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24226"/>
  <xr:revisionPtr revIDLastSave="0" documentId="13_ncr:1_{89DCEE98-3582-444F-BE4F-90D54D3F04E3}" xr6:coauthVersionLast="36" xr6:coauthVersionMax="36" xr10:uidLastSave="{00000000-0000-0000-0000-000000000000}"/>
  <workbookProtection workbookAlgorithmName="SHA-512" workbookHashValue="TRaMcBSwvNiF73rkxHH6fjaxjIzVR7GFp31UaFXb5SpUtEuYY8zZlSmhRa9hVWdx8n1z1jeskNvkCKYd6qmi7A==" workbookSaltValue="wrECk+sG/vRe1ulQg0GPRw==" workbookSpinCount="100000" lockStructure="1"/>
  <bookViews>
    <workbookView xWindow="-165" yWindow="-75" windowWidth="15480" windowHeight="9810" xr2:uid="{00000000-000D-0000-FFFF-FFFF00000000}"/>
  </bookViews>
  <sheets>
    <sheet name="FNV" sheetId="3" r:id="rId1"/>
  </sheets>
  <definedNames>
    <definedName name="_xlnm.Print_Area" localSheetId="0">FNV!$A$3:$T$24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3" i="3" l="1"/>
  <c r="T17" i="3" l="1"/>
  <c r="T19" i="3"/>
  <c r="T16" i="3"/>
  <c r="S20" i="3" l="1"/>
  <c r="R20" i="3"/>
  <c r="Q20" i="3"/>
  <c r="P20" i="3"/>
  <c r="O20" i="3"/>
  <c r="N20" i="3"/>
  <c r="M20" i="3"/>
  <c r="L20" i="3"/>
  <c r="K20" i="3"/>
  <c r="J20" i="3"/>
  <c r="T20" i="3" l="1"/>
  <c r="S14" i="3"/>
  <c r="R14" i="3"/>
  <c r="Q14" i="3"/>
  <c r="P14" i="3"/>
  <c r="O14" i="3"/>
  <c r="N14" i="3"/>
  <c r="M14" i="3"/>
  <c r="L14" i="3"/>
  <c r="K14" i="3"/>
  <c r="J14" i="3"/>
  <c r="T14" i="3" l="1"/>
  <c r="Q22" i="3"/>
  <c r="P22" i="3"/>
  <c r="M22" i="3"/>
  <c r="L22" i="3"/>
  <c r="S22" i="3"/>
  <c r="O22" i="3"/>
  <c r="K22" i="3"/>
  <c r="R22" i="3"/>
  <c r="N22" i="3"/>
  <c r="J22" i="3"/>
  <c r="T22" i="3" l="1"/>
</calcChain>
</file>

<file path=xl/sharedStrings.xml><?xml version="1.0" encoding="utf-8"?>
<sst xmlns="http://schemas.openxmlformats.org/spreadsheetml/2006/main" count="51" uniqueCount="39">
  <si>
    <t>CTA</t>
  </si>
  <si>
    <t>SUB
CTA</t>
  </si>
  <si>
    <t>OBJ</t>
  </si>
  <si>
    <t>ORD</t>
  </si>
  <si>
    <t>SOR
ORD</t>
  </si>
  <si>
    <t>ITEM</t>
  </si>
  <si>
    <t>SUB
ITEM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</si>
  <si>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</si>
  <si>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</si>
  <si>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</si>
  <si>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</si>
  <si>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</si>
  <si>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</si>
  <si>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</si>
  <si>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</si>
  <si>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</si>
  <si>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</si>
  <si>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</si>
  <si>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</si>
  <si>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11</t>
  </si>
  <si>
    <t>% Ejec</t>
  </si>
  <si>
    <t>TOTAL FUNCIONAMIENTO</t>
  </si>
  <si>
    <t>TOTAL INVERSION</t>
  </si>
  <si>
    <t>TOTAL FONVIVIENDA</t>
  </si>
  <si>
    <t>FONDO NACIONAL DE VIVIENDA  -  FONVIVIVIENDA</t>
  </si>
  <si>
    <t xml:space="preserve">                         República de Colombia</t>
  </si>
  <si>
    <r>
      <rPr>
        <b/>
        <sz val="8"/>
        <rFont val="Verdana"/>
        <family val="2"/>
      </rPr>
      <t>FUENTE</t>
    </r>
    <r>
      <rPr>
        <sz val="8"/>
        <rFont val="Verdana"/>
        <family val="2"/>
      </rPr>
      <t>: Sistema Integrado de Informacion Financiera - SIIF -Nacion</t>
    </r>
  </si>
  <si>
    <t>4001</t>
  </si>
  <si>
    <t>1400</t>
  </si>
  <si>
    <t>08</t>
  </si>
  <si>
    <t>04</t>
  </si>
  <si>
    <t>01</t>
  </si>
  <si>
    <t>CUOTA DE FISCALIZACIÓN Y AUDITAJE</t>
  </si>
  <si>
    <t>IMPLEMENTACIÓN DEL PROGRAMA DE COBERTURA CONDICIONADA PARA CRÉDITOS DE VIVIENDA SEGUNDA GENERACIÓN  NACIONAL</t>
  </si>
  <si>
    <t>SUBSIDIO FAMILIAR DE VIVIENDA  NACIONAL</t>
  </si>
  <si>
    <t>10</t>
  </si>
  <si>
    <t>4</t>
  </si>
  <si>
    <t>5</t>
  </si>
  <si>
    <t xml:space="preserve">    Ejecución Presupuestal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</si>
</sst>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rgb="FF000000"/>
      <name val="Times New Roman"/>
      <family val="1"/>
    </font>
    <font>
      <sz val="10"/>
      <name val="Verdana"/>
      <family val="2"/>
    </font>
    <font>
      <b/>
      <sz val="9"/>
      <color indexed="8"/>
      <name val="Verdana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/>
    <xf numFmtId="0" fontId="7" fillId="0" borderId="0" xfId="0" applyFont="1"/>
    <xf numFmtId="165" fontId="0" fillId="0" borderId="0" xfId="0" applyNumberFormat="1"/>
    <xf numFmtId="164" fontId="9" fillId="0" borderId="2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0" fillId="0" borderId="0" xfId="0" applyAlignment="1"/>
    <xf numFmtId="0" fontId="10" fillId="0" borderId="0" xfId="0" applyFont="1" applyAlignment="1"/>
    <xf numFmtId="9" fontId="13" fillId="0" borderId="1" xfId="1" applyFont="1" applyBorder="1" applyAlignment="1" applyProtection="1">
      <alignment horizontal="center" vertical="center" wrapText="1" readingOrder="1"/>
      <protection locked="0"/>
    </xf>
    <xf numFmtId="164" fontId="14" fillId="0" borderId="1" xfId="0" applyNumberFormat="1" applyFont="1" applyBorder="1" applyAlignment="1" applyProtection="1">
      <alignment horizontal="right" vertical="center" wrapText="1" readingOrder="1"/>
      <protection locked="0"/>
    </xf>
    <xf numFmtId="9" fontId="14" fillId="0" borderId="1" xfId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Fill="1" applyAlignment="1"/>
    <xf numFmtId="0" fontId="1" fillId="0" borderId="0" xfId="0" applyFont="1" applyAlignment="1"/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164" fontId="15" fillId="0" borderId="2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Alignment="1"/>
    <xf numFmtId="164" fontId="15" fillId="0" borderId="1" xfId="0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133350</xdr:rowOff>
    </xdr:from>
    <xdr:to>
      <xdr:col>5</xdr:col>
      <xdr:colOff>28575</xdr:colOff>
      <xdr:row>7</xdr:row>
      <xdr:rowOff>104775</xdr:rowOff>
    </xdr:to>
    <xdr:pic>
      <xdr:nvPicPr>
        <xdr:cNvPr id="1025" name="Picture 0" descr="e0f4233f-7a71-47f5-824f-b8099c95c5d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5275"/>
          <a:ext cx="1219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266700</xdr:colOff>
      <xdr:row>3</xdr:row>
      <xdr:rowOff>66675</xdr:rowOff>
    </xdr:from>
    <xdr:to>
      <xdr:col>8</xdr:col>
      <xdr:colOff>800100</xdr:colOff>
      <xdr:row>10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28600"/>
          <a:ext cx="1066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17</xdr:col>
      <xdr:colOff>190500</xdr:colOff>
      <xdr:row>8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470448-BB10-4456-9B5F-188A7EAC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6925" y="647700"/>
          <a:ext cx="32480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showGridLines="0" tabSelected="1" workbookViewId="0">
      <pane xSplit="9" ySplit="12" topLeftCell="J13" activePane="bottomRight" state="frozen"/>
      <selection pane="topRight" activeCell="J1" sqref="J1"/>
      <selection pane="bottomLeft" activeCell="A11" sqref="A11"/>
      <selection pane="bottomRight" activeCell="P22" sqref="P22"/>
    </sheetView>
  </sheetViews>
  <sheetFormatPr baseColWidth="10" defaultColWidth="0" defaultRowHeight="12.75" zeroHeight="1" x14ac:dyDescent="0.2"/>
  <cols>
    <col min="1" max="7" width="5.28515625" customWidth="1"/>
    <col min="8" max="8" width="8" customWidth="1"/>
    <col min="9" max="9" width="27.5703125" customWidth="1"/>
    <col min="10" max="10" width="23.28515625" customWidth="1"/>
    <col min="11" max="12" width="20" bestFit="1" customWidth="1"/>
    <col min="13" max="13" width="22.140625" customWidth="1"/>
    <col min="14" max="14" width="21.140625" customWidth="1"/>
    <col min="15" max="15" width="23.28515625" customWidth="1"/>
    <col min="16" max="16" width="23.140625" customWidth="1"/>
    <col min="17" max="17" width="22.7109375" customWidth="1"/>
    <col min="18" max="18" width="23" customWidth="1"/>
    <col min="19" max="19" width="21.28515625" customWidth="1"/>
    <col min="20" max="20" width="7.85546875" customWidth="1"/>
    <col min="21" max="21" width="6.28515625" hidden="1" customWidth="1"/>
  </cols>
  <sheetData>
    <row r="1" spans="1:25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5" s="13" customFormat="1" x14ac:dyDescent="0.2">
      <c r="A3" s="14"/>
      <c r="B3" s="14"/>
      <c r="C3" s="14"/>
      <c r="D3" s="14"/>
      <c r="E3" s="14"/>
      <c r="F3" s="14"/>
      <c r="G3" s="14"/>
      <c r="H3" s="14"/>
      <c r="I3" s="14"/>
      <c r="J3" s="21"/>
      <c r="K3" s="21"/>
      <c r="L3" s="21"/>
      <c r="M3" s="21"/>
      <c r="N3" s="21"/>
      <c r="O3" s="14"/>
      <c r="P3" s="14"/>
      <c r="Q3" s="14"/>
      <c r="R3" s="14"/>
      <c r="S3" s="14"/>
      <c r="T3" s="14"/>
    </row>
    <row r="4" spans="1:25" s="13" customFormat="1" x14ac:dyDescent="0.2">
      <c r="A4" s="14"/>
      <c r="B4" s="14"/>
      <c r="C4" s="14"/>
      <c r="D4" s="14"/>
      <c r="E4" s="14"/>
      <c r="F4" s="14"/>
      <c r="G4" s="14"/>
      <c r="H4" s="14"/>
      <c r="I4" s="14"/>
      <c r="J4" s="20" t="s">
        <v>24</v>
      </c>
      <c r="K4" s="20"/>
      <c r="L4" s="20"/>
      <c r="M4" s="20"/>
      <c r="N4" s="20"/>
      <c r="O4" s="14"/>
      <c r="P4" s="14"/>
      <c r="Q4" s="14"/>
      <c r="R4" s="14"/>
      <c r="S4" s="14"/>
      <c r="T4" s="14"/>
    </row>
    <row r="5" spans="1:25" s="13" customFormat="1" x14ac:dyDescent="0.2">
      <c r="A5" s="14"/>
      <c r="B5" s="14"/>
      <c r="C5" s="14"/>
      <c r="D5" s="14"/>
      <c r="E5" s="14"/>
      <c r="F5" s="14"/>
      <c r="G5" s="14"/>
      <c r="H5" s="14"/>
      <c r="I5" s="14"/>
      <c r="J5" s="20" t="s">
        <v>25</v>
      </c>
      <c r="K5" s="20"/>
      <c r="L5" s="20"/>
      <c r="M5" s="20"/>
      <c r="N5" s="20"/>
      <c r="O5" s="14"/>
      <c r="P5" s="14"/>
      <c r="Q5" s="14"/>
      <c r="R5" s="14"/>
      <c r="S5" s="14"/>
      <c r="T5" s="14"/>
    </row>
    <row r="6" spans="1:25" s="13" customFormat="1" x14ac:dyDescent="0.2">
      <c r="A6" s="14"/>
      <c r="B6" s="14"/>
      <c r="C6" s="14"/>
      <c r="D6" s="14"/>
      <c r="E6" s="14"/>
      <c r="F6" s="14"/>
      <c r="G6" s="14"/>
      <c r="H6" s="14"/>
      <c r="I6" s="14"/>
      <c r="J6" s="26" t="s">
        <v>38</v>
      </c>
      <c r="K6" s="26"/>
      <c r="L6" s="26"/>
      <c r="M6" s="26"/>
      <c r="N6" s="26"/>
      <c r="O6" s="14"/>
      <c r="P6" s="14"/>
      <c r="Q6" s="14"/>
      <c r="R6" s="14"/>
      <c r="S6" s="14"/>
      <c r="T6" s="14"/>
    </row>
    <row r="7" spans="1:2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5" x14ac:dyDescent="0.2">
      <c r="A10" s="12"/>
      <c r="B10" s="12"/>
      <c r="C10" s="12"/>
      <c r="D10" s="12"/>
      <c r="E10" s="12"/>
      <c r="F10" s="12"/>
      <c r="G10" s="12"/>
      <c r="H10" s="12"/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1"/>
    </row>
    <row r="11" spans="1:25" x14ac:dyDescent="0.2">
      <c r="A11" s="12"/>
      <c r="B11" s="12"/>
      <c r="C11" s="12"/>
      <c r="D11" s="12"/>
      <c r="E11" s="12"/>
      <c r="F11" s="12"/>
      <c r="G11" s="12"/>
      <c r="H11" s="12"/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1"/>
    </row>
    <row r="12" spans="1:25" ht="22.5" x14ac:dyDescent="0.2">
      <c r="A12" s="22" t="s">
        <v>0</v>
      </c>
      <c r="B12" s="22" t="s">
        <v>1</v>
      </c>
      <c r="C12" s="22" t="s">
        <v>2</v>
      </c>
      <c r="D12" s="22" t="s">
        <v>3</v>
      </c>
      <c r="E12" s="22" t="s">
        <v>4</v>
      </c>
      <c r="F12" s="22" t="s">
        <v>5</v>
      </c>
      <c r="G12" s="22" t="s">
        <v>6</v>
      </c>
      <c r="H12" s="22" t="s">
        <v>7</v>
      </c>
      <c r="I12" s="22" t="s">
        <v>8</v>
      </c>
      <c r="J12" s="22" t="s">
        <v>9</v>
      </c>
      <c r="K12" s="22" t="s">
        <v>10</v>
      </c>
      <c r="L12" s="22" t="s">
        <v>11</v>
      </c>
      <c r="M12" s="22" t="s">
        <v>13</v>
      </c>
      <c r="N12" s="22" t="s">
        <v>15</v>
      </c>
      <c r="O12" s="22" t="s">
        <v>12</v>
      </c>
      <c r="P12" s="22" t="s">
        <v>14</v>
      </c>
      <c r="Q12" s="22" t="s">
        <v>16</v>
      </c>
      <c r="R12" s="22" t="s">
        <v>17</v>
      </c>
      <c r="S12" s="22" t="s">
        <v>18</v>
      </c>
      <c r="T12" s="22" t="s">
        <v>20</v>
      </c>
    </row>
    <row r="13" spans="1:25" ht="30" customHeight="1" x14ac:dyDescent="0.2">
      <c r="A13" s="23" t="s">
        <v>29</v>
      </c>
      <c r="B13" s="23" t="s">
        <v>30</v>
      </c>
      <c r="C13" s="23" t="s">
        <v>31</v>
      </c>
      <c r="D13" s="23"/>
      <c r="E13" s="23"/>
      <c r="F13" s="23"/>
      <c r="G13" s="23"/>
      <c r="H13" s="24">
        <v>11</v>
      </c>
      <c r="I13" s="10" t="s">
        <v>32</v>
      </c>
      <c r="J13" s="25">
        <v>2163000000</v>
      </c>
      <c r="K13" s="25">
        <v>0</v>
      </c>
      <c r="L13" s="25">
        <v>0</v>
      </c>
      <c r="M13" s="25">
        <v>0</v>
      </c>
      <c r="N13" s="25">
        <v>0</v>
      </c>
      <c r="O13" s="25">
        <v>2163000000</v>
      </c>
      <c r="P13" s="25">
        <v>2163000000</v>
      </c>
      <c r="Q13" s="25">
        <v>2163000000</v>
      </c>
      <c r="R13" s="25">
        <v>2163000000</v>
      </c>
      <c r="S13" s="25">
        <v>2163000000</v>
      </c>
      <c r="T13" s="15">
        <f t="shared" ref="T13:T19" si="0">+Q13/O13</f>
        <v>1</v>
      </c>
      <c r="U13" s="9">
        <v>84032034.219999999</v>
      </c>
      <c r="V13" s="9">
        <v>84032034.219999999</v>
      </c>
      <c r="W13" s="9">
        <v>84032034.219999999</v>
      </c>
      <c r="X13" s="9">
        <v>84032034.219999999</v>
      </c>
    </row>
    <row r="14" spans="1:25" s="1" customFormat="1" ht="24" customHeight="1" x14ac:dyDescent="0.2">
      <c r="A14" s="2"/>
      <c r="B14" s="2"/>
      <c r="C14" s="2"/>
      <c r="D14" s="4"/>
      <c r="E14" s="4"/>
      <c r="F14" s="4"/>
      <c r="G14" s="4"/>
      <c r="H14" s="4"/>
      <c r="I14" s="5" t="s">
        <v>21</v>
      </c>
      <c r="J14" s="16">
        <f t="shared" ref="J14:S14" si="1">SUM(J13:J13)</f>
        <v>2163000000</v>
      </c>
      <c r="K14" s="16">
        <f t="shared" si="1"/>
        <v>0</v>
      </c>
      <c r="L14" s="16">
        <f t="shared" si="1"/>
        <v>0</v>
      </c>
      <c r="M14" s="16">
        <f t="shared" si="1"/>
        <v>0</v>
      </c>
      <c r="N14" s="16">
        <f t="shared" si="1"/>
        <v>0</v>
      </c>
      <c r="O14" s="16">
        <f t="shared" si="1"/>
        <v>2163000000</v>
      </c>
      <c r="P14" s="16">
        <f t="shared" si="1"/>
        <v>2163000000</v>
      </c>
      <c r="Q14" s="16">
        <f t="shared" si="1"/>
        <v>2163000000</v>
      </c>
      <c r="R14" s="16">
        <f t="shared" si="1"/>
        <v>2163000000</v>
      </c>
      <c r="S14" s="16">
        <f t="shared" si="1"/>
        <v>2163000000</v>
      </c>
      <c r="T14" s="15">
        <f t="shared" si="0"/>
        <v>1</v>
      </c>
    </row>
    <row r="15" spans="1:25" s="1" customFormat="1" x14ac:dyDescent="0.2">
      <c r="A15" s="4"/>
      <c r="B15" s="4"/>
      <c r="C15" s="4"/>
      <c r="D15" s="4"/>
      <c r="E15" s="4"/>
      <c r="F15" s="4"/>
      <c r="G15" s="4"/>
      <c r="H15" s="4"/>
      <c r="I15" s="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5"/>
    </row>
    <row r="16" spans="1:25" s="1" customFormat="1" ht="72" customHeight="1" x14ac:dyDescent="0.2">
      <c r="A16" s="23" t="s">
        <v>27</v>
      </c>
      <c r="B16" s="23" t="s">
        <v>28</v>
      </c>
      <c r="C16" s="23" t="s">
        <v>36</v>
      </c>
      <c r="D16" s="24"/>
      <c r="E16" s="24"/>
      <c r="F16" s="24"/>
      <c r="G16" s="24"/>
      <c r="H16" s="23" t="s">
        <v>35</v>
      </c>
      <c r="I16" s="10" t="s">
        <v>33</v>
      </c>
      <c r="J16" s="27">
        <v>14538202045</v>
      </c>
      <c r="K16" s="27">
        <v>0</v>
      </c>
      <c r="L16" s="27">
        <v>0</v>
      </c>
      <c r="M16" s="27">
        <v>0</v>
      </c>
      <c r="N16" s="27">
        <v>1260635577</v>
      </c>
      <c r="O16" s="27">
        <v>14538202045</v>
      </c>
      <c r="P16" s="27">
        <v>13277566468</v>
      </c>
      <c r="Q16" s="27">
        <v>13277566468</v>
      </c>
      <c r="R16" s="27">
        <v>8341538956</v>
      </c>
      <c r="S16" s="27">
        <v>8341538956</v>
      </c>
      <c r="T16" s="15">
        <f t="shared" si="0"/>
        <v>0.91328806869666801</v>
      </c>
      <c r="U16" s="1">
        <v>461288558439.20001</v>
      </c>
      <c r="V16" s="1">
        <v>460863985034</v>
      </c>
      <c r="W16" s="1">
        <v>3915422972</v>
      </c>
      <c r="X16" s="1">
        <v>3781423839</v>
      </c>
      <c r="Y16" s="1">
        <v>42781126742</v>
      </c>
    </row>
    <row r="17" spans="1:25" ht="67.5" customHeight="1" x14ac:dyDescent="0.2">
      <c r="A17" s="23" t="s">
        <v>27</v>
      </c>
      <c r="B17" s="23" t="s">
        <v>28</v>
      </c>
      <c r="C17" s="23" t="s">
        <v>36</v>
      </c>
      <c r="D17" s="24"/>
      <c r="E17" s="24"/>
      <c r="F17" s="24"/>
      <c r="G17" s="24"/>
      <c r="H17" s="23" t="s">
        <v>19</v>
      </c>
      <c r="I17" s="10" t="s">
        <v>33</v>
      </c>
      <c r="J17" s="27">
        <v>436680797955</v>
      </c>
      <c r="K17" s="27">
        <v>0</v>
      </c>
      <c r="L17" s="27">
        <v>0</v>
      </c>
      <c r="M17" s="27">
        <v>0</v>
      </c>
      <c r="N17" s="27">
        <v>25977858254</v>
      </c>
      <c r="O17" s="27">
        <v>436680797955</v>
      </c>
      <c r="P17" s="27">
        <v>410702939701</v>
      </c>
      <c r="Q17" s="27">
        <v>410702939701</v>
      </c>
      <c r="R17" s="27">
        <v>361304146059</v>
      </c>
      <c r="S17" s="27">
        <v>361304146059</v>
      </c>
      <c r="T17" s="15">
        <f>+Q17/O17</f>
        <v>0.94051064673405438</v>
      </c>
      <c r="U17">
        <v>500000000000</v>
      </c>
      <c r="V17">
        <v>500000000000</v>
      </c>
      <c r="W17">
        <v>0</v>
      </c>
      <c r="X17">
        <v>0</v>
      </c>
      <c r="Y17">
        <v>0</v>
      </c>
    </row>
    <row r="18" spans="1:25" ht="40.5" customHeight="1" x14ac:dyDescent="0.2">
      <c r="A18" s="23" t="s">
        <v>27</v>
      </c>
      <c r="B18" s="23" t="s">
        <v>28</v>
      </c>
      <c r="C18" s="23" t="s">
        <v>37</v>
      </c>
      <c r="D18" s="24"/>
      <c r="E18" s="24"/>
      <c r="F18" s="24"/>
      <c r="G18" s="24"/>
      <c r="H18" s="23" t="s">
        <v>35</v>
      </c>
      <c r="I18" s="10" t="s">
        <v>34</v>
      </c>
      <c r="J18" s="27">
        <v>311757797955</v>
      </c>
      <c r="K18" s="27">
        <v>0</v>
      </c>
      <c r="L18" s="27">
        <v>0</v>
      </c>
      <c r="M18" s="27">
        <v>0</v>
      </c>
      <c r="N18" s="27">
        <v>0</v>
      </c>
      <c r="O18" s="27">
        <v>311757797955</v>
      </c>
      <c r="P18" s="27">
        <v>311757797955</v>
      </c>
      <c r="Q18" s="27">
        <v>311757797955</v>
      </c>
      <c r="R18" s="27">
        <v>15188055948</v>
      </c>
      <c r="S18" s="27">
        <v>15188055948</v>
      </c>
      <c r="T18" s="15"/>
    </row>
    <row r="19" spans="1:25" ht="49.5" customHeight="1" x14ac:dyDescent="0.2">
      <c r="A19" s="23" t="s">
        <v>27</v>
      </c>
      <c r="B19" s="23" t="s">
        <v>28</v>
      </c>
      <c r="C19" s="23" t="s">
        <v>37</v>
      </c>
      <c r="D19" s="24"/>
      <c r="E19" s="24"/>
      <c r="F19" s="24"/>
      <c r="G19" s="24"/>
      <c r="H19" s="23" t="s">
        <v>19</v>
      </c>
      <c r="I19" s="10" t="s">
        <v>34</v>
      </c>
      <c r="J19" s="27">
        <v>899660000000</v>
      </c>
      <c r="K19" s="27">
        <v>0</v>
      </c>
      <c r="L19" s="27">
        <v>0</v>
      </c>
      <c r="M19" s="27">
        <v>0</v>
      </c>
      <c r="N19" s="27">
        <v>45000</v>
      </c>
      <c r="O19" s="27">
        <v>899660000000</v>
      </c>
      <c r="P19" s="27">
        <v>899659955000</v>
      </c>
      <c r="Q19" s="27">
        <v>899659955000</v>
      </c>
      <c r="R19" s="27">
        <v>252621254155.23001</v>
      </c>
      <c r="S19" s="27">
        <v>252621254155.23001</v>
      </c>
      <c r="T19" s="15">
        <f t="shared" si="0"/>
        <v>0.99999994998110397</v>
      </c>
      <c r="U19">
        <v>403612519627</v>
      </c>
      <c r="V19">
        <v>403612519627</v>
      </c>
      <c r="W19">
        <v>90021894849</v>
      </c>
      <c r="X19">
        <v>90021894849</v>
      </c>
      <c r="Y19">
        <v>158598201578.12</v>
      </c>
    </row>
    <row r="20" spans="1:25" ht="19.5" customHeight="1" x14ac:dyDescent="0.2">
      <c r="A20" s="3"/>
      <c r="B20" s="3"/>
      <c r="C20" s="3"/>
      <c r="D20" s="3"/>
      <c r="E20" s="3"/>
      <c r="F20" s="3"/>
      <c r="G20" s="3"/>
      <c r="H20" s="3"/>
      <c r="I20" s="5" t="s">
        <v>22</v>
      </c>
      <c r="J20" s="16">
        <f t="shared" ref="J20:S20" si="2">SUM(J16:J19)</f>
        <v>1662636797955</v>
      </c>
      <c r="K20" s="16">
        <f t="shared" si="2"/>
        <v>0</v>
      </c>
      <c r="L20" s="16">
        <f t="shared" si="2"/>
        <v>0</v>
      </c>
      <c r="M20" s="16">
        <f t="shared" si="2"/>
        <v>0</v>
      </c>
      <c r="N20" s="16">
        <f t="shared" si="2"/>
        <v>27238538831</v>
      </c>
      <c r="O20" s="16">
        <f t="shared" si="2"/>
        <v>1662636797955</v>
      </c>
      <c r="P20" s="16">
        <f t="shared" si="2"/>
        <v>1635398259124</v>
      </c>
      <c r="Q20" s="16">
        <f t="shared" si="2"/>
        <v>1635398259124</v>
      </c>
      <c r="R20" s="16">
        <f t="shared" si="2"/>
        <v>637454995118.22998</v>
      </c>
      <c r="S20" s="16">
        <f t="shared" si="2"/>
        <v>637454995118.22998</v>
      </c>
      <c r="T20" s="17">
        <f>+Q20/O20</f>
        <v>0.98361726453756904</v>
      </c>
    </row>
    <row r="21" spans="1:25" hidden="1" x14ac:dyDescent="0.2">
      <c r="A21" s="6"/>
      <c r="B21" s="6"/>
      <c r="C21" s="6"/>
      <c r="D21" s="6"/>
      <c r="E21" s="6"/>
      <c r="F21" s="6"/>
      <c r="G21" s="6"/>
      <c r="H21" s="6"/>
      <c r="I21" s="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</row>
    <row r="22" spans="1:25" s="1" customFormat="1" ht="19.5" customHeight="1" x14ac:dyDescent="0.2">
      <c r="A22" s="4"/>
      <c r="B22" s="4"/>
      <c r="C22" s="4"/>
      <c r="D22" s="4"/>
      <c r="E22" s="4"/>
      <c r="F22" s="4"/>
      <c r="G22" s="4"/>
      <c r="H22" s="4"/>
      <c r="I22" s="5" t="s">
        <v>23</v>
      </c>
      <c r="J22" s="16">
        <f t="shared" ref="J22:S22" si="3">+J14+J20</f>
        <v>1664799797955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27238538831</v>
      </c>
      <c r="O22" s="16">
        <f t="shared" si="3"/>
        <v>1664799797955</v>
      </c>
      <c r="P22" s="16">
        <f t="shared" si="3"/>
        <v>1637561259124</v>
      </c>
      <c r="Q22" s="16">
        <f t="shared" si="3"/>
        <v>1637561259124</v>
      </c>
      <c r="R22" s="16">
        <f t="shared" si="3"/>
        <v>639617995118.22998</v>
      </c>
      <c r="S22" s="16">
        <f t="shared" si="3"/>
        <v>639617995118.22998</v>
      </c>
      <c r="T22" s="17">
        <f>+Q22/O22</f>
        <v>0.98363854989383159</v>
      </c>
    </row>
    <row r="23" spans="1:2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5" x14ac:dyDescent="0.2">
      <c r="A24" s="7"/>
      <c r="B24" s="7"/>
      <c r="C24" s="7"/>
      <c r="D24" s="7"/>
      <c r="E24" s="7"/>
      <c r="F24" s="7"/>
      <c r="G24" s="7"/>
      <c r="H24" s="7"/>
      <c r="I24" s="7" t="s">
        <v>26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5" hidden="1" x14ac:dyDescent="0.2"/>
    <row r="26" spans="1:25" hidden="1" x14ac:dyDescent="0.2"/>
    <row r="27" spans="1:25" hidden="1" x14ac:dyDescent="0.2"/>
    <row r="28" spans="1:25" hidden="1" x14ac:dyDescent="0.2"/>
    <row r="29" spans="1:25" hidden="1" x14ac:dyDescent="0.2"/>
    <row r="30" spans="1:25" hidden="1" x14ac:dyDescent="0.2"/>
    <row r="31" spans="1:25" hidden="1" x14ac:dyDescent="0.2"/>
    <row r="32" spans="1:25" hidden="1" x14ac:dyDescent="0.2"/>
    <row r="33" spans="10:19" hidden="1" x14ac:dyDescent="0.2"/>
    <row r="34" spans="10:19" hidden="1" x14ac:dyDescent="0.2"/>
    <row r="35" spans="10:19" hidden="1" x14ac:dyDescent="0.2"/>
    <row r="36" spans="10:19" x14ac:dyDescent="0.2"/>
    <row r="37" spans="10:19" hidden="1" x14ac:dyDescent="0.2"/>
    <row r="38" spans="10:19" hidden="1" x14ac:dyDescent="0.2"/>
    <row r="39" spans="10:19" x14ac:dyDescent="0.2"/>
    <row r="40" spans="10:19" x14ac:dyDescent="0.2"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0:19" x14ac:dyDescent="0.2"/>
    <row r="42" spans="10:19" x14ac:dyDescent="0.2"/>
    <row r="43" spans="10:19" x14ac:dyDescent="0.2"/>
    <row r="44" spans="10:19" x14ac:dyDescent="0.2"/>
    <row r="45" spans="10:19" x14ac:dyDescent="0.2"/>
  </sheetData>
  <sheetProtection algorithmName="SHA-512" hashValue="PGTW5GQp/5FGRhcW9h0FEHicEnkJBDjcrZqR8Dt/Nc7wuJ1TjVNeDP4j5Lrj3A8Q4tnqpXaOZgfibgrkE3CZRw==" saltValue="NFuDgqP6CWIGlnvwWdnDnA==" spinCount="100000" sheet="1" selectLockedCells="1" selectUnlockedCells="1"/>
  <mergeCells count="1">
    <mergeCell ref="J6:N6"/>
  </mergeCells>
  <phoneticPr fontId="3" type="noConversion"/>
  <pageMargins left="0.78740157480314965" right="0.78740157480314965" top="0.78740157480314965" bottom="0.78740157480314965" header="0.78740157480314965" footer="0.78740157480314965"/>
  <pageSetup paperSize="14" scale="55" fitToHeight="0" orientation="landscape" horizontalDpi="4294967295" verticalDpi="4294967295" r:id="rId1"/>
  <headerFooter alignWithMargins="0">
    <oddFooter>&amp;L&amp;C&amp;R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FADF7868FBD47B764C8F77F7F8F9A" ma:contentTypeVersion="2" ma:contentTypeDescription="Crear nuevo documento." ma:contentTypeScope="" ma:versionID="e3d6e3d8e2d1947b815cda8b1aea108b">
  <xsd:schema xmlns:xsd="http://www.w3.org/2001/XMLSchema" xmlns:xs="http://www.w3.org/2001/XMLSchema" xmlns:p="http://schemas.microsoft.com/office/2006/metadata/properties" xmlns:ns2="abfddaa9-b2c8-4316-bb34-383fb475a780" targetNamespace="http://schemas.microsoft.com/office/2006/metadata/properties" ma:root="true" ma:fieldsID="b6c3de8af6729184b36f82e05fc57292" ns2:_="">
    <xsd:import namespace="abfddaa9-b2c8-4316-bb34-383fb475a780"/>
    <xsd:element name="properties">
      <xsd:complexType>
        <xsd:sequence>
          <xsd:element name="documentManagement">
            <xsd:complexType>
              <xsd:all>
                <xsd:element ref="ns2:Entidad"/>
                <xsd:element ref="ns2:A_x00f1_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ddaa9-b2c8-4316-bb34-383fb475a780" elementFormDefault="qualified">
    <xsd:import namespace="http://schemas.microsoft.com/office/2006/documentManagement/types"/>
    <xsd:import namespace="http://schemas.microsoft.com/office/infopath/2007/PartnerControls"/>
    <xsd:element name="Entidad" ma:index="8" ma:displayName="Entidad" ma:default="Ministerio de Vivienda, Ciudad y Territorio" ma:description="Entidad" ma:format="Dropdown" ma:internalName="Entidad">
      <xsd:simpleType>
        <xsd:restriction base="dms:Choice">
          <xsd:enumeration value="FONVIVIENDA"/>
          <xsd:enumeration value="Ministerio de Vivienda, Ciudad y Territorio"/>
          <xsd:enumeration value="Ministerio de Ambiente, Vivienda y Desarrollo"/>
        </xsd:restriction>
      </xsd:simpleType>
    </xsd:element>
    <xsd:element name="A_x00f1_o" ma:index="9" ma:displayName="Año" ma:decimals="0" ma:default="2020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abfddaa9-b2c8-4316-bb34-383fb475a780">2019</A_x00f1_o>
    <Entidad xmlns="abfddaa9-b2c8-4316-bb34-383fb475a780">FONVIVIENDA</Entidad>
  </documentManagement>
</p:properties>
</file>

<file path=customXml/itemProps1.xml><?xml version="1.0" encoding="utf-8"?>
<ds:datastoreItem xmlns:ds="http://schemas.openxmlformats.org/officeDocument/2006/customXml" ds:itemID="{FED2527A-328E-4348-A3D4-CFECD6DDFDE8}"/>
</file>

<file path=customXml/itemProps2.xml><?xml version="1.0" encoding="utf-8"?>
<ds:datastoreItem xmlns:ds="http://schemas.openxmlformats.org/officeDocument/2006/customXml" ds:itemID="{BC4616EB-7398-471F-9068-EDE3C7020CA6}"/>
</file>

<file path=customXml/itemProps3.xml><?xml version="1.0" encoding="utf-8"?>
<ds:datastoreItem xmlns:ds="http://schemas.openxmlformats.org/officeDocument/2006/customXml" ds:itemID="{4E919175-A195-4781-9916-23F1D96219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FNV</vt:lpstr>
      <vt:lpstr>FNV!Área_de_impresión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2012-10-31T23:54:57Z</dcterms:created>
  <dcterms:modified xsi:type="dcterms:W3CDTF">2020-01-22T15:48:25Z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0x010100FD9FADF7868FBD47B764C8F77F7F8F9A</vt:lpwstr>
  </property>
</Properties>
</file>