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MAVDT - Diciembre 2010" sheetId="1" r:id="rId1"/>
  </sheets>
  <definedNames>
    <definedName name="_xlnm.Print_Area" localSheetId="0">'MAVDT - Diciembre 2010'!$A$1:$M$221</definedName>
    <definedName name="_xlnm.Print_Titles" localSheetId="0">'MAVDT - Diciembre 2010'!$5:$5</definedName>
  </definedNames>
  <calcPr fullCalcOnLoad="1"/>
</workbook>
</file>

<file path=xl/sharedStrings.xml><?xml version="1.0" encoding="utf-8"?>
<sst xmlns="http://schemas.openxmlformats.org/spreadsheetml/2006/main" count="1246" uniqueCount="295">
  <si>
    <t>Cta/ Prg</t>
  </si>
  <si>
    <t>SbCta/ SbPrg</t>
  </si>
  <si>
    <t>Obj/ Pry</t>
  </si>
  <si>
    <t>Ord/ SbPry</t>
  </si>
  <si>
    <t>Rec</t>
  </si>
  <si>
    <t>Concepto</t>
  </si>
  <si>
    <t>Apropiacion Disponible a la Fecha</t>
  </si>
  <si>
    <t>Valor CDP</t>
  </si>
  <si>
    <t>Compromisos</t>
  </si>
  <si>
    <t>Obligacion</t>
  </si>
  <si>
    <t>Pago Realizado</t>
  </si>
  <si>
    <t>1</t>
  </si>
  <si>
    <t>0</t>
  </si>
  <si>
    <t>10</t>
  </si>
  <si>
    <t>SUELDOS DE PERSONAL DE NOMINA</t>
  </si>
  <si>
    <t>11</t>
  </si>
  <si>
    <t>SUELDOS</t>
  </si>
  <si>
    <t>2</t>
  </si>
  <si>
    <t>SUELDO DE VACACIONES</t>
  </si>
  <si>
    <t>4</t>
  </si>
  <si>
    <t>INCAPACIDADES Y LICENCIA DE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</si>
  <si>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</si>
  <si>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</si>
  <si>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</si>
  <si>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</si>
  <si>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</si>
  <si>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</si>
  <si>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12</t>
  </si>
  <si>
    <t>SUBSIDIO DE ALIMENTACI+N</t>
  </si>
  <si>
    <t>13</t>
  </si>
  <si>
    <t>AUXILIO DE TRANSPORTE</t>
  </si>
  <si>
    <t>14</t>
  </si>
  <si>
    <t>PRIMA DE SERVICIO</t>
  </si>
  <si>
    <t>15</t>
  </si>
  <si>
    <t>PRIMA DE VACACIONES</t>
  </si>
  <si>
    <t>16</t>
  </si>
  <si>
    <t>PRIMA DE NAVIDAD</t>
  </si>
  <si>
    <t>19</t>
  </si>
  <si>
    <t>PRIMA DE RIESGO</t>
  </si>
  <si>
    <t>BONIFICACION POR SERVICIOS PRESTADOS</t>
  </si>
  <si>
    <t>21</t>
  </si>
  <si>
    <t>PRIMA DE DIRECCION</t>
  </si>
  <si>
    <t>29</t>
  </si>
  <si>
    <t>PRIMA SEMESTRAL</t>
  </si>
  <si>
    <t>37</t>
  </si>
  <si>
    <t>QUINQUENIOS</t>
  </si>
  <si>
    <t>47</t>
  </si>
  <si>
    <t>PRIMA DE COORDINACION</t>
  </si>
  <si>
    <t>BONIFICACION ESPECIAL DE RECREACION</t>
  </si>
  <si>
    <t>61</t>
  </si>
  <si>
    <t>OTRAS PRIMAS NO PROVISIONADAS</t>
  </si>
  <si>
    <t>92</t>
  </si>
  <si>
    <t>BONIFICACION DE DIRECCION</t>
  </si>
  <si>
    <t>9</t>
  </si>
  <si>
    <t>HORAS EXTRAS, DIAS FESTIVOS E INDEMNIZACION POR VACACIONES</t>
  </si>
  <si>
    <t>HORAS EXTRAS, DIAS FESTIVOS</t>
  </si>
  <si>
    <t>3</t>
  </si>
  <si>
    <t>INDEMNIZACION DE VACACIONES</t>
  </si>
  <si>
    <t>CONTRIBUCIONES INHERENTES A LA NOMINA SECTOR PRIVADO Y PUBLICO</t>
  </si>
  <si>
    <t>ADMINISTRADAS POR EL SECTOR PRIVADO</t>
  </si>
  <si>
    <t>ADMINISTRADAS POR EL SECTOR PUBLICO</t>
  </si>
  <si>
    <t>6</t>
  </si>
  <si>
    <t>APORTES AL ICBF</t>
  </si>
  <si>
    <t>7</t>
  </si>
  <si>
    <t>APORTES AL SENA</t>
  </si>
  <si>
    <t>8</t>
  </si>
  <si>
    <t>APORTES A LA ESAP</t>
  </si>
  <si>
    <t>APORTES A ESCUELAS INDUSTRIALES E INSTITUTOS TECNICOS</t>
  </si>
  <si>
    <t>IMPUESTOS Y MULTAS</t>
  </si>
  <si>
    <t>50</t>
  </si>
  <si>
    <t>IMPUESTOS y CONTRIBUCIONES</t>
  </si>
  <si>
    <t>ADQUISICIËN DE BIENES Y SERVICIOS</t>
  </si>
  <si>
    <t>COMPRA DE EQUIPOS</t>
  </si>
  <si>
    <t>ARRENDAMIENTOS</t>
  </si>
  <si>
    <t>VIATICOS Y GASTOS DE VIAJES</t>
  </si>
  <si>
    <t>GASTOS JUDICIALES</t>
  </si>
  <si>
    <t>ENSERES Y EQUIPOS DE OFICINA</t>
  </si>
  <si>
    <t>CAPACITACION,BIENESTAR SOCIAL Y ESTIMULOS</t>
  </si>
  <si>
    <t>MATERIALES Y SUMINISTRO</t>
  </si>
  <si>
    <t>41</t>
  </si>
  <si>
    <t>OTROS GASTOS POR ADQUISICION DE SERVICIOS</t>
  </si>
  <si>
    <t>MANTENIMIENTO</t>
  </si>
  <si>
    <t>COMUNICACIONES Y TRANSPORTE</t>
  </si>
  <si>
    <t>IMPRESOS Y PUBLICACIONES</t>
  </si>
  <si>
    <t>SERVICIOS PUBLICOS</t>
  </si>
  <si>
    <t>SEGUROS</t>
  </si>
  <si>
    <t>CUOTA DE AUDITAJE CONTRANAL</t>
  </si>
  <si>
    <t>18</t>
  </si>
  <si>
    <t>FONDO DE COMPENSACION AMBIENTAL DISTRIBUCION COMITE FONDO-MINISTERIO DEL MEDIO AMBIENTE ARTICULO 24 LEY 344 DE 1996.</t>
  </si>
  <si>
    <t>23</t>
  </si>
  <si>
    <t>INSTITUTO AMAZONICO DE INVESTIGACIONES CIENTIFICAS</t>
  </si>
  <si>
    <t>24</t>
  </si>
  <si>
    <t>INSTITUTO DE INVESTIGACIONES AMBIENTALES  DEL PACIFICO.</t>
  </si>
  <si>
    <t>25</t>
  </si>
  <si>
    <t>INSTITUTO DE INVESTIGACIONES DE RECURSOS BIOLOGICOS</t>
  </si>
  <si>
    <t>26</t>
  </si>
  <si>
    <t>INSTITUTO DE INVESTIGACIONES MARINAS Y COSTERAS</t>
  </si>
  <si>
    <t>MESADAS PENSIONALES</t>
  </si>
  <si>
    <t>BONOS PENSIONALES</t>
  </si>
  <si>
    <t>CUOTAS PARTES PENSIONALES</t>
  </si>
  <si>
    <t>APORTE PATRONAL FAVI (DECRETO 294/81)</t>
  </si>
  <si>
    <t>APORTE PREVISION SOCIAL SERVICIOS MEDICOS</t>
  </si>
  <si>
    <t>SENTENCIAS Y CONCILIACIONES</t>
  </si>
  <si>
    <t>20</t>
  </si>
  <si>
    <t>999</t>
  </si>
  <si>
    <t>PAGO PASIVOS EXIGIBLES VIGENCIAS EXPIRADAS</t>
  </si>
  <si>
    <t>SISTEMA GENERAL DE PARTICIPACIONES - AGUA POTABLE Y SANEAMIENTO BASICO, ARTICULO 1 LEY 1176 DE 2007.</t>
  </si>
  <si>
    <t>SISTEMA GENERAL DE PARTICIPACIONES AGUA POTABLE Y SANEAMIENTO BASICO MUNICIPIOS Y DEPARTAMENTO DEL AMAZONAS</t>
  </si>
  <si>
    <t>SISTEMA GENERAL DE PARTICIPACIONES AGUA POTABLE Y SANEAMIENTO BASICO MUNICIPIOS Y DEPARTAMENTO DE CASANARE</t>
  </si>
  <si>
    <t>SISTEMA GENERAL DE PARTICIPACIONES AGUA POTABLE Y SANEAMIENTO BASICO MUNICIPIOS Y DEPARTAMENTO DE CAUCA</t>
  </si>
  <si>
    <t>SISTEMA GENERAL DE PARTICIPACIONES AGUA POTABLE Y SANEAMIENTO BASICO MUNICIPIOS Y DEPARTAMENTO DEL CESAR</t>
  </si>
  <si>
    <t>SISTEMA GENERAL DE PARTICIPACIONES AGUA POTABLE Y SANEAMIENTO BASICO MUNICIPIOS Y DEPARTAMENTO DE CHOCO</t>
  </si>
  <si>
    <t>SISTEMA GENERAL DE PARTICIPACIONES AGUA POTABLE Y SANEAMIENTO BASICO MUNICIPIOS Y DEPARTAMENTO DE CORDOBA</t>
  </si>
  <si>
    <t>SISTEMA GENERAL DE PARTICIPACIONES AGUA POTABLE Y SANEAMIENTO BASICO MUNICIPIOS Y DEPARTAMENTO DE CUNDINAMARCA</t>
  </si>
  <si>
    <t>SISTEMA GENERAL DE PARTICIPACIONES AGUA POTABLE Y SANEAMIENTO BASICO MUNICIPIOS Y DEPARTAMENTO DE GUAINIA</t>
  </si>
  <si>
    <t>17</t>
  </si>
  <si>
    <t>SISTEMA GENERAL DE PARTICIPACIONES AGUA POTABLE Y SANEAMIENTO BASICO MUNICIPIOS Y DEPARTAMENTO DE GUAVIARE</t>
  </si>
  <si>
    <t>SISTEMA GENERAL DE PARTICIPACIONES AGUA POTABLE Y SANEAMIENTO BASICO MUNICIPIOS Y DEPARTAMENTO DE HUILA</t>
  </si>
  <si>
    <t>SISTEMA GENERAL DE PARTICIPACIONES AGUA POTABLE Y SANEAMIENTO BASICO MUNICIPIOS Y DEPARTAMENTO DE LA GUAJIRA</t>
  </si>
  <si>
    <t>SISTEMA GENERAL DE PARTICIPACIONES AGUA POTABLE Y SANEAMIENTO BASICO MUNICIPIOS Y DEPARTAMENTO DE ANTIOQUIA</t>
  </si>
  <si>
    <t>SISTEMA GENERAL DE PARTICIPACIONES AGUA POTABLE Y SANEAMIENTO BASICO MUNICIPIOS Y DEPARTAMENTO DEL MAGDALENA</t>
  </si>
  <si>
    <t>SISTEMA GENERAL DE PARTICIPACIONES AGUA POTABLE Y SANEAMIENTO BASICO MUNICIPIOS Y DEPARTAMENTO DEL META</t>
  </si>
  <si>
    <t>22</t>
  </si>
  <si>
    <t>SISTEMA GENERAL DE PARTICIPACIONES AGUA POTABLE Y SANEAMIENTO BASICO MUNICIPIOS Y DEPARTAMENTO DE NARI-O</t>
  </si>
  <si>
    <t>SISTEMA GENERAL DE PARTICIPACIONES AGUA POTABLE Y SANEAMIENTO BASICO MUNICIPIOS Y DEPARTAMENTO DE NORTE DE SANTANDER</t>
  </si>
  <si>
    <t>SISTEMA GENERAL DE PARTICIPACIONES AGUA POTABLE Y SANEAMIENTO BASICO MUNICIPIOS Y DEPARTAMENTO DEL PUTUMAYO</t>
  </si>
  <si>
    <t>SISTEMA GENERAL DE PARTICIPACIONES AGUA POTABLE Y SANEAMIENTO BASICO MUNICIPIOS Y DEPARTAMENTO DEL QUINDIO</t>
  </si>
  <si>
    <t>SISTEMA GENERAL DE PARTICIPACIONES AGUA POTABLE Y SANEAMIENTO BASICO MUNICIPIOS Y DEPARTAMENTO DE RISARALDA</t>
  </si>
  <si>
    <t>27</t>
  </si>
  <si>
    <t>SISTEMA GENERAL DE PARTICIPACIONES AGUA POTABLE Y SANEAMIENTO BASICO MUNICIPIOS Y DEPARTAMENTO DEL ARCHIPIELAGO DE SAN ANDRES, PROVIDENCIA Y SANTA CATALINA</t>
  </si>
  <si>
    <t>28</t>
  </si>
  <si>
    <t>SISTEMA GENERAL DE PARTICIPACIONES AGUA POTABLE Y SANEAMIENTO BASICO MUNICIPIOS Y DEPARTAMENTO DE SANTANDER</t>
  </si>
  <si>
    <t>SISTEMA GENERAL DE PARTICIPACIONES AGUA POTABLE Y SANEAMIENTO BASICO MUNICIPIOS Y DEPARTAMENTO DE SUCRE</t>
  </si>
  <si>
    <t>SISTEMA GENERAL DE PARTICIPACIONES AGUA POTABLE Y SANEAMIENTO BASICO MUNICIPIOS Y DEPARTAMENTO DE ARAUCA</t>
  </si>
  <si>
    <t>30</t>
  </si>
  <si>
    <t>SISTEMA GENERAL DE PARTICIPACIONES AGUA POTABLE Y SANEAMIENTO BASICO MUNICIPIOS Y DEPARTAMENTO DEL TOLIMA</t>
  </si>
  <si>
    <t>31</t>
  </si>
  <si>
    <t>SISTEMA GENERAL DE PARTICIPACIONES AGUA POTABLE Y SANEAMIENTO BASICO MUNICIPIOS Y DEPARTAMENTO DEL VALLE DEL CAUCA</t>
  </si>
  <si>
    <t>32</t>
  </si>
  <si>
    <t>SISTEMA GENERAL DE PARTICIPACIONES AGUA POTABLE Y SANEAMIENTO BASICO MUNICIPIOS Y DEPARTAMENTO DE VAUPES</t>
  </si>
  <si>
    <t>33</t>
  </si>
  <si>
    <t>SISTEMA GENERAL DE PARTICIPACIONES AGUA POTABLE Y SANEAMIENTO BASICO MUNICIPIOS Y DEPARTAMENTO DEL VICHADA</t>
  </si>
  <si>
    <t>SISTEMA GENERAL DE PARTICIPACIONES AGUA POTABLE Y SANEAMIENTO BASICO MUNICIPIOS Y DEPARTAMENTO DEL ATLANTICO</t>
  </si>
  <si>
    <t>SISTEMA GENERAL DE PARTICIPACIONES AGUA POTABLE Y SANEAMIENTO BASICO BOGOTA DISTRITO CAPITAL</t>
  </si>
  <si>
    <t>SISTEMA GENERAL DE PARTICIPACIONES AGUA POTABLE Y SANEAMIENTO BASICO MUNICIPIOS Y DEPARTAMENTO DE BOLIVAR</t>
  </si>
  <si>
    <t>SISTEMA GENERAL DE PARTICIPACIONES AGUA POTABLE Y SANEAMIENTO BASICO MUNICIPIOS Y DEPARTAMENTO DE BOYACA</t>
  </si>
  <si>
    <t>SISTEMA GENERAL DE PARTICIPACIONES AGUA POTABLE Y SANEAMIENTO BASICO MUNICIPIOS Y DEPARTAMENTO DE  CALDAS</t>
  </si>
  <si>
    <t>SISTEMA GENERAL DE PARTICIPACIONES AGUA POTABLE Y SANEAMIENTO BASICO MUNICIPIOS Y DEPARTAMENTO DE CAQUETA</t>
  </si>
  <si>
    <t>SISTEMA GENERAL DE PARTICIPACIONES - AGUA POTABLE Y SANEAMIENTO BASICO, ARTICULO 1 LEY 1176 DE 2007 - MUNICIPIO DE CARMEN DE BOLIVAR Y DEPARTAMENTO DEL VAUPES - PAGO PASIVOS EXIGIBLES - VIGENCIAS EXPIRADAS</t>
  </si>
  <si>
    <t>111</t>
  </si>
  <si>
    <t>1200</t>
  </si>
  <si>
    <t>IMPLEMENTACION PLAN DE SANEAMIENTO DE LOS CANOS DE LA CUENCA ORIENTAL BARRANQUILLA - ATLANTICO</t>
  </si>
  <si>
    <t>AMPLIACION, REHABILITACION Y CONSTRUCCION DE SISTEMAS DE AGUA POTABLE Y SANEAMIENTO BASICO PARA APOYAR EL AJUSTE Y MODERNIZACION DE LAS ENTIDADES PRESTADORAS DE ESTOS SERVICIOS</t>
  </si>
  <si>
    <t>900</t>
  </si>
  <si>
    <t>101</t>
  </si>
  <si>
    <t>ADQUISICION Y/O CONSTRUCCION,ADECUACION Y DOTACION DE LA SEDE PRINCIPAL Y FORTALECIMIENTO DE LA RED NACIONAL DE ESTACIONES DE INVESTIGACION. CONVENIO MINAMBIENTE-INSTITUTO ALEXANDER VON HUMBOLDT</t>
  </si>
  <si>
    <t>108</t>
  </si>
  <si>
    <t>CONSTRUCCION NUEVA SEDE PRINCIPAL DEL INSTITUTO DE INVESTIGACIONES MARINAS Y COSTERAS - INVEMAR - SANTAMARTA, MAGDALENA</t>
  </si>
  <si>
    <t>113</t>
  </si>
  <si>
    <t>131</t>
  </si>
  <si>
    <t>AMPLIACION Y ADECUACION DE LA INFRAESTRUCTURA FISICA DEL MINISTERIODE AMBIENTE, VIVIENDA Y DESARROLLO TERRITORIAL</t>
  </si>
  <si>
    <t>141</t>
  </si>
  <si>
    <t>RECUPERACION DE LA CUENCA DE LA LAGUNA DE FUQUENE, NACIONAL-[PREVIO CONCEPTO DNP]</t>
  </si>
  <si>
    <t>146</t>
  </si>
  <si>
    <t>ADECUACION MANTENIMIENTO Y OPERACION DE ESTACIONES DE INVESTIGACION DEL INVEMAR</t>
  </si>
  <si>
    <t>211</t>
  </si>
  <si>
    <t>RENOVACION TECNOLOGICA DEL MINISTERIO DE AMBIENTE, VIVIENDA Y DESARROLLO TERRITORIAL EN COLOMBIA</t>
  </si>
  <si>
    <t>310</t>
  </si>
  <si>
    <t>154</t>
  </si>
  <si>
    <t>ASISTENCIA PARA EL FORTALECIMIENTO DE LOS PROCESOS DE EDUCACION AMBIENTAL Y PARTICIPACION SOCIAL EN EL SISTEMA NACIONAL AMBIENTAL REPUBLICA DE COLOMBIA</t>
  </si>
  <si>
    <t>156</t>
  </si>
  <si>
    <t>PREVENCION CONTROL, MITIGACION DE INCENDIOS FORESTALES Y RESTAURACION DE AREAS AFECTADAS EN COLOMBIA</t>
  </si>
  <si>
    <t>157</t>
  </si>
  <si>
    <t>158</t>
  </si>
  <si>
    <t>APOYO A LA FORMACION Y CAPACITACION DE LOS FUNCIONARIOS DEL MAVDTEN EL DISTRITO CAPITAL, BOGOTA D.C</t>
  </si>
  <si>
    <t>159</t>
  </si>
  <si>
    <t>CAPACITACION EN GESTION AMBIENTAL DEL RIESGO,NACIONAL</t>
  </si>
  <si>
    <t>410</t>
  </si>
  <si>
    <t>147</t>
  </si>
  <si>
    <t>DISENO Y CONSOLIDACION DE INSTRUMENTOS ECONOMICOS, FINANCIEROS, TRIBUTARIOS Y HERRAMIENTAS DE ANALISIS ECONOMICO PARA LA POLITICA AMBIENTAL EN COLOMBIA</t>
  </si>
  <si>
    <t>149</t>
  </si>
  <si>
    <t>DISENO E IMPLEMENTACION DEL SUBSISTEMA NACIONAL DE AREAS MARINAS PROTEGIDAS</t>
  </si>
  <si>
    <t>151</t>
  </si>
  <si>
    <t>INVESTIGACION CIENTIFICA PARA LA PROMOCION DE LA GESTION COMPARTIDA DE LOS ECOSISTEMAS Y RECURSOS NATURALES DE LA AMAZONIA COLOMBIANA REGION AMAZONIA</t>
  </si>
  <si>
    <t>152</t>
  </si>
  <si>
    <t>INVESTIGACION CIENTIFICA PARA EL ESTABLECIMIENTO DE MODELOS DE FUNCIONAMIENTO Y SOSTENIBILIDAD EN LA AMAZONIA COLOMBIANA REGION AMAZONIA</t>
  </si>
  <si>
    <t>153</t>
  </si>
  <si>
    <t>IMPLEMENTACION DEL PROGRAMA DE BIOLOGIA DE LA CONSERVACION A NIVEL NACIONAL</t>
  </si>
  <si>
    <t>INVESTIGACION INNOVACION Y ALTERNATIVAS TECNOLOGICAS DE APROVECHAMIENTO SOSTENIBLE DE LOS RECURSOS NATURALES RENOVABLES Y EL MEDIO AMBIENTE EN LA AMAZONIA COLOMBIANA REGION AMAZONIA</t>
  </si>
  <si>
    <t>155</t>
  </si>
  <si>
    <t>INVESTIGACION CIENTIFICA EN ECOSISTEMAS Y RECURSOS NATURALES DE LA AMAZONIA COLOMBIANA REGION AMAZONIA</t>
  </si>
  <si>
    <t>INVESTIGACION PROGRAMA DE EVALUACION Y PROPUESTAS PARA LA MITIGACION DE LA EROSION COSTERA EN COLOMBIA ZONA COSTERA DE LOS MUNICIPIOS SELECCIONADOS EN LA COSTA CARIBE Y PACIFICO</t>
  </si>
  <si>
    <t>INCORPORACION DEL CONOCIMIENTO CIENTIFICO EN EL ORDENAMIENTO Y PLANIFICACION AMBIENTAL DEL TERRITORIO MARINO Y COSTERO COLOMBIANO</t>
  </si>
  <si>
    <t>ANALISIS DEL ESTADO AMBIENTAL DE LOS ECOSISTEMAS MARINOS Y COSTEROS EN EL CARIBE Y PACIFICO COLOMBIANO</t>
  </si>
  <si>
    <t>GENERACION DE CAPACIDAD Y CONOCIMIENTO SOBRE LOS COMPONENTES Y FUNCIONAMIENTO DE LA BIODIVERSIDAD MARINA Y COSTERA DE COLOMBIA</t>
  </si>
  <si>
    <t>160</t>
  </si>
  <si>
    <t>PROYECTO VALORACION ECOLOGICA Y ECONOMICA DEL USO POTENCIAL DE RECURSOS Y SERVICIOS AMBIENTALES DE LA ZONA MARINO COSTERA CARIBE Y PACIFICO</t>
  </si>
  <si>
    <t>901</t>
  </si>
  <si>
    <t>MEJORAMIENTO DE LOS PROCESOS RELACIONADO CON LA PLANIFICACION Y GESTION DE LA BIODIVERSIDAD NACIONAL</t>
  </si>
  <si>
    <t>MEJORAMIENTO SISTEMA NACIONAL DE INFORMACION SOBRE BIODIVERSIDAD NACIONAL</t>
  </si>
  <si>
    <t>902</t>
  </si>
  <si>
    <t>FORTALECIMIENTO Y CONSOLIDACION DE LAS ESTACIONES AMBIENTALES MUNICIPIO DE QUIBDO DEPARTAMENTO DE CHOCO (FASE II)</t>
  </si>
  <si>
    <t>INVESTIGACION ACERCA DE USOS Y VALORACION DE LA BIODIVERSIDAD A NIVEL NACIONAL</t>
  </si>
  <si>
    <t>420</t>
  </si>
  <si>
    <t>1400</t>
  </si>
  <si>
    <t>IMPLANTACION PROGRAMATICA DE FORMALIZACION DE LA PROPIEDAD Y SANEAMIENTO DEL ESPACIO PUBLICO. NACIONAL</t>
  </si>
  <si>
    <t>430</t>
  </si>
  <si>
    <t>DIVULGACION BIODIVERSIDAD MUNICIPAL COLOMBIANA PARA LA ORDENACION TERRITORIAL PROYECCION DEL DESARROLLO REGIONAL SEGUIMIENTO Y MONITOREO A LA GESTION AMBIENTAL Y AJUSTE DE LA NORMATIVIDAD NACIONAL</t>
  </si>
  <si>
    <t>510</t>
  </si>
  <si>
    <t>1000</t>
  </si>
  <si>
    <t>ASISTENCIA TECNICA: INSTRUMENTACION E IMPLEMENTACION DEL MARCO DE PLANIFICACION Y GESTION TERRITORIAL Y URBANA DE LA POLITICA URBANA NACIONAL</t>
  </si>
  <si>
    <t>APOYO INCORPORACION DE LA DIMENSION POBLACIONAL EN EL ORDENAMIENTOY LA PLANEACION DEL DESARROLLO, NACIONAL</t>
  </si>
  <si>
    <t>PREVENCION Y MITIGACION DE RIESGOS EN LOS PLANES DE ORDENAMIENTO TERRITORIAL POT EN EL PAIS - (PREVIO CONCEPTO DNP)</t>
  </si>
  <si>
    <t>MEJORAMIENTO DE LA CAPACIDAD DE GESTION INSTITUCIONAL DEL INSTITUTO ALEXANDER VON HUMBOLDT A NIVEL NACIONAL</t>
  </si>
  <si>
    <t>IMPLEMENTACION EN COLOMBIA DEL PROTOCOLO DE CARTAGENA SOBRE SEGURIDAD EN LA BIOTECNOLOGIA Y DESARROLLO DE LA CAPACIDAD NACIONAL</t>
  </si>
  <si>
    <t>520</t>
  </si>
  <si>
    <t>IMPLEMENTACION DE UNA UNIDAD DE COORDINACION TECNICA PARA EL PROGRAMA DE REDUCCION DE LA VULNERABILIDAD FISCAL DEL ESTADO ANTE DESASTRES NATURALES NACIONAL</t>
  </si>
  <si>
    <t>ADMINISTRACION Y CREACION DE UNA UNIDAD DE COORDINACION TECNICA Y ADMINISTRATIVA PARA EL PROGRAMA DE APOYO AL SECTOR DE AGUA POTABLE Y SANEAMIENTO BASICO EN COLOMBIA</t>
  </si>
  <si>
    <t>IMPLEMENTACION DEL PROGRAMA PARA EL MONITOREO, SEGUIMIENTO Y CONTROL A LOS RECURSOS DEL SISTEMA GENERAL DE PARTICIPACIONES, SECTOR DE AGUA POTABLE Y SANEAMIENTO BASICO EN COLOMBIA</t>
  </si>
  <si>
    <t>IMPLEMENTACION Y FORTALECIMIENTO INSTITUCIONAL DEL SECTOR HABITACIONAL.</t>
  </si>
  <si>
    <t>1402</t>
  </si>
  <si>
    <t>TITULACION TERCERIZACION CESION A TITULO GRATUITO A NIVEL NACIONAL</t>
  </si>
  <si>
    <t>IMPLANTACION DE UN PROGRAMA DE ACCION FORESTAL PARA COLOMBIA. FASEII. CONTRAPARTIDA CTI - GTZ</t>
  </si>
  <si>
    <t>ANALISIS ESTRUCTURACION Y FORTALECIMIENTO DEL MINISTERIO DEL MEDIO AMBIENTE Y DEL SISTEMA NACIONAL AMBIENTAL</t>
  </si>
  <si>
    <t>64</t>
  </si>
  <si>
    <t>ACTUALIZACION REVISION DE LA DECISION ANDINA 391, AJUSTE DEL MARCONORMATIVO NACIONAL Y DEFINICION DE LINEAMIENTOS DE POLITICA PARA EL ACCESO Y APROVECHAMIENTO SOSTENIBLE, NACIONAL.</t>
  </si>
  <si>
    <t>66</t>
  </si>
  <si>
    <t>APOYO PARA DESARROLLO DE REFORMA Y PROYECTOS DE INVERSION PARA EL DESARROLLO SOSTENIBLE</t>
  </si>
  <si>
    <t>67</t>
  </si>
  <si>
    <t>IMPLEMENTACION PLAN ESTRATEGICO NACIONAL DE MERCADOS VERDES</t>
  </si>
  <si>
    <t>68</t>
  </si>
  <si>
    <t>ASESORIA FORTALECIMIENTO INSTITUCIONAL A LAS ACTIVIDADES DE PROMOCION Y ASESORIA A PROYECTOS DEL CAMBIO CLIMATICO NACIONAL</t>
  </si>
  <si>
    <t>69</t>
  </si>
  <si>
    <t>IMPLEMENTACION DE PROGRAMA DE ACCION AMBIENTAL PARA EL DESARROLLODE LA POLITICA AMBIENTAL EN COLOMBIA.</t>
  </si>
  <si>
    <t>70</t>
  </si>
  <si>
    <t>ADECUACION Y FORTALECIMIENTO INSTITUCIONAL DEL SISTEMA DE MEDIDAS SANITARIAS Y FITOSANITARIAS - MSF, NACIONAL-[PREVIO CONCEPTO DNP]</t>
  </si>
  <si>
    <t>71</t>
  </si>
  <si>
    <t>APOYO ORDENACION, MANEJO Y RESTAURACION DE ECOSISTEMAS. NACIONAL</t>
  </si>
  <si>
    <t>72</t>
  </si>
  <si>
    <t>MEJORAMIENTO Y FORTALECIMIENTO DE LA CAPACIDAD INSTITUCIONAL PARA LA IMPLEMENTACION DE LA POLITICA AMBIENTAL PARA LA GESTION AMBIENTAL DE RESIDUOS O DESECHOS PELIGROSOS, NACIONAL</t>
  </si>
  <si>
    <t>74</t>
  </si>
  <si>
    <t>POLITICA HIDRICA NACIONAL E INSTRUMENTACION</t>
  </si>
  <si>
    <t>75</t>
  </si>
  <si>
    <t>IMPLEMENTACION DE LA ESTRATEGIA NACIONAL PARA PREVENCION Y CONTROLAL TRAFICO ILEGAL DE ESPECIES SILVESTRES DE LA BIODIVERSIDAD COLOMBIANA, NACIONAL</t>
  </si>
  <si>
    <t>77</t>
  </si>
  <si>
    <t>APOYO, ORDENACION,MANEJO Y RESTAURACION DE ECOSISTEMAS NACIONA - PAGO DE PASIVOS EXIGIBLES VIGENCIAS EXPIRADAS.</t>
  </si>
  <si>
    <t>530</t>
  </si>
  <si>
    <t>ACTUALIZACION PLAN NACIONAL PARA LA CONSERVACION DE ESPECIES MIGRATORIAS ENDEMICAS Y AMENAZADAS Y PARA MANEJO CONTROL O ERRADICACION DE EXOTICOS INVASORAS O TRASPLANTADAS EN COLOMBIA NACIONAL</t>
  </si>
  <si>
    <t>MEJORAMIENTO Y FORTALECIMIENTO LA CAPACIDAD DEL MAVDT PARA IMPLEMENTAR ESTRATEGIAS CONTENIDAS EN LAS POLITICAS AMBIENTALES Y PROMOVER SU INCORPORACION EN LAS POLITICAS SECTORIALES NACIONAL</t>
  </si>
  <si>
    <t>FORMULACION E IMPLEMENTACION DE LA POLITICA DE PREVENCION Y CONTROLDE LA CONTAMINACION ATMOSFERICA NACIONAL</t>
  </si>
  <si>
    <t>RESTAURACION FORMULACION Y ADOPCION DE PROYECTOS PILOTO DE RESTAURACION DE ECOSISTEMAS TERRITORIO NACIONAL</t>
  </si>
  <si>
    <t>Actualización Plan Nacional Para La Conservación de Especies Migratorias Endémicas y Amenazadas y Para Manejo, Control o Erradicación de Exóticos Invasoras o Transplantadas en Colombia Nacional - Pago de Pasivos Exigibles Vigencias Expiradas</t>
  </si>
  <si>
    <t>540</t>
  </si>
  <si>
    <t>IMPLANTACION UNIDAD DE COORDINACION TECNICA Y ADMINISTRATIVA PARA EL PROGRAMA DE VIVIENDA DE INTERES SOCIAL URBANA NACIONAL</t>
  </si>
  <si>
    <t>640</t>
  </si>
  <si>
    <t>ASISTENCIA PARA LOS COMPROMISOS ADQUIRIDOS POR COLOMBIA EN EL MARCODE LOS CONVENIOS INTERNACIONALES.</t>
  </si>
  <si>
    <t>670</t>
  </si>
  <si>
    <t>IMPLEMENTACION PLAN DEPARTAMENTAL DE AGUA EN EL DEPARTAMENTO DEL META</t>
  </si>
  <si>
    <t>IMPLEMENTACION PLAN DEPARTAMENTAL DE AGUA EN EL DEPARTAMENTO DE CORDOBA</t>
  </si>
  <si>
    <t>IMPLEMENTACION PLAN DEPARTAMENTAL DE AGUA EN EL DEPARTAMENTO DEL ATLANTICO.</t>
  </si>
  <si>
    <t>IMPLEMENTACION PLAN DEPARTAMENTAL DE AGUA EN EL DEPARTAMENTO DE BOLIVAR</t>
  </si>
  <si>
    <t>IMPLEMENTACION PLAN DEPARTAMENTAL DE AGUA EN EL DEPARTAMENTO DE SAN ANDRES Y PROVIDENCIA</t>
  </si>
  <si>
    <t>IMPLEMENTACION PLAN DEPARTAMENTAL DE AGUA EN EL DEPARTAMENTO DEL QUINDIO</t>
  </si>
  <si>
    <t>IMPLEMENTACION PLAN DEPARTAMENTAL DE AGUA EN EL DEPARTAMENTO DEL MAGDALENA</t>
  </si>
  <si>
    <t>IMPLEMENTACION PLAN DEPARTAMENTAL DE AGUA EN EL DEPARTAMENTO DE BOYACA</t>
  </si>
  <si>
    <t>IMPLEMENTACION PLAN DEPARTAMENTAL DE AGUA EN EL DEPARTAMENTO DEL GUAVIARE</t>
  </si>
  <si>
    <t>IMPLEMENTACION PLAN DEPARTAMENTAL DE AGUA EN EL DEPARTAMENTO DE CESAR</t>
  </si>
  <si>
    <t>IMPLEMENTACION PLAN DEPARTAMENTAL DE AGUA EN EL DEPARTAMENTO DEL VAUPES.</t>
  </si>
  <si>
    <t>IMPLEMENTACION PLAN DEPARTAMENTAL DE AGUA EN EL DEPARTAMENTO DE CALDAS</t>
  </si>
  <si>
    <t>IMPLEMENTACION PLAN DEPARTAMENTAL DE AGUA EN EL DEPARTAMENTO DE CAQUETA</t>
  </si>
  <si>
    <t>IMPLEMENTACION PLAN DEPARTAMENTAL DE AGUA EN EL DEPARTAMENTO DE CAUCA</t>
  </si>
  <si>
    <t>IMPLEMENTACION PLAN DEPARTAMENTAL DE AGUA EN EL DEPARTAMENTO DE GUAINIA</t>
  </si>
  <si>
    <t>IMPLEMENTACION PLAN DEPARTAMENTAL DE AGUA EN EL DEPARTAMENTO DE NARI-O</t>
  </si>
  <si>
    <t>IMPLEMENTACION PLAN DEPARTAMENTAL DE AGUA EN EL DEPARTAMENTO DE NORTE DE SANTANDER</t>
  </si>
  <si>
    <t>IMPLEMENTACION DEL PROGRAMA DE SANEAMIENTO BASICO A NIVEL NACIONAL TODOS POR EL PACIFICO -[PREVIO CONCEPTO DNP]</t>
  </si>
  <si>
    <t>IMPLEMENTACION DEL PROGRAMA DE SANEAMIENTO BASICO A NIVEL NACIONAL BOLSA CONCURSO TERRITORIAL -[PREVIO CONCEPTO DNP]</t>
  </si>
  <si>
    <t>APOYO FINANCIERO PARA LA IMPLEMENTACION DEL PROYECTO DE REGULACION EMBALSE DE BUCARAMANGA</t>
  </si>
  <si>
    <t>APOYO PARA EL ASEGURAMIENTO DE LA PRESTACION DE LOS SERVICIOS DE AGUA POTABLE Y SANEAMIENTO BASICO RECURSOS NACION EN EL DEPARTAMENTO DEL CHOCO</t>
  </si>
  <si>
    <t>1201</t>
  </si>
  <si>
    <t>APOYO PARA EL ASEGURAMIENTO DE LA PRESTACION DE LOS SERVICIOS DE AGUA POTABLE Y SANEAMIENTO BASICO EN EL DEPARTAMENTO DEL CHOCO</t>
  </si>
  <si>
    <t>APOYO FINANCIERO PARA LA CONSTRUCCION DE LAS REDES DE ACUEDUCTO Y ALCANTARILLADO SANITARIO EN LAS RUTAS DE TRANSMETRO EN EL MUNICIPIO DE SOLEDAD, DEPARTAMENTO DEL ATLANTICO</t>
  </si>
  <si>
    <t>APOYO A LA IMPLEMENTACION DEL PROGRAMA PARA EL MONITOREO, SEGUIMIENTO Y CONTROL A LOS RECURSOS DEL SISTEMA GENERAL DE PARTICIPACIONES, EN EL SECTOR DE AGUA POTABLE Y SANEAMIENTO BASICO EN COLOMBIA</t>
  </si>
  <si>
    <t>APOYO FINANCIERO PARA LA CONFORMACION DE ESQUEMAS REGIONALES PARA LA PRESTACION DE SERVICIOS PUBLICOS DE ACUEDUCTO Y ALCANTARILLADO EADE - DEPARTAMENTO DE ANTIOQUIA-[PREVIO CONCEPTO DNP]</t>
  </si>
  <si>
    <t>IMPLEMENTACION PLAN DEPARTAMENTAL DE AGUA EN EL DEPARTAMENTO DEL VICHADA</t>
  </si>
  <si>
    <t>TRANSFERENCIAS CORRIENTES</t>
  </si>
  <si>
    <t>INVERSION</t>
  </si>
  <si>
    <t>GASTOS GENERALES</t>
  </si>
  <si>
    <t>GASTOS DE PERSONAL</t>
  </si>
  <si>
    <t>% Ejec</t>
  </si>
  <si>
    <t>MINISTERIO DE AMBIENTE, VIVIENDA Y DESARROLLO TERRITORIAL</t>
  </si>
  <si>
    <t>Ejecución Presupuestal  2010</t>
  </si>
  <si>
    <t>Sub Ord</t>
  </si>
  <si>
    <t>Al 31 de Diciembre</t>
  </si>
  <si>
    <t>TOTAL FUNCIONAMIENTO</t>
  </si>
  <si>
    <t>TOTAL MINISTERIO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</si>
</sst>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%"/>
  </numFmts>
  <fonts count="34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8.5"/>
      <color indexed="8"/>
      <name val="MS Sans Serif"/>
      <family val="2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2"/>
      <color indexed="8"/>
      <name val="Arial"/>
      <family val="2"/>
    </font>
    <font>
      <b/>
      <sz val="8.5"/>
      <color indexed="8"/>
      <name val="MS Sans Serif"/>
      <family val="2"/>
    </font>
    <font>
      <sz val="10"/>
      <color indexed="8"/>
      <name val="Times New Roman"/>
      <family val="1"/>
    </font>
    <font>
      <sz val="12"/>
      <color indexed="8"/>
      <name val="MS Sans Serif"/>
      <family val="2"/>
    </font>
    <font>
      <b/>
      <sz val="12"/>
      <color indexed="8"/>
      <name val="Times New Roman"/>
      <family val="1"/>
    </font>
    <font>
      <sz val="11"/>
      <color indexed="8"/>
      <name val="MS Sans Serif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MS Sans Serif"/>
      <family val="0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21"/>
      </left>
      <right style="double">
        <color indexed="9"/>
      </right>
      <top style="thick">
        <color indexed="21"/>
      </top>
      <bottom>
        <color indexed="63"/>
      </bottom>
    </border>
    <border>
      <left style="double">
        <color indexed="9"/>
      </left>
      <right style="double">
        <color indexed="9"/>
      </right>
      <top style="thick">
        <color indexed="21"/>
      </top>
      <bottom>
        <color indexed="63"/>
      </bottom>
    </border>
    <border>
      <left style="double">
        <color indexed="9"/>
      </left>
      <right style="thick">
        <color indexed="21"/>
      </right>
      <top style="thick">
        <color indexed="21"/>
      </top>
      <bottom>
        <color indexed="63"/>
      </bottom>
    </border>
    <border>
      <left>
        <color indexed="63"/>
      </left>
      <right style="double">
        <color indexed="9"/>
      </right>
      <top>
        <color indexed="63"/>
      </top>
      <bottom>
        <color indexed="63"/>
      </bottom>
    </border>
    <border>
      <left style="double">
        <color indexed="9"/>
      </left>
      <right style="double">
        <color indexed="9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1"/>
      </right>
      <top style="thin"/>
      <bottom style="thin"/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17" fillId="6" borderId="0" applyNumberFormat="0" applyBorder="0" applyAlignment="0" applyProtection="0"/>
    <xf numFmtId="0" fontId="22" fillId="11" borderId="1" applyNumberFormat="0" applyAlignment="0" applyProtection="0"/>
    <xf numFmtId="0" fontId="24" fillId="12" borderId="2" applyNumberFormat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0" fillId="7" borderId="1" applyNumberFormat="0" applyAlignment="0" applyProtection="0"/>
    <xf numFmtId="0" fontId="18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1" fillId="11" borderId="5" applyNumberFormat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13">
    <xf numFmtId="0" fontId="0" fillId="0" borderId="0" xfId="0" applyNumberForma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171" fontId="2" fillId="0" borderId="0" xfId="46" applyFont="1" applyFill="1" applyBorder="1" applyAlignment="1" applyProtection="1">
      <alignment/>
      <protection/>
    </xf>
    <xf numFmtId="4" fontId="7" fillId="0" borderId="0" xfId="0" applyNumberFormat="1" applyFont="1" applyAlignment="1">
      <alignment horizontal="right" vertical="center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11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71" fontId="30" fillId="11" borderId="0" xfId="46" applyFont="1" applyFill="1" applyBorder="1" applyAlignment="1" applyProtection="1">
      <alignment/>
      <protection locked="0"/>
    </xf>
    <xf numFmtId="0" fontId="30" fillId="11" borderId="0" xfId="0" applyNumberFormat="1" applyFont="1" applyFill="1" applyBorder="1" applyAlignment="1" applyProtection="1">
      <alignment/>
      <protection locked="0"/>
    </xf>
    <xf numFmtId="171" fontId="31" fillId="11" borderId="0" xfId="46" applyFont="1" applyFill="1" applyBorder="1" applyAlignment="1" applyProtection="1">
      <alignment/>
      <protection locked="0"/>
    </xf>
    <xf numFmtId="0" fontId="31" fillId="11" borderId="0" xfId="0" applyNumberFormat="1" applyFont="1" applyFill="1" applyBorder="1" applyAlignment="1" applyProtection="1">
      <alignment/>
      <protection locked="0"/>
    </xf>
    <xf numFmtId="0" fontId="30" fillId="11" borderId="11" xfId="0" applyNumberFormat="1" applyFont="1" applyFill="1" applyBorder="1" applyAlignment="1" applyProtection="1">
      <alignment horizontal="center"/>
      <protection locked="0"/>
    </xf>
    <xf numFmtId="0" fontId="30" fillId="11" borderId="0" xfId="0" applyNumberFormat="1" applyFont="1" applyFill="1" applyBorder="1" applyAlignment="1" applyProtection="1">
      <alignment horizontal="center"/>
      <protection locked="0"/>
    </xf>
    <xf numFmtId="0" fontId="30" fillId="11" borderId="0" xfId="0" applyNumberFormat="1" applyFont="1" applyFill="1" applyBorder="1" applyAlignment="1" applyProtection="1">
      <alignment horizontal="center" vertical="center"/>
      <protection locked="0"/>
    </xf>
    <xf numFmtId="0" fontId="32" fillId="18" borderId="12" xfId="0" applyFont="1" applyFill="1" applyBorder="1" applyAlignment="1" applyProtection="1">
      <alignment horizontal="center" vertical="center" wrapText="1"/>
      <protection locked="0"/>
    </xf>
    <xf numFmtId="0" fontId="32" fillId="18" borderId="13" xfId="0" applyFont="1" applyFill="1" applyBorder="1" applyAlignment="1" applyProtection="1">
      <alignment horizontal="center" vertical="center" wrapText="1"/>
      <protection locked="0"/>
    </xf>
    <xf numFmtId="0" fontId="32" fillId="18" borderId="14" xfId="0" applyFont="1" applyFill="1" applyBorder="1" applyAlignment="1" applyProtection="1">
      <alignment horizontal="center" vertical="center" wrapText="1"/>
      <protection locked="0"/>
    </xf>
    <xf numFmtId="0" fontId="30" fillId="11" borderId="15" xfId="0" applyNumberFormat="1" applyFont="1" applyFill="1" applyBorder="1" applyAlignment="1" applyProtection="1">
      <alignment/>
      <protection locked="0"/>
    </xf>
    <xf numFmtId="0" fontId="30" fillId="11" borderId="16" xfId="0" applyNumberFormat="1" applyFont="1" applyFill="1" applyBorder="1" applyAlignment="1" applyProtection="1">
      <alignment/>
      <protection locked="0"/>
    </xf>
    <xf numFmtId="0" fontId="30" fillId="0" borderId="17" xfId="0" applyNumberFormat="1" applyFont="1" applyFill="1" applyBorder="1" applyAlignment="1" applyProtection="1">
      <alignment/>
      <protection/>
    </xf>
    <xf numFmtId="0" fontId="30" fillId="0" borderId="18" xfId="0" applyNumberFormat="1" applyFont="1" applyFill="1" applyBorder="1" applyAlignment="1" applyProtection="1">
      <alignment/>
      <protection/>
    </xf>
    <xf numFmtId="0" fontId="33" fillId="0" borderId="18" xfId="0" applyNumberFormat="1" applyFont="1" applyFill="1" applyBorder="1" applyAlignment="1" applyProtection="1">
      <alignment vertical="top" wrapText="1"/>
      <protection/>
    </xf>
    <xf numFmtId="3" fontId="33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33" fillId="19" borderId="19" xfId="0" applyFont="1" applyFill="1" applyBorder="1" applyAlignment="1">
      <alignment horizontal="left" vertical="center"/>
    </xf>
    <xf numFmtId="0" fontId="33" fillId="19" borderId="20" xfId="0" applyFont="1" applyFill="1" applyBorder="1" applyAlignment="1">
      <alignment horizontal="left" vertical="center"/>
    </xf>
    <xf numFmtId="0" fontId="33" fillId="19" borderId="20" xfId="0" applyNumberFormat="1" applyFont="1" applyFill="1" applyBorder="1" applyAlignment="1" applyProtection="1">
      <alignment horizontal="left" vertical="center"/>
      <protection/>
    </xf>
    <xf numFmtId="0" fontId="33" fillId="19" borderId="20" xfId="0" applyFont="1" applyFill="1" applyBorder="1" applyAlignment="1">
      <alignment horizontal="left" vertical="center" wrapText="1"/>
    </xf>
    <xf numFmtId="3" fontId="30" fillId="19" borderId="20" xfId="0" applyNumberFormat="1" applyFont="1" applyFill="1" applyBorder="1" applyAlignment="1">
      <alignment vertical="center"/>
    </xf>
    <xf numFmtId="9" fontId="30" fillId="19" borderId="21" xfId="52" applyFont="1" applyFill="1" applyBorder="1" applyAlignment="1">
      <alignment vertical="center"/>
    </xf>
    <xf numFmtId="0" fontId="30" fillId="20" borderId="22" xfId="0" applyFont="1" applyFill="1" applyBorder="1" applyAlignment="1">
      <alignment horizontal="left" vertical="center"/>
    </xf>
    <xf numFmtId="0" fontId="30" fillId="20" borderId="0" xfId="0" applyFont="1" applyFill="1" applyBorder="1" applyAlignment="1">
      <alignment horizontal="left" vertical="center"/>
    </xf>
    <xf numFmtId="0" fontId="30" fillId="20" borderId="0" xfId="0" applyFont="1" applyFill="1" applyBorder="1" applyAlignment="1">
      <alignment horizontal="left" vertical="center" wrapText="1"/>
    </xf>
    <xf numFmtId="3" fontId="30" fillId="20" borderId="0" xfId="0" applyNumberFormat="1" applyFont="1" applyFill="1" applyBorder="1" applyAlignment="1">
      <alignment vertical="center"/>
    </xf>
    <xf numFmtId="9" fontId="30" fillId="20" borderId="23" xfId="52" applyFont="1" applyFill="1" applyBorder="1" applyAlignment="1">
      <alignment vertical="center"/>
    </xf>
    <xf numFmtId="0" fontId="30" fillId="19" borderId="22" xfId="0" applyFont="1" applyFill="1" applyBorder="1" applyAlignment="1">
      <alignment horizontal="left" vertical="center"/>
    </xf>
    <xf numFmtId="0" fontId="30" fillId="19" borderId="0" xfId="0" applyFont="1" applyFill="1" applyBorder="1" applyAlignment="1">
      <alignment horizontal="left" vertical="center"/>
    </xf>
    <xf numFmtId="0" fontId="30" fillId="19" borderId="0" xfId="0" applyFont="1" applyFill="1" applyBorder="1" applyAlignment="1">
      <alignment horizontal="left" vertical="center" wrapText="1"/>
    </xf>
    <xf numFmtId="3" fontId="30" fillId="19" borderId="0" xfId="0" applyNumberFormat="1" applyFont="1" applyFill="1" applyBorder="1" applyAlignment="1">
      <alignment vertical="center"/>
    </xf>
    <xf numFmtId="9" fontId="30" fillId="19" borderId="23" xfId="52" applyFont="1" applyFill="1" applyBorder="1" applyAlignment="1">
      <alignment vertical="center"/>
    </xf>
    <xf numFmtId="0" fontId="33" fillId="19" borderId="24" xfId="0" applyFont="1" applyFill="1" applyBorder="1" applyAlignment="1">
      <alignment horizontal="left" vertical="center"/>
    </xf>
    <xf numFmtId="0" fontId="33" fillId="19" borderId="25" xfId="0" applyFont="1" applyFill="1" applyBorder="1" applyAlignment="1">
      <alignment horizontal="left" vertical="center"/>
    </xf>
    <xf numFmtId="0" fontId="33" fillId="19" borderId="25" xfId="0" applyNumberFormat="1" applyFont="1" applyFill="1" applyBorder="1" applyAlignment="1" applyProtection="1">
      <alignment horizontal="left" vertical="center"/>
      <protection/>
    </xf>
    <xf numFmtId="0" fontId="33" fillId="19" borderId="25" xfId="0" applyFont="1" applyFill="1" applyBorder="1" applyAlignment="1">
      <alignment horizontal="left" vertical="center" wrapText="1"/>
    </xf>
    <xf numFmtId="3" fontId="30" fillId="19" borderId="25" xfId="0" applyNumberFormat="1" applyFont="1" applyFill="1" applyBorder="1" applyAlignment="1">
      <alignment vertical="center"/>
    </xf>
    <xf numFmtId="9" fontId="30" fillId="19" borderId="26" xfId="52" applyFont="1" applyFill="1" applyBorder="1" applyAlignment="1">
      <alignment vertical="center"/>
    </xf>
    <xf numFmtId="0" fontId="30" fillId="20" borderId="0" xfId="0" applyNumberFormat="1" applyFont="1" applyFill="1" applyBorder="1" applyAlignment="1" applyProtection="1">
      <alignment horizontal="left" vertical="center"/>
      <protection/>
    </xf>
    <xf numFmtId="0" fontId="30" fillId="19" borderId="0" xfId="0" applyNumberFormat="1" applyFont="1" applyFill="1" applyBorder="1" applyAlignment="1" applyProtection="1">
      <alignment horizontal="left" vertical="center"/>
      <protection/>
    </xf>
    <xf numFmtId="0" fontId="30" fillId="20" borderId="27" xfId="0" applyFont="1" applyFill="1" applyBorder="1" applyAlignment="1">
      <alignment horizontal="left" vertical="center"/>
    </xf>
    <xf numFmtId="0" fontId="30" fillId="20" borderId="28" xfId="0" applyFont="1" applyFill="1" applyBorder="1" applyAlignment="1">
      <alignment horizontal="left" vertical="center"/>
    </xf>
    <xf numFmtId="0" fontId="30" fillId="20" borderId="28" xfId="0" applyNumberFormat="1" applyFont="1" applyFill="1" applyBorder="1" applyAlignment="1" applyProtection="1">
      <alignment horizontal="left" vertical="center"/>
      <protection/>
    </xf>
    <xf numFmtId="0" fontId="30" fillId="20" borderId="28" xfId="0" applyFont="1" applyFill="1" applyBorder="1" applyAlignment="1">
      <alignment horizontal="left" vertical="center" wrapText="1"/>
    </xf>
    <xf numFmtId="3" fontId="30" fillId="20" borderId="28" xfId="0" applyNumberFormat="1" applyFont="1" applyFill="1" applyBorder="1" applyAlignment="1">
      <alignment vertical="center"/>
    </xf>
    <xf numFmtId="3" fontId="33" fillId="18" borderId="18" xfId="0" applyNumberFormat="1" applyFont="1" applyFill="1" applyBorder="1" applyAlignment="1">
      <alignment horizontal="right" vertical="center"/>
    </xf>
    <xf numFmtId="0" fontId="30" fillId="19" borderId="22" xfId="0" applyFont="1" applyFill="1" applyBorder="1" applyAlignment="1">
      <alignment vertical="center"/>
    </xf>
    <xf numFmtId="0" fontId="30" fillId="19" borderId="0" xfId="0" applyFont="1" applyFill="1" applyBorder="1" applyAlignment="1">
      <alignment vertical="center"/>
    </xf>
    <xf numFmtId="0" fontId="30" fillId="19" borderId="0" xfId="0" applyNumberFormat="1" applyFont="1" applyFill="1" applyBorder="1" applyAlignment="1" applyProtection="1">
      <alignment vertical="center"/>
      <protection/>
    </xf>
    <xf numFmtId="0" fontId="30" fillId="19" borderId="0" xfId="0" applyFont="1" applyFill="1" applyBorder="1" applyAlignment="1">
      <alignment vertical="center" wrapText="1"/>
    </xf>
    <xf numFmtId="0" fontId="30" fillId="20" borderId="22" xfId="0" applyFont="1" applyFill="1" applyBorder="1" applyAlignment="1">
      <alignment vertical="center"/>
    </xf>
    <xf numFmtId="0" fontId="30" fillId="20" borderId="0" xfId="0" applyFont="1" applyFill="1" applyBorder="1" applyAlignment="1">
      <alignment vertical="center"/>
    </xf>
    <xf numFmtId="0" fontId="30" fillId="20" borderId="0" xfId="0" applyNumberFormat="1" applyFont="1" applyFill="1" applyBorder="1" applyAlignment="1" applyProtection="1">
      <alignment vertical="center"/>
      <protection/>
    </xf>
    <xf numFmtId="0" fontId="30" fillId="20" borderId="0" xfId="0" applyFont="1" applyFill="1" applyBorder="1" applyAlignment="1">
      <alignment vertical="center" wrapText="1"/>
    </xf>
    <xf numFmtId="0" fontId="30" fillId="20" borderId="27" xfId="0" applyFont="1" applyFill="1" applyBorder="1" applyAlignment="1">
      <alignment vertical="center"/>
    </xf>
    <xf numFmtId="0" fontId="30" fillId="20" borderId="28" xfId="0" applyFont="1" applyFill="1" applyBorder="1" applyAlignment="1">
      <alignment vertical="center"/>
    </xf>
    <xf numFmtId="0" fontId="30" fillId="20" borderId="28" xfId="0" applyNumberFormat="1" applyFont="1" applyFill="1" applyBorder="1" applyAlignment="1" applyProtection="1">
      <alignment vertical="center"/>
      <protection/>
    </xf>
    <xf numFmtId="0" fontId="30" fillId="20" borderId="28" xfId="0" applyFont="1" applyFill="1" applyBorder="1" applyAlignment="1">
      <alignment vertical="center" wrapText="1"/>
    </xf>
    <xf numFmtId="3" fontId="33" fillId="18" borderId="18" xfId="0" applyNumberFormat="1" applyFont="1" applyFill="1" applyBorder="1" applyAlignment="1">
      <alignment horizontal="right" vertical="center" wrapText="1"/>
    </xf>
    <xf numFmtId="0" fontId="30" fillId="19" borderId="27" xfId="0" applyFont="1" applyFill="1" applyBorder="1" applyAlignment="1">
      <alignment vertical="center"/>
    </xf>
    <xf numFmtId="0" fontId="30" fillId="19" borderId="28" xfId="0" applyFont="1" applyFill="1" applyBorder="1" applyAlignment="1">
      <alignment vertical="center"/>
    </xf>
    <xf numFmtId="0" fontId="30" fillId="19" borderId="28" xfId="0" applyNumberFormat="1" applyFont="1" applyFill="1" applyBorder="1" applyAlignment="1" applyProtection="1">
      <alignment vertical="center"/>
      <protection/>
    </xf>
    <xf numFmtId="0" fontId="30" fillId="19" borderId="28" xfId="0" applyFont="1" applyFill="1" applyBorder="1" applyAlignment="1">
      <alignment vertical="center" wrapText="1"/>
    </xf>
    <xf numFmtId="3" fontId="30" fillId="19" borderId="28" xfId="0" applyNumberFormat="1" applyFont="1" applyFill="1" applyBorder="1" applyAlignment="1">
      <alignment vertical="center"/>
    </xf>
    <xf numFmtId="0" fontId="30" fillId="0" borderId="29" xfId="0" applyNumberFormat="1" applyFont="1" applyFill="1" applyBorder="1" applyAlignment="1" applyProtection="1">
      <alignment/>
      <protection/>
    </xf>
    <xf numFmtId="0" fontId="30" fillId="0" borderId="30" xfId="0" applyNumberFormat="1" applyFont="1" applyFill="1" applyBorder="1" applyAlignment="1" applyProtection="1">
      <alignment/>
      <protection/>
    </xf>
    <xf numFmtId="0" fontId="30" fillId="0" borderId="30" xfId="0" applyNumberFormat="1" applyFont="1" applyFill="1" applyBorder="1" applyAlignment="1" applyProtection="1">
      <alignment vertical="top" wrapText="1"/>
      <protection/>
    </xf>
    <xf numFmtId="3" fontId="33" fillId="0" borderId="30" xfId="0" applyNumberFormat="1" applyFont="1" applyBorder="1" applyAlignment="1">
      <alignment horizontal="right" vertical="center"/>
    </xf>
    <xf numFmtId="3" fontId="33" fillId="0" borderId="31" xfId="0" applyNumberFormat="1" applyFont="1" applyBorder="1" applyAlignment="1">
      <alignment horizontal="right" vertical="center"/>
    </xf>
    <xf numFmtId="0" fontId="33" fillId="18" borderId="32" xfId="0" applyNumberFormat="1" applyFont="1" applyFill="1" applyBorder="1" applyAlignment="1" applyProtection="1">
      <alignment horizontal="center" vertical="center" wrapText="1"/>
      <protection/>
    </xf>
    <xf numFmtId="0" fontId="33" fillId="18" borderId="25" xfId="0" applyNumberFormat="1" applyFont="1" applyFill="1" applyBorder="1" applyAlignment="1" applyProtection="1">
      <alignment horizontal="center" vertical="center" wrapText="1"/>
      <protection/>
    </xf>
    <xf numFmtId="0" fontId="33" fillId="18" borderId="33" xfId="0" applyNumberFormat="1" applyFont="1" applyFill="1" applyBorder="1" applyAlignment="1" applyProtection="1">
      <alignment horizontal="center" vertical="center" wrapText="1"/>
      <protection/>
    </xf>
    <xf numFmtId="0" fontId="29" fillId="11" borderId="34" xfId="0" applyNumberFormat="1" applyFont="1" applyFill="1" applyBorder="1" applyAlignment="1" applyProtection="1">
      <alignment horizontal="center" vertical="center" wrapText="1"/>
      <protection locked="0"/>
    </xf>
    <xf numFmtId="0" fontId="29" fillId="11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11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11" borderId="0" xfId="0" applyNumberFormat="1" applyFont="1" applyFill="1" applyBorder="1" applyAlignment="1" applyProtection="1">
      <alignment horizontal="center" vertical="center" wrapText="1"/>
      <protection locked="0"/>
    </xf>
    <xf numFmtId="3" fontId="33" fillId="18" borderId="32" xfId="0" applyNumberFormat="1" applyFont="1" applyFill="1" applyBorder="1" applyAlignment="1" applyProtection="1">
      <alignment horizontal="center" vertical="center" wrapText="1"/>
      <protection/>
    </xf>
    <xf numFmtId="3" fontId="33" fillId="18" borderId="25" xfId="0" applyNumberFormat="1" applyFont="1" applyFill="1" applyBorder="1" applyAlignment="1" applyProtection="1">
      <alignment horizontal="center" vertical="center" wrapText="1"/>
      <protection/>
    </xf>
    <xf numFmtId="3" fontId="33" fillId="18" borderId="33" xfId="0" applyNumberFormat="1" applyFont="1" applyFill="1" applyBorder="1" applyAlignment="1" applyProtection="1">
      <alignment horizontal="center" vertical="center" wrapText="1"/>
      <protection/>
    </xf>
    <xf numFmtId="9" fontId="33" fillId="18" borderId="18" xfId="52" applyNumberFormat="1" applyFont="1" applyFill="1" applyBorder="1" applyAlignment="1">
      <alignment horizontal="center" vertical="center"/>
    </xf>
    <xf numFmtId="9" fontId="30" fillId="19" borderId="23" xfId="52" applyNumberFormat="1" applyFont="1" applyFill="1" applyBorder="1" applyAlignment="1">
      <alignment vertical="center"/>
    </xf>
    <xf numFmtId="9" fontId="30" fillId="20" borderId="23" xfId="52" applyNumberFormat="1" applyFont="1" applyFill="1" applyBorder="1" applyAlignment="1">
      <alignment vertical="center"/>
    </xf>
    <xf numFmtId="9" fontId="30" fillId="20" borderId="36" xfId="52" applyNumberFormat="1" applyFont="1" applyFill="1" applyBorder="1" applyAlignment="1">
      <alignment vertical="center"/>
    </xf>
    <xf numFmtId="9" fontId="30" fillId="19" borderId="21" xfId="52" applyNumberFormat="1" applyFont="1" applyFill="1" applyBorder="1" applyAlignment="1">
      <alignment vertical="center"/>
    </xf>
    <xf numFmtId="9" fontId="30" fillId="19" borderId="26" xfId="52" applyNumberFormat="1" applyFont="1" applyFill="1" applyBorder="1" applyAlignment="1">
      <alignment vertical="center"/>
    </xf>
    <xf numFmtId="9" fontId="33" fillId="18" borderId="18" xfId="52" applyNumberFormat="1" applyFont="1" applyFill="1" applyBorder="1" applyAlignment="1">
      <alignment horizontal="center" vertical="center" wrapText="1"/>
    </xf>
    <xf numFmtId="9" fontId="30" fillId="19" borderId="36" xfId="52" applyNumberFormat="1" applyFont="1" applyFill="1" applyBorder="1" applyAlignment="1">
      <alignment vertical="center"/>
    </xf>
    <xf numFmtId="9" fontId="30" fillId="0" borderId="37" xfId="52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104775</xdr:rowOff>
    </xdr:from>
    <xdr:to>
      <xdr:col>3</xdr:col>
      <xdr:colOff>219075</xdr:colOff>
      <xdr:row>3</xdr:row>
      <xdr:rowOff>219075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04775"/>
          <a:ext cx="942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5"/>
  <sheetViews>
    <sheetView tabSelected="1" zoomScale="89" zoomScaleNormal="89" zoomScalePageLayoutView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4.57421875" style="1" bestFit="1" customWidth="1"/>
    <col min="2" max="2" width="7.00390625" style="1" bestFit="1" customWidth="1"/>
    <col min="3" max="3" width="5.7109375" style="1" customWidth="1"/>
    <col min="4" max="4" width="6.57421875" style="1" customWidth="1"/>
    <col min="5" max="5" width="4.421875" style="1" customWidth="1"/>
    <col min="6" max="6" width="5.57421875" style="1" customWidth="1"/>
    <col min="7" max="7" width="76.8515625" style="8" bestFit="1" customWidth="1"/>
    <col min="8" max="12" width="17.8515625" style="1" bestFit="1" customWidth="1"/>
    <col min="13" max="13" width="8.57421875" style="1" bestFit="1" customWidth="1"/>
    <col min="14" max="14" width="10.140625" style="1" customWidth="1"/>
    <col min="15" max="15" width="0" style="1" hidden="1" customWidth="1"/>
    <col min="16" max="16" width="11.7109375" style="1" hidden="1" customWidth="1"/>
    <col min="17" max="17" width="12.57421875" style="1" hidden="1" customWidth="1"/>
    <col min="18" max="16384" width="11.421875" style="1" hidden="1" customWidth="1"/>
  </cols>
  <sheetData>
    <row r="1" spans="1:16" s="18" customFormat="1" ht="36.75" customHeight="1">
      <c r="A1" s="97" t="s">
        <v>289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17"/>
      <c r="O1" s="17"/>
      <c r="P1" s="17"/>
    </row>
    <row r="2" spans="1:16" s="18" customFormat="1" ht="19.5" customHeight="1">
      <c r="A2" s="99" t="s">
        <v>290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7"/>
      <c r="O2" s="17"/>
      <c r="P2" s="17"/>
    </row>
    <row r="3" spans="1:16" s="20" customFormat="1" ht="19.5" customHeight="1">
      <c r="A3" s="99" t="s">
        <v>292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9"/>
      <c r="O3" s="19"/>
      <c r="P3" s="19"/>
    </row>
    <row r="4" spans="1:16" s="18" customFormat="1" ht="22.5" customHeight="1" thickBot="1">
      <c r="A4" s="21"/>
      <c r="B4" s="22"/>
      <c r="C4" s="22"/>
      <c r="D4" s="22"/>
      <c r="E4" s="22"/>
      <c r="F4" s="22"/>
      <c r="G4" s="23"/>
      <c r="M4" s="22"/>
      <c r="N4" s="17"/>
      <c r="O4" s="17"/>
      <c r="P4" s="17"/>
    </row>
    <row r="5" spans="1:14" s="28" customFormat="1" ht="53.25" customHeight="1" thickBot="1" thickTop="1">
      <c r="A5" s="24" t="s">
        <v>0</v>
      </c>
      <c r="B5" s="25" t="s">
        <v>1</v>
      </c>
      <c r="C5" s="25" t="s">
        <v>2</v>
      </c>
      <c r="D5" s="25" t="s">
        <v>3</v>
      </c>
      <c r="E5" s="25" t="s">
        <v>291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6" t="s">
        <v>288</v>
      </c>
      <c r="N5" s="27"/>
    </row>
    <row r="6" spans="1:17" s="34" customFormat="1" ht="13.5" thickTop="1">
      <c r="A6" s="41" t="s">
        <v>11</v>
      </c>
      <c r="B6" s="42" t="s">
        <v>12</v>
      </c>
      <c r="C6" s="42" t="s">
        <v>11</v>
      </c>
      <c r="D6" s="42" t="s">
        <v>11</v>
      </c>
      <c r="E6" s="43"/>
      <c r="F6" s="42"/>
      <c r="G6" s="44" t="s">
        <v>14</v>
      </c>
      <c r="H6" s="45">
        <f>SUM(H7:H10)</f>
        <v>10904461609</v>
      </c>
      <c r="I6" s="45">
        <f>SUM(I7:I10)</f>
        <v>10817125712</v>
      </c>
      <c r="J6" s="45">
        <f>SUM(J7:J10)</f>
        <v>10817125712</v>
      </c>
      <c r="K6" s="45">
        <f>SUM(K7:K10)</f>
        <v>10815303966</v>
      </c>
      <c r="L6" s="45">
        <f>SUM(L7:L10)</f>
        <v>10815303966</v>
      </c>
      <c r="M6" s="46">
        <f>+J6/H6</f>
        <v>0.9919908107221069</v>
      </c>
      <c r="N6" s="5"/>
      <c r="O6" s="5"/>
      <c r="P6" s="5"/>
      <c r="Q6" s="33"/>
    </row>
    <row r="7" spans="1:17" s="34" customFormat="1" ht="12.75">
      <c r="A7" s="47" t="s">
        <v>11</v>
      </c>
      <c r="B7" s="48" t="s">
        <v>12</v>
      </c>
      <c r="C7" s="48" t="s">
        <v>11</v>
      </c>
      <c r="D7" s="48" t="s">
        <v>11</v>
      </c>
      <c r="E7" s="48" t="s">
        <v>11</v>
      </c>
      <c r="F7" s="48" t="s">
        <v>13</v>
      </c>
      <c r="G7" s="49" t="s">
        <v>16</v>
      </c>
      <c r="H7" s="50">
        <v>10015000000</v>
      </c>
      <c r="I7" s="50">
        <v>9987638216</v>
      </c>
      <c r="J7" s="50">
        <v>9987638216</v>
      </c>
      <c r="K7" s="50">
        <v>9985816470</v>
      </c>
      <c r="L7" s="50">
        <v>9985816470</v>
      </c>
      <c r="M7" s="51">
        <f aca="true" t="shared" si="0" ref="M7:M69">+J7/H7</f>
        <v>0.9972679197204194</v>
      </c>
      <c r="N7" s="5"/>
      <c r="O7" s="5"/>
      <c r="P7" s="5"/>
      <c r="Q7" s="33"/>
    </row>
    <row r="8" spans="1:17" s="34" customFormat="1" ht="12.75">
      <c r="A8" s="52" t="s">
        <v>11</v>
      </c>
      <c r="B8" s="53" t="s">
        <v>12</v>
      </c>
      <c r="C8" s="53" t="s">
        <v>11</v>
      </c>
      <c r="D8" s="53" t="s">
        <v>11</v>
      </c>
      <c r="E8" s="53" t="s">
        <v>11</v>
      </c>
      <c r="F8" s="53" t="s">
        <v>15</v>
      </c>
      <c r="G8" s="54" t="s">
        <v>16</v>
      </c>
      <c r="H8" s="55">
        <v>200000000</v>
      </c>
      <c r="I8" s="55">
        <v>182311660</v>
      </c>
      <c r="J8" s="55">
        <v>182311660</v>
      </c>
      <c r="K8" s="55">
        <v>182311660</v>
      </c>
      <c r="L8" s="55">
        <v>182311660</v>
      </c>
      <c r="M8" s="56">
        <f t="shared" si="0"/>
        <v>0.9115583</v>
      </c>
      <c r="N8" s="5"/>
      <c r="O8" s="5"/>
      <c r="P8" s="5"/>
      <c r="Q8" s="33"/>
    </row>
    <row r="9" spans="1:17" s="34" customFormat="1" ht="12.75">
      <c r="A9" s="47" t="s">
        <v>11</v>
      </c>
      <c r="B9" s="48" t="s">
        <v>12</v>
      </c>
      <c r="C9" s="48" t="s">
        <v>11</v>
      </c>
      <c r="D9" s="48" t="s">
        <v>11</v>
      </c>
      <c r="E9" s="48" t="s">
        <v>17</v>
      </c>
      <c r="F9" s="48" t="s">
        <v>13</v>
      </c>
      <c r="G9" s="49" t="s">
        <v>18</v>
      </c>
      <c r="H9" s="50">
        <v>595000000</v>
      </c>
      <c r="I9" s="50">
        <v>556270624</v>
      </c>
      <c r="J9" s="50">
        <v>556270624</v>
      </c>
      <c r="K9" s="50">
        <v>556270624</v>
      </c>
      <c r="L9" s="50">
        <v>556270624</v>
      </c>
      <c r="M9" s="51">
        <f t="shared" si="0"/>
        <v>0.9349086117647059</v>
      </c>
      <c r="N9" s="5"/>
      <c r="O9" s="5"/>
      <c r="P9" s="5"/>
      <c r="Q9" s="33"/>
    </row>
    <row r="10" spans="1:17" s="34" customFormat="1" ht="12.75">
      <c r="A10" s="52" t="s">
        <v>11</v>
      </c>
      <c r="B10" s="53" t="s">
        <v>12</v>
      </c>
      <c r="C10" s="53" t="s">
        <v>11</v>
      </c>
      <c r="D10" s="53" t="s">
        <v>11</v>
      </c>
      <c r="E10" s="53" t="s">
        <v>19</v>
      </c>
      <c r="F10" s="53" t="s">
        <v>13</v>
      </c>
      <c r="G10" s="54" t="s">
        <v>20</v>
      </c>
      <c r="H10" s="55">
        <v>94461609</v>
      </c>
      <c r="I10" s="55">
        <v>90905212</v>
      </c>
      <c r="J10" s="55">
        <v>90905212</v>
      </c>
      <c r="K10" s="55">
        <v>90905212</v>
      </c>
      <c r="L10" s="55">
        <v>90905212</v>
      </c>
      <c r="M10" s="56">
        <f t="shared" si="0"/>
        <v>0.962350874205414</v>
      </c>
      <c r="N10" s="5"/>
      <c r="O10" s="5"/>
      <c r="P10" s="5"/>
      <c r="Q10" s="33"/>
    </row>
    <row r="11" spans="1:17" s="34" customFormat="1" ht="12.75">
      <c r="A11" s="57" t="s">
        <v>11</v>
      </c>
      <c r="B11" s="58" t="s">
        <v>12</v>
      </c>
      <c r="C11" s="58" t="s">
        <v>11</v>
      </c>
      <c r="D11" s="58" t="s">
        <v>19</v>
      </c>
      <c r="E11" s="59"/>
      <c r="F11" s="58" t="s">
        <v>13</v>
      </c>
      <c r="G11" s="60" t="s">
        <v>21</v>
      </c>
      <c r="H11" s="61">
        <f>SUM(H12:H13)</f>
        <v>747672655</v>
      </c>
      <c r="I11" s="61">
        <f>SUM(I12:I13)</f>
        <v>735070561</v>
      </c>
      <c r="J11" s="61">
        <f>SUM(J12:J13)</f>
        <v>735070561</v>
      </c>
      <c r="K11" s="61">
        <f>SUM(K12:K13)</f>
        <v>734159688</v>
      </c>
      <c r="L11" s="61">
        <f>SUM(L12:L13)</f>
        <v>734159688</v>
      </c>
      <c r="M11" s="62">
        <f t="shared" si="0"/>
        <v>0.9831449045036962</v>
      </c>
      <c r="N11" s="5"/>
      <c r="O11" s="5"/>
      <c r="P11" s="5"/>
      <c r="Q11" s="33"/>
    </row>
    <row r="12" spans="1:17" s="34" customFormat="1" ht="12.75">
      <c r="A12" s="47" t="s">
        <v>11</v>
      </c>
      <c r="B12" s="48" t="s">
        <v>12</v>
      </c>
      <c r="C12" s="48" t="s">
        <v>11</v>
      </c>
      <c r="D12" s="48" t="s">
        <v>19</v>
      </c>
      <c r="E12" s="48" t="s">
        <v>11</v>
      </c>
      <c r="F12" s="48" t="s">
        <v>13</v>
      </c>
      <c r="G12" s="49" t="s">
        <v>22</v>
      </c>
      <c r="H12" s="50">
        <v>234736779</v>
      </c>
      <c r="I12" s="50">
        <v>228187467</v>
      </c>
      <c r="J12" s="50">
        <v>228187467</v>
      </c>
      <c r="K12" s="50">
        <v>228187467</v>
      </c>
      <c r="L12" s="50">
        <v>228187467</v>
      </c>
      <c r="M12" s="51">
        <f t="shared" si="0"/>
        <v>0.9720993359971085</v>
      </c>
      <c r="N12" s="5"/>
      <c r="O12" s="5"/>
      <c r="P12" s="5"/>
      <c r="Q12" s="33"/>
    </row>
    <row r="13" spans="1:17" s="34" customFormat="1" ht="12.75">
      <c r="A13" s="52" t="s">
        <v>11</v>
      </c>
      <c r="B13" s="53" t="s">
        <v>12</v>
      </c>
      <c r="C13" s="53" t="s">
        <v>11</v>
      </c>
      <c r="D13" s="53" t="s">
        <v>19</v>
      </c>
      <c r="E13" s="53" t="s">
        <v>17</v>
      </c>
      <c r="F13" s="53" t="s">
        <v>13</v>
      </c>
      <c r="G13" s="54" t="s">
        <v>23</v>
      </c>
      <c r="H13" s="55">
        <v>512935876</v>
      </c>
      <c r="I13" s="55">
        <v>506883094</v>
      </c>
      <c r="J13" s="55">
        <v>506883094</v>
      </c>
      <c r="K13" s="55">
        <v>505972221</v>
      </c>
      <c r="L13" s="55">
        <v>505972221</v>
      </c>
      <c r="M13" s="56">
        <f t="shared" si="0"/>
        <v>0.9881997296675735</v>
      </c>
      <c r="N13" s="5"/>
      <c r="O13" s="5"/>
      <c r="P13" s="5"/>
      <c r="Q13" s="33"/>
    </row>
    <row r="14" spans="1:17" s="34" customFormat="1" ht="12.75">
      <c r="A14" s="57" t="s">
        <v>11</v>
      </c>
      <c r="B14" s="58" t="s">
        <v>12</v>
      </c>
      <c r="C14" s="58" t="s">
        <v>11</v>
      </c>
      <c r="D14" s="58" t="s">
        <v>24</v>
      </c>
      <c r="E14" s="59"/>
      <c r="F14" s="58"/>
      <c r="G14" s="60" t="s">
        <v>25</v>
      </c>
      <c r="H14" s="61">
        <f>SUM(H15:H32)</f>
        <v>3189937635</v>
      </c>
      <c r="I14" s="61">
        <f>SUM(I15:I32)</f>
        <v>3081083169</v>
      </c>
      <c r="J14" s="61">
        <f>SUM(J15:J32)</f>
        <v>3081083169</v>
      </c>
      <c r="K14" s="61">
        <f>SUM(K15:K32)</f>
        <v>3081083169</v>
      </c>
      <c r="L14" s="61">
        <f>SUM(L15:L32)</f>
        <v>3073099785</v>
      </c>
      <c r="M14" s="62">
        <f t="shared" si="0"/>
        <v>0.9658756758108219</v>
      </c>
      <c r="N14" s="5"/>
      <c r="O14" s="5"/>
      <c r="P14" s="5"/>
      <c r="Q14" s="33"/>
    </row>
    <row r="15" spans="1:17" s="34" customFormat="1" ht="12.75">
      <c r="A15" s="47" t="s">
        <v>11</v>
      </c>
      <c r="B15" s="48" t="s">
        <v>12</v>
      </c>
      <c r="C15" s="48" t="s">
        <v>11</v>
      </c>
      <c r="D15" s="48" t="s">
        <v>24</v>
      </c>
      <c r="E15" s="48" t="s">
        <v>11</v>
      </c>
      <c r="F15" s="48" t="s">
        <v>13</v>
      </c>
      <c r="G15" s="49" t="s">
        <v>26</v>
      </c>
      <c r="H15" s="50">
        <v>210371025</v>
      </c>
      <c r="I15" s="50">
        <v>204789075</v>
      </c>
      <c r="J15" s="50">
        <v>204789075</v>
      </c>
      <c r="K15" s="50">
        <v>204789075</v>
      </c>
      <c r="L15" s="50">
        <v>204789075</v>
      </c>
      <c r="M15" s="51">
        <f t="shared" si="0"/>
        <v>0.9734661653143535</v>
      </c>
      <c r="N15" s="5"/>
      <c r="O15" s="5"/>
      <c r="P15" s="5"/>
      <c r="Q15" s="33"/>
    </row>
    <row r="16" spans="1:17" s="34" customFormat="1" ht="12.75">
      <c r="A16" s="52" t="s">
        <v>11</v>
      </c>
      <c r="B16" s="53" t="s">
        <v>12</v>
      </c>
      <c r="C16" s="53" t="s">
        <v>11</v>
      </c>
      <c r="D16" s="53" t="s">
        <v>24</v>
      </c>
      <c r="E16" s="53" t="s">
        <v>27</v>
      </c>
      <c r="F16" s="53" t="s">
        <v>13</v>
      </c>
      <c r="G16" s="54" t="s">
        <v>28</v>
      </c>
      <c r="H16" s="55">
        <v>22872620</v>
      </c>
      <c r="I16" s="55">
        <v>22022368</v>
      </c>
      <c r="J16" s="55">
        <v>22022368</v>
      </c>
      <c r="K16" s="55">
        <v>22022368</v>
      </c>
      <c r="L16" s="55">
        <v>22022368</v>
      </c>
      <c r="M16" s="56">
        <f t="shared" si="0"/>
        <v>0.9628266460073223</v>
      </c>
      <c r="N16" s="5"/>
      <c r="O16" s="5"/>
      <c r="P16" s="5"/>
      <c r="Q16" s="33"/>
    </row>
    <row r="17" spans="1:17" s="34" customFormat="1" ht="12.75">
      <c r="A17" s="47" t="s">
        <v>11</v>
      </c>
      <c r="B17" s="48" t="s">
        <v>12</v>
      </c>
      <c r="C17" s="48" t="s">
        <v>11</v>
      </c>
      <c r="D17" s="48" t="s">
        <v>24</v>
      </c>
      <c r="E17" s="48" t="s">
        <v>29</v>
      </c>
      <c r="F17" s="48" t="s">
        <v>13</v>
      </c>
      <c r="G17" s="49" t="s">
        <v>30</v>
      </c>
      <c r="H17" s="50">
        <v>21348004</v>
      </c>
      <c r="I17" s="50">
        <v>19854118</v>
      </c>
      <c r="J17" s="50">
        <v>19854118</v>
      </c>
      <c r="K17" s="50">
        <v>19854118</v>
      </c>
      <c r="L17" s="50">
        <v>19854118</v>
      </c>
      <c r="M17" s="51">
        <f t="shared" si="0"/>
        <v>0.930022216596924</v>
      </c>
      <c r="N17" s="5"/>
      <c r="O17" s="5"/>
      <c r="P17" s="5"/>
      <c r="Q17" s="33"/>
    </row>
    <row r="18" spans="1:17" s="34" customFormat="1" ht="12.75">
      <c r="A18" s="52" t="s">
        <v>11</v>
      </c>
      <c r="B18" s="53" t="s">
        <v>12</v>
      </c>
      <c r="C18" s="53" t="s">
        <v>11</v>
      </c>
      <c r="D18" s="53" t="s">
        <v>24</v>
      </c>
      <c r="E18" s="53" t="s">
        <v>31</v>
      </c>
      <c r="F18" s="53" t="s">
        <v>13</v>
      </c>
      <c r="G18" s="54" t="s">
        <v>32</v>
      </c>
      <c r="H18" s="55">
        <v>494418618</v>
      </c>
      <c r="I18" s="55">
        <v>484794526</v>
      </c>
      <c r="J18" s="55">
        <v>484794526</v>
      </c>
      <c r="K18" s="55">
        <v>484794526</v>
      </c>
      <c r="L18" s="55">
        <v>484794526</v>
      </c>
      <c r="M18" s="56">
        <f t="shared" si="0"/>
        <v>0.9805345275246087</v>
      </c>
      <c r="N18" s="5"/>
      <c r="O18" s="5"/>
      <c r="P18" s="5"/>
      <c r="Q18" s="33"/>
    </row>
    <row r="19" spans="1:17" s="34" customFormat="1" ht="12.75">
      <c r="A19" s="47" t="s">
        <v>11</v>
      </c>
      <c r="B19" s="48" t="s">
        <v>12</v>
      </c>
      <c r="C19" s="48" t="s">
        <v>11</v>
      </c>
      <c r="D19" s="48" t="s">
        <v>24</v>
      </c>
      <c r="E19" s="48" t="s">
        <v>33</v>
      </c>
      <c r="F19" s="48" t="s">
        <v>13</v>
      </c>
      <c r="G19" s="49" t="s">
        <v>34</v>
      </c>
      <c r="H19" s="50">
        <v>424664809</v>
      </c>
      <c r="I19" s="50">
        <v>423199804</v>
      </c>
      <c r="J19" s="50">
        <v>423199804</v>
      </c>
      <c r="K19" s="50">
        <v>423199804</v>
      </c>
      <c r="L19" s="50">
        <v>423199804</v>
      </c>
      <c r="M19" s="51">
        <f t="shared" si="0"/>
        <v>0.9965502086140602</v>
      </c>
      <c r="N19" s="5"/>
      <c r="O19" s="5"/>
      <c r="P19" s="5"/>
      <c r="Q19" s="33"/>
    </row>
    <row r="20" spans="1:17" s="34" customFormat="1" ht="12.75">
      <c r="A20" s="52" t="s">
        <v>11</v>
      </c>
      <c r="B20" s="53" t="s">
        <v>12</v>
      </c>
      <c r="C20" s="53" t="s">
        <v>11</v>
      </c>
      <c r="D20" s="53" t="s">
        <v>24</v>
      </c>
      <c r="E20" s="53" t="s">
        <v>33</v>
      </c>
      <c r="F20" s="53" t="s">
        <v>15</v>
      </c>
      <c r="G20" s="54" t="s">
        <v>34</v>
      </c>
      <c r="H20" s="55">
        <v>110000000</v>
      </c>
      <c r="I20" s="55">
        <v>87747671</v>
      </c>
      <c r="J20" s="55">
        <v>87747671</v>
      </c>
      <c r="K20" s="55">
        <v>87747671</v>
      </c>
      <c r="L20" s="55">
        <v>80647375</v>
      </c>
      <c r="M20" s="56">
        <f t="shared" si="0"/>
        <v>0.7977061</v>
      </c>
      <c r="N20" s="5"/>
      <c r="O20" s="5"/>
      <c r="P20" s="5"/>
      <c r="Q20" s="33"/>
    </row>
    <row r="21" spans="1:17" s="34" customFormat="1" ht="12.75">
      <c r="A21" s="47" t="s">
        <v>11</v>
      </c>
      <c r="B21" s="48" t="s">
        <v>12</v>
      </c>
      <c r="C21" s="48" t="s">
        <v>11</v>
      </c>
      <c r="D21" s="48" t="s">
        <v>24</v>
      </c>
      <c r="E21" s="48" t="s">
        <v>35</v>
      </c>
      <c r="F21" s="48" t="s">
        <v>13</v>
      </c>
      <c r="G21" s="49" t="s">
        <v>36</v>
      </c>
      <c r="H21" s="50">
        <v>1053275491</v>
      </c>
      <c r="I21" s="50">
        <v>1045579196</v>
      </c>
      <c r="J21" s="50">
        <v>1045579196</v>
      </c>
      <c r="K21" s="50">
        <v>1045579196</v>
      </c>
      <c r="L21" s="50">
        <v>1045579196</v>
      </c>
      <c r="M21" s="51">
        <f t="shared" si="0"/>
        <v>0.9926929895684813</v>
      </c>
      <c r="N21" s="5"/>
      <c r="O21" s="5"/>
      <c r="P21" s="5"/>
      <c r="Q21" s="33"/>
    </row>
    <row r="22" spans="1:17" s="34" customFormat="1" ht="12.75">
      <c r="A22" s="52" t="s">
        <v>11</v>
      </c>
      <c r="B22" s="53" t="s">
        <v>12</v>
      </c>
      <c r="C22" s="53" t="s">
        <v>11</v>
      </c>
      <c r="D22" s="53" t="s">
        <v>24</v>
      </c>
      <c r="E22" s="53" t="s">
        <v>37</v>
      </c>
      <c r="F22" s="53" t="s">
        <v>13</v>
      </c>
      <c r="G22" s="54" t="s">
        <v>38</v>
      </c>
      <c r="H22" s="55">
        <v>5322363</v>
      </c>
      <c r="I22" s="55">
        <v>4601116</v>
      </c>
      <c r="J22" s="55">
        <v>4601116</v>
      </c>
      <c r="K22" s="55">
        <v>4601116</v>
      </c>
      <c r="L22" s="55">
        <v>4601116</v>
      </c>
      <c r="M22" s="56">
        <f t="shared" si="0"/>
        <v>0.864487446647288</v>
      </c>
      <c r="N22" s="5"/>
      <c r="O22" s="5"/>
      <c r="P22" s="5"/>
      <c r="Q22" s="33"/>
    </row>
    <row r="23" spans="1:17" s="34" customFormat="1" ht="12.75">
      <c r="A23" s="47" t="s">
        <v>11</v>
      </c>
      <c r="B23" s="48" t="s">
        <v>12</v>
      </c>
      <c r="C23" s="48" t="s">
        <v>11</v>
      </c>
      <c r="D23" s="48" t="s">
        <v>24</v>
      </c>
      <c r="E23" s="48" t="s">
        <v>17</v>
      </c>
      <c r="F23" s="48" t="s">
        <v>13</v>
      </c>
      <c r="G23" s="49" t="s">
        <v>39</v>
      </c>
      <c r="H23" s="50">
        <v>279538730</v>
      </c>
      <c r="I23" s="50">
        <v>278657442</v>
      </c>
      <c r="J23" s="50">
        <v>278657442</v>
      </c>
      <c r="K23" s="50">
        <v>278657442</v>
      </c>
      <c r="L23" s="50">
        <v>278657442</v>
      </c>
      <c r="M23" s="51">
        <f t="shared" si="0"/>
        <v>0.9968473492027384</v>
      </c>
      <c r="N23" s="5"/>
      <c r="O23" s="5"/>
      <c r="P23" s="5"/>
      <c r="Q23" s="33"/>
    </row>
    <row r="24" spans="1:17" s="34" customFormat="1" ht="12.75">
      <c r="A24" s="52" t="s">
        <v>11</v>
      </c>
      <c r="B24" s="53" t="s">
        <v>12</v>
      </c>
      <c r="C24" s="53" t="s">
        <v>11</v>
      </c>
      <c r="D24" s="53" t="s">
        <v>24</v>
      </c>
      <c r="E24" s="53" t="s">
        <v>17</v>
      </c>
      <c r="F24" s="53" t="s">
        <v>15</v>
      </c>
      <c r="G24" s="54" t="s">
        <v>39</v>
      </c>
      <c r="H24" s="55">
        <v>60000000</v>
      </c>
      <c r="I24" s="55">
        <v>37556701</v>
      </c>
      <c r="J24" s="55">
        <v>37556701</v>
      </c>
      <c r="K24" s="55">
        <v>37556701</v>
      </c>
      <c r="L24" s="55">
        <v>37556701</v>
      </c>
      <c r="M24" s="56">
        <f t="shared" si="0"/>
        <v>0.6259450166666667</v>
      </c>
      <c r="N24" s="5"/>
      <c r="O24" s="5"/>
      <c r="P24" s="5"/>
      <c r="Q24" s="33"/>
    </row>
    <row r="25" spans="1:17" s="34" customFormat="1" ht="12.75">
      <c r="A25" s="47" t="s">
        <v>11</v>
      </c>
      <c r="B25" s="48" t="s">
        <v>12</v>
      </c>
      <c r="C25" s="48" t="s">
        <v>11</v>
      </c>
      <c r="D25" s="48" t="s">
        <v>24</v>
      </c>
      <c r="E25" s="48" t="s">
        <v>40</v>
      </c>
      <c r="F25" s="48" t="s">
        <v>13</v>
      </c>
      <c r="G25" s="49" t="s">
        <v>41</v>
      </c>
      <c r="H25" s="50">
        <v>34454064</v>
      </c>
      <c r="I25" s="50">
        <v>33554827</v>
      </c>
      <c r="J25" s="50">
        <v>33554827</v>
      </c>
      <c r="K25" s="50">
        <v>33554827</v>
      </c>
      <c r="L25" s="50">
        <v>33554827</v>
      </c>
      <c r="M25" s="51">
        <f t="shared" si="0"/>
        <v>0.9739004083814321</v>
      </c>
      <c r="N25" s="5"/>
      <c r="O25" s="5"/>
      <c r="P25" s="5"/>
      <c r="Q25" s="33"/>
    </row>
    <row r="26" spans="1:17" s="34" customFormat="1" ht="12.75">
      <c r="A26" s="52" t="s">
        <v>11</v>
      </c>
      <c r="B26" s="53" t="s">
        <v>12</v>
      </c>
      <c r="C26" s="53" t="s">
        <v>11</v>
      </c>
      <c r="D26" s="53" t="s">
        <v>24</v>
      </c>
      <c r="E26" s="53" t="s">
        <v>42</v>
      </c>
      <c r="F26" s="53" t="s">
        <v>13</v>
      </c>
      <c r="G26" s="54" t="s">
        <v>43</v>
      </c>
      <c r="H26" s="55">
        <v>23335807</v>
      </c>
      <c r="I26" s="55">
        <v>23334972</v>
      </c>
      <c r="J26" s="55">
        <v>23334972</v>
      </c>
      <c r="K26" s="55">
        <v>23334972</v>
      </c>
      <c r="L26" s="55">
        <v>23334972</v>
      </c>
      <c r="M26" s="56">
        <f t="shared" si="0"/>
        <v>0.9999642180791091</v>
      </c>
      <c r="N26" s="5"/>
      <c r="O26" s="5"/>
      <c r="P26" s="5"/>
      <c r="Q26" s="33"/>
    </row>
    <row r="27" spans="1:17" s="34" customFormat="1" ht="12.75">
      <c r="A27" s="47" t="s">
        <v>11</v>
      </c>
      <c r="B27" s="48" t="s">
        <v>12</v>
      </c>
      <c r="C27" s="48" t="s">
        <v>11</v>
      </c>
      <c r="D27" s="48" t="s">
        <v>24</v>
      </c>
      <c r="E27" s="48" t="s">
        <v>44</v>
      </c>
      <c r="F27" s="48" t="s">
        <v>13</v>
      </c>
      <c r="G27" s="49" t="s">
        <v>45</v>
      </c>
      <c r="H27" s="50">
        <v>4108969</v>
      </c>
      <c r="I27" s="50">
        <v>4029952</v>
      </c>
      <c r="J27" s="50">
        <v>4029952</v>
      </c>
      <c r="K27" s="50">
        <v>4029952</v>
      </c>
      <c r="L27" s="50">
        <v>4029952</v>
      </c>
      <c r="M27" s="51">
        <f t="shared" si="0"/>
        <v>0.9807696285856622</v>
      </c>
      <c r="N27" s="5"/>
      <c r="O27" s="5"/>
      <c r="P27" s="5"/>
      <c r="Q27" s="33"/>
    </row>
    <row r="28" spans="1:17" s="34" customFormat="1" ht="12.75">
      <c r="A28" s="52" t="s">
        <v>11</v>
      </c>
      <c r="B28" s="53" t="s">
        <v>12</v>
      </c>
      <c r="C28" s="53" t="s">
        <v>11</v>
      </c>
      <c r="D28" s="53" t="s">
        <v>24</v>
      </c>
      <c r="E28" s="53" t="s">
        <v>46</v>
      </c>
      <c r="F28" s="53" t="s">
        <v>13</v>
      </c>
      <c r="G28" s="54" t="s">
        <v>47</v>
      </c>
      <c r="H28" s="55">
        <v>48054392</v>
      </c>
      <c r="I28" s="55">
        <v>46972411</v>
      </c>
      <c r="J28" s="55">
        <v>46972411</v>
      </c>
      <c r="K28" s="55">
        <v>46972411</v>
      </c>
      <c r="L28" s="55">
        <v>46972411</v>
      </c>
      <c r="M28" s="56">
        <f t="shared" si="0"/>
        <v>0.9774842432716659</v>
      </c>
      <c r="N28" s="5"/>
      <c r="O28" s="5"/>
      <c r="P28" s="5"/>
      <c r="Q28" s="33"/>
    </row>
    <row r="29" spans="1:17" s="34" customFormat="1" ht="12.75">
      <c r="A29" s="47" t="s">
        <v>11</v>
      </c>
      <c r="B29" s="48" t="s">
        <v>12</v>
      </c>
      <c r="C29" s="48" t="s">
        <v>11</v>
      </c>
      <c r="D29" s="48" t="s">
        <v>24</v>
      </c>
      <c r="E29" s="48" t="s">
        <v>24</v>
      </c>
      <c r="F29" s="48" t="s">
        <v>13</v>
      </c>
      <c r="G29" s="49" t="s">
        <v>48</v>
      </c>
      <c r="H29" s="50">
        <v>66468351</v>
      </c>
      <c r="I29" s="50">
        <v>59712405</v>
      </c>
      <c r="J29" s="50">
        <v>59712405</v>
      </c>
      <c r="K29" s="50">
        <v>59712405</v>
      </c>
      <c r="L29" s="50">
        <v>58829317</v>
      </c>
      <c r="M29" s="51">
        <f t="shared" si="0"/>
        <v>0.8983584533336776</v>
      </c>
      <c r="N29" s="5"/>
      <c r="O29" s="5"/>
      <c r="P29" s="5"/>
      <c r="Q29" s="33"/>
    </row>
    <row r="30" spans="1:17" s="34" customFormat="1" ht="12.75">
      <c r="A30" s="52" t="s">
        <v>11</v>
      </c>
      <c r="B30" s="53" t="s">
        <v>12</v>
      </c>
      <c r="C30" s="53" t="s">
        <v>11</v>
      </c>
      <c r="D30" s="53" t="s">
        <v>24</v>
      </c>
      <c r="E30" s="53" t="s">
        <v>49</v>
      </c>
      <c r="F30" s="53" t="s">
        <v>13</v>
      </c>
      <c r="G30" s="54" t="s">
        <v>50</v>
      </c>
      <c r="H30" s="55">
        <v>10729300</v>
      </c>
      <c r="I30" s="55">
        <v>10729300</v>
      </c>
      <c r="J30" s="55">
        <v>10729300</v>
      </c>
      <c r="K30" s="55">
        <v>10729300</v>
      </c>
      <c r="L30" s="55">
        <v>10729300</v>
      </c>
      <c r="M30" s="56">
        <f t="shared" si="0"/>
        <v>1</v>
      </c>
      <c r="N30" s="5"/>
      <c r="O30" s="5"/>
      <c r="P30" s="5"/>
      <c r="Q30" s="33"/>
    </row>
    <row r="31" spans="1:17" s="34" customFormat="1" ht="12.75">
      <c r="A31" s="47" t="s">
        <v>11</v>
      </c>
      <c r="B31" s="48" t="s">
        <v>12</v>
      </c>
      <c r="C31" s="48" t="s">
        <v>11</v>
      </c>
      <c r="D31" s="48" t="s">
        <v>24</v>
      </c>
      <c r="E31" s="48" t="s">
        <v>51</v>
      </c>
      <c r="F31" s="48" t="s">
        <v>13</v>
      </c>
      <c r="G31" s="49" t="s">
        <v>52</v>
      </c>
      <c r="H31" s="50">
        <v>190975092</v>
      </c>
      <c r="I31" s="50">
        <v>189358511</v>
      </c>
      <c r="J31" s="50">
        <v>189358511</v>
      </c>
      <c r="K31" s="50">
        <v>189358511</v>
      </c>
      <c r="L31" s="50">
        <v>189358511</v>
      </c>
      <c r="M31" s="51">
        <f t="shared" si="0"/>
        <v>0.9915351212397897</v>
      </c>
      <c r="N31" s="5"/>
      <c r="O31" s="5"/>
      <c r="P31" s="5"/>
      <c r="Q31" s="33"/>
    </row>
    <row r="32" spans="1:17" s="34" customFormat="1" ht="12.75">
      <c r="A32" s="52" t="s">
        <v>11</v>
      </c>
      <c r="B32" s="53" t="s">
        <v>12</v>
      </c>
      <c r="C32" s="53" t="s">
        <v>11</v>
      </c>
      <c r="D32" s="53" t="s">
        <v>24</v>
      </c>
      <c r="E32" s="53" t="s">
        <v>51</v>
      </c>
      <c r="F32" s="53" t="s">
        <v>15</v>
      </c>
      <c r="G32" s="54" t="s">
        <v>52</v>
      </c>
      <c r="H32" s="55">
        <v>130000000</v>
      </c>
      <c r="I32" s="55">
        <v>104588774</v>
      </c>
      <c r="J32" s="55">
        <v>104588774</v>
      </c>
      <c r="K32" s="55">
        <v>104588774</v>
      </c>
      <c r="L32" s="55">
        <v>104588774</v>
      </c>
      <c r="M32" s="56">
        <f t="shared" si="0"/>
        <v>0.8045290307692308</v>
      </c>
      <c r="N32" s="5"/>
      <c r="O32" s="5"/>
      <c r="P32" s="5"/>
      <c r="Q32" s="33"/>
    </row>
    <row r="33" spans="1:17" s="34" customFormat="1" ht="12.75">
      <c r="A33" s="57" t="s">
        <v>11</v>
      </c>
      <c r="B33" s="58" t="s">
        <v>12</v>
      </c>
      <c r="C33" s="58" t="s">
        <v>11</v>
      </c>
      <c r="D33" s="58" t="s">
        <v>53</v>
      </c>
      <c r="E33" s="59"/>
      <c r="F33" s="58"/>
      <c r="G33" s="60" t="s">
        <v>54</v>
      </c>
      <c r="H33" s="61">
        <f>SUM(H34:H37)</f>
        <v>311368578</v>
      </c>
      <c r="I33" s="61">
        <f>SUM(I34:I37)</f>
        <v>308143367</v>
      </c>
      <c r="J33" s="61">
        <f>SUM(J34:J37)</f>
        <v>308143367</v>
      </c>
      <c r="K33" s="61">
        <f>SUM(K34:K37)</f>
        <v>308143367</v>
      </c>
      <c r="L33" s="61">
        <f>SUM(L34:L37)</f>
        <v>298445916</v>
      </c>
      <c r="M33" s="62">
        <f t="shared" si="0"/>
        <v>0.9896418224962957</v>
      </c>
      <c r="N33" s="5"/>
      <c r="O33" s="5"/>
      <c r="P33" s="5"/>
      <c r="Q33" s="33"/>
    </row>
    <row r="34" spans="1:17" s="34" customFormat="1" ht="12.75">
      <c r="A34" s="47" t="s">
        <v>11</v>
      </c>
      <c r="B34" s="48" t="s">
        <v>12</v>
      </c>
      <c r="C34" s="48" t="s">
        <v>11</v>
      </c>
      <c r="D34" s="48" t="s">
        <v>53</v>
      </c>
      <c r="E34" s="48" t="s">
        <v>11</v>
      </c>
      <c r="F34" s="48" t="s">
        <v>13</v>
      </c>
      <c r="G34" s="49" t="s">
        <v>55</v>
      </c>
      <c r="H34" s="50">
        <v>115000000</v>
      </c>
      <c r="I34" s="50">
        <v>115000000</v>
      </c>
      <c r="J34" s="50">
        <v>115000000</v>
      </c>
      <c r="K34" s="50">
        <v>115000000</v>
      </c>
      <c r="L34" s="50">
        <v>115000000</v>
      </c>
      <c r="M34" s="51">
        <f t="shared" si="0"/>
        <v>1</v>
      </c>
      <c r="N34" s="5"/>
      <c r="O34" s="5"/>
      <c r="P34" s="5"/>
      <c r="Q34" s="33"/>
    </row>
    <row r="35" spans="1:17" s="34" customFormat="1" ht="12.75">
      <c r="A35" s="52" t="s">
        <v>11</v>
      </c>
      <c r="B35" s="53" t="s">
        <v>12</v>
      </c>
      <c r="C35" s="53" t="s">
        <v>11</v>
      </c>
      <c r="D35" s="53" t="s">
        <v>53</v>
      </c>
      <c r="E35" s="53" t="s">
        <v>11</v>
      </c>
      <c r="F35" s="53" t="s">
        <v>15</v>
      </c>
      <c r="G35" s="54" t="s">
        <v>55</v>
      </c>
      <c r="H35" s="55">
        <v>20000000</v>
      </c>
      <c r="I35" s="55">
        <v>17614381</v>
      </c>
      <c r="J35" s="55">
        <v>17614381</v>
      </c>
      <c r="K35" s="55">
        <v>17614381</v>
      </c>
      <c r="L35" s="55">
        <v>17614381</v>
      </c>
      <c r="M35" s="56">
        <f t="shared" si="0"/>
        <v>0.88071905</v>
      </c>
      <c r="N35" s="5"/>
      <c r="O35" s="5"/>
      <c r="P35" s="5"/>
      <c r="Q35" s="33"/>
    </row>
    <row r="36" spans="1:17" s="34" customFormat="1" ht="12.75">
      <c r="A36" s="47" t="s">
        <v>11</v>
      </c>
      <c r="B36" s="48" t="s">
        <v>12</v>
      </c>
      <c r="C36" s="48" t="s">
        <v>11</v>
      </c>
      <c r="D36" s="48" t="s">
        <v>53</v>
      </c>
      <c r="E36" s="48" t="s">
        <v>56</v>
      </c>
      <c r="F36" s="48" t="s">
        <v>13</v>
      </c>
      <c r="G36" s="49" t="s">
        <v>57</v>
      </c>
      <c r="H36" s="50">
        <v>156368578</v>
      </c>
      <c r="I36" s="50">
        <v>156368578</v>
      </c>
      <c r="J36" s="50">
        <v>156368578</v>
      </c>
      <c r="K36" s="50">
        <v>156368578</v>
      </c>
      <c r="L36" s="50">
        <v>156368578</v>
      </c>
      <c r="M36" s="51">
        <f t="shared" si="0"/>
        <v>1</v>
      </c>
      <c r="N36" s="5"/>
      <c r="O36" s="5"/>
      <c r="P36" s="5"/>
      <c r="Q36" s="33"/>
    </row>
    <row r="37" spans="1:17" s="34" customFormat="1" ht="12.75">
      <c r="A37" s="52" t="s">
        <v>11</v>
      </c>
      <c r="B37" s="53" t="s">
        <v>12</v>
      </c>
      <c r="C37" s="53" t="s">
        <v>11</v>
      </c>
      <c r="D37" s="53" t="s">
        <v>53</v>
      </c>
      <c r="E37" s="53" t="s">
        <v>56</v>
      </c>
      <c r="F37" s="53" t="s">
        <v>15</v>
      </c>
      <c r="G37" s="54" t="s">
        <v>57</v>
      </c>
      <c r="H37" s="55">
        <v>20000000</v>
      </c>
      <c r="I37" s="55">
        <v>19160408</v>
      </c>
      <c r="J37" s="55">
        <v>19160408</v>
      </c>
      <c r="K37" s="55">
        <v>19160408</v>
      </c>
      <c r="L37" s="55">
        <v>9462957</v>
      </c>
      <c r="M37" s="56">
        <f t="shared" si="0"/>
        <v>0.9580204</v>
      </c>
      <c r="N37" s="5"/>
      <c r="O37" s="5"/>
      <c r="P37" s="5"/>
      <c r="Q37" s="33"/>
    </row>
    <row r="38" spans="1:17" s="34" customFormat="1" ht="12.75">
      <c r="A38" s="57" t="s">
        <v>11</v>
      </c>
      <c r="B38" s="58" t="s">
        <v>12</v>
      </c>
      <c r="C38" s="58" t="s">
        <v>24</v>
      </c>
      <c r="D38" s="59"/>
      <c r="E38" s="59"/>
      <c r="F38" s="58"/>
      <c r="G38" s="60" t="s">
        <v>58</v>
      </c>
      <c r="H38" s="61">
        <f>SUM(H39:H45)</f>
        <v>4829038953</v>
      </c>
      <c r="I38" s="61">
        <f>SUM(I39:I45)</f>
        <v>4700959590</v>
      </c>
      <c r="J38" s="61">
        <f>SUM(J39:J45)</f>
        <v>4700959590</v>
      </c>
      <c r="K38" s="61">
        <f>SUM(K39:K45)</f>
        <v>4700959590</v>
      </c>
      <c r="L38" s="61">
        <f>SUM(L39:L45)</f>
        <v>4700959590</v>
      </c>
      <c r="M38" s="62">
        <f t="shared" si="0"/>
        <v>0.9734772561897783</v>
      </c>
      <c r="N38" s="5"/>
      <c r="O38" s="5"/>
      <c r="P38" s="5"/>
      <c r="Q38" s="33"/>
    </row>
    <row r="39" spans="1:17" s="34" customFormat="1" ht="12.75">
      <c r="A39" s="47" t="s">
        <v>11</v>
      </c>
      <c r="B39" s="48" t="s">
        <v>12</v>
      </c>
      <c r="C39" s="48" t="s">
        <v>24</v>
      </c>
      <c r="D39" s="48" t="s">
        <v>11</v>
      </c>
      <c r="E39" s="63"/>
      <c r="F39" s="48" t="s">
        <v>13</v>
      </c>
      <c r="G39" s="49" t="s">
        <v>59</v>
      </c>
      <c r="H39" s="50">
        <v>2394335666</v>
      </c>
      <c r="I39" s="50">
        <v>2295596054</v>
      </c>
      <c r="J39" s="50">
        <v>2295596054</v>
      </c>
      <c r="K39" s="50">
        <v>2295596054</v>
      </c>
      <c r="L39" s="50">
        <v>2295596054</v>
      </c>
      <c r="M39" s="51">
        <f t="shared" si="0"/>
        <v>0.9587611656117727</v>
      </c>
      <c r="N39" s="5"/>
      <c r="O39" s="5"/>
      <c r="P39" s="5"/>
      <c r="Q39" s="33"/>
    </row>
    <row r="40" spans="1:17" s="34" customFormat="1" ht="12.75">
      <c r="A40" s="52" t="s">
        <v>11</v>
      </c>
      <c r="B40" s="53" t="s">
        <v>12</v>
      </c>
      <c r="C40" s="53" t="s">
        <v>24</v>
      </c>
      <c r="D40" s="53" t="s">
        <v>17</v>
      </c>
      <c r="E40" s="64"/>
      <c r="F40" s="53" t="s">
        <v>13</v>
      </c>
      <c r="G40" s="54" t="s">
        <v>60</v>
      </c>
      <c r="H40" s="55">
        <v>1716472658</v>
      </c>
      <c r="I40" s="55">
        <v>1713166223</v>
      </c>
      <c r="J40" s="55">
        <v>1713166223</v>
      </c>
      <c r="K40" s="55">
        <v>1713166223</v>
      </c>
      <c r="L40" s="55">
        <v>1713166223</v>
      </c>
      <c r="M40" s="105">
        <f t="shared" si="0"/>
        <v>0.9980737036593099</v>
      </c>
      <c r="N40" s="5"/>
      <c r="O40" s="5"/>
      <c r="P40" s="5"/>
      <c r="Q40" s="33"/>
    </row>
    <row r="41" spans="1:17" s="34" customFormat="1" ht="12.75">
      <c r="A41" s="47" t="s">
        <v>11</v>
      </c>
      <c r="B41" s="48" t="s">
        <v>12</v>
      </c>
      <c r="C41" s="48" t="s">
        <v>24</v>
      </c>
      <c r="D41" s="48" t="s">
        <v>17</v>
      </c>
      <c r="E41" s="63"/>
      <c r="F41" s="48" t="s">
        <v>15</v>
      </c>
      <c r="G41" s="49" t="s">
        <v>60</v>
      </c>
      <c r="H41" s="50">
        <v>60000000</v>
      </c>
      <c r="I41" s="50">
        <v>55545403</v>
      </c>
      <c r="J41" s="50">
        <v>55545403</v>
      </c>
      <c r="K41" s="50">
        <v>55545403</v>
      </c>
      <c r="L41" s="50">
        <v>55545403</v>
      </c>
      <c r="M41" s="106">
        <f t="shared" si="0"/>
        <v>0.9257567166666667</v>
      </c>
      <c r="N41" s="5"/>
      <c r="O41" s="5"/>
      <c r="P41" s="5"/>
      <c r="Q41" s="33"/>
    </row>
    <row r="42" spans="1:17" s="34" customFormat="1" ht="12.75">
      <c r="A42" s="52" t="s">
        <v>11</v>
      </c>
      <c r="B42" s="53" t="s">
        <v>12</v>
      </c>
      <c r="C42" s="53" t="s">
        <v>24</v>
      </c>
      <c r="D42" s="53" t="s">
        <v>61</v>
      </c>
      <c r="E42" s="64"/>
      <c r="F42" s="53" t="s">
        <v>13</v>
      </c>
      <c r="G42" s="54" t="s">
        <v>62</v>
      </c>
      <c r="H42" s="55">
        <v>383218377</v>
      </c>
      <c r="I42" s="55">
        <v>382026730</v>
      </c>
      <c r="J42" s="55">
        <v>382026730</v>
      </c>
      <c r="K42" s="55">
        <v>382026730</v>
      </c>
      <c r="L42" s="55">
        <v>382026730</v>
      </c>
      <c r="M42" s="105">
        <f t="shared" si="0"/>
        <v>0.9968904231333353</v>
      </c>
      <c r="N42" s="5"/>
      <c r="O42" s="5"/>
      <c r="P42" s="5"/>
      <c r="Q42" s="33"/>
    </row>
    <row r="43" spans="1:17" s="34" customFormat="1" ht="12.75">
      <c r="A43" s="47" t="s">
        <v>11</v>
      </c>
      <c r="B43" s="48" t="s">
        <v>12</v>
      </c>
      <c r="C43" s="48" t="s">
        <v>24</v>
      </c>
      <c r="D43" s="48" t="s">
        <v>63</v>
      </c>
      <c r="E43" s="63"/>
      <c r="F43" s="48" t="s">
        <v>13</v>
      </c>
      <c r="G43" s="49" t="s">
        <v>64</v>
      </c>
      <c r="H43" s="50">
        <v>70503063</v>
      </c>
      <c r="I43" s="50">
        <v>63644405</v>
      </c>
      <c r="J43" s="50">
        <v>63644405</v>
      </c>
      <c r="K43" s="50">
        <v>63644405</v>
      </c>
      <c r="L43" s="50">
        <v>63644405</v>
      </c>
      <c r="M43" s="106">
        <f t="shared" si="0"/>
        <v>0.9027182975014859</v>
      </c>
      <c r="N43" s="5"/>
      <c r="O43" s="5"/>
      <c r="P43" s="5"/>
      <c r="Q43" s="33"/>
    </row>
    <row r="44" spans="1:17" s="34" customFormat="1" ht="12.75">
      <c r="A44" s="52" t="s">
        <v>11</v>
      </c>
      <c r="B44" s="53" t="s">
        <v>12</v>
      </c>
      <c r="C44" s="53" t="s">
        <v>24</v>
      </c>
      <c r="D44" s="53" t="s">
        <v>65</v>
      </c>
      <c r="E44" s="64"/>
      <c r="F44" s="53" t="s">
        <v>13</v>
      </c>
      <c r="G44" s="54" t="s">
        <v>66</v>
      </c>
      <c r="H44" s="55">
        <v>70503063</v>
      </c>
      <c r="I44" s="55">
        <v>63644445</v>
      </c>
      <c r="J44" s="55">
        <v>63644445</v>
      </c>
      <c r="K44" s="55">
        <v>63644445</v>
      </c>
      <c r="L44" s="55">
        <v>63644445</v>
      </c>
      <c r="M44" s="105">
        <f t="shared" si="0"/>
        <v>0.9027188648527228</v>
      </c>
      <c r="N44" s="5"/>
      <c r="O44" s="5"/>
      <c r="P44" s="5"/>
      <c r="Q44" s="33"/>
    </row>
    <row r="45" spans="1:17" s="34" customFormat="1" ht="13.5" thickBot="1">
      <c r="A45" s="65" t="s">
        <v>11</v>
      </c>
      <c r="B45" s="66" t="s">
        <v>12</v>
      </c>
      <c r="C45" s="66" t="s">
        <v>24</v>
      </c>
      <c r="D45" s="66" t="s">
        <v>53</v>
      </c>
      <c r="E45" s="67"/>
      <c r="F45" s="66" t="s">
        <v>13</v>
      </c>
      <c r="G45" s="68" t="s">
        <v>67</v>
      </c>
      <c r="H45" s="69">
        <v>134006126</v>
      </c>
      <c r="I45" s="69">
        <v>127336330</v>
      </c>
      <c r="J45" s="69">
        <v>127336330</v>
      </c>
      <c r="K45" s="69">
        <v>127336330</v>
      </c>
      <c r="L45" s="69">
        <v>127336330</v>
      </c>
      <c r="M45" s="107">
        <f t="shared" si="0"/>
        <v>0.9502276783973294</v>
      </c>
      <c r="N45" s="5"/>
      <c r="O45" s="5"/>
      <c r="P45" s="5"/>
      <c r="Q45" s="33"/>
    </row>
    <row r="46" spans="1:17" s="36" customFormat="1" ht="14.25" thickBot="1" thickTop="1">
      <c r="A46" s="101" t="s">
        <v>287</v>
      </c>
      <c r="B46" s="102"/>
      <c r="C46" s="102"/>
      <c r="D46" s="102"/>
      <c r="E46" s="102"/>
      <c r="F46" s="102"/>
      <c r="G46" s="103"/>
      <c r="H46" s="70">
        <v>19982479430</v>
      </c>
      <c r="I46" s="70">
        <v>19642382399</v>
      </c>
      <c r="J46" s="70">
        <v>19642382399</v>
      </c>
      <c r="K46" s="70">
        <v>19639649780</v>
      </c>
      <c r="L46" s="70">
        <v>19621968945</v>
      </c>
      <c r="M46" s="104">
        <f t="shared" si="0"/>
        <v>0.9829802386539978</v>
      </c>
      <c r="N46" s="16"/>
      <c r="O46" s="16"/>
      <c r="P46" s="16"/>
      <c r="Q46" s="35"/>
    </row>
    <row r="47" spans="1:17" s="34" customFormat="1" ht="13.5" thickTop="1">
      <c r="A47" s="41" t="s">
        <v>17</v>
      </c>
      <c r="B47" s="42" t="s">
        <v>12</v>
      </c>
      <c r="C47" s="42" t="s">
        <v>56</v>
      </c>
      <c r="D47" s="43"/>
      <c r="E47" s="43"/>
      <c r="F47" s="42" t="s">
        <v>13</v>
      </c>
      <c r="G47" s="44" t="s">
        <v>68</v>
      </c>
      <c r="H47" s="45">
        <f>+H48</f>
        <v>90778796</v>
      </c>
      <c r="I47" s="45">
        <f>+I48</f>
        <v>90401440</v>
      </c>
      <c r="J47" s="45">
        <f>+J48</f>
        <v>88130338</v>
      </c>
      <c r="K47" s="45">
        <f>+K48</f>
        <v>87671737</v>
      </c>
      <c r="L47" s="45">
        <f>+L48</f>
        <v>87630337</v>
      </c>
      <c r="M47" s="108">
        <f t="shared" si="0"/>
        <v>0.9708251473174418</v>
      </c>
      <c r="N47" s="5"/>
      <c r="O47" s="5"/>
      <c r="P47" s="5"/>
      <c r="Q47" s="33"/>
    </row>
    <row r="48" spans="1:17" s="34" customFormat="1" ht="12.75">
      <c r="A48" s="47" t="s">
        <v>17</v>
      </c>
      <c r="B48" s="48" t="s">
        <v>12</v>
      </c>
      <c r="C48" s="48" t="s">
        <v>56</v>
      </c>
      <c r="D48" s="48" t="s">
        <v>69</v>
      </c>
      <c r="E48" s="63"/>
      <c r="F48" s="48" t="s">
        <v>13</v>
      </c>
      <c r="G48" s="49" t="s">
        <v>70</v>
      </c>
      <c r="H48" s="50">
        <v>90778796</v>
      </c>
      <c r="I48" s="50">
        <v>90401440</v>
      </c>
      <c r="J48" s="50">
        <v>88130338</v>
      </c>
      <c r="K48" s="50">
        <v>87671737</v>
      </c>
      <c r="L48" s="50">
        <v>87630337</v>
      </c>
      <c r="M48" s="106">
        <f t="shared" si="0"/>
        <v>0.9708251473174418</v>
      </c>
      <c r="N48" s="5"/>
      <c r="O48" s="5"/>
      <c r="P48" s="5"/>
      <c r="Q48" s="33"/>
    </row>
    <row r="49" spans="1:17" s="34" customFormat="1" ht="12.75">
      <c r="A49" s="57" t="s">
        <v>17</v>
      </c>
      <c r="B49" s="58" t="s">
        <v>12</v>
      </c>
      <c r="C49" s="58" t="s">
        <v>19</v>
      </c>
      <c r="D49" s="59"/>
      <c r="E49" s="59"/>
      <c r="F49" s="58" t="s">
        <v>13</v>
      </c>
      <c r="G49" s="60" t="s">
        <v>71</v>
      </c>
      <c r="H49" s="61">
        <f>SUM(H50:H62)</f>
        <v>4266496257</v>
      </c>
      <c r="I49" s="61">
        <f>SUM(I50:I62)</f>
        <v>4044102220.74</v>
      </c>
      <c r="J49" s="61">
        <f>SUM(J50:J62)</f>
        <v>4007312079.1800003</v>
      </c>
      <c r="K49" s="61">
        <f>SUM(K50:K62)</f>
        <v>3735664295.46</v>
      </c>
      <c r="L49" s="61">
        <f>SUM(L50:L62)</f>
        <v>3690719512.46</v>
      </c>
      <c r="M49" s="109">
        <f t="shared" si="0"/>
        <v>0.93925128203388</v>
      </c>
      <c r="N49" s="5"/>
      <c r="O49" s="5"/>
      <c r="P49" s="5"/>
      <c r="Q49" s="33"/>
    </row>
    <row r="50" spans="1:17" s="34" customFormat="1" ht="12.75">
      <c r="A50" s="47" t="s">
        <v>17</v>
      </c>
      <c r="B50" s="48" t="s">
        <v>12</v>
      </c>
      <c r="C50" s="48" t="s">
        <v>19</v>
      </c>
      <c r="D50" s="48" t="s">
        <v>11</v>
      </c>
      <c r="E50" s="63"/>
      <c r="F50" s="48" t="s">
        <v>13</v>
      </c>
      <c r="G50" s="49" t="s">
        <v>72</v>
      </c>
      <c r="H50" s="50">
        <v>12596000</v>
      </c>
      <c r="I50" s="50">
        <v>9368225.99</v>
      </c>
      <c r="J50" s="50">
        <v>8748225.99</v>
      </c>
      <c r="K50" s="50">
        <v>6541000</v>
      </c>
      <c r="L50" s="50">
        <v>6541000</v>
      </c>
      <c r="M50" s="106">
        <f t="shared" si="0"/>
        <v>0.6945241338520165</v>
      </c>
      <c r="N50" s="5"/>
      <c r="O50" s="5"/>
      <c r="P50" s="5"/>
      <c r="Q50" s="33"/>
    </row>
    <row r="51" spans="1:17" s="34" customFormat="1" ht="12.75">
      <c r="A51" s="52" t="s">
        <v>17</v>
      </c>
      <c r="B51" s="53" t="s">
        <v>12</v>
      </c>
      <c r="C51" s="53" t="s">
        <v>19</v>
      </c>
      <c r="D51" s="53" t="s">
        <v>13</v>
      </c>
      <c r="E51" s="64"/>
      <c r="F51" s="53" t="s">
        <v>13</v>
      </c>
      <c r="G51" s="54" t="s">
        <v>73</v>
      </c>
      <c r="H51" s="55">
        <v>76000000</v>
      </c>
      <c r="I51" s="55">
        <v>73750300</v>
      </c>
      <c r="J51" s="55">
        <v>69235300</v>
      </c>
      <c r="K51" s="55">
        <v>69235268.15</v>
      </c>
      <c r="L51" s="55">
        <v>69235268.15</v>
      </c>
      <c r="M51" s="105">
        <f t="shared" si="0"/>
        <v>0.9109907894736842</v>
      </c>
      <c r="N51" s="5"/>
      <c r="O51" s="5"/>
      <c r="P51" s="5"/>
      <c r="Q51" s="33"/>
    </row>
    <row r="52" spans="1:17" s="34" customFormat="1" ht="12.75">
      <c r="A52" s="47" t="s">
        <v>17</v>
      </c>
      <c r="B52" s="48" t="s">
        <v>12</v>
      </c>
      <c r="C52" s="48" t="s">
        <v>19</v>
      </c>
      <c r="D52" s="48" t="s">
        <v>15</v>
      </c>
      <c r="E52" s="63"/>
      <c r="F52" s="48" t="s">
        <v>13</v>
      </c>
      <c r="G52" s="49" t="s">
        <v>74</v>
      </c>
      <c r="H52" s="50">
        <v>367270873</v>
      </c>
      <c r="I52" s="50">
        <v>304588103</v>
      </c>
      <c r="J52" s="50">
        <v>286460980</v>
      </c>
      <c r="K52" s="50">
        <v>276321031</v>
      </c>
      <c r="L52" s="50">
        <v>273052288</v>
      </c>
      <c r="M52" s="106">
        <f t="shared" si="0"/>
        <v>0.7799719527445347</v>
      </c>
      <c r="N52" s="5"/>
      <c r="O52" s="5"/>
      <c r="P52" s="5"/>
      <c r="Q52" s="33"/>
    </row>
    <row r="53" spans="1:17" s="34" customFormat="1" ht="12.75">
      <c r="A53" s="52" t="s">
        <v>17</v>
      </c>
      <c r="B53" s="53" t="s">
        <v>12</v>
      </c>
      <c r="C53" s="53" t="s">
        <v>19</v>
      </c>
      <c r="D53" s="53" t="s">
        <v>31</v>
      </c>
      <c r="E53" s="64"/>
      <c r="F53" s="53" t="s">
        <v>13</v>
      </c>
      <c r="G53" s="54" t="s">
        <v>75</v>
      </c>
      <c r="H53" s="55">
        <v>832000</v>
      </c>
      <c r="I53" s="55">
        <v>0</v>
      </c>
      <c r="J53" s="55">
        <v>0</v>
      </c>
      <c r="K53" s="55">
        <v>0</v>
      </c>
      <c r="L53" s="55">
        <v>0</v>
      </c>
      <c r="M53" s="105">
        <f t="shared" si="0"/>
        <v>0</v>
      </c>
      <c r="N53" s="5"/>
      <c r="O53" s="5"/>
      <c r="P53" s="5"/>
      <c r="Q53" s="33"/>
    </row>
    <row r="54" spans="1:17" s="34" customFormat="1" ht="12.75">
      <c r="A54" s="47" t="s">
        <v>17</v>
      </c>
      <c r="B54" s="48" t="s">
        <v>12</v>
      </c>
      <c r="C54" s="48" t="s">
        <v>19</v>
      </c>
      <c r="D54" s="48" t="s">
        <v>17</v>
      </c>
      <c r="E54" s="63"/>
      <c r="F54" s="48" t="s">
        <v>13</v>
      </c>
      <c r="G54" s="49" t="s">
        <v>76</v>
      </c>
      <c r="H54" s="50">
        <v>5000000</v>
      </c>
      <c r="I54" s="50">
        <v>5000000</v>
      </c>
      <c r="J54" s="50">
        <v>4894098</v>
      </c>
      <c r="K54" s="50">
        <v>4894098</v>
      </c>
      <c r="L54" s="50">
        <v>4894098</v>
      </c>
      <c r="M54" s="106">
        <f t="shared" si="0"/>
        <v>0.9788196</v>
      </c>
      <c r="N54" s="5"/>
      <c r="O54" s="5"/>
      <c r="P54" s="5"/>
      <c r="Q54" s="33"/>
    </row>
    <row r="55" spans="1:17" s="34" customFormat="1" ht="12.75">
      <c r="A55" s="52" t="s">
        <v>17</v>
      </c>
      <c r="B55" s="53" t="s">
        <v>12</v>
      </c>
      <c r="C55" s="53" t="s">
        <v>19</v>
      </c>
      <c r="D55" s="53" t="s">
        <v>40</v>
      </c>
      <c r="E55" s="64"/>
      <c r="F55" s="53" t="s">
        <v>13</v>
      </c>
      <c r="G55" s="54" t="s">
        <v>77</v>
      </c>
      <c r="H55" s="55">
        <v>23121000</v>
      </c>
      <c r="I55" s="55">
        <v>13121000</v>
      </c>
      <c r="J55" s="55">
        <v>13121000</v>
      </c>
      <c r="K55" s="55">
        <v>6475000</v>
      </c>
      <c r="L55" s="55">
        <v>6475000</v>
      </c>
      <c r="M55" s="105">
        <f t="shared" si="0"/>
        <v>0.5674927555036546</v>
      </c>
      <c r="N55" s="5"/>
      <c r="O55" s="5"/>
      <c r="P55" s="5"/>
      <c r="Q55" s="33"/>
    </row>
    <row r="56" spans="1:17" s="34" customFormat="1" ht="12.75">
      <c r="A56" s="47" t="s">
        <v>17</v>
      </c>
      <c r="B56" s="48" t="s">
        <v>12</v>
      </c>
      <c r="C56" s="48" t="s">
        <v>19</v>
      </c>
      <c r="D56" s="48" t="s">
        <v>19</v>
      </c>
      <c r="E56" s="63"/>
      <c r="F56" s="48" t="s">
        <v>13</v>
      </c>
      <c r="G56" s="49" t="s">
        <v>78</v>
      </c>
      <c r="H56" s="50">
        <v>1054169103</v>
      </c>
      <c r="I56" s="50">
        <v>1053847637.4</v>
      </c>
      <c r="J56" s="50">
        <v>1052912782.84</v>
      </c>
      <c r="K56" s="50">
        <v>968761028.4</v>
      </c>
      <c r="L56" s="50">
        <v>968153304.4</v>
      </c>
      <c r="M56" s="106">
        <f t="shared" si="0"/>
        <v>0.9988082365946558</v>
      </c>
      <c r="N56" s="5"/>
      <c r="O56" s="5"/>
      <c r="P56" s="5"/>
      <c r="Q56" s="33"/>
    </row>
    <row r="57" spans="1:17" s="34" customFormat="1" ht="12.75">
      <c r="A57" s="52" t="s">
        <v>17</v>
      </c>
      <c r="B57" s="53" t="s">
        <v>12</v>
      </c>
      <c r="C57" s="53" t="s">
        <v>19</v>
      </c>
      <c r="D57" s="53" t="s">
        <v>79</v>
      </c>
      <c r="E57" s="64"/>
      <c r="F57" s="53" t="s">
        <v>13</v>
      </c>
      <c r="G57" s="54" t="s">
        <v>80</v>
      </c>
      <c r="H57" s="55">
        <v>73955000</v>
      </c>
      <c r="I57" s="55">
        <v>70688234</v>
      </c>
      <c r="J57" s="55">
        <v>69688234</v>
      </c>
      <c r="K57" s="55">
        <v>69688234</v>
      </c>
      <c r="L57" s="55">
        <v>69688234</v>
      </c>
      <c r="M57" s="105">
        <f t="shared" si="0"/>
        <v>0.9423059157595836</v>
      </c>
      <c r="N57" s="5"/>
      <c r="O57" s="5"/>
      <c r="P57" s="5"/>
      <c r="Q57" s="33"/>
    </row>
    <row r="58" spans="1:17" s="34" customFormat="1" ht="12.75">
      <c r="A58" s="47" t="s">
        <v>17</v>
      </c>
      <c r="B58" s="48" t="s">
        <v>12</v>
      </c>
      <c r="C58" s="48" t="s">
        <v>19</v>
      </c>
      <c r="D58" s="48" t="s">
        <v>24</v>
      </c>
      <c r="E58" s="63"/>
      <c r="F58" s="48" t="s">
        <v>13</v>
      </c>
      <c r="G58" s="49" t="s">
        <v>81</v>
      </c>
      <c r="H58" s="50">
        <v>1083052281</v>
      </c>
      <c r="I58" s="50">
        <v>1080798228.4</v>
      </c>
      <c r="J58" s="50">
        <v>1075123728.4</v>
      </c>
      <c r="K58" s="50">
        <v>967875994.96</v>
      </c>
      <c r="L58" s="50">
        <v>949249420.96</v>
      </c>
      <c r="M58" s="106">
        <f t="shared" si="0"/>
        <v>0.9926794368664462</v>
      </c>
      <c r="N58" s="5"/>
      <c r="O58" s="5"/>
      <c r="P58" s="5"/>
      <c r="Q58" s="33"/>
    </row>
    <row r="59" spans="1:17" s="34" customFormat="1" ht="12.75">
      <c r="A59" s="52" t="s">
        <v>17</v>
      </c>
      <c r="B59" s="53" t="s">
        <v>12</v>
      </c>
      <c r="C59" s="53" t="s">
        <v>19</v>
      </c>
      <c r="D59" s="53" t="s">
        <v>61</v>
      </c>
      <c r="E59" s="64"/>
      <c r="F59" s="53" t="s">
        <v>13</v>
      </c>
      <c r="G59" s="54" t="s">
        <v>82</v>
      </c>
      <c r="H59" s="55">
        <v>511500000</v>
      </c>
      <c r="I59" s="55">
        <v>511391067</v>
      </c>
      <c r="J59" s="55">
        <v>509118267</v>
      </c>
      <c r="K59" s="55">
        <v>499283980</v>
      </c>
      <c r="L59" s="55">
        <v>495919047</v>
      </c>
      <c r="M59" s="105">
        <f t="shared" si="0"/>
        <v>0.9953436304985337</v>
      </c>
      <c r="N59" s="5"/>
      <c r="O59" s="5"/>
      <c r="P59" s="5"/>
      <c r="Q59" s="33"/>
    </row>
    <row r="60" spans="1:17" s="34" customFormat="1" ht="12.75">
      <c r="A60" s="47" t="s">
        <v>17</v>
      </c>
      <c r="B60" s="48" t="s">
        <v>12</v>
      </c>
      <c r="C60" s="48" t="s">
        <v>19</v>
      </c>
      <c r="D60" s="48" t="s">
        <v>63</v>
      </c>
      <c r="E60" s="63"/>
      <c r="F60" s="48" t="s">
        <v>13</v>
      </c>
      <c r="G60" s="49" t="s">
        <v>83</v>
      </c>
      <c r="H60" s="50">
        <v>61000000</v>
      </c>
      <c r="I60" s="50">
        <v>56373548</v>
      </c>
      <c r="J60" s="50">
        <v>53833548</v>
      </c>
      <c r="K60" s="50">
        <v>53833548</v>
      </c>
      <c r="L60" s="50">
        <v>53833548</v>
      </c>
      <c r="M60" s="106">
        <f t="shared" si="0"/>
        <v>0.8825171803278689</v>
      </c>
      <c r="N60" s="5"/>
      <c r="O60" s="5"/>
      <c r="P60" s="5"/>
      <c r="Q60" s="33"/>
    </row>
    <row r="61" spans="1:17" s="34" customFormat="1" ht="12.75">
      <c r="A61" s="52" t="s">
        <v>17</v>
      </c>
      <c r="B61" s="53" t="s">
        <v>12</v>
      </c>
      <c r="C61" s="53" t="s">
        <v>19</v>
      </c>
      <c r="D61" s="53" t="s">
        <v>65</v>
      </c>
      <c r="E61" s="64"/>
      <c r="F61" s="53" t="s">
        <v>13</v>
      </c>
      <c r="G61" s="54" t="s">
        <v>84</v>
      </c>
      <c r="H61" s="55">
        <v>780000000</v>
      </c>
      <c r="I61" s="55">
        <v>652155847.95</v>
      </c>
      <c r="J61" s="55">
        <v>652155847.95</v>
      </c>
      <c r="K61" s="55">
        <v>652155847.95</v>
      </c>
      <c r="L61" s="55">
        <v>652155847.95</v>
      </c>
      <c r="M61" s="105">
        <f t="shared" si="0"/>
        <v>0.8360972409615385</v>
      </c>
      <c r="N61" s="5"/>
      <c r="O61" s="5"/>
      <c r="P61" s="5"/>
      <c r="Q61" s="33"/>
    </row>
    <row r="62" spans="1:17" s="34" customFormat="1" ht="13.5" thickBot="1">
      <c r="A62" s="65" t="s">
        <v>17</v>
      </c>
      <c r="B62" s="66" t="s">
        <v>12</v>
      </c>
      <c r="C62" s="66" t="s">
        <v>19</v>
      </c>
      <c r="D62" s="66" t="s">
        <v>53</v>
      </c>
      <c r="E62" s="67"/>
      <c r="F62" s="66" t="s">
        <v>13</v>
      </c>
      <c r="G62" s="68" t="s">
        <v>85</v>
      </c>
      <c r="H62" s="69">
        <v>218000000</v>
      </c>
      <c r="I62" s="69">
        <v>213020029</v>
      </c>
      <c r="J62" s="69">
        <v>212020067</v>
      </c>
      <c r="K62" s="69">
        <v>160599265</v>
      </c>
      <c r="L62" s="69">
        <v>141522456</v>
      </c>
      <c r="M62" s="107">
        <f t="shared" si="0"/>
        <v>0.9725691146788991</v>
      </c>
      <c r="N62" s="5"/>
      <c r="O62" s="5"/>
      <c r="P62" s="5"/>
      <c r="Q62" s="33"/>
    </row>
    <row r="63" spans="1:17" s="36" customFormat="1" ht="13.5" thickTop="1">
      <c r="A63" s="94" t="s">
        <v>286</v>
      </c>
      <c r="B63" s="95"/>
      <c r="C63" s="95"/>
      <c r="D63" s="95"/>
      <c r="E63" s="95"/>
      <c r="F63" s="95"/>
      <c r="G63" s="96"/>
      <c r="H63" s="70">
        <v>4357275053</v>
      </c>
      <c r="I63" s="70">
        <v>4134503660.74</v>
      </c>
      <c r="J63" s="70">
        <v>4095442417.18</v>
      </c>
      <c r="K63" s="70">
        <v>3823336032.46</v>
      </c>
      <c r="L63" s="70">
        <v>3778349849.46</v>
      </c>
      <c r="M63" s="104">
        <f t="shared" si="0"/>
        <v>0.9399090870704324</v>
      </c>
      <c r="N63" s="16"/>
      <c r="O63" s="16"/>
      <c r="P63" s="16"/>
      <c r="Q63" s="35"/>
    </row>
    <row r="64" spans="1:17" s="34" customFormat="1" ht="12.75">
      <c r="A64" s="71" t="s">
        <v>56</v>
      </c>
      <c r="B64" s="72" t="s">
        <v>17</v>
      </c>
      <c r="C64" s="72" t="s">
        <v>11</v>
      </c>
      <c r="D64" s="72" t="s">
        <v>11</v>
      </c>
      <c r="E64" s="73"/>
      <c r="F64" s="72" t="s">
        <v>15</v>
      </c>
      <c r="G64" s="74" t="s">
        <v>86</v>
      </c>
      <c r="H64" s="55">
        <v>4299438383</v>
      </c>
      <c r="I64" s="55">
        <v>4299438383</v>
      </c>
      <c r="J64" s="55">
        <v>4299438383</v>
      </c>
      <c r="K64" s="55">
        <v>4299438383</v>
      </c>
      <c r="L64" s="55">
        <v>4299438383</v>
      </c>
      <c r="M64" s="105">
        <f t="shared" si="0"/>
        <v>1</v>
      </c>
      <c r="N64" s="5"/>
      <c r="O64" s="5"/>
      <c r="P64" s="5"/>
      <c r="Q64" s="33"/>
    </row>
    <row r="65" spans="1:17" s="34" customFormat="1" ht="25.5">
      <c r="A65" s="75" t="s">
        <v>56</v>
      </c>
      <c r="B65" s="76" t="s">
        <v>17</v>
      </c>
      <c r="C65" s="76" t="s">
        <v>11</v>
      </c>
      <c r="D65" s="76" t="s">
        <v>87</v>
      </c>
      <c r="E65" s="77"/>
      <c r="F65" s="76" t="s">
        <v>35</v>
      </c>
      <c r="G65" s="78" t="s">
        <v>88</v>
      </c>
      <c r="H65" s="50">
        <v>217927160</v>
      </c>
      <c r="I65" s="50">
        <v>0</v>
      </c>
      <c r="J65" s="50">
        <v>0</v>
      </c>
      <c r="K65" s="50">
        <v>0</v>
      </c>
      <c r="L65" s="50">
        <v>0</v>
      </c>
      <c r="M65" s="106">
        <f t="shared" si="0"/>
        <v>0</v>
      </c>
      <c r="N65" s="5"/>
      <c r="O65" s="5"/>
      <c r="P65" s="5"/>
      <c r="Q65" s="33"/>
    </row>
    <row r="66" spans="1:17" s="34" customFormat="1" ht="12.75">
      <c r="A66" s="71" t="s">
        <v>56</v>
      </c>
      <c r="B66" s="72" t="s">
        <v>17</v>
      </c>
      <c r="C66" s="72" t="s">
        <v>11</v>
      </c>
      <c r="D66" s="72" t="s">
        <v>89</v>
      </c>
      <c r="E66" s="73"/>
      <c r="F66" s="72" t="s">
        <v>13</v>
      </c>
      <c r="G66" s="74" t="s">
        <v>90</v>
      </c>
      <c r="H66" s="55">
        <v>4898674665</v>
      </c>
      <c r="I66" s="55">
        <v>4898674665</v>
      </c>
      <c r="J66" s="55">
        <v>4898674665</v>
      </c>
      <c r="K66" s="55">
        <v>4898674665</v>
      </c>
      <c r="L66" s="55">
        <v>4898674665</v>
      </c>
      <c r="M66" s="105">
        <f t="shared" si="0"/>
        <v>1</v>
      </c>
      <c r="N66" s="5"/>
      <c r="O66" s="5"/>
      <c r="P66" s="5"/>
      <c r="Q66" s="33"/>
    </row>
    <row r="67" spans="1:17" s="34" customFormat="1" ht="12.75">
      <c r="A67" s="75" t="s">
        <v>56</v>
      </c>
      <c r="B67" s="76" t="s">
        <v>17</v>
      </c>
      <c r="C67" s="76" t="s">
        <v>11</v>
      </c>
      <c r="D67" s="76" t="s">
        <v>91</v>
      </c>
      <c r="E67" s="77"/>
      <c r="F67" s="76" t="s">
        <v>13</v>
      </c>
      <c r="G67" s="78" t="s">
        <v>92</v>
      </c>
      <c r="H67" s="50">
        <v>2368111975</v>
      </c>
      <c r="I67" s="50">
        <v>2368111975</v>
      </c>
      <c r="J67" s="50">
        <v>2368111975</v>
      </c>
      <c r="K67" s="50">
        <v>2368111975</v>
      </c>
      <c r="L67" s="50">
        <v>2368111975</v>
      </c>
      <c r="M67" s="106">
        <f t="shared" si="0"/>
        <v>1</v>
      </c>
      <c r="N67" s="5"/>
      <c r="O67" s="5"/>
      <c r="P67" s="5"/>
      <c r="Q67" s="33"/>
    </row>
    <row r="68" spans="1:17" s="34" customFormat="1" ht="12.75">
      <c r="A68" s="71" t="s">
        <v>56</v>
      </c>
      <c r="B68" s="72" t="s">
        <v>17</v>
      </c>
      <c r="C68" s="72" t="s">
        <v>11</v>
      </c>
      <c r="D68" s="72" t="s">
        <v>93</v>
      </c>
      <c r="E68" s="73"/>
      <c r="F68" s="72" t="s">
        <v>13</v>
      </c>
      <c r="G68" s="74" t="s">
        <v>94</v>
      </c>
      <c r="H68" s="55">
        <v>4232024732</v>
      </c>
      <c r="I68" s="55">
        <v>4232024732</v>
      </c>
      <c r="J68" s="55">
        <v>4232024732</v>
      </c>
      <c r="K68" s="55">
        <v>4232024732</v>
      </c>
      <c r="L68" s="55">
        <v>4232024732</v>
      </c>
      <c r="M68" s="105">
        <f t="shared" si="0"/>
        <v>1</v>
      </c>
      <c r="N68" s="5"/>
      <c r="O68" s="5"/>
      <c r="P68" s="5"/>
      <c r="Q68" s="33"/>
    </row>
    <row r="69" spans="1:17" s="34" customFormat="1" ht="12.75">
      <c r="A69" s="75" t="s">
        <v>56</v>
      </c>
      <c r="B69" s="76" t="s">
        <v>17</v>
      </c>
      <c r="C69" s="76" t="s">
        <v>11</v>
      </c>
      <c r="D69" s="76" t="s">
        <v>95</v>
      </c>
      <c r="E69" s="77"/>
      <c r="F69" s="76" t="s">
        <v>13</v>
      </c>
      <c r="G69" s="78" t="s">
        <v>96</v>
      </c>
      <c r="H69" s="50">
        <v>4626719728</v>
      </c>
      <c r="I69" s="50">
        <v>4626719728</v>
      </c>
      <c r="J69" s="50">
        <v>4626719728</v>
      </c>
      <c r="K69" s="50">
        <v>4626719728</v>
      </c>
      <c r="L69" s="50">
        <v>4626719728</v>
      </c>
      <c r="M69" s="106">
        <f t="shared" si="0"/>
        <v>1</v>
      </c>
      <c r="N69" s="5"/>
      <c r="O69" s="5"/>
      <c r="P69" s="5"/>
      <c r="Q69" s="33"/>
    </row>
    <row r="70" spans="1:17" s="34" customFormat="1" ht="12.75">
      <c r="A70" s="71" t="s">
        <v>56</v>
      </c>
      <c r="B70" s="72" t="s">
        <v>24</v>
      </c>
      <c r="C70" s="72" t="s">
        <v>11</v>
      </c>
      <c r="D70" s="72" t="s">
        <v>11</v>
      </c>
      <c r="E70" s="73"/>
      <c r="F70" s="72" t="s">
        <v>13</v>
      </c>
      <c r="G70" s="74" t="s">
        <v>97</v>
      </c>
      <c r="H70" s="55">
        <v>14081200092</v>
      </c>
      <c r="I70" s="55">
        <v>12613026999</v>
      </c>
      <c r="J70" s="55">
        <v>12473458241</v>
      </c>
      <c r="K70" s="55">
        <v>12462304493</v>
      </c>
      <c r="L70" s="55">
        <v>12462089096</v>
      </c>
      <c r="M70" s="105">
        <f aca="true" t="shared" si="1" ref="M70:M126">+J70/H70</f>
        <v>0.8858235206874582</v>
      </c>
      <c r="N70" s="5"/>
      <c r="O70" s="5"/>
      <c r="P70" s="5"/>
      <c r="Q70" s="33"/>
    </row>
    <row r="71" spans="1:17" s="34" customFormat="1" ht="12.75">
      <c r="A71" s="75" t="s">
        <v>56</v>
      </c>
      <c r="B71" s="76" t="s">
        <v>24</v>
      </c>
      <c r="C71" s="76" t="s">
        <v>11</v>
      </c>
      <c r="D71" s="76" t="s">
        <v>24</v>
      </c>
      <c r="E71" s="77"/>
      <c r="F71" s="76" t="s">
        <v>13</v>
      </c>
      <c r="G71" s="78" t="s">
        <v>98</v>
      </c>
      <c r="H71" s="50">
        <v>2016560000</v>
      </c>
      <c r="I71" s="50">
        <v>1778812000</v>
      </c>
      <c r="J71" s="50">
        <v>1778812000</v>
      </c>
      <c r="K71" s="50">
        <v>1778812000</v>
      </c>
      <c r="L71" s="50">
        <v>1778812000</v>
      </c>
      <c r="M71" s="106">
        <f t="shared" si="1"/>
        <v>0.8821021938350458</v>
      </c>
      <c r="N71" s="5"/>
      <c r="O71" s="5"/>
      <c r="P71" s="5"/>
      <c r="Q71" s="33"/>
    </row>
    <row r="72" spans="1:17" s="34" customFormat="1" ht="12.75">
      <c r="A72" s="71" t="s">
        <v>56</v>
      </c>
      <c r="B72" s="72" t="s">
        <v>24</v>
      </c>
      <c r="C72" s="72" t="s">
        <v>11</v>
      </c>
      <c r="D72" s="72" t="s">
        <v>65</v>
      </c>
      <c r="E72" s="73"/>
      <c r="F72" s="72" t="s">
        <v>13</v>
      </c>
      <c r="G72" s="74" t="s">
        <v>99</v>
      </c>
      <c r="H72" s="55">
        <v>3317887211</v>
      </c>
      <c r="I72" s="55">
        <v>2209281690.56</v>
      </c>
      <c r="J72" s="55">
        <v>2202777643.56</v>
      </c>
      <c r="K72" s="55">
        <v>2202777643.56</v>
      </c>
      <c r="L72" s="55">
        <v>2202777643.56</v>
      </c>
      <c r="M72" s="105">
        <f t="shared" si="1"/>
        <v>0.6639097423978105</v>
      </c>
      <c r="N72" s="5"/>
      <c r="O72" s="5"/>
      <c r="P72" s="5"/>
      <c r="Q72" s="33"/>
    </row>
    <row r="73" spans="1:17" s="34" customFormat="1" ht="12.75">
      <c r="A73" s="75" t="s">
        <v>56</v>
      </c>
      <c r="B73" s="76" t="s">
        <v>24</v>
      </c>
      <c r="C73" s="76" t="s">
        <v>56</v>
      </c>
      <c r="D73" s="76" t="s">
        <v>17</v>
      </c>
      <c r="E73" s="77"/>
      <c r="F73" s="76" t="s">
        <v>13</v>
      </c>
      <c r="G73" s="78" t="s">
        <v>100</v>
      </c>
      <c r="H73" s="50">
        <v>31200000</v>
      </c>
      <c r="I73" s="50">
        <v>25548144</v>
      </c>
      <c r="J73" s="50">
        <v>25548144</v>
      </c>
      <c r="K73" s="50">
        <v>25548144</v>
      </c>
      <c r="L73" s="50">
        <v>25548144</v>
      </c>
      <c r="M73" s="106">
        <f t="shared" si="1"/>
        <v>0.8188507692307693</v>
      </c>
      <c r="N73" s="5"/>
      <c r="O73" s="5"/>
      <c r="P73" s="5"/>
      <c r="Q73" s="33"/>
    </row>
    <row r="74" spans="1:17" s="34" customFormat="1" ht="12.75">
      <c r="A74" s="71" t="s">
        <v>56</v>
      </c>
      <c r="B74" s="72" t="s">
        <v>24</v>
      </c>
      <c r="C74" s="72" t="s">
        <v>56</v>
      </c>
      <c r="D74" s="72" t="s">
        <v>56</v>
      </c>
      <c r="E74" s="73"/>
      <c r="F74" s="72" t="s">
        <v>13</v>
      </c>
      <c r="G74" s="74" t="s">
        <v>101</v>
      </c>
      <c r="H74" s="55">
        <v>4992000</v>
      </c>
      <c r="I74" s="55">
        <v>860131</v>
      </c>
      <c r="J74" s="55">
        <v>0</v>
      </c>
      <c r="K74" s="55">
        <v>0</v>
      </c>
      <c r="L74" s="55">
        <v>0</v>
      </c>
      <c r="M74" s="105">
        <f t="shared" si="1"/>
        <v>0</v>
      </c>
      <c r="N74" s="5"/>
      <c r="O74" s="5"/>
      <c r="P74" s="5"/>
      <c r="Q74" s="33"/>
    </row>
    <row r="75" spans="1:17" s="34" customFormat="1" ht="12.75">
      <c r="A75" s="75" t="s">
        <v>56</v>
      </c>
      <c r="B75" s="76" t="s">
        <v>61</v>
      </c>
      <c r="C75" s="76" t="s">
        <v>11</v>
      </c>
      <c r="D75" s="76" t="s">
        <v>11</v>
      </c>
      <c r="E75" s="77"/>
      <c r="F75" s="76" t="s">
        <v>15</v>
      </c>
      <c r="G75" s="78" t="s">
        <v>102</v>
      </c>
      <c r="H75" s="50">
        <v>3090504173</v>
      </c>
      <c r="I75" s="50">
        <v>998291580.02</v>
      </c>
      <c r="J75" s="50">
        <v>985630685.85</v>
      </c>
      <c r="K75" s="50">
        <v>972151182.85</v>
      </c>
      <c r="L75" s="50">
        <v>882201804.56</v>
      </c>
      <c r="M75" s="106">
        <f t="shared" si="1"/>
        <v>0.31892229574090275</v>
      </c>
      <c r="N75" s="5"/>
      <c r="O75" s="5"/>
      <c r="P75" s="5"/>
      <c r="Q75" s="33"/>
    </row>
    <row r="76" spans="1:17" s="34" customFormat="1" ht="12.75">
      <c r="A76" s="71" t="s">
        <v>56</v>
      </c>
      <c r="B76" s="72" t="s">
        <v>61</v>
      </c>
      <c r="C76" s="72" t="s">
        <v>56</v>
      </c>
      <c r="D76" s="72" t="s">
        <v>104</v>
      </c>
      <c r="E76" s="73"/>
      <c r="F76" s="72" t="s">
        <v>15</v>
      </c>
      <c r="G76" s="74" t="s">
        <v>105</v>
      </c>
      <c r="H76" s="55">
        <v>1743174934</v>
      </c>
      <c r="I76" s="55">
        <v>1743174934</v>
      </c>
      <c r="J76" s="55">
        <v>1743174934</v>
      </c>
      <c r="K76" s="55">
        <v>1743174934</v>
      </c>
      <c r="L76" s="55">
        <v>1743174934</v>
      </c>
      <c r="M76" s="105">
        <f t="shared" si="1"/>
        <v>1</v>
      </c>
      <c r="N76" s="5"/>
      <c r="O76" s="5"/>
      <c r="P76" s="5"/>
      <c r="Q76" s="33"/>
    </row>
    <row r="77" spans="1:17" s="34" customFormat="1" ht="26.25" thickBot="1">
      <c r="A77" s="79" t="s">
        <v>56</v>
      </c>
      <c r="B77" s="80" t="s">
        <v>63</v>
      </c>
      <c r="C77" s="80" t="s">
        <v>24</v>
      </c>
      <c r="D77" s="80" t="s">
        <v>11</v>
      </c>
      <c r="E77" s="81"/>
      <c r="F77" s="80" t="s">
        <v>13</v>
      </c>
      <c r="G77" s="82" t="s">
        <v>106</v>
      </c>
      <c r="H77" s="69">
        <f>SUM(H78:H111)</f>
        <v>1186514979356</v>
      </c>
      <c r="I77" s="69">
        <f>SUM(I78:I111)</f>
        <v>1186514979356</v>
      </c>
      <c r="J77" s="69">
        <f>SUM(J78:J111)</f>
        <v>1186514979356</v>
      </c>
      <c r="K77" s="69">
        <f>SUM(K78:K111)</f>
        <v>1185192394631</v>
      </c>
      <c r="L77" s="69">
        <f>SUM(L78:L111)</f>
        <v>1185192394631</v>
      </c>
      <c r="M77" s="107">
        <f t="shared" si="1"/>
        <v>1</v>
      </c>
      <c r="N77" s="5"/>
      <c r="O77" s="5"/>
      <c r="P77" s="5"/>
      <c r="Q77" s="33"/>
    </row>
    <row r="78" spans="1:17" s="34" customFormat="1" ht="26.25" thickTop="1">
      <c r="A78" s="71" t="s">
        <v>56</v>
      </c>
      <c r="B78" s="72" t="s">
        <v>63</v>
      </c>
      <c r="C78" s="72" t="s">
        <v>24</v>
      </c>
      <c r="D78" s="72" t="s">
        <v>11</v>
      </c>
      <c r="E78" s="72" t="s">
        <v>11</v>
      </c>
      <c r="F78" s="72" t="s">
        <v>13</v>
      </c>
      <c r="G78" s="74" t="s">
        <v>107</v>
      </c>
      <c r="H78" s="55">
        <v>4735563484</v>
      </c>
      <c r="I78" s="55">
        <v>4735563484</v>
      </c>
      <c r="J78" s="55">
        <v>4735563484</v>
      </c>
      <c r="K78" s="55">
        <v>4228086256</v>
      </c>
      <c r="L78" s="55">
        <v>4228086256</v>
      </c>
      <c r="M78" s="105">
        <f t="shared" si="1"/>
        <v>1</v>
      </c>
      <c r="N78" s="5"/>
      <c r="O78" s="5"/>
      <c r="P78" s="5"/>
      <c r="Q78" s="33"/>
    </row>
    <row r="79" spans="1:17" s="34" customFormat="1" ht="25.5">
      <c r="A79" s="75" t="s">
        <v>56</v>
      </c>
      <c r="B79" s="76" t="s">
        <v>63</v>
      </c>
      <c r="C79" s="76" t="s">
        <v>24</v>
      </c>
      <c r="D79" s="76" t="s">
        <v>11</v>
      </c>
      <c r="E79" s="76" t="s">
        <v>13</v>
      </c>
      <c r="F79" s="76" t="s">
        <v>13</v>
      </c>
      <c r="G79" s="78" t="s">
        <v>108</v>
      </c>
      <c r="H79" s="50">
        <v>14371568631</v>
      </c>
      <c r="I79" s="50">
        <v>14371568631</v>
      </c>
      <c r="J79" s="50">
        <v>14371568631</v>
      </c>
      <c r="K79" s="50">
        <v>14371568631</v>
      </c>
      <c r="L79" s="50">
        <v>14371568631</v>
      </c>
      <c r="M79" s="106">
        <f t="shared" si="1"/>
        <v>1</v>
      </c>
      <c r="N79" s="5"/>
      <c r="O79" s="5"/>
      <c r="P79" s="5"/>
      <c r="Q79" s="33"/>
    </row>
    <row r="80" spans="1:17" s="34" customFormat="1" ht="25.5">
      <c r="A80" s="71" t="s">
        <v>56</v>
      </c>
      <c r="B80" s="72" t="s">
        <v>63</v>
      </c>
      <c r="C80" s="72" t="s">
        <v>24</v>
      </c>
      <c r="D80" s="72" t="s">
        <v>11</v>
      </c>
      <c r="E80" s="72" t="s">
        <v>15</v>
      </c>
      <c r="F80" s="72" t="s">
        <v>13</v>
      </c>
      <c r="G80" s="74" t="s">
        <v>109</v>
      </c>
      <c r="H80" s="55">
        <v>47251499961</v>
      </c>
      <c r="I80" s="55">
        <v>47251499961</v>
      </c>
      <c r="J80" s="55">
        <v>47251499961</v>
      </c>
      <c r="K80" s="55">
        <v>47251499961</v>
      </c>
      <c r="L80" s="55">
        <v>47251499961</v>
      </c>
      <c r="M80" s="105">
        <f t="shared" si="1"/>
        <v>1</v>
      </c>
      <c r="N80" s="5"/>
      <c r="O80" s="5"/>
      <c r="P80" s="5"/>
      <c r="Q80" s="33"/>
    </row>
    <row r="81" spans="1:17" s="34" customFormat="1" ht="25.5">
      <c r="A81" s="75" t="s">
        <v>56</v>
      </c>
      <c r="B81" s="76" t="s">
        <v>63</v>
      </c>
      <c r="C81" s="76" t="s">
        <v>24</v>
      </c>
      <c r="D81" s="76" t="s">
        <v>11</v>
      </c>
      <c r="E81" s="76" t="s">
        <v>27</v>
      </c>
      <c r="F81" s="76" t="s">
        <v>13</v>
      </c>
      <c r="G81" s="78" t="s">
        <v>110</v>
      </c>
      <c r="H81" s="50">
        <v>31382855329</v>
      </c>
      <c r="I81" s="50">
        <v>31382855329</v>
      </c>
      <c r="J81" s="50">
        <v>31382855329</v>
      </c>
      <c r="K81" s="50">
        <v>31382855329</v>
      </c>
      <c r="L81" s="50">
        <v>31382855329</v>
      </c>
      <c r="M81" s="106">
        <f t="shared" si="1"/>
        <v>1</v>
      </c>
      <c r="N81" s="5"/>
      <c r="O81" s="5"/>
      <c r="P81" s="5"/>
      <c r="Q81" s="33"/>
    </row>
    <row r="82" spans="1:17" s="34" customFormat="1" ht="25.5">
      <c r="A82" s="71" t="s">
        <v>56</v>
      </c>
      <c r="B82" s="72" t="s">
        <v>63</v>
      </c>
      <c r="C82" s="72" t="s">
        <v>24</v>
      </c>
      <c r="D82" s="72" t="s">
        <v>11</v>
      </c>
      <c r="E82" s="72" t="s">
        <v>29</v>
      </c>
      <c r="F82" s="72" t="s">
        <v>13</v>
      </c>
      <c r="G82" s="74" t="s">
        <v>111</v>
      </c>
      <c r="H82" s="55">
        <v>27545717984</v>
      </c>
      <c r="I82" s="55">
        <v>27545717984</v>
      </c>
      <c r="J82" s="55">
        <v>27545717984</v>
      </c>
      <c r="K82" s="55">
        <v>27545717984</v>
      </c>
      <c r="L82" s="55">
        <v>27545717984</v>
      </c>
      <c r="M82" s="105">
        <f t="shared" si="1"/>
        <v>1</v>
      </c>
      <c r="N82" s="5"/>
      <c r="O82" s="5"/>
      <c r="P82" s="5"/>
      <c r="Q82" s="33"/>
    </row>
    <row r="83" spans="1:17" s="34" customFormat="1" ht="25.5">
      <c r="A83" s="75" t="s">
        <v>56</v>
      </c>
      <c r="B83" s="76" t="s">
        <v>63</v>
      </c>
      <c r="C83" s="76" t="s">
        <v>24</v>
      </c>
      <c r="D83" s="76" t="s">
        <v>11</v>
      </c>
      <c r="E83" s="76" t="s">
        <v>31</v>
      </c>
      <c r="F83" s="76" t="s">
        <v>13</v>
      </c>
      <c r="G83" s="78" t="s">
        <v>112</v>
      </c>
      <c r="H83" s="50">
        <v>56065468815</v>
      </c>
      <c r="I83" s="50">
        <v>56065468815</v>
      </c>
      <c r="J83" s="50">
        <v>56065468815</v>
      </c>
      <c r="K83" s="50">
        <v>55250361319</v>
      </c>
      <c r="L83" s="50">
        <v>55250361319</v>
      </c>
      <c r="M83" s="106">
        <f t="shared" si="1"/>
        <v>1</v>
      </c>
      <c r="N83" s="5"/>
      <c r="O83" s="5"/>
      <c r="P83" s="5"/>
      <c r="Q83" s="33"/>
    </row>
    <row r="84" spans="1:17" s="34" customFormat="1" ht="25.5">
      <c r="A84" s="71" t="s">
        <v>56</v>
      </c>
      <c r="B84" s="72" t="s">
        <v>63</v>
      </c>
      <c r="C84" s="72" t="s">
        <v>24</v>
      </c>
      <c r="D84" s="72" t="s">
        <v>11</v>
      </c>
      <c r="E84" s="72" t="s">
        <v>33</v>
      </c>
      <c r="F84" s="72" t="s">
        <v>13</v>
      </c>
      <c r="G84" s="74" t="s">
        <v>113</v>
      </c>
      <c r="H84" s="55">
        <v>73384339149</v>
      </c>
      <c r="I84" s="55">
        <v>73384339149</v>
      </c>
      <c r="J84" s="55">
        <v>73384339149</v>
      </c>
      <c r="K84" s="55">
        <v>73384339148</v>
      </c>
      <c r="L84" s="55">
        <v>73384339148</v>
      </c>
      <c r="M84" s="105">
        <f t="shared" si="1"/>
        <v>1</v>
      </c>
      <c r="N84" s="5"/>
      <c r="O84" s="5"/>
      <c r="P84" s="5"/>
      <c r="Q84" s="33"/>
    </row>
    <row r="85" spans="1:17" s="34" customFormat="1" ht="25.5">
      <c r="A85" s="75" t="s">
        <v>56</v>
      </c>
      <c r="B85" s="76" t="s">
        <v>63</v>
      </c>
      <c r="C85" s="76" t="s">
        <v>24</v>
      </c>
      <c r="D85" s="76" t="s">
        <v>11</v>
      </c>
      <c r="E85" s="76" t="s">
        <v>35</v>
      </c>
      <c r="F85" s="76" t="s">
        <v>13</v>
      </c>
      <c r="G85" s="78" t="s">
        <v>114</v>
      </c>
      <c r="H85" s="50">
        <v>3797367645</v>
      </c>
      <c r="I85" s="50">
        <v>3797367645</v>
      </c>
      <c r="J85" s="50">
        <v>3797367645</v>
      </c>
      <c r="K85" s="50">
        <v>3797367645</v>
      </c>
      <c r="L85" s="50">
        <v>3797367645</v>
      </c>
      <c r="M85" s="106">
        <f t="shared" si="1"/>
        <v>1</v>
      </c>
      <c r="N85" s="5"/>
      <c r="O85" s="5"/>
      <c r="P85" s="5"/>
      <c r="Q85" s="33"/>
    </row>
    <row r="86" spans="1:17" s="34" customFormat="1" ht="25.5">
      <c r="A86" s="71" t="s">
        <v>56</v>
      </c>
      <c r="B86" s="72" t="s">
        <v>63</v>
      </c>
      <c r="C86" s="72" t="s">
        <v>24</v>
      </c>
      <c r="D86" s="72" t="s">
        <v>11</v>
      </c>
      <c r="E86" s="72" t="s">
        <v>115</v>
      </c>
      <c r="F86" s="72" t="s">
        <v>13</v>
      </c>
      <c r="G86" s="74" t="s">
        <v>116</v>
      </c>
      <c r="H86" s="55">
        <v>4771383972</v>
      </c>
      <c r="I86" s="55">
        <v>4771383972</v>
      </c>
      <c r="J86" s="55">
        <v>4771383972</v>
      </c>
      <c r="K86" s="55">
        <v>4771383972</v>
      </c>
      <c r="L86" s="55">
        <v>4771383972</v>
      </c>
      <c r="M86" s="105">
        <f t="shared" si="1"/>
        <v>1</v>
      </c>
      <c r="N86" s="5"/>
      <c r="O86" s="5"/>
      <c r="P86" s="5"/>
      <c r="Q86" s="33"/>
    </row>
    <row r="87" spans="1:17" s="34" customFormat="1" ht="25.5">
      <c r="A87" s="75" t="s">
        <v>56</v>
      </c>
      <c r="B87" s="76" t="s">
        <v>63</v>
      </c>
      <c r="C87" s="76" t="s">
        <v>24</v>
      </c>
      <c r="D87" s="76" t="s">
        <v>11</v>
      </c>
      <c r="E87" s="76" t="s">
        <v>87</v>
      </c>
      <c r="F87" s="76" t="s">
        <v>13</v>
      </c>
      <c r="G87" s="78" t="s">
        <v>117</v>
      </c>
      <c r="H87" s="50">
        <v>33816495418</v>
      </c>
      <c r="I87" s="50">
        <v>33816495418</v>
      </c>
      <c r="J87" s="50">
        <v>33816495418</v>
      </c>
      <c r="K87" s="50">
        <v>33816495418</v>
      </c>
      <c r="L87" s="50">
        <v>33816495418</v>
      </c>
      <c r="M87" s="106">
        <f t="shared" si="1"/>
        <v>1</v>
      </c>
      <c r="N87" s="5"/>
      <c r="O87" s="5"/>
      <c r="P87" s="5"/>
      <c r="Q87" s="33"/>
    </row>
    <row r="88" spans="1:17" s="34" customFormat="1" ht="25.5">
      <c r="A88" s="71" t="s">
        <v>56</v>
      </c>
      <c r="B88" s="72" t="s">
        <v>63</v>
      </c>
      <c r="C88" s="72" t="s">
        <v>24</v>
      </c>
      <c r="D88" s="72" t="s">
        <v>11</v>
      </c>
      <c r="E88" s="72" t="s">
        <v>37</v>
      </c>
      <c r="F88" s="72" t="s">
        <v>13</v>
      </c>
      <c r="G88" s="74" t="s">
        <v>118</v>
      </c>
      <c r="H88" s="55">
        <v>27179843053</v>
      </c>
      <c r="I88" s="55">
        <v>27179843053</v>
      </c>
      <c r="J88" s="55">
        <v>27179843053</v>
      </c>
      <c r="K88" s="55">
        <v>27179843053</v>
      </c>
      <c r="L88" s="55">
        <v>27179843053</v>
      </c>
      <c r="M88" s="105">
        <f t="shared" si="1"/>
        <v>1</v>
      </c>
      <c r="N88" s="5"/>
      <c r="O88" s="5"/>
      <c r="P88" s="5"/>
      <c r="Q88" s="33"/>
    </row>
    <row r="89" spans="1:17" s="34" customFormat="1" ht="25.5">
      <c r="A89" s="75" t="s">
        <v>56</v>
      </c>
      <c r="B89" s="76" t="s">
        <v>63</v>
      </c>
      <c r="C89" s="76" t="s">
        <v>24</v>
      </c>
      <c r="D89" s="76" t="s">
        <v>11</v>
      </c>
      <c r="E89" s="76" t="s">
        <v>17</v>
      </c>
      <c r="F89" s="76" t="s">
        <v>13</v>
      </c>
      <c r="G89" s="78" t="s">
        <v>119</v>
      </c>
      <c r="H89" s="50">
        <v>132220482962</v>
      </c>
      <c r="I89" s="50">
        <v>132220482962</v>
      </c>
      <c r="J89" s="50">
        <v>132220482962</v>
      </c>
      <c r="K89" s="50">
        <v>132220482962</v>
      </c>
      <c r="L89" s="50">
        <v>132220482962</v>
      </c>
      <c r="M89" s="106">
        <f t="shared" si="1"/>
        <v>1</v>
      </c>
      <c r="N89" s="5"/>
      <c r="O89" s="5"/>
      <c r="P89" s="5"/>
      <c r="Q89" s="33"/>
    </row>
    <row r="90" spans="1:17" s="34" customFormat="1" ht="25.5">
      <c r="A90" s="71" t="s">
        <v>56</v>
      </c>
      <c r="B90" s="72" t="s">
        <v>63</v>
      </c>
      <c r="C90" s="72" t="s">
        <v>24</v>
      </c>
      <c r="D90" s="72" t="s">
        <v>11</v>
      </c>
      <c r="E90" s="72" t="s">
        <v>103</v>
      </c>
      <c r="F90" s="72" t="s">
        <v>13</v>
      </c>
      <c r="G90" s="74" t="s">
        <v>120</v>
      </c>
      <c r="H90" s="55">
        <v>39091490898</v>
      </c>
      <c r="I90" s="55">
        <v>39091490898</v>
      </c>
      <c r="J90" s="55">
        <v>39091490898</v>
      </c>
      <c r="K90" s="55">
        <v>39091490898</v>
      </c>
      <c r="L90" s="55">
        <v>39091490898</v>
      </c>
      <c r="M90" s="105">
        <f t="shared" si="1"/>
        <v>1</v>
      </c>
      <c r="N90" s="5"/>
      <c r="O90" s="5"/>
      <c r="P90" s="5"/>
      <c r="Q90" s="33"/>
    </row>
    <row r="91" spans="1:17" s="34" customFormat="1" ht="25.5">
      <c r="A91" s="75" t="s">
        <v>56</v>
      </c>
      <c r="B91" s="76" t="s">
        <v>63</v>
      </c>
      <c r="C91" s="76" t="s">
        <v>24</v>
      </c>
      <c r="D91" s="76" t="s">
        <v>11</v>
      </c>
      <c r="E91" s="76" t="s">
        <v>40</v>
      </c>
      <c r="F91" s="76" t="s">
        <v>13</v>
      </c>
      <c r="G91" s="78" t="s">
        <v>121</v>
      </c>
      <c r="H91" s="50">
        <v>27645660476</v>
      </c>
      <c r="I91" s="50">
        <v>27645660476</v>
      </c>
      <c r="J91" s="50">
        <v>27645660476</v>
      </c>
      <c r="K91" s="50">
        <v>27645660476</v>
      </c>
      <c r="L91" s="50">
        <v>27645660476</v>
      </c>
      <c r="M91" s="106">
        <f t="shared" si="1"/>
        <v>1</v>
      </c>
      <c r="N91" s="5"/>
      <c r="O91" s="5"/>
      <c r="P91" s="5"/>
      <c r="Q91" s="33"/>
    </row>
    <row r="92" spans="1:17" s="34" customFormat="1" ht="25.5">
      <c r="A92" s="71" t="s">
        <v>56</v>
      </c>
      <c r="B92" s="72" t="s">
        <v>63</v>
      </c>
      <c r="C92" s="72" t="s">
        <v>24</v>
      </c>
      <c r="D92" s="72" t="s">
        <v>11</v>
      </c>
      <c r="E92" s="72" t="s">
        <v>122</v>
      </c>
      <c r="F92" s="72" t="s">
        <v>13</v>
      </c>
      <c r="G92" s="74" t="s">
        <v>123</v>
      </c>
      <c r="H92" s="55">
        <v>61663190846</v>
      </c>
      <c r="I92" s="55">
        <v>61663190846</v>
      </c>
      <c r="J92" s="55">
        <v>61663190846</v>
      </c>
      <c r="K92" s="55">
        <v>61663190846</v>
      </c>
      <c r="L92" s="55">
        <v>61663190846</v>
      </c>
      <c r="M92" s="105">
        <f t="shared" si="1"/>
        <v>1</v>
      </c>
      <c r="N92" s="5"/>
      <c r="O92" s="5"/>
      <c r="P92" s="5"/>
      <c r="Q92" s="33"/>
    </row>
    <row r="93" spans="1:17" s="34" customFormat="1" ht="25.5">
      <c r="A93" s="75" t="s">
        <v>56</v>
      </c>
      <c r="B93" s="76" t="s">
        <v>63</v>
      </c>
      <c r="C93" s="76" t="s">
        <v>24</v>
      </c>
      <c r="D93" s="76" t="s">
        <v>11</v>
      </c>
      <c r="E93" s="76" t="s">
        <v>89</v>
      </c>
      <c r="F93" s="76" t="s">
        <v>13</v>
      </c>
      <c r="G93" s="78" t="s">
        <v>124</v>
      </c>
      <c r="H93" s="50">
        <v>41269217434</v>
      </c>
      <c r="I93" s="50">
        <v>41269217434</v>
      </c>
      <c r="J93" s="50">
        <v>41269217434</v>
      </c>
      <c r="K93" s="50">
        <v>41269217434</v>
      </c>
      <c r="L93" s="50">
        <v>41269217434</v>
      </c>
      <c r="M93" s="106">
        <f t="shared" si="1"/>
        <v>1</v>
      </c>
      <c r="N93" s="5"/>
      <c r="O93" s="5"/>
      <c r="P93" s="5"/>
      <c r="Q93" s="33"/>
    </row>
    <row r="94" spans="1:17" s="34" customFormat="1" ht="25.5">
      <c r="A94" s="71" t="s">
        <v>56</v>
      </c>
      <c r="B94" s="72" t="s">
        <v>63</v>
      </c>
      <c r="C94" s="72" t="s">
        <v>24</v>
      </c>
      <c r="D94" s="72" t="s">
        <v>11</v>
      </c>
      <c r="E94" s="72" t="s">
        <v>91</v>
      </c>
      <c r="F94" s="72" t="s">
        <v>13</v>
      </c>
      <c r="G94" s="74" t="s">
        <v>125</v>
      </c>
      <c r="H94" s="55">
        <v>14196094353</v>
      </c>
      <c r="I94" s="55">
        <v>14196094353</v>
      </c>
      <c r="J94" s="55">
        <v>14196094353</v>
      </c>
      <c r="K94" s="55">
        <v>14196094353</v>
      </c>
      <c r="L94" s="55">
        <v>14196094353</v>
      </c>
      <c r="M94" s="105">
        <f t="shared" si="1"/>
        <v>1</v>
      </c>
      <c r="N94" s="5"/>
      <c r="O94" s="5"/>
      <c r="P94" s="5"/>
      <c r="Q94" s="33"/>
    </row>
    <row r="95" spans="1:17" s="34" customFormat="1" ht="25.5">
      <c r="A95" s="75" t="s">
        <v>56</v>
      </c>
      <c r="B95" s="76" t="s">
        <v>63</v>
      </c>
      <c r="C95" s="76" t="s">
        <v>24</v>
      </c>
      <c r="D95" s="76" t="s">
        <v>11</v>
      </c>
      <c r="E95" s="76" t="s">
        <v>93</v>
      </c>
      <c r="F95" s="76" t="s">
        <v>13</v>
      </c>
      <c r="G95" s="78" t="s">
        <v>126</v>
      </c>
      <c r="H95" s="50">
        <v>11612050183</v>
      </c>
      <c r="I95" s="50">
        <v>11612050183</v>
      </c>
      <c r="J95" s="50">
        <v>11612050183</v>
      </c>
      <c r="K95" s="50">
        <v>11612050183</v>
      </c>
      <c r="L95" s="50">
        <v>11612050183</v>
      </c>
      <c r="M95" s="106">
        <f t="shared" si="1"/>
        <v>1</v>
      </c>
      <c r="N95" s="5"/>
      <c r="O95" s="5"/>
      <c r="P95" s="5"/>
      <c r="Q95" s="33"/>
    </row>
    <row r="96" spans="1:17" s="34" customFormat="1" ht="25.5">
      <c r="A96" s="71" t="s">
        <v>56</v>
      </c>
      <c r="B96" s="72" t="s">
        <v>63</v>
      </c>
      <c r="C96" s="72" t="s">
        <v>24</v>
      </c>
      <c r="D96" s="72" t="s">
        <v>11</v>
      </c>
      <c r="E96" s="72" t="s">
        <v>95</v>
      </c>
      <c r="F96" s="72" t="s">
        <v>13</v>
      </c>
      <c r="G96" s="74" t="s">
        <v>127</v>
      </c>
      <c r="H96" s="55">
        <v>17267998378</v>
      </c>
      <c r="I96" s="55">
        <v>17267998378</v>
      </c>
      <c r="J96" s="55">
        <v>17267998378</v>
      </c>
      <c r="K96" s="55">
        <v>17267998378</v>
      </c>
      <c r="L96" s="55">
        <v>17267998378</v>
      </c>
      <c r="M96" s="105">
        <f t="shared" si="1"/>
        <v>1</v>
      </c>
      <c r="N96" s="5"/>
      <c r="O96" s="5"/>
      <c r="P96" s="5"/>
      <c r="Q96" s="33"/>
    </row>
    <row r="97" spans="1:17" s="34" customFormat="1" ht="38.25">
      <c r="A97" s="75" t="s">
        <v>56</v>
      </c>
      <c r="B97" s="76" t="s">
        <v>63</v>
      </c>
      <c r="C97" s="76" t="s">
        <v>24</v>
      </c>
      <c r="D97" s="76" t="s">
        <v>11</v>
      </c>
      <c r="E97" s="76" t="s">
        <v>128</v>
      </c>
      <c r="F97" s="76" t="s">
        <v>13</v>
      </c>
      <c r="G97" s="78" t="s">
        <v>129</v>
      </c>
      <c r="H97" s="50">
        <v>2931412661</v>
      </c>
      <c r="I97" s="50">
        <v>2931412661</v>
      </c>
      <c r="J97" s="50">
        <v>2931412661</v>
      </c>
      <c r="K97" s="50">
        <v>2931412661</v>
      </c>
      <c r="L97" s="50">
        <v>2931412661</v>
      </c>
      <c r="M97" s="106">
        <f t="shared" si="1"/>
        <v>1</v>
      </c>
      <c r="N97" s="5"/>
      <c r="O97" s="5"/>
      <c r="P97" s="5"/>
      <c r="Q97" s="33"/>
    </row>
    <row r="98" spans="1:17" s="34" customFormat="1" ht="25.5">
      <c r="A98" s="71" t="s">
        <v>56</v>
      </c>
      <c r="B98" s="72" t="s">
        <v>63</v>
      </c>
      <c r="C98" s="72" t="s">
        <v>24</v>
      </c>
      <c r="D98" s="72" t="s">
        <v>11</v>
      </c>
      <c r="E98" s="72" t="s">
        <v>130</v>
      </c>
      <c r="F98" s="72" t="s">
        <v>13</v>
      </c>
      <c r="G98" s="74" t="s">
        <v>131</v>
      </c>
      <c r="H98" s="55">
        <v>58694504431</v>
      </c>
      <c r="I98" s="55">
        <v>58694504431</v>
      </c>
      <c r="J98" s="55">
        <v>58694504431</v>
      </c>
      <c r="K98" s="55">
        <v>58694504431</v>
      </c>
      <c r="L98" s="55">
        <v>58694504431</v>
      </c>
      <c r="M98" s="105">
        <f t="shared" si="1"/>
        <v>1</v>
      </c>
      <c r="N98" s="5"/>
      <c r="O98" s="5"/>
      <c r="P98" s="5"/>
      <c r="Q98" s="33"/>
    </row>
    <row r="99" spans="1:17" s="34" customFormat="1" ht="25.5">
      <c r="A99" s="75" t="s">
        <v>56</v>
      </c>
      <c r="B99" s="76" t="s">
        <v>63</v>
      </c>
      <c r="C99" s="76" t="s">
        <v>24</v>
      </c>
      <c r="D99" s="76" t="s">
        <v>11</v>
      </c>
      <c r="E99" s="76" t="s">
        <v>42</v>
      </c>
      <c r="F99" s="76" t="s">
        <v>13</v>
      </c>
      <c r="G99" s="78" t="s">
        <v>132</v>
      </c>
      <c r="H99" s="50">
        <v>30507689244</v>
      </c>
      <c r="I99" s="50">
        <v>30507689244</v>
      </c>
      <c r="J99" s="50">
        <v>30507689244</v>
      </c>
      <c r="K99" s="50">
        <v>30507689244</v>
      </c>
      <c r="L99" s="50">
        <v>30507689244</v>
      </c>
      <c r="M99" s="106">
        <f t="shared" si="1"/>
        <v>1</v>
      </c>
      <c r="N99" s="5"/>
      <c r="O99" s="5"/>
      <c r="P99" s="5"/>
      <c r="Q99" s="33"/>
    </row>
    <row r="100" spans="1:17" s="34" customFormat="1" ht="25.5">
      <c r="A100" s="71" t="s">
        <v>56</v>
      </c>
      <c r="B100" s="72" t="s">
        <v>63</v>
      </c>
      <c r="C100" s="72" t="s">
        <v>24</v>
      </c>
      <c r="D100" s="72" t="s">
        <v>11</v>
      </c>
      <c r="E100" s="72" t="s">
        <v>56</v>
      </c>
      <c r="F100" s="72" t="s">
        <v>13</v>
      </c>
      <c r="G100" s="74" t="s">
        <v>133</v>
      </c>
      <c r="H100" s="55">
        <v>9022534717</v>
      </c>
      <c r="I100" s="55">
        <v>9022534717</v>
      </c>
      <c r="J100" s="55">
        <v>9022534717</v>
      </c>
      <c r="K100" s="55">
        <v>9022534717</v>
      </c>
      <c r="L100" s="55">
        <v>9022534717</v>
      </c>
      <c r="M100" s="105">
        <f t="shared" si="1"/>
        <v>1</v>
      </c>
      <c r="N100" s="5"/>
      <c r="O100" s="5"/>
      <c r="P100" s="5"/>
      <c r="Q100" s="33"/>
    </row>
    <row r="101" spans="1:17" s="34" customFormat="1" ht="25.5">
      <c r="A101" s="75" t="s">
        <v>56</v>
      </c>
      <c r="B101" s="76" t="s">
        <v>63</v>
      </c>
      <c r="C101" s="76" t="s">
        <v>24</v>
      </c>
      <c r="D101" s="76" t="s">
        <v>11</v>
      </c>
      <c r="E101" s="76" t="s">
        <v>134</v>
      </c>
      <c r="F101" s="76" t="s">
        <v>13</v>
      </c>
      <c r="G101" s="78" t="s">
        <v>135</v>
      </c>
      <c r="H101" s="50">
        <v>40607117710</v>
      </c>
      <c r="I101" s="50">
        <v>40607117710</v>
      </c>
      <c r="J101" s="50">
        <v>40607117710</v>
      </c>
      <c r="K101" s="50">
        <v>40607117710</v>
      </c>
      <c r="L101" s="50">
        <v>40607117710</v>
      </c>
      <c r="M101" s="106">
        <f t="shared" si="1"/>
        <v>1</v>
      </c>
      <c r="N101" s="5"/>
      <c r="O101" s="5"/>
      <c r="P101" s="5"/>
      <c r="Q101" s="33"/>
    </row>
    <row r="102" spans="1:17" s="34" customFormat="1" ht="25.5">
      <c r="A102" s="71" t="s">
        <v>56</v>
      </c>
      <c r="B102" s="72" t="s">
        <v>63</v>
      </c>
      <c r="C102" s="72" t="s">
        <v>24</v>
      </c>
      <c r="D102" s="72" t="s">
        <v>11</v>
      </c>
      <c r="E102" s="72" t="s">
        <v>136</v>
      </c>
      <c r="F102" s="72" t="s">
        <v>13</v>
      </c>
      <c r="G102" s="74" t="s">
        <v>137</v>
      </c>
      <c r="H102" s="55">
        <v>71048766222</v>
      </c>
      <c r="I102" s="55">
        <v>71048766222</v>
      </c>
      <c r="J102" s="55">
        <v>71048766222</v>
      </c>
      <c r="K102" s="55">
        <v>71048766222</v>
      </c>
      <c r="L102" s="55">
        <v>71048766222</v>
      </c>
      <c r="M102" s="105">
        <f t="shared" si="1"/>
        <v>1</v>
      </c>
      <c r="N102" s="5"/>
      <c r="O102" s="5"/>
      <c r="P102" s="5"/>
      <c r="Q102" s="33"/>
    </row>
    <row r="103" spans="1:17" s="34" customFormat="1" ht="25.5">
      <c r="A103" s="75" t="s">
        <v>56</v>
      </c>
      <c r="B103" s="76" t="s">
        <v>63</v>
      </c>
      <c r="C103" s="76" t="s">
        <v>24</v>
      </c>
      <c r="D103" s="76" t="s">
        <v>11</v>
      </c>
      <c r="E103" s="76" t="s">
        <v>138</v>
      </c>
      <c r="F103" s="76" t="s">
        <v>13</v>
      </c>
      <c r="G103" s="78" t="s">
        <v>139</v>
      </c>
      <c r="H103" s="50">
        <v>3556595023</v>
      </c>
      <c r="I103" s="50">
        <v>3556595023</v>
      </c>
      <c r="J103" s="50">
        <v>3556595023</v>
      </c>
      <c r="K103" s="50">
        <v>3556595023</v>
      </c>
      <c r="L103" s="50">
        <v>3556595023</v>
      </c>
      <c r="M103" s="106">
        <f t="shared" si="1"/>
        <v>1</v>
      </c>
      <c r="N103" s="5"/>
      <c r="O103" s="5"/>
      <c r="P103" s="5"/>
      <c r="Q103" s="33"/>
    </row>
    <row r="104" spans="1:17" s="34" customFormat="1" ht="25.5">
      <c r="A104" s="71" t="s">
        <v>56</v>
      </c>
      <c r="B104" s="72" t="s">
        <v>63</v>
      </c>
      <c r="C104" s="72" t="s">
        <v>24</v>
      </c>
      <c r="D104" s="72" t="s">
        <v>11</v>
      </c>
      <c r="E104" s="72" t="s">
        <v>140</v>
      </c>
      <c r="F104" s="72" t="s">
        <v>13</v>
      </c>
      <c r="G104" s="74" t="s">
        <v>141</v>
      </c>
      <c r="H104" s="55">
        <v>3683687877</v>
      </c>
      <c r="I104" s="55">
        <v>3683687877</v>
      </c>
      <c r="J104" s="55">
        <v>3683687877</v>
      </c>
      <c r="K104" s="55">
        <v>3683687877</v>
      </c>
      <c r="L104" s="55">
        <v>3683687877</v>
      </c>
      <c r="M104" s="105">
        <f t="shared" si="1"/>
        <v>1</v>
      </c>
      <c r="N104" s="5"/>
      <c r="O104" s="5"/>
      <c r="P104" s="5"/>
      <c r="Q104" s="33"/>
    </row>
    <row r="105" spans="1:17" s="34" customFormat="1" ht="25.5">
      <c r="A105" s="75" t="s">
        <v>56</v>
      </c>
      <c r="B105" s="76" t="s">
        <v>63</v>
      </c>
      <c r="C105" s="76" t="s">
        <v>24</v>
      </c>
      <c r="D105" s="76" t="s">
        <v>11</v>
      </c>
      <c r="E105" s="76" t="s">
        <v>19</v>
      </c>
      <c r="F105" s="76" t="s">
        <v>13</v>
      </c>
      <c r="G105" s="78" t="s">
        <v>142</v>
      </c>
      <c r="H105" s="50">
        <v>50564151279</v>
      </c>
      <c r="I105" s="50">
        <v>50564151279</v>
      </c>
      <c r="J105" s="50">
        <v>50564151279</v>
      </c>
      <c r="K105" s="50">
        <v>50564151279</v>
      </c>
      <c r="L105" s="50">
        <v>50564151279</v>
      </c>
      <c r="M105" s="106">
        <f t="shared" si="1"/>
        <v>1</v>
      </c>
      <c r="N105" s="5"/>
      <c r="O105" s="5"/>
      <c r="P105" s="5"/>
      <c r="Q105" s="33"/>
    </row>
    <row r="106" spans="1:17" s="34" customFormat="1" ht="25.5">
      <c r="A106" s="71" t="s">
        <v>56</v>
      </c>
      <c r="B106" s="72" t="s">
        <v>63</v>
      </c>
      <c r="C106" s="72" t="s">
        <v>24</v>
      </c>
      <c r="D106" s="72" t="s">
        <v>11</v>
      </c>
      <c r="E106" s="72" t="s">
        <v>24</v>
      </c>
      <c r="F106" s="72" t="s">
        <v>13</v>
      </c>
      <c r="G106" s="74" t="s">
        <v>143</v>
      </c>
      <c r="H106" s="55">
        <v>79965423750</v>
      </c>
      <c r="I106" s="55">
        <v>79965423750</v>
      </c>
      <c r="J106" s="55">
        <v>79965423750</v>
      </c>
      <c r="K106" s="55">
        <v>79965423750</v>
      </c>
      <c r="L106" s="55">
        <v>79965423750</v>
      </c>
      <c r="M106" s="105">
        <f t="shared" si="1"/>
        <v>1</v>
      </c>
      <c r="N106" s="5"/>
      <c r="O106" s="5"/>
      <c r="P106" s="5"/>
      <c r="Q106" s="33"/>
    </row>
    <row r="107" spans="1:17" s="34" customFormat="1" ht="25.5">
      <c r="A107" s="75" t="s">
        <v>56</v>
      </c>
      <c r="B107" s="76" t="s">
        <v>63</v>
      </c>
      <c r="C107" s="76" t="s">
        <v>24</v>
      </c>
      <c r="D107" s="76" t="s">
        <v>11</v>
      </c>
      <c r="E107" s="76" t="s">
        <v>61</v>
      </c>
      <c r="F107" s="76" t="s">
        <v>13</v>
      </c>
      <c r="G107" s="78" t="s">
        <v>144</v>
      </c>
      <c r="H107" s="50">
        <v>66906794546</v>
      </c>
      <c r="I107" s="50">
        <v>66906794546</v>
      </c>
      <c r="J107" s="50">
        <v>66906794546</v>
      </c>
      <c r="K107" s="50">
        <v>66906794546</v>
      </c>
      <c r="L107" s="50">
        <v>66906794546</v>
      </c>
      <c r="M107" s="106">
        <f t="shared" si="1"/>
        <v>1</v>
      </c>
      <c r="N107" s="5"/>
      <c r="O107" s="5"/>
      <c r="P107" s="5"/>
      <c r="Q107" s="33"/>
    </row>
    <row r="108" spans="1:17" s="34" customFormat="1" ht="25.5">
      <c r="A108" s="71" t="s">
        <v>56</v>
      </c>
      <c r="B108" s="72" t="s">
        <v>63</v>
      </c>
      <c r="C108" s="72" t="s">
        <v>24</v>
      </c>
      <c r="D108" s="72" t="s">
        <v>11</v>
      </c>
      <c r="E108" s="72" t="s">
        <v>63</v>
      </c>
      <c r="F108" s="72" t="s">
        <v>13</v>
      </c>
      <c r="G108" s="74" t="s">
        <v>145</v>
      </c>
      <c r="H108" s="55">
        <v>58550885720</v>
      </c>
      <c r="I108" s="55">
        <v>58550885720</v>
      </c>
      <c r="J108" s="55">
        <v>58550885720</v>
      </c>
      <c r="K108" s="55">
        <v>58550885720</v>
      </c>
      <c r="L108" s="55">
        <v>58550885720</v>
      </c>
      <c r="M108" s="105">
        <f t="shared" si="1"/>
        <v>1</v>
      </c>
      <c r="N108" s="5"/>
      <c r="O108" s="5"/>
      <c r="P108" s="5"/>
      <c r="Q108" s="33"/>
    </row>
    <row r="109" spans="1:17" s="34" customFormat="1" ht="25.5">
      <c r="A109" s="75" t="s">
        <v>56</v>
      </c>
      <c r="B109" s="76" t="s">
        <v>63</v>
      </c>
      <c r="C109" s="76" t="s">
        <v>24</v>
      </c>
      <c r="D109" s="76" t="s">
        <v>11</v>
      </c>
      <c r="E109" s="76" t="s">
        <v>65</v>
      </c>
      <c r="F109" s="76" t="s">
        <v>13</v>
      </c>
      <c r="G109" s="78" t="s">
        <v>146</v>
      </c>
      <c r="H109" s="50">
        <v>22265472703</v>
      </c>
      <c r="I109" s="50">
        <v>22265472703</v>
      </c>
      <c r="J109" s="50">
        <v>22265472703</v>
      </c>
      <c r="K109" s="50">
        <v>22265472703</v>
      </c>
      <c r="L109" s="50">
        <v>22265472703</v>
      </c>
      <c r="M109" s="106">
        <f t="shared" si="1"/>
        <v>1</v>
      </c>
      <c r="N109" s="5"/>
      <c r="O109" s="5"/>
      <c r="P109" s="5"/>
      <c r="Q109" s="33"/>
    </row>
    <row r="110" spans="1:17" s="34" customFormat="1" ht="25.5">
      <c r="A110" s="71" t="s">
        <v>56</v>
      </c>
      <c r="B110" s="72" t="s">
        <v>63</v>
      </c>
      <c r="C110" s="72" t="s">
        <v>24</v>
      </c>
      <c r="D110" s="72" t="s">
        <v>11</v>
      </c>
      <c r="E110" s="72" t="s">
        <v>53</v>
      </c>
      <c r="F110" s="72" t="s">
        <v>13</v>
      </c>
      <c r="G110" s="74" t="s">
        <v>147</v>
      </c>
      <c r="H110" s="55">
        <v>18056678073</v>
      </c>
      <c r="I110" s="55">
        <v>18056678073</v>
      </c>
      <c r="J110" s="55">
        <v>18056678073</v>
      </c>
      <c r="K110" s="55">
        <v>18056678073</v>
      </c>
      <c r="L110" s="55">
        <v>18056678073</v>
      </c>
      <c r="M110" s="105">
        <f t="shared" si="1"/>
        <v>1</v>
      </c>
      <c r="N110" s="5"/>
      <c r="O110" s="5"/>
      <c r="P110" s="5"/>
      <c r="Q110" s="33"/>
    </row>
    <row r="111" spans="1:17" s="34" customFormat="1" ht="51.75" thickBot="1">
      <c r="A111" s="79" t="s">
        <v>56</v>
      </c>
      <c r="B111" s="80" t="s">
        <v>63</v>
      </c>
      <c r="C111" s="80" t="s">
        <v>24</v>
      </c>
      <c r="D111" s="80" t="s">
        <v>11</v>
      </c>
      <c r="E111" s="80" t="s">
        <v>104</v>
      </c>
      <c r="F111" s="80" t="s">
        <v>13</v>
      </c>
      <c r="G111" s="82" t="s">
        <v>148</v>
      </c>
      <c r="H111" s="69">
        <v>884976429</v>
      </c>
      <c r="I111" s="69">
        <v>884976429</v>
      </c>
      <c r="J111" s="69">
        <v>884976429</v>
      </c>
      <c r="K111" s="69">
        <v>884976429</v>
      </c>
      <c r="L111" s="69">
        <v>884976429</v>
      </c>
      <c r="M111" s="107">
        <f t="shared" si="1"/>
        <v>1</v>
      </c>
      <c r="N111" s="5"/>
      <c r="O111" s="5"/>
      <c r="P111" s="5"/>
      <c r="Q111" s="33"/>
    </row>
    <row r="112" spans="1:17" s="38" customFormat="1" ht="13.5" thickTop="1">
      <c r="A112" s="94" t="s">
        <v>284</v>
      </c>
      <c r="B112" s="95"/>
      <c r="C112" s="95"/>
      <c r="D112" s="95"/>
      <c r="E112" s="95"/>
      <c r="F112" s="95"/>
      <c r="G112" s="96"/>
      <c r="H112" s="83">
        <v>1231443394409</v>
      </c>
      <c r="I112" s="83">
        <v>1226308944317.58</v>
      </c>
      <c r="J112" s="83">
        <v>1226149350487.41</v>
      </c>
      <c r="K112" s="83">
        <v>1224802132511.41</v>
      </c>
      <c r="L112" s="83">
        <v>1224711967736.12</v>
      </c>
      <c r="M112" s="110">
        <f t="shared" si="1"/>
        <v>0.9957009441557557</v>
      </c>
      <c r="N112" s="7"/>
      <c r="O112" s="7"/>
      <c r="P112" s="7"/>
      <c r="Q112" s="37"/>
    </row>
    <row r="113" spans="1:17" s="40" customFormat="1" ht="15.75">
      <c r="A113" s="94" t="s">
        <v>293</v>
      </c>
      <c r="B113" s="95"/>
      <c r="C113" s="95"/>
      <c r="D113" s="95"/>
      <c r="E113" s="95"/>
      <c r="F113" s="95"/>
      <c r="G113" s="96"/>
      <c r="H113" s="83">
        <v>1255783148892</v>
      </c>
      <c r="I113" s="83">
        <v>1250085830377.32</v>
      </c>
      <c r="J113" s="83">
        <v>1249887175303.59</v>
      </c>
      <c r="K113" s="83">
        <v>1248265118323.87</v>
      </c>
      <c r="L113" s="83">
        <v>1248112286530.58</v>
      </c>
      <c r="M113" s="110">
        <f t="shared" si="1"/>
        <v>0.9953049429006815</v>
      </c>
      <c r="N113" s="15"/>
      <c r="O113" s="15"/>
      <c r="P113" s="15"/>
      <c r="Q113" s="39"/>
    </row>
    <row r="114" spans="1:17" s="34" customFormat="1" ht="25.5">
      <c r="A114" s="71" t="s">
        <v>149</v>
      </c>
      <c r="B114" s="72" t="s">
        <v>150</v>
      </c>
      <c r="C114" s="72" t="s">
        <v>29</v>
      </c>
      <c r="D114" s="73"/>
      <c r="E114" s="73"/>
      <c r="F114" s="72" t="s">
        <v>15</v>
      </c>
      <c r="G114" s="74" t="s">
        <v>151</v>
      </c>
      <c r="H114" s="55">
        <v>3458000000</v>
      </c>
      <c r="I114" s="55">
        <v>3458000000</v>
      </c>
      <c r="J114" s="55">
        <v>3458000000</v>
      </c>
      <c r="K114" s="55">
        <v>3458000000</v>
      </c>
      <c r="L114" s="55">
        <v>3458000000</v>
      </c>
      <c r="M114" s="105">
        <f t="shared" si="1"/>
        <v>1</v>
      </c>
      <c r="N114" s="2"/>
      <c r="P114" s="33"/>
      <c r="Q114" s="33"/>
    </row>
    <row r="115" spans="1:17" s="34" customFormat="1" ht="38.25">
      <c r="A115" s="75" t="s">
        <v>149</v>
      </c>
      <c r="B115" s="76" t="s">
        <v>150</v>
      </c>
      <c r="C115" s="76" t="s">
        <v>53</v>
      </c>
      <c r="D115" s="77"/>
      <c r="E115" s="77"/>
      <c r="F115" s="76" t="s">
        <v>15</v>
      </c>
      <c r="G115" s="78" t="s">
        <v>152</v>
      </c>
      <c r="H115" s="50">
        <v>9300000000</v>
      </c>
      <c r="I115" s="50">
        <v>9300000000</v>
      </c>
      <c r="J115" s="50">
        <v>9300000000</v>
      </c>
      <c r="K115" s="50">
        <v>9300000000</v>
      </c>
      <c r="L115" s="50">
        <v>9300000000</v>
      </c>
      <c r="M115" s="106">
        <f t="shared" si="1"/>
        <v>1</v>
      </c>
      <c r="N115" s="2"/>
      <c r="P115" s="33"/>
      <c r="Q115" s="33"/>
    </row>
    <row r="116" spans="1:17" s="34" customFormat="1" ht="51">
      <c r="A116" s="71" t="s">
        <v>149</v>
      </c>
      <c r="B116" s="72" t="s">
        <v>153</v>
      </c>
      <c r="C116" s="72" t="s">
        <v>154</v>
      </c>
      <c r="D116" s="73"/>
      <c r="E116" s="73"/>
      <c r="F116" s="72" t="s">
        <v>15</v>
      </c>
      <c r="G116" s="74" t="s">
        <v>155</v>
      </c>
      <c r="H116" s="55">
        <v>300000000</v>
      </c>
      <c r="I116" s="55">
        <v>300000000</v>
      </c>
      <c r="J116" s="55">
        <v>300000000</v>
      </c>
      <c r="K116" s="55">
        <v>300000000</v>
      </c>
      <c r="L116" s="55">
        <v>300000000</v>
      </c>
      <c r="M116" s="105">
        <f t="shared" si="1"/>
        <v>1</v>
      </c>
      <c r="N116" s="2"/>
      <c r="P116" s="33"/>
      <c r="Q116" s="33"/>
    </row>
    <row r="117" spans="1:17" s="34" customFormat="1" ht="25.5">
      <c r="A117" s="75" t="s">
        <v>149</v>
      </c>
      <c r="B117" s="76" t="s">
        <v>153</v>
      </c>
      <c r="C117" s="76" t="s">
        <v>156</v>
      </c>
      <c r="D117" s="77"/>
      <c r="E117" s="77"/>
      <c r="F117" s="76" t="s">
        <v>15</v>
      </c>
      <c r="G117" s="78" t="s">
        <v>157</v>
      </c>
      <c r="H117" s="50">
        <v>2000000000</v>
      </c>
      <c r="I117" s="50">
        <v>2000000000</v>
      </c>
      <c r="J117" s="50">
        <v>2000000000</v>
      </c>
      <c r="K117" s="50">
        <v>1400000000</v>
      </c>
      <c r="L117" s="50">
        <v>600000000</v>
      </c>
      <c r="M117" s="106">
        <f t="shared" si="1"/>
        <v>1</v>
      </c>
      <c r="N117" s="2"/>
      <c r="P117" s="33"/>
      <c r="Q117" s="33"/>
    </row>
    <row r="118" spans="1:17" s="34" customFormat="1" ht="25.5">
      <c r="A118" s="71" t="s">
        <v>149</v>
      </c>
      <c r="B118" s="72" t="s">
        <v>153</v>
      </c>
      <c r="C118" s="72" t="s">
        <v>156</v>
      </c>
      <c r="D118" s="73"/>
      <c r="E118" s="73"/>
      <c r="F118" s="72" t="s">
        <v>33</v>
      </c>
      <c r="G118" s="74" t="s">
        <v>157</v>
      </c>
      <c r="H118" s="55">
        <v>250000000</v>
      </c>
      <c r="I118" s="55">
        <v>250000000</v>
      </c>
      <c r="J118" s="55">
        <v>250000000</v>
      </c>
      <c r="K118" s="55">
        <v>0</v>
      </c>
      <c r="L118" s="55">
        <v>0</v>
      </c>
      <c r="M118" s="105">
        <f t="shared" si="1"/>
        <v>1</v>
      </c>
      <c r="N118" s="2"/>
      <c r="P118" s="33"/>
      <c r="Q118" s="33"/>
    </row>
    <row r="119" spans="1:17" s="34" customFormat="1" ht="25.5">
      <c r="A119" s="75" t="s">
        <v>158</v>
      </c>
      <c r="B119" s="76" t="s">
        <v>153</v>
      </c>
      <c r="C119" s="76" t="s">
        <v>159</v>
      </c>
      <c r="D119" s="77"/>
      <c r="E119" s="77"/>
      <c r="F119" s="76" t="s">
        <v>15</v>
      </c>
      <c r="G119" s="78" t="s">
        <v>160</v>
      </c>
      <c r="H119" s="50">
        <v>589000000</v>
      </c>
      <c r="I119" s="50">
        <v>588992403</v>
      </c>
      <c r="J119" s="50">
        <v>588992403</v>
      </c>
      <c r="K119" s="50">
        <v>588992402.5</v>
      </c>
      <c r="L119" s="50">
        <v>587392402.5</v>
      </c>
      <c r="M119" s="106">
        <f t="shared" si="1"/>
        <v>0.9999871018675721</v>
      </c>
      <c r="N119" s="2"/>
      <c r="P119" s="33"/>
      <c r="Q119" s="33"/>
    </row>
    <row r="120" spans="1:17" s="34" customFormat="1" ht="25.5">
      <c r="A120" s="71" t="s">
        <v>158</v>
      </c>
      <c r="B120" s="72" t="s">
        <v>153</v>
      </c>
      <c r="C120" s="72" t="s">
        <v>161</v>
      </c>
      <c r="D120" s="73"/>
      <c r="E120" s="73"/>
      <c r="F120" s="72" t="s">
        <v>15</v>
      </c>
      <c r="G120" s="74" t="s">
        <v>162</v>
      </c>
      <c r="H120" s="55">
        <v>3784000000</v>
      </c>
      <c r="I120" s="55">
        <v>3784000000</v>
      </c>
      <c r="J120" s="55">
        <v>3784000000</v>
      </c>
      <c r="K120" s="55">
        <v>3784000000</v>
      </c>
      <c r="L120" s="55">
        <v>0</v>
      </c>
      <c r="M120" s="105">
        <f t="shared" si="1"/>
        <v>1</v>
      </c>
      <c r="N120" s="2"/>
      <c r="P120" s="33"/>
      <c r="Q120" s="33"/>
    </row>
    <row r="121" spans="1:17" s="34" customFormat="1" ht="25.5">
      <c r="A121" s="75" t="s">
        <v>158</v>
      </c>
      <c r="B121" s="76" t="s">
        <v>153</v>
      </c>
      <c r="C121" s="76" t="s">
        <v>163</v>
      </c>
      <c r="D121" s="77"/>
      <c r="E121" s="77"/>
      <c r="F121" s="76" t="s">
        <v>15</v>
      </c>
      <c r="G121" s="78" t="s">
        <v>164</v>
      </c>
      <c r="H121" s="50">
        <v>475000000</v>
      </c>
      <c r="I121" s="50">
        <v>475000000</v>
      </c>
      <c r="J121" s="50">
        <v>475000000</v>
      </c>
      <c r="K121" s="50">
        <v>475000000</v>
      </c>
      <c r="L121" s="50">
        <v>475000000</v>
      </c>
      <c r="M121" s="106">
        <f t="shared" si="1"/>
        <v>1</v>
      </c>
      <c r="N121" s="2"/>
      <c r="P121" s="33"/>
      <c r="Q121" s="33"/>
    </row>
    <row r="122" spans="1:17" s="34" customFormat="1" ht="25.5">
      <c r="A122" s="71" t="s">
        <v>165</v>
      </c>
      <c r="B122" s="72" t="s">
        <v>153</v>
      </c>
      <c r="C122" s="72" t="s">
        <v>61</v>
      </c>
      <c r="D122" s="73"/>
      <c r="E122" s="73"/>
      <c r="F122" s="72" t="s">
        <v>15</v>
      </c>
      <c r="G122" s="74" t="s">
        <v>166</v>
      </c>
      <c r="H122" s="55">
        <v>700000000</v>
      </c>
      <c r="I122" s="55">
        <v>559401978.28</v>
      </c>
      <c r="J122" s="55">
        <v>551771744.28</v>
      </c>
      <c r="K122" s="55">
        <v>442447516.01</v>
      </c>
      <c r="L122" s="55">
        <v>425893600.01</v>
      </c>
      <c r="M122" s="105">
        <f t="shared" si="1"/>
        <v>0.7882453489714285</v>
      </c>
      <c r="N122" s="2"/>
      <c r="P122" s="33"/>
      <c r="Q122" s="33"/>
    </row>
    <row r="123" spans="1:17" s="34" customFormat="1" ht="38.25">
      <c r="A123" s="75" t="s">
        <v>167</v>
      </c>
      <c r="B123" s="76" t="s">
        <v>153</v>
      </c>
      <c r="C123" s="76" t="s">
        <v>168</v>
      </c>
      <c r="D123" s="77"/>
      <c r="E123" s="77"/>
      <c r="F123" s="76" t="s">
        <v>15</v>
      </c>
      <c r="G123" s="78" t="s">
        <v>169</v>
      </c>
      <c r="H123" s="50">
        <v>345000000</v>
      </c>
      <c r="I123" s="50">
        <v>336325652</v>
      </c>
      <c r="J123" s="50">
        <v>326862132</v>
      </c>
      <c r="K123" s="50">
        <v>318895611</v>
      </c>
      <c r="L123" s="50">
        <v>315238311</v>
      </c>
      <c r="M123" s="106">
        <f t="shared" si="1"/>
        <v>0.9474264695652174</v>
      </c>
      <c r="N123" s="2"/>
      <c r="P123" s="33"/>
      <c r="Q123" s="33"/>
    </row>
    <row r="124" spans="1:17" s="34" customFormat="1" ht="38.25">
      <c r="A124" s="71" t="s">
        <v>167</v>
      </c>
      <c r="B124" s="72" t="s">
        <v>153</v>
      </c>
      <c r="C124" s="72" t="s">
        <v>168</v>
      </c>
      <c r="D124" s="73"/>
      <c r="E124" s="73"/>
      <c r="F124" s="72" t="s">
        <v>33</v>
      </c>
      <c r="G124" s="74" t="s">
        <v>169</v>
      </c>
      <c r="H124" s="55">
        <v>90000000</v>
      </c>
      <c r="I124" s="55">
        <v>90000000</v>
      </c>
      <c r="J124" s="55">
        <v>89945000</v>
      </c>
      <c r="K124" s="55">
        <v>89945000</v>
      </c>
      <c r="L124" s="55">
        <v>89945000</v>
      </c>
      <c r="M124" s="105">
        <f t="shared" si="1"/>
        <v>0.9993888888888889</v>
      </c>
      <c r="N124" s="2"/>
      <c r="P124" s="33"/>
      <c r="Q124" s="33"/>
    </row>
    <row r="125" spans="1:17" s="34" customFormat="1" ht="25.5">
      <c r="A125" s="75" t="s">
        <v>167</v>
      </c>
      <c r="B125" s="76" t="s">
        <v>153</v>
      </c>
      <c r="C125" s="76" t="s">
        <v>170</v>
      </c>
      <c r="D125" s="77"/>
      <c r="E125" s="77"/>
      <c r="F125" s="76" t="s">
        <v>15</v>
      </c>
      <c r="G125" s="78" t="s">
        <v>171</v>
      </c>
      <c r="H125" s="50">
        <v>500000000</v>
      </c>
      <c r="I125" s="50">
        <v>486221397</v>
      </c>
      <c r="J125" s="50">
        <v>484068377</v>
      </c>
      <c r="K125" s="50">
        <v>398758042</v>
      </c>
      <c r="L125" s="50">
        <v>390352282</v>
      </c>
      <c r="M125" s="106">
        <f t="shared" si="1"/>
        <v>0.968136754</v>
      </c>
      <c r="N125" s="2"/>
      <c r="P125" s="33"/>
      <c r="Q125" s="33"/>
    </row>
    <row r="126" spans="1:17" s="34" customFormat="1" ht="25.5">
      <c r="A126" s="71" t="s">
        <v>167</v>
      </c>
      <c r="B126" s="72" t="s">
        <v>153</v>
      </c>
      <c r="C126" s="72" t="s">
        <v>173</v>
      </c>
      <c r="D126" s="73"/>
      <c r="E126" s="73"/>
      <c r="F126" s="72" t="s">
        <v>15</v>
      </c>
      <c r="G126" s="74" t="s">
        <v>174</v>
      </c>
      <c r="H126" s="55">
        <v>300000000</v>
      </c>
      <c r="I126" s="55">
        <v>299999581</v>
      </c>
      <c r="J126" s="55">
        <v>299991136</v>
      </c>
      <c r="K126" s="55">
        <v>299991136</v>
      </c>
      <c r="L126" s="55">
        <v>299991136</v>
      </c>
      <c r="M126" s="105">
        <f t="shared" si="1"/>
        <v>0.9999704533333333</v>
      </c>
      <c r="N126" s="2"/>
      <c r="P126" s="33"/>
      <c r="Q126" s="33"/>
    </row>
    <row r="127" spans="1:17" s="34" customFormat="1" ht="12.75">
      <c r="A127" s="75" t="s">
        <v>167</v>
      </c>
      <c r="B127" s="76" t="s">
        <v>153</v>
      </c>
      <c r="C127" s="76" t="s">
        <v>175</v>
      </c>
      <c r="D127" s="77"/>
      <c r="E127" s="77"/>
      <c r="F127" s="76" t="s">
        <v>31</v>
      </c>
      <c r="G127" s="78" t="s">
        <v>176</v>
      </c>
      <c r="H127" s="50">
        <v>200000000</v>
      </c>
      <c r="I127" s="50">
        <v>200000000</v>
      </c>
      <c r="J127" s="50">
        <v>200000000</v>
      </c>
      <c r="K127" s="50">
        <v>200000000</v>
      </c>
      <c r="L127" s="50">
        <v>200000000</v>
      </c>
      <c r="M127" s="106">
        <f aca="true" t="shared" si="2" ref="M127:M188">+J127/H127</f>
        <v>1</v>
      </c>
      <c r="N127" s="2"/>
      <c r="P127" s="33"/>
      <c r="Q127" s="33"/>
    </row>
    <row r="128" spans="1:17" s="34" customFormat="1" ht="38.25">
      <c r="A128" s="71" t="s">
        <v>177</v>
      </c>
      <c r="B128" s="72" t="s">
        <v>153</v>
      </c>
      <c r="C128" s="72" t="s">
        <v>178</v>
      </c>
      <c r="D128" s="73"/>
      <c r="E128" s="73"/>
      <c r="F128" s="72" t="s">
        <v>15</v>
      </c>
      <c r="G128" s="74" t="s">
        <v>179</v>
      </c>
      <c r="H128" s="55">
        <v>320000000</v>
      </c>
      <c r="I128" s="55">
        <v>312609718</v>
      </c>
      <c r="J128" s="55">
        <v>311654658</v>
      </c>
      <c r="K128" s="55">
        <v>311283194</v>
      </c>
      <c r="L128" s="55">
        <v>311283194</v>
      </c>
      <c r="M128" s="105">
        <f t="shared" si="2"/>
        <v>0.97392080625</v>
      </c>
      <c r="N128" s="2"/>
      <c r="P128" s="33"/>
      <c r="Q128" s="33"/>
    </row>
    <row r="129" spans="1:17" s="34" customFormat="1" ht="38.25">
      <c r="A129" s="75" t="s">
        <v>177</v>
      </c>
      <c r="B129" s="76" t="s">
        <v>153</v>
      </c>
      <c r="C129" s="76" t="s">
        <v>178</v>
      </c>
      <c r="D129" s="77"/>
      <c r="E129" s="77"/>
      <c r="F129" s="76" t="s">
        <v>33</v>
      </c>
      <c r="G129" s="78" t="s">
        <v>179</v>
      </c>
      <c r="H129" s="50">
        <v>1056000000</v>
      </c>
      <c r="I129" s="50">
        <v>450299894</v>
      </c>
      <c r="J129" s="50">
        <v>449509074</v>
      </c>
      <c r="K129" s="50">
        <v>388796134</v>
      </c>
      <c r="L129" s="50">
        <v>378707260</v>
      </c>
      <c r="M129" s="106">
        <f t="shared" si="2"/>
        <v>0.42567147159090907</v>
      </c>
      <c r="N129" s="2"/>
      <c r="P129" s="33"/>
      <c r="Q129" s="33"/>
    </row>
    <row r="130" spans="1:17" s="34" customFormat="1" ht="25.5">
      <c r="A130" s="71" t="s">
        <v>177</v>
      </c>
      <c r="B130" s="72" t="s">
        <v>153</v>
      </c>
      <c r="C130" s="72" t="s">
        <v>180</v>
      </c>
      <c r="D130" s="73"/>
      <c r="E130" s="73"/>
      <c r="F130" s="72" t="s">
        <v>15</v>
      </c>
      <c r="G130" s="74" t="s">
        <v>181</v>
      </c>
      <c r="H130" s="55">
        <v>264000000</v>
      </c>
      <c r="I130" s="55">
        <v>264000000</v>
      </c>
      <c r="J130" s="55">
        <v>264000000</v>
      </c>
      <c r="K130" s="55">
        <v>264000000</v>
      </c>
      <c r="L130" s="55">
        <v>264000000</v>
      </c>
      <c r="M130" s="105">
        <f t="shared" si="2"/>
        <v>1</v>
      </c>
      <c r="N130" s="2"/>
      <c r="P130" s="33"/>
      <c r="Q130" s="33"/>
    </row>
    <row r="131" spans="1:17" s="34" customFormat="1" ht="38.25">
      <c r="A131" s="75" t="s">
        <v>177</v>
      </c>
      <c r="B131" s="76" t="s">
        <v>153</v>
      </c>
      <c r="C131" s="76" t="s">
        <v>182</v>
      </c>
      <c r="D131" s="77"/>
      <c r="E131" s="77"/>
      <c r="F131" s="76" t="s">
        <v>15</v>
      </c>
      <c r="G131" s="78" t="s">
        <v>183</v>
      </c>
      <c r="H131" s="50">
        <v>390000000</v>
      </c>
      <c r="I131" s="50">
        <v>390000000</v>
      </c>
      <c r="J131" s="50">
        <v>390000000</v>
      </c>
      <c r="K131" s="50">
        <v>390000000</v>
      </c>
      <c r="L131" s="50">
        <v>390000000</v>
      </c>
      <c r="M131" s="106">
        <f t="shared" si="2"/>
        <v>1</v>
      </c>
      <c r="N131" s="2"/>
      <c r="P131" s="33"/>
      <c r="Q131" s="33"/>
    </row>
    <row r="132" spans="1:17" s="34" customFormat="1" ht="38.25">
      <c r="A132" s="71" t="s">
        <v>177</v>
      </c>
      <c r="B132" s="72" t="s">
        <v>153</v>
      </c>
      <c r="C132" s="72" t="s">
        <v>184</v>
      </c>
      <c r="D132" s="73"/>
      <c r="E132" s="73"/>
      <c r="F132" s="72" t="s">
        <v>15</v>
      </c>
      <c r="G132" s="74" t="s">
        <v>185</v>
      </c>
      <c r="H132" s="55">
        <v>440000000</v>
      </c>
      <c r="I132" s="55">
        <v>440000000</v>
      </c>
      <c r="J132" s="55">
        <v>440000000</v>
      </c>
      <c r="K132" s="55">
        <v>440000000</v>
      </c>
      <c r="L132" s="55">
        <v>440000000</v>
      </c>
      <c r="M132" s="105">
        <f t="shared" si="2"/>
        <v>1</v>
      </c>
      <c r="N132" s="2"/>
      <c r="P132" s="33"/>
      <c r="Q132" s="33"/>
    </row>
    <row r="133" spans="1:17" s="34" customFormat="1" ht="25.5">
      <c r="A133" s="75" t="s">
        <v>177</v>
      </c>
      <c r="B133" s="76" t="s">
        <v>153</v>
      </c>
      <c r="C133" s="76" t="s">
        <v>186</v>
      </c>
      <c r="D133" s="77"/>
      <c r="E133" s="77"/>
      <c r="F133" s="76" t="s">
        <v>15</v>
      </c>
      <c r="G133" s="78" t="s">
        <v>187</v>
      </c>
      <c r="H133" s="50">
        <v>600000000</v>
      </c>
      <c r="I133" s="50">
        <v>600000000</v>
      </c>
      <c r="J133" s="50">
        <v>600000000</v>
      </c>
      <c r="K133" s="50">
        <v>600000000</v>
      </c>
      <c r="L133" s="50">
        <v>600000000</v>
      </c>
      <c r="M133" s="106">
        <f t="shared" si="2"/>
        <v>1</v>
      </c>
      <c r="N133" s="2"/>
      <c r="P133" s="33"/>
      <c r="Q133" s="33"/>
    </row>
    <row r="134" spans="1:17" s="34" customFormat="1" ht="38.25">
      <c r="A134" s="71" t="s">
        <v>177</v>
      </c>
      <c r="B134" s="72" t="s">
        <v>153</v>
      </c>
      <c r="C134" s="72" t="s">
        <v>168</v>
      </c>
      <c r="D134" s="73"/>
      <c r="E134" s="73"/>
      <c r="F134" s="72" t="s">
        <v>15</v>
      </c>
      <c r="G134" s="74" t="s">
        <v>188</v>
      </c>
      <c r="H134" s="55">
        <v>950000000</v>
      </c>
      <c r="I134" s="55">
        <v>950000000</v>
      </c>
      <c r="J134" s="55">
        <v>950000000</v>
      </c>
      <c r="K134" s="55">
        <v>950000000</v>
      </c>
      <c r="L134" s="55">
        <v>950000000</v>
      </c>
      <c r="M134" s="105">
        <f t="shared" si="2"/>
        <v>1</v>
      </c>
      <c r="N134" s="2"/>
      <c r="P134" s="33"/>
      <c r="Q134" s="33"/>
    </row>
    <row r="135" spans="1:17" s="34" customFormat="1" ht="25.5">
      <c r="A135" s="75" t="s">
        <v>177</v>
      </c>
      <c r="B135" s="76" t="s">
        <v>153</v>
      </c>
      <c r="C135" s="76" t="s">
        <v>189</v>
      </c>
      <c r="D135" s="77"/>
      <c r="E135" s="77"/>
      <c r="F135" s="76" t="s">
        <v>15</v>
      </c>
      <c r="G135" s="78" t="s">
        <v>190</v>
      </c>
      <c r="H135" s="50">
        <v>820000000</v>
      </c>
      <c r="I135" s="50">
        <v>820000000</v>
      </c>
      <c r="J135" s="50">
        <v>820000000</v>
      </c>
      <c r="K135" s="50">
        <v>820000000</v>
      </c>
      <c r="L135" s="50">
        <v>820000000</v>
      </c>
      <c r="M135" s="106">
        <f t="shared" si="2"/>
        <v>1</v>
      </c>
      <c r="N135" s="2"/>
      <c r="P135" s="33"/>
      <c r="Q135" s="33"/>
    </row>
    <row r="136" spans="1:17" s="34" customFormat="1" ht="38.25">
      <c r="A136" s="71" t="s">
        <v>177</v>
      </c>
      <c r="B136" s="72" t="s">
        <v>153</v>
      </c>
      <c r="C136" s="72" t="s">
        <v>170</v>
      </c>
      <c r="D136" s="73"/>
      <c r="E136" s="73"/>
      <c r="F136" s="72" t="s">
        <v>15</v>
      </c>
      <c r="G136" s="74" t="s">
        <v>191</v>
      </c>
      <c r="H136" s="55">
        <v>266000000</v>
      </c>
      <c r="I136" s="55">
        <v>266000000</v>
      </c>
      <c r="J136" s="55">
        <v>266000000</v>
      </c>
      <c r="K136" s="55">
        <v>266000000</v>
      </c>
      <c r="L136" s="55">
        <v>266000000</v>
      </c>
      <c r="M136" s="105">
        <f t="shared" si="2"/>
        <v>1</v>
      </c>
      <c r="N136" s="2"/>
      <c r="P136" s="33"/>
      <c r="Q136" s="33"/>
    </row>
    <row r="137" spans="1:17" s="34" customFormat="1" ht="25.5">
      <c r="A137" s="75" t="s">
        <v>177</v>
      </c>
      <c r="B137" s="76" t="s">
        <v>153</v>
      </c>
      <c r="C137" s="76" t="s">
        <v>172</v>
      </c>
      <c r="D137" s="77"/>
      <c r="E137" s="77"/>
      <c r="F137" s="76" t="s">
        <v>15</v>
      </c>
      <c r="G137" s="78" t="s">
        <v>192</v>
      </c>
      <c r="H137" s="50">
        <v>615000000</v>
      </c>
      <c r="I137" s="50">
        <v>615000000</v>
      </c>
      <c r="J137" s="50">
        <v>615000000</v>
      </c>
      <c r="K137" s="50">
        <v>615000000</v>
      </c>
      <c r="L137" s="50">
        <v>615000000</v>
      </c>
      <c r="M137" s="106">
        <f t="shared" si="2"/>
        <v>1</v>
      </c>
      <c r="N137" s="2"/>
      <c r="P137" s="33"/>
      <c r="Q137" s="33"/>
    </row>
    <row r="138" spans="1:17" s="34" customFormat="1" ht="25.5">
      <c r="A138" s="71" t="s">
        <v>177</v>
      </c>
      <c r="B138" s="72" t="s">
        <v>153</v>
      </c>
      <c r="C138" s="72" t="s">
        <v>173</v>
      </c>
      <c r="D138" s="73"/>
      <c r="E138" s="73"/>
      <c r="F138" s="72" t="s">
        <v>15</v>
      </c>
      <c r="G138" s="74" t="s">
        <v>193</v>
      </c>
      <c r="H138" s="55">
        <v>511000000</v>
      </c>
      <c r="I138" s="55">
        <v>511000000</v>
      </c>
      <c r="J138" s="55">
        <v>511000000</v>
      </c>
      <c r="K138" s="55">
        <v>511000000</v>
      </c>
      <c r="L138" s="55">
        <v>511000000</v>
      </c>
      <c r="M138" s="105">
        <f t="shared" si="2"/>
        <v>1</v>
      </c>
      <c r="N138" s="2"/>
      <c r="P138" s="33"/>
      <c r="Q138" s="33"/>
    </row>
    <row r="139" spans="1:17" s="34" customFormat="1" ht="25.5">
      <c r="A139" s="75" t="s">
        <v>177</v>
      </c>
      <c r="B139" s="76" t="s">
        <v>153</v>
      </c>
      <c r="C139" s="76" t="s">
        <v>175</v>
      </c>
      <c r="D139" s="77"/>
      <c r="E139" s="77"/>
      <c r="F139" s="76" t="s">
        <v>15</v>
      </c>
      <c r="G139" s="78" t="s">
        <v>194</v>
      </c>
      <c r="H139" s="50">
        <v>488000000</v>
      </c>
      <c r="I139" s="50">
        <v>488000000</v>
      </c>
      <c r="J139" s="50">
        <v>488000000</v>
      </c>
      <c r="K139" s="50">
        <v>488000000</v>
      </c>
      <c r="L139" s="50">
        <v>488000000</v>
      </c>
      <c r="M139" s="106">
        <f t="shared" si="2"/>
        <v>1</v>
      </c>
      <c r="N139" s="2"/>
      <c r="P139" s="33"/>
      <c r="Q139" s="33"/>
    </row>
    <row r="140" spans="1:17" s="34" customFormat="1" ht="38.25">
      <c r="A140" s="71" t="s">
        <v>177</v>
      </c>
      <c r="B140" s="72" t="s">
        <v>153</v>
      </c>
      <c r="C140" s="72" t="s">
        <v>195</v>
      </c>
      <c r="D140" s="73"/>
      <c r="E140" s="73"/>
      <c r="F140" s="72" t="s">
        <v>15</v>
      </c>
      <c r="G140" s="74" t="s">
        <v>196</v>
      </c>
      <c r="H140" s="55">
        <v>531000000</v>
      </c>
      <c r="I140" s="55">
        <v>531000000</v>
      </c>
      <c r="J140" s="55">
        <v>531000000</v>
      </c>
      <c r="K140" s="55">
        <v>531000000</v>
      </c>
      <c r="L140" s="55">
        <v>531000000</v>
      </c>
      <c r="M140" s="105">
        <f t="shared" si="2"/>
        <v>1</v>
      </c>
      <c r="N140" s="2"/>
      <c r="P140" s="33"/>
      <c r="Q140" s="33"/>
    </row>
    <row r="141" spans="1:17" s="34" customFormat="1" ht="25.5">
      <c r="A141" s="75" t="s">
        <v>177</v>
      </c>
      <c r="B141" s="76" t="s">
        <v>197</v>
      </c>
      <c r="C141" s="76" t="s">
        <v>35</v>
      </c>
      <c r="D141" s="77"/>
      <c r="E141" s="77"/>
      <c r="F141" s="76" t="s">
        <v>15</v>
      </c>
      <c r="G141" s="78" t="s">
        <v>198</v>
      </c>
      <c r="H141" s="50">
        <v>500000000</v>
      </c>
      <c r="I141" s="50">
        <v>500000000</v>
      </c>
      <c r="J141" s="50">
        <v>500000000</v>
      </c>
      <c r="K141" s="50">
        <v>500000000</v>
      </c>
      <c r="L141" s="50">
        <v>500000000</v>
      </c>
      <c r="M141" s="106">
        <f t="shared" si="2"/>
        <v>1</v>
      </c>
      <c r="N141" s="2"/>
      <c r="P141" s="33"/>
      <c r="Q141" s="33"/>
    </row>
    <row r="142" spans="1:17" s="34" customFormat="1" ht="25.5">
      <c r="A142" s="71" t="s">
        <v>177</v>
      </c>
      <c r="B142" s="72" t="s">
        <v>197</v>
      </c>
      <c r="C142" s="72" t="s">
        <v>115</v>
      </c>
      <c r="D142" s="73"/>
      <c r="E142" s="73"/>
      <c r="F142" s="72" t="s">
        <v>15</v>
      </c>
      <c r="G142" s="74" t="s">
        <v>199</v>
      </c>
      <c r="H142" s="55">
        <v>1500000000</v>
      </c>
      <c r="I142" s="55">
        <v>1500000000</v>
      </c>
      <c r="J142" s="55">
        <v>1500000000</v>
      </c>
      <c r="K142" s="55">
        <v>1500000000</v>
      </c>
      <c r="L142" s="55">
        <v>1500000000</v>
      </c>
      <c r="M142" s="105">
        <f t="shared" si="2"/>
        <v>1</v>
      </c>
      <c r="N142" s="2"/>
      <c r="P142" s="33"/>
      <c r="Q142" s="33"/>
    </row>
    <row r="143" spans="1:17" s="34" customFormat="1" ht="25.5">
      <c r="A143" s="75" t="s">
        <v>177</v>
      </c>
      <c r="B143" s="76" t="s">
        <v>200</v>
      </c>
      <c r="C143" s="76" t="s">
        <v>115</v>
      </c>
      <c r="D143" s="77"/>
      <c r="E143" s="77"/>
      <c r="F143" s="76" t="s">
        <v>15</v>
      </c>
      <c r="G143" s="78" t="s">
        <v>201</v>
      </c>
      <c r="H143" s="50">
        <v>1000000000</v>
      </c>
      <c r="I143" s="50">
        <v>1000000000</v>
      </c>
      <c r="J143" s="50">
        <v>1000000000</v>
      </c>
      <c r="K143" s="50">
        <v>1000000000</v>
      </c>
      <c r="L143" s="50">
        <v>1000000000</v>
      </c>
      <c r="M143" s="106">
        <f t="shared" si="2"/>
        <v>1</v>
      </c>
      <c r="N143" s="2"/>
      <c r="P143" s="33"/>
      <c r="Q143" s="33"/>
    </row>
    <row r="144" spans="1:17" s="34" customFormat="1" ht="25.5">
      <c r="A144" s="71" t="s">
        <v>177</v>
      </c>
      <c r="B144" s="72" t="s">
        <v>200</v>
      </c>
      <c r="C144" s="72" t="s">
        <v>87</v>
      </c>
      <c r="D144" s="73"/>
      <c r="E144" s="73"/>
      <c r="F144" s="72" t="s">
        <v>15</v>
      </c>
      <c r="G144" s="74" t="s">
        <v>202</v>
      </c>
      <c r="H144" s="55">
        <v>600000000</v>
      </c>
      <c r="I144" s="55">
        <v>600000000</v>
      </c>
      <c r="J144" s="55">
        <v>600000000</v>
      </c>
      <c r="K144" s="55">
        <v>600000000</v>
      </c>
      <c r="L144" s="55">
        <v>600000000</v>
      </c>
      <c r="M144" s="105">
        <f t="shared" si="2"/>
        <v>1</v>
      </c>
      <c r="N144" s="2"/>
      <c r="P144" s="33"/>
      <c r="Q144" s="33"/>
    </row>
    <row r="145" spans="1:17" s="34" customFormat="1" ht="25.5">
      <c r="A145" s="75" t="s">
        <v>203</v>
      </c>
      <c r="B145" s="76" t="s">
        <v>204</v>
      </c>
      <c r="C145" s="76" t="s">
        <v>11</v>
      </c>
      <c r="D145" s="77"/>
      <c r="E145" s="77"/>
      <c r="F145" s="76" t="s">
        <v>15</v>
      </c>
      <c r="G145" s="78" t="s">
        <v>205</v>
      </c>
      <c r="H145" s="50">
        <v>500000000</v>
      </c>
      <c r="I145" s="50">
        <v>499664878</v>
      </c>
      <c r="J145" s="50">
        <v>499664878</v>
      </c>
      <c r="K145" s="50">
        <v>371009104</v>
      </c>
      <c r="L145" s="50">
        <v>371009104</v>
      </c>
      <c r="M145" s="106">
        <f t="shared" si="2"/>
        <v>0.999329756</v>
      </c>
      <c r="N145" s="2"/>
      <c r="P145" s="33"/>
      <c r="Q145" s="33"/>
    </row>
    <row r="146" spans="1:17" s="34" customFormat="1" ht="51">
      <c r="A146" s="71" t="s">
        <v>206</v>
      </c>
      <c r="B146" s="72" t="s">
        <v>153</v>
      </c>
      <c r="C146" s="72" t="s">
        <v>15</v>
      </c>
      <c r="D146" s="73"/>
      <c r="E146" s="73"/>
      <c r="F146" s="72" t="s">
        <v>33</v>
      </c>
      <c r="G146" s="74" t="s">
        <v>207</v>
      </c>
      <c r="H146" s="55">
        <v>600000000</v>
      </c>
      <c r="I146" s="55">
        <v>586660382</v>
      </c>
      <c r="J146" s="55">
        <v>586462116</v>
      </c>
      <c r="K146" s="55">
        <v>380360794</v>
      </c>
      <c r="L146" s="55">
        <v>319160794</v>
      </c>
      <c r="M146" s="105">
        <f t="shared" si="2"/>
        <v>0.97743686</v>
      </c>
      <c r="N146" s="2"/>
      <c r="P146" s="33"/>
      <c r="Q146" s="33"/>
    </row>
    <row r="147" spans="1:17" s="34" customFormat="1" ht="38.25">
      <c r="A147" s="75" t="s">
        <v>208</v>
      </c>
      <c r="B147" s="76" t="s">
        <v>209</v>
      </c>
      <c r="C147" s="76" t="s">
        <v>15</v>
      </c>
      <c r="D147" s="77"/>
      <c r="E147" s="77"/>
      <c r="F147" s="76" t="s">
        <v>15</v>
      </c>
      <c r="G147" s="78" t="s">
        <v>210</v>
      </c>
      <c r="H147" s="50">
        <v>3500000000</v>
      </c>
      <c r="I147" s="50">
        <v>3322250052</v>
      </c>
      <c r="J147" s="50">
        <v>3322250052</v>
      </c>
      <c r="K147" s="50">
        <v>3249087129</v>
      </c>
      <c r="L147" s="50">
        <v>1849087129</v>
      </c>
      <c r="M147" s="106">
        <f t="shared" si="2"/>
        <v>0.9492143005714285</v>
      </c>
      <c r="N147" s="2"/>
      <c r="P147" s="33"/>
      <c r="Q147" s="33"/>
    </row>
    <row r="148" spans="1:17" s="34" customFormat="1" ht="38.25">
      <c r="A148" s="71" t="s">
        <v>208</v>
      </c>
      <c r="B148" s="72" t="s">
        <v>209</v>
      </c>
      <c r="C148" s="72" t="s">
        <v>15</v>
      </c>
      <c r="D148" s="73"/>
      <c r="E148" s="73"/>
      <c r="F148" s="72" t="s">
        <v>29</v>
      </c>
      <c r="G148" s="74" t="s">
        <v>210</v>
      </c>
      <c r="H148" s="55">
        <v>6115000000</v>
      </c>
      <c r="I148" s="55">
        <v>5768655468</v>
      </c>
      <c r="J148" s="55">
        <v>5627142661.02</v>
      </c>
      <c r="K148" s="55">
        <v>4868536503.23</v>
      </c>
      <c r="L148" s="55">
        <v>2208332179.23</v>
      </c>
      <c r="M148" s="105">
        <f t="shared" si="2"/>
        <v>0.9202195684415373</v>
      </c>
      <c r="N148" s="2"/>
      <c r="P148" s="33"/>
      <c r="Q148" s="33"/>
    </row>
    <row r="149" spans="1:17" s="34" customFormat="1" ht="38.25">
      <c r="A149" s="75" t="s">
        <v>208</v>
      </c>
      <c r="B149" s="76" t="s">
        <v>209</v>
      </c>
      <c r="C149" s="76" t="s">
        <v>15</v>
      </c>
      <c r="D149" s="77"/>
      <c r="E149" s="77"/>
      <c r="F149" s="76" t="s">
        <v>31</v>
      </c>
      <c r="G149" s="78" t="s">
        <v>210</v>
      </c>
      <c r="H149" s="50">
        <v>4995000000</v>
      </c>
      <c r="I149" s="50">
        <v>4923060573</v>
      </c>
      <c r="J149" s="50">
        <v>4652485647</v>
      </c>
      <c r="K149" s="50">
        <v>4335350677</v>
      </c>
      <c r="L149" s="50">
        <v>819114639</v>
      </c>
      <c r="M149" s="106">
        <f t="shared" si="2"/>
        <v>0.931428557957958</v>
      </c>
      <c r="N149" s="2"/>
      <c r="P149" s="33"/>
      <c r="Q149" s="33"/>
    </row>
    <row r="150" spans="1:17" s="34" customFormat="1" ht="25.5">
      <c r="A150" s="71" t="s">
        <v>208</v>
      </c>
      <c r="B150" s="72" t="s">
        <v>153</v>
      </c>
      <c r="C150" s="72" t="s">
        <v>61</v>
      </c>
      <c r="D150" s="73"/>
      <c r="E150" s="73"/>
      <c r="F150" s="72" t="s">
        <v>15</v>
      </c>
      <c r="G150" s="74" t="s">
        <v>211</v>
      </c>
      <c r="H150" s="55">
        <v>300000000</v>
      </c>
      <c r="I150" s="55">
        <v>297516430</v>
      </c>
      <c r="J150" s="55">
        <v>297516430</v>
      </c>
      <c r="K150" s="55">
        <v>297516430</v>
      </c>
      <c r="L150" s="55">
        <v>170516430</v>
      </c>
      <c r="M150" s="105">
        <f t="shared" si="2"/>
        <v>0.9917214333333333</v>
      </c>
      <c r="N150" s="2"/>
      <c r="P150" s="33"/>
      <c r="Q150" s="33"/>
    </row>
    <row r="151" spans="1:17" s="34" customFormat="1" ht="25.5">
      <c r="A151" s="75" t="s">
        <v>208</v>
      </c>
      <c r="B151" s="76" t="s">
        <v>153</v>
      </c>
      <c r="C151" s="76" t="s">
        <v>63</v>
      </c>
      <c r="D151" s="77"/>
      <c r="E151" s="77"/>
      <c r="F151" s="76" t="s">
        <v>31</v>
      </c>
      <c r="G151" s="78" t="s">
        <v>212</v>
      </c>
      <c r="H151" s="50">
        <v>500000000</v>
      </c>
      <c r="I151" s="50">
        <v>210000000</v>
      </c>
      <c r="J151" s="50">
        <v>209614900</v>
      </c>
      <c r="K151" s="50">
        <v>29956710</v>
      </c>
      <c r="L151" s="50">
        <v>29956710</v>
      </c>
      <c r="M151" s="106">
        <f t="shared" si="2"/>
        <v>0.4192298</v>
      </c>
      <c r="N151" s="2"/>
      <c r="P151" s="33"/>
      <c r="Q151" s="33"/>
    </row>
    <row r="152" spans="1:17" s="34" customFormat="1" ht="25.5">
      <c r="A152" s="71" t="s">
        <v>208</v>
      </c>
      <c r="B152" s="72" t="s">
        <v>153</v>
      </c>
      <c r="C152" s="72" t="s">
        <v>65</v>
      </c>
      <c r="D152" s="73"/>
      <c r="E152" s="73"/>
      <c r="F152" s="72" t="s">
        <v>15</v>
      </c>
      <c r="G152" s="74" t="s">
        <v>213</v>
      </c>
      <c r="H152" s="55">
        <v>600000000</v>
      </c>
      <c r="I152" s="55">
        <v>600000000</v>
      </c>
      <c r="J152" s="55">
        <v>600000000</v>
      </c>
      <c r="K152" s="55">
        <v>600000000</v>
      </c>
      <c r="L152" s="55">
        <v>600000000</v>
      </c>
      <c r="M152" s="105">
        <f t="shared" si="2"/>
        <v>1</v>
      </c>
      <c r="N152" s="2"/>
      <c r="P152" s="33"/>
      <c r="Q152" s="33"/>
    </row>
    <row r="153" spans="1:17" s="34" customFormat="1" ht="38.25">
      <c r="A153" s="75" t="s">
        <v>208</v>
      </c>
      <c r="B153" s="76" t="s">
        <v>200</v>
      </c>
      <c r="C153" s="76" t="s">
        <v>17</v>
      </c>
      <c r="D153" s="77"/>
      <c r="E153" s="77"/>
      <c r="F153" s="76" t="s">
        <v>15</v>
      </c>
      <c r="G153" s="78" t="s">
        <v>214</v>
      </c>
      <c r="H153" s="50">
        <v>650000000</v>
      </c>
      <c r="I153" s="50">
        <v>649880000</v>
      </c>
      <c r="J153" s="50">
        <v>649588800</v>
      </c>
      <c r="K153" s="50">
        <v>633889302</v>
      </c>
      <c r="L153" s="50">
        <v>621556875</v>
      </c>
      <c r="M153" s="106">
        <f t="shared" si="2"/>
        <v>0.9993673846153847</v>
      </c>
      <c r="N153" s="2"/>
      <c r="P153" s="33"/>
      <c r="Q153" s="33"/>
    </row>
    <row r="154" spans="1:17" s="34" customFormat="1" ht="25.5">
      <c r="A154" s="71" t="s">
        <v>215</v>
      </c>
      <c r="B154" s="72" t="s">
        <v>153</v>
      </c>
      <c r="C154" s="72" t="s">
        <v>24</v>
      </c>
      <c r="D154" s="73"/>
      <c r="E154" s="73"/>
      <c r="F154" s="72" t="s">
        <v>15</v>
      </c>
      <c r="G154" s="74" t="s">
        <v>223</v>
      </c>
      <c r="H154" s="55">
        <v>5045000000</v>
      </c>
      <c r="I154" s="55">
        <v>4958597288.46</v>
      </c>
      <c r="J154" s="55">
        <v>4898948806.16</v>
      </c>
      <c r="K154" s="55">
        <v>4644654806.96</v>
      </c>
      <c r="L154" s="55">
        <v>4602456142.96</v>
      </c>
      <c r="M154" s="105">
        <f t="shared" si="2"/>
        <v>0.9710503084558969</v>
      </c>
      <c r="N154" s="2"/>
      <c r="P154" s="33"/>
      <c r="Q154" s="33"/>
    </row>
    <row r="155" spans="1:17" s="34" customFormat="1" ht="25.5">
      <c r="A155" s="75" t="s">
        <v>215</v>
      </c>
      <c r="B155" s="76" t="s">
        <v>153</v>
      </c>
      <c r="C155" s="76" t="s">
        <v>24</v>
      </c>
      <c r="D155" s="77"/>
      <c r="E155" s="77"/>
      <c r="F155" s="76" t="s">
        <v>33</v>
      </c>
      <c r="G155" s="78" t="s">
        <v>223</v>
      </c>
      <c r="H155" s="50">
        <v>1796980000</v>
      </c>
      <c r="I155" s="50">
        <v>1441337542</v>
      </c>
      <c r="J155" s="50">
        <v>1335474458</v>
      </c>
      <c r="K155" s="50">
        <v>1200461319</v>
      </c>
      <c r="L155" s="50">
        <v>1128365954</v>
      </c>
      <c r="M155" s="106">
        <f t="shared" si="2"/>
        <v>0.7431771405357879</v>
      </c>
      <c r="N155" s="2"/>
      <c r="P155" s="33"/>
      <c r="Q155" s="33"/>
    </row>
    <row r="156" spans="1:17" s="34" customFormat="1" ht="25.5">
      <c r="A156" s="71" t="s">
        <v>215</v>
      </c>
      <c r="B156" s="72" t="s">
        <v>153</v>
      </c>
      <c r="C156" s="72" t="s">
        <v>44</v>
      </c>
      <c r="D156" s="73"/>
      <c r="E156" s="73"/>
      <c r="F156" s="72" t="s">
        <v>15</v>
      </c>
      <c r="G156" s="74" t="s">
        <v>222</v>
      </c>
      <c r="H156" s="55">
        <v>400000000</v>
      </c>
      <c r="I156" s="55">
        <v>393460778</v>
      </c>
      <c r="J156" s="55">
        <v>392984663</v>
      </c>
      <c r="K156" s="55">
        <v>365179136</v>
      </c>
      <c r="L156" s="55">
        <v>360651820</v>
      </c>
      <c r="M156" s="105">
        <f t="shared" si="2"/>
        <v>0.9824616575</v>
      </c>
      <c r="N156" s="2"/>
      <c r="P156" s="33"/>
      <c r="Q156" s="33"/>
    </row>
    <row r="157" spans="1:17" s="34" customFormat="1" ht="38.25">
      <c r="A157" s="75" t="s">
        <v>215</v>
      </c>
      <c r="B157" s="76" t="s">
        <v>153</v>
      </c>
      <c r="C157" s="76" t="s">
        <v>224</v>
      </c>
      <c r="D157" s="77"/>
      <c r="E157" s="77"/>
      <c r="F157" s="76" t="s">
        <v>33</v>
      </c>
      <c r="G157" s="78" t="s">
        <v>225</v>
      </c>
      <c r="H157" s="50">
        <v>100000000</v>
      </c>
      <c r="I157" s="50">
        <v>95000000</v>
      </c>
      <c r="J157" s="50">
        <v>95000000</v>
      </c>
      <c r="K157" s="50">
        <v>89152272</v>
      </c>
      <c r="L157" s="50">
        <v>73240000</v>
      </c>
      <c r="M157" s="106">
        <f t="shared" si="2"/>
        <v>0.95</v>
      </c>
      <c r="N157" s="2"/>
      <c r="P157" s="33"/>
      <c r="Q157" s="33"/>
    </row>
    <row r="158" spans="1:17" s="34" customFormat="1" ht="25.5">
      <c r="A158" s="71" t="s">
        <v>215</v>
      </c>
      <c r="B158" s="72" t="s">
        <v>153</v>
      </c>
      <c r="C158" s="72" t="s">
        <v>226</v>
      </c>
      <c r="D158" s="73"/>
      <c r="E158" s="73"/>
      <c r="F158" s="72" t="s">
        <v>29</v>
      </c>
      <c r="G158" s="74" t="s">
        <v>227</v>
      </c>
      <c r="H158" s="55">
        <v>103000000</v>
      </c>
      <c r="I158" s="55">
        <v>76000000</v>
      </c>
      <c r="J158" s="55">
        <v>76000000</v>
      </c>
      <c r="K158" s="55">
        <v>67345537</v>
      </c>
      <c r="L158" s="55">
        <v>67345537</v>
      </c>
      <c r="M158" s="105">
        <f t="shared" si="2"/>
        <v>0.7378640776699029</v>
      </c>
      <c r="N158" s="2"/>
      <c r="P158" s="33"/>
      <c r="Q158" s="33"/>
    </row>
    <row r="159" spans="1:17" s="34" customFormat="1" ht="25.5">
      <c r="A159" s="75" t="s">
        <v>215</v>
      </c>
      <c r="B159" s="76" t="s">
        <v>153</v>
      </c>
      <c r="C159" s="76" t="s">
        <v>226</v>
      </c>
      <c r="D159" s="77"/>
      <c r="E159" s="77"/>
      <c r="F159" s="76" t="s">
        <v>31</v>
      </c>
      <c r="G159" s="78" t="s">
        <v>227</v>
      </c>
      <c r="H159" s="50">
        <v>476729000</v>
      </c>
      <c r="I159" s="50">
        <v>463830893</v>
      </c>
      <c r="J159" s="50">
        <v>450216893</v>
      </c>
      <c r="K159" s="50">
        <v>421576783</v>
      </c>
      <c r="L159" s="50">
        <v>421576783</v>
      </c>
      <c r="M159" s="106">
        <f t="shared" si="2"/>
        <v>0.9443874675129895</v>
      </c>
      <c r="N159" s="2"/>
      <c r="P159" s="33"/>
      <c r="Q159" s="33"/>
    </row>
    <row r="160" spans="1:17" s="34" customFormat="1" ht="12.75">
      <c r="A160" s="71" t="s">
        <v>215</v>
      </c>
      <c r="B160" s="72" t="s">
        <v>153</v>
      </c>
      <c r="C160" s="72" t="s">
        <v>228</v>
      </c>
      <c r="D160" s="73"/>
      <c r="E160" s="73"/>
      <c r="F160" s="72" t="s">
        <v>15</v>
      </c>
      <c r="G160" s="74" t="s">
        <v>229</v>
      </c>
      <c r="H160" s="55">
        <v>550000000</v>
      </c>
      <c r="I160" s="55">
        <v>548628911</v>
      </c>
      <c r="J160" s="55">
        <v>548469957</v>
      </c>
      <c r="K160" s="55">
        <v>482697467</v>
      </c>
      <c r="L160" s="55">
        <v>467372256</v>
      </c>
      <c r="M160" s="105">
        <f t="shared" si="2"/>
        <v>0.9972181036363637</v>
      </c>
      <c r="N160" s="2"/>
      <c r="P160" s="33"/>
      <c r="Q160" s="33"/>
    </row>
    <row r="161" spans="1:17" s="34" customFormat="1" ht="12.75">
      <c r="A161" s="75" t="s">
        <v>215</v>
      </c>
      <c r="B161" s="76" t="s">
        <v>153</v>
      </c>
      <c r="C161" s="76" t="s">
        <v>228</v>
      </c>
      <c r="D161" s="77"/>
      <c r="E161" s="77"/>
      <c r="F161" s="76" t="s">
        <v>33</v>
      </c>
      <c r="G161" s="78" t="s">
        <v>229</v>
      </c>
      <c r="H161" s="50">
        <v>270000000</v>
      </c>
      <c r="I161" s="50">
        <v>257631882</v>
      </c>
      <c r="J161" s="50">
        <v>252326828</v>
      </c>
      <c r="K161" s="50">
        <v>191261023</v>
      </c>
      <c r="L161" s="50">
        <v>189971380</v>
      </c>
      <c r="M161" s="106">
        <f t="shared" si="2"/>
        <v>0.9345438074074074</v>
      </c>
      <c r="N161" s="2"/>
      <c r="P161" s="33"/>
      <c r="Q161" s="33"/>
    </row>
    <row r="162" spans="1:17" s="34" customFormat="1" ht="25.5">
      <c r="A162" s="71" t="s">
        <v>215</v>
      </c>
      <c r="B162" s="72" t="s">
        <v>153</v>
      </c>
      <c r="C162" s="72" t="s">
        <v>230</v>
      </c>
      <c r="D162" s="73"/>
      <c r="E162" s="73"/>
      <c r="F162" s="72" t="s">
        <v>15</v>
      </c>
      <c r="G162" s="74" t="s">
        <v>231</v>
      </c>
      <c r="H162" s="55">
        <v>890000000</v>
      </c>
      <c r="I162" s="55">
        <v>820802160</v>
      </c>
      <c r="J162" s="55">
        <v>798234160</v>
      </c>
      <c r="K162" s="55">
        <v>566860823</v>
      </c>
      <c r="L162" s="55">
        <v>566860823</v>
      </c>
      <c r="M162" s="105">
        <f t="shared" si="2"/>
        <v>0.8968923146067416</v>
      </c>
      <c r="N162" s="2"/>
      <c r="P162" s="33"/>
      <c r="Q162" s="33"/>
    </row>
    <row r="163" spans="1:17" s="34" customFormat="1" ht="25.5">
      <c r="A163" s="75" t="s">
        <v>215</v>
      </c>
      <c r="B163" s="76" t="s">
        <v>153</v>
      </c>
      <c r="C163" s="76" t="s">
        <v>230</v>
      </c>
      <c r="D163" s="77"/>
      <c r="E163" s="77"/>
      <c r="F163" s="76" t="s">
        <v>33</v>
      </c>
      <c r="G163" s="78" t="s">
        <v>231</v>
      </c>
      <c r="H163" s="50">
        <v>647000000</v>
      </c>
      <c r="I163" s="50">
        <v>440831868</v>
      </c>
      <c r="J163" s="50">
        <v>430456999</v>
      </c>
      <c r="K163" s="50">
        <v>258910876</v>
      </c>
      <c r="L163" s="50">
        <v>244630210</v>
      </c>
      <c r="M163" s="106">
        <f t="shared" si="2"/>
        <v>0.6653122086553322</v>
      </c>
      <c r="N163" s="2"/>
      <c r="P163" s="33"/>
      <c r="Q163" s="33"/>
    </row>
    <row r="164" spans="1:17" s="34" customFormat="1" ht="25.5">
      <c r="A164" s="71" t="s">
        <v>215</v>
      </c>
      <c r="B164" s="72" t="s">
        <v>153</v>
      </c>
      <c r="C164" s="72" t="s">
        <v>232</v>
      </c>
      <c r="D164" s="73"/>
      <c r="E164" s="73"/>
      <c r="F164" s="72" t="s">
        <v>29</v>
      </c>
      <c r="G164" s="74" t="s">
        <v>233</v>
      </c>
      <c r="H164" s="55">
        <v>100000000</v>
      </c>
      <c r="I164" s="55">
        <v>83418074</v>
      </c>
      <c r="J164" s="55">
        <v>81142212</v>
      </c>
      <c r="K164" s="55">
        <v>69731784</v>
      </c>
      <c r="L164" s="55">
        <v>62396190</v>
      </c>
      <c r="M164" s="105">
        <f t="shared" si="2"/>
        <v>0.81142212</v>
      </c>
      <c r="N164" s="2"/>
      <c r="P164" s="33"/>
      <c r="Q164" s="33"/>
    </row>
    <row r="165" spans="1:17" s="34" customFormat="1" ht="25.5">
      <c r="A165" s="75" t="s">
        <v>215</v>
      </c>
      <c r="B165" s="76" t="s">
        <v>153</v>
      </c>
      <c r="C165" s="76" t="s">
        <v>232</v>
      </c>
      <c r="D165" s="77"/>
      <c r="E165" s="77"/>
      <c r="F165" s="76" t="s">
        <v>31</v>
      </c>
      <c r="G165" s="78" t="s">
        <v>233</v>
      </c>
      <c r="H165" s="50">
        <v>850000000</v>
      </c>
      <c r="I165" s="50">
        <v>656962736</v>
      </c>
      <c r="J165" s="50">
        <v>641430434</v>
      </c>
      <c r="K165" s="50">
        <v>566148262</v>
      </c>
      <c r="L165" s="50">
        <v>527403262</v>
      </c>
      <c r="M165" s="106">
        <f t="shared" si="2"/>
        <v>0.75462404</v>
      </c>
      <c r="N165" s="2"/>
      <c r="P165" s="33"/>
      <c r="Q165" s="33"/>
    </row>
    <row r="166" spans="1:17" s="34" customFormat="1" ht="25.5">
      <c r="A166" s="71" t="s">
        <v>215</v>
      </c>
      <c r="B166" s="72" t="s">
        <v>153</v>
      </c>
      <c r="C166" s="72" t="s">
        <v>234</v>
      </c>
      <c r="D166" s="73"/>
      <c r="E166" s="73"/>
      <c r="F166" s="72" t="s">
        <v>15</v>
      </c>
      <c r="G166" s="74" t="s">
        <v>235</v>
      </c>
      <c r="H166" s="55">
        <v>639141000</v>
      </c>
      <c r="I166" s="55">
        <v>637482107</v>
      </c>
      <c r="J166" s="55">
        <v>637482107</v>
      </c>
      <c r="K166" s="55">
        <v>454019877</v>
      </c>
      <c r="L166" s="55">
        <v>395517083</v>
      </c>
      <c r="M166" s="105">
        <f t="shared" si="2"/>
        <v>0.9974044960345213</v>
      </c>
      <c r="N166" s="2"/>
      <c r="P166" s="33"/>
      <c r="Q166" s="33"/>
    </row>
    <row r="167" spans="1:17" s="34" customFormat="1" ht="12.75">
      <c r="A167" s="75" t="s">
        <v>215</v>
      </c>
      <c r="B167" s="76" t="s">
        <v>153</v>
      </c>
      <c r="C167" s="76" t="s">
        <v>236</v>
      </c>
      <c r="D167" s="77"/>
      <c r="E167" s="77"/>
      <c r="F167" s="76" t="s">
        <v>15</v>
      </c>
      <c r="G167" s="78" t="s">
        <v>237</v>
      </c>
      <c r="H167" s="50">
        <v>2000000000</v>
      </c>
      <c r="I167" s="50">
        <v>1947858052</v>
      </c>
      <c r="J167" s="50">
        <v>1939030512</v>
      </c>
      <c r="K167" s="50">
        <v>1756244408</v>
      </c>
      <c r="L167" s="50">
        <v>1731281956</v>
      </c>
      <c r="M167" s="106">
        <f t="shared" si="2"/>
        <v>0.969515256</v>
      </c>
      <c r="N167" s="2"/>
      <c r="P167" s="33"/>
      <c r="Q167" s="33"/>
    </row>
    <row r="168" spans="1:17" s="34" customFormat="1" ht="12.75">
      <c r="A168" s="71" t="s">
        <v>215</v>
      </c>
      <c r="B168" s="72" t="s">
        <v>153</v>
      </c>
      <c r="C168" s="72" t="s">
        <v>236</v>
      </c>
      <c r="D168" s="73"/>
      <c r="E168" s="73"/>
      <c r="F168" s="72" t="s">
        <v>33</v>
      </c>
      <c r="G168" s="74" t="s">
        <v>237</v>
      </c>
      <c r="H168" s="55">
        <v>906148000</v>
      </c>
      <c r="I168" s="55">
        <v>896671188</v>
      </c>
      <c r="J168" s="55">
        <v>896010075</v>
      </c>
      <c r="K168" s="55">
        <v>732431069</v>
      </c>
      <c r="L168" s="55">
        <v>732431069</v>
      </c>
      <c r="M168" s="105">
        <f t="shared" si="2"/>
        <v>0.9888120649165478</v>
      </c>
      <c r="N168" s="2"/>
      <c r="P168" s="33"/>
      <c r="Q168" s="33"/>
    </row>
    <row r="169" spans="1:17" s="34" customFormat="1" ht="38.25">
      <c r="A169" s="75" t="s">
        <v>215</v>
      </c>
      <c r="B169" s="76" t="s">
        <v>153</v>
      </c>
      <c r="C169" s="76" t="s">
        <v>238</v>
      </c>
      <c r="D169" s="77"/>
      <c r="E169" s="77"/>
      <c r="F169" s="76" t="s">
        <v>15</v>
      </c>
      <c r="G169" s="78" t="s">
        <v>239</v>
      </c>
      <c r="H169" s="50">
        <v>500000000</v>
      </c>
      <c r="I169" s="50">
        <v>491785073</v>
      </c>
      <c r="J169" s="50">
        <v>491785073</v>
      </c>
      <c r="K169" s="50">
        <v>491785073</v>
      </c>
      <c r="L169" s="50">
        <v>175095073</v>
      </c>
      <c r="M169" s="106">
        <f t="shared" si="2"/>
        <v>0.983570146</v>
      </c>
      <c r="N169" s="2"/>
      <c r="P169" s="33"/>
      <c r="Q169" s="33"/>
    </row>
    <row r="170" spans="1:17" s="34" customFormat="1" ht="38.25">
      <c r="A170" s="71" t="s">
        <v>215</v>
      </c>
      <c r="B170" s="72" t="s">
        <v>153</v>
      </c>
      <c r="C170" s="72" t="s">
        <v>238</v>
      </c>
      <c r="D170" s="73"/>
      <c r="E170" s="73"/>
      <c r="F170" s="72" t="s">
        <v>33</v>
      </c>
      <c r="G170" s="74" t="s">
        <v>239</v>
      </c>
      <c r="H170" s="55">
        <v>450000000</v>
      </c>
      <c r="I170" s="55">
        <v>444087749</v>
      </c>
      <c r="J170" s="55">
        <v>437468696</v>
      </c>
      <c r="K170" s="55">
        <v>405961365</v>
      </c>
      <c r="L170" s="55">
        <v>228058744</v>
      </c>
      <c r="M170" s="105">
        <f t="shared" si="2"/>
        <v>0.9721526577777778</v>
      </c>
      <c r="N170" s="2"/>
      <c r="P170" s="33"/>
      <c r="Q170" s="33"/>
    </row>
    <row r="171" spans="1:17" s="34" customFormat="1" ht="12.75">
      <c r="A171" s="75" t="s">
        <v>215</v>
      </c>
      <c r="B171" s="76" t="s">
        <v>153</v>
      </c>
      <c r="C171" s="76" t="s">
        <v>240</v>
      </c>
      <c r="D171" s="77"/>
      <c r="E171" s="77"/>
      <c r="F171" s="76" t="s">
        <v>15</v>
      </c>
      <c r="G171" s="78" t="s">
        <v>241</v>
      </c>
      <c r="H171" s="50">
        <v>2103000000</v>
      </c>
      <c r="I171" s="50">
        <v>2084425404</v>
      </c>
      <c r="J171" s="50">
        <v>1964688921.22</v>
      </c>
      <c r="K171" s="50">
        <v>1823281171</v>
      </c>
      <c r="L171" s="50">
        <v>1709904303</v>
      </c>
      <c r="M171" s="106">
        <f t="shared" si="2"/>
        <v>0.9342315364812174</v>
      </c>
      <c r="N171" s="2"/>
      <c r="P171" s="33"/>
      <c r="Q171" s="33"/>
    </row>
    <row r="172" spans="1:17" s="34" customFormat="1" ht="12.75">
      <c r="A172" s="71" t="s">
        <v>215</v>
      </c>
      <c r="B172" s="72" t="s">
        <v>153</v>
      </c>
      <c r="C172" s="72" t="s">
        <v>240</v>
      </c>
      <c r="D172" s="73"/>
      <c r="E172" s="73"/>
      <c r="F172" s="72" t="s">
        <v>33</v>
      </c>
      <c r="G172" s="74" t="s">
        <v>241</v>
      </c>
      <c r="H172" s="55">
        <v>430000000</v>
      </c>
      <c r="I172" s="55">
        <v>429698000</v>
      </c>
      <c r="J172" s="55">
        <v>429698000</v>
      </c>
      <c r="K172" s="55">
        <v>429698000</v>
      </c>
      <c r="L172" s="55">
        <v>429698000</v>
      </c>
      <c r="M172" s="105">
        <f t="shared" si="2"/>
        <v>0.9992976744186046</v>
      </c>
      <c r="N172" s="2"/>
      <c r="P172" s="33"/>
      <c r="Q172" s="33"/>
    </row>
    <row r="173" spans="1:17" s="34" customFormat="1" ht="38.25">
      <c r="A173" s="75" t="s">
        <v>215</v>
      </c>
      <c r="B173" s="76" t="s">
        <v>153</v>
      </c>
      <c r="C173" s="76" t="s">
        <v>242</v>
      </c>
      <c r="D173" s="77"/>
      <c r="E173" s="77"/>
      <c r="F173" s="76" t="s">
        <v>33</v>
      </c>
      <c r="G173" s="78" t="s">
        <v>243</v>
      </c>
      <c r="H173" s="50">
        <v>150000000</v>
      </c>
      <c r="I173" s="50">
        <v>148040000</v>
      </c>
      <c r="J173" s="50">
        <v>147918667</v>
      </c>
      <c r="K173" s="50">
        <v>147918667</v>
      </c>
      <c r="L173" s="50">
        <v>147918667</v>
      </c>
      <c r="M173" s="106">
        <f t="shared" si="2"/>
        <v>0.9861244466666667</v>
      </c>
      <c r="N173" s="2"/>
      <c r="P173" s="33"/>
      <c r="Q173" s="33"/>
    </row>
    <row r="174" spans="1:17" s="34" customFormat="1" ht="25.5">
      <c r="A174" s="71" t="s">
        <v>215</v>
      </c>
      <c r="B174" s="72" t="s">
        <v>153</v>
      </c>
      <c r="C174" s="72" t="s">
        <v>244</v>
      </c>
      <c r="D174" s="73"/>
      <c r="E174" s="73"/>
      <c r="F174" s="72" t="s">
        <v>33</v>
      </c>
      <c r="G174" s="74" t="s">
        <v>245</v>
      </c>
      <c r="H174" s="55">
        <v>86852000</v>
      </c>
      <c r="I174" s="55">
        <v>86852000</v>
      </c>
      <c r="J174" s="55">
        <v>86852000</v>
      </c>
      <c r="K174" s="55">
        <v>86852000</v>
      </c>
      <c r="L174" s="55">
        <v>86852000</v>
      </c>
      <c r="M174" s="105">
        <f t="shared" si="2"/>
        <v>1</v>
      </c>
      <c r="N174" s="2"/>
      <c r="P174" s="33"/>
      <c r="Q174" s="33"/>
    </row>
    <row r="175" spans="1:17" s="34" customFormat="1" ht="38.25">
      <c r="A175" s="75" t="s">
        <v>215</v>
      </c>
      <c r="B175" s="76" t="s">
        <v>209</v>
      </c>
      <c r="C175" s="76" t="s">
        <v>11</v>
      </c>
      <c r="D175" s="77"/>
      <c r="E175" s="77"/>
      <c r="F175" s="76" t="s">
        <v>29</v>
      </c>
      <c r="G175" s="78" t="s">
        <v>216</v>
      </c>
      <c r="H175" s="50">
        <v>92000000</v>
      </c>
      <c r="I175" s="50">
        <v>65870000</v>
      </c>
      <c r="J175" s="50">
        <v>33869912</v>
      </c>
      <c r="K175" s="50">
        <v>0</v>
      </c>
      <c r="L175" s="50">
        <v>0</v>
      </c>
      <c r="M175" s="106">
        <f t="shared" si="2"/>
        <v>0.36815121739130435</v>
      </c>
      <c r="N175" s="2"/>
      <c r="P175" s="33"/>
      <c r="Q175" s="33"/>
    </row>
    <row r="176" spans="1:17" s="34" customFormat="1" ht="38.25">
      <c r="A176" s="71" t="s">
        <v>215</v>
      </c>
      <c r="B176" s="72" t="s">
        <v>209</v>
      </c>
      <c r="C176" s="72" t="s">
        <v>11</v>
      </c>
      <c r="D176" s="73"/>
      <c r="E176" s="73"/>
      <c r="F176" s="72" t="s">
        <v>31</v>
      </c>
      <c r="G176" s="74" t="s">
        <v>216</v>
      </c>
      <c r="H176" s="55">
        <v>300000000</v>
      </c>
      <c r="I176" s="55">
        <v>275479687</v>
      </c>
      <c r="J176" s="55">
        <v>257479686</v>
      </c>
      <c r="K176" s="55">
        <v>227479686</v>
      </c>
      <c r="L176" s="55">
        <v>227479686</v>
      </c>
      <c r="M176" s="105">
        <f t="shared" si="2"/>
        <v>0.85826562</v>
      </c>
      <c r="N176" s="2"/>
      <c r="P176" s="33"/>
      <c r="Q176" s="33"/>
    </row>
    <row r="177" spans="1:17" s="34" customFormat="1" ht="38.25">
      <c r="A177" s="75" t="s">
        <v>215</v>
      </c>
      <c r="B177" s="76" t="s">
        <v>150</v>
      </c>
      <c r="C177" s="76" t="s">
        <v>11</v>
      </c>
      <c r="D177" s="77"/>
      <c r="E177" s="77"/>
      <c r="F177" s="76" t="s">
        <v>15</v>
      </c>
      <c r="G177" s="78" t="s">
        <v>217</v>
      </c>
      <c r="H177" s="50">
        <v>9700000000</v>
      </c>
      <c r="I177" s="50">
        <v>9697895201</v>
      </c>
      <c r="J177" s="50">
        <v>9684548867</v>
      </c>
      <c r="K177" s="50">
        <v>9674158303</v>
      </c>
      <c r="L177" s="50">
        <v>8419630273</v>
      </c>
      <c r="M177" s="106">
        <f t="shared" si="2"/>
        <v>0.9984070996907216</v>
      </c>
      <c r="N177" s="2"/>
      <c r="P177" s="33"/>
      <c r="Q177" s="33"/>
    </row>
    <row r="178" spans="1:17" s="34" customFormat="1" ht="38.25">
      <c r="A178" s="71" t="s">
        <v>215</v>
      </c>
      <c r="B178" s="72" t="s">
        <v>150</v>
      </c>
      <c r="C178" s="72" t="s">
        <v>17</v>
      </c>
      <c r="D178" s="73"/>
      <c r="E178" s="73"/>
      <c r="F178" s="72" t="s">
        <v>15</v>
      </c>
      <c r="G178" s="74" t="s">
        <v>218</v>
      </c>
      <c r="H178" s="55">
        <v>1000000000</v>
      </c>
      <c r="I178" s="55">
        <v>1000000000</v>
      </c>
      <c r="J178" s="55">
        <v>1000000000</v>
      </c>
      <c r="K178" s="55">
        <v>1000000000</v>
      </c>
      <c r="L178" s="55">
        <v>0</v>
      </c>
      <c r="M178" s="105">
        <f t="shared" si="2"/>
        <v>1</v>
      </c>
      <c r="N178" s="2"/>
      <c r="P178" s="33"/>
      <c r="Q178" s="33"/>
    </row>
    <row r="179" spans="1:17" s="34" customFormat="1" ht="25.5">
      <c r="A179" s="75" t="s">
        <v>215</v>
      </c>
      <c r="B179" s="76" t="s">
        <v>204</v>
      </c>
      <c r="C179" s="76" t="s">
        <v>56</v>
      </c>
      <c r="D179" s="77"/>
      <c r="E179" s="77"/>
      <c r="F179" s="76" t="s">
        <v>29</v>
      </c>
      <c r="G179" s="78" t="s">
        <v>219</v>
      </c>
      <c r="H179" s="50">
        <v>3638000000</v>
      </c>
      <c r="I179" s="50">
        <v>3508045931</v>
      </c>
      <c r="J179" s="50">
        <v>3471381038</v>
      </c>
      <c r="K179" s="50">
        <v>3443634089</v>
      </c>
      <c r="L179" s="50">
        <v>3443634089</v>
      </c>
      <c r="M179" s="106">
        <f t="shared" si="2"/>
        <v>0.9542003952721275</v>
      </c>
      <c r="N179" s="2"/>
      <c r="P179" s="33"/>
      <c r="Q179" s="33"/>
    </row>
    <row r="180" spans="1:17" s="34" customFormat="1" ht="25.5">
      <c r="A180" s="71" t="s">
        <v>215</v>
      </c>
      <c r="B180" s="72" t="s">
        <v>204</v>
      </c>
      <c r="C180" s="72" t="s">
        <v>56</v>
      </c>
      <c r="D180" s="73"/>
      <c r="E180" s="73"/>
      <c r="F180" s="72" t="s">
        <v>31</v>
      </c>
      <c r="G180" s="74" t="s">
        <v>219</v>
      </c>
      <c r="H180" s="55">
        <v>500000000</v>
      </c>
      <c r="I180" s="55">
        <v>103727200</v>
      </c>
      <c r="J180" s="55">
        <v>103727200</v>
      </c>
      <c r="K180" s="55">
        <v>41490880</v>
      </c>
      <c r="L180" s="55">
        <v>0</v>
      </c>
      <c r="M180" s="105">
        <f t="shared" si="2"/>
        <v>0.2074544</v>
      </c>
      <c r="N180" s="2"/>
      <c r="P180" s="33"/>
      <c r="Q180" s="33"/>
    </row>
    <row r="181" spans="1:17" s="34" customFormat="1" ht="12.75">
      <c r="A181" s="75" t="s">
        <v>215</v>
      </c>
      <c r="B181" s="76" t="s">
        <v>220</v>
      </c>
      <c r="C181" s="76" t="s">
        <v>11</v>
      </c>
      <c r="D181" s="77"/>
      <c r="E181" s="77"/>
      <c r="F181" s="76" t="s">
        <v>29</v>
      </c>
      <c r="G181" s="78" t="s">
        <v>221</v>
      </c>
      <c r="H181" s="50">
        <v>1500000000</v>
      </c>
      <c r="I181" s="50">
        <v>985827524</v>
      </c>
      <c r="J181" s="50">
        <v>966005160</v>
      </c>
      <c r="K181" s="50">
        <v>765694812</v>
      </c>
      <c r="L181" s="50">
        <v>765221580</v>
      </c>
      <c r="M181" s="106">
        <f t="shared" si="2"/>
        <v>0.64400344</v>
      </c>
      <c r="N181" s="2"/>
      <c r="P181" s="33"/>
      <c r="Q181" s="33"/>
    </row>
    <row r="182" spans="1:17" s="34" customFormat="1" ht="12.75">
      <c r="A182" s="71" t="s">
        <v>215</v>
      </c>
      <c r="B182" s="72" t="s">
        <v>220</v>
      </c>
      <c r="C182" s="72" t="s">
        <v>11</v>
      </c>
      <c r="D182" s="73"/>
      <c r="E182" s="73"/>
      <c r="F182" s="72" t="s">
        <v>31</v>
      </c>
      <c r="G182" s="74" t="s">
        <v>221</v>
      </c>
      <c r="H182" s="55">
        <v>11795000000</v>
      </c>
      <c r="I182" s="55">
        <v>6505519200</v>
      </c>
      <c r="J182" s="55">
        <v>5714806000</v>
      </c>
      <c r="K182" s="55">
        <v>646006000</v>
      </c>
      <c r="L182" s="55">
        <v>546025000</v>
      </c>
      <c r="M182" s="105">
        <f t="shared" si="2"/>
        <v>0.4845108944467995</v>
      </c>
      <c r="N182" s="2"/>
      <c r="P182" s="33"/>
      <c r="Q182" s="33"/>
    </row>
    <row r="183" spans="1:17" s="34" customFormat="1" ht="51">
      <c r="A183" s="75" t="s">
        <v>246</v>
      </c>
      <c r="B183" s="76" t="s">
        <v>153</v>
      </c>
      <c r="C183" s="76" t="s">
        <v>11</v>
      </c>
      <c r="D183" s="77"/>
      <c r="E183" s="77"/>
      <c r="F183" s="76" t="s">
        <v>33</v>
      </c>
      <c r="G183" s="78" t="s">
        <v>247</v>
      </c>
      <c r="H183" s="50">
        <v>341000000</v>
      </c>
      <c r="I183" s="50">
        <v>337518538</v>
      </c>
      <c r="J183" s="50">
        <v>326764938</v>
      </c>
      <c r="K183" s="50">
        <v>246312125</v>
      </c>
      <c r="L183" s="50">
        <v>240855199</v>
      </c>
      <c r="M183" s="106">
        <f t="shared" si="2"/>
        <v>0.9582549501466275</v>
      </c>
      <c r="N183" s="2"/>
      <c r="P183" s="33"/>
      <c r="Q183" s="33"/>
    </row>
    <row r="184" spans="1:17" s="34" customFormat="1" ht="38.25">
      <c r="A184" s="71" t="s">
        <v>246</v>
      </c>
      <c r="B184" s="72" t="s">
        <v>153</v>
      </c>
      <c r="C184" s="72" t="s">
        <v>17</v>
      </c>
      <c r="D184" s="73"/>
      <c r="E184" s="73"/>
      <c r="F184" s="72" t="s">
        <v>33</v>
      </c>
      <c r="G184" s="74" t="s">
        <v>248</v>
      </c>
      <c r="H184" s="55">
        <v>1286000000</v>
      </c>
      <c r="I184" s="55">
        <v>1258155419</v>
      </c>
      <c r="J184" s="55">
        <v>1250829974.72</v>
      </c>
      <c r="K184" s="55">
        <v>1169450793</v>
      </c>
      <c r="L184" s="55">
        <v>1128970793</v>
      </c>
      <c r="M184" s="105">
        <f t="shared" si="2"/>
        <v>0.9726516133125972</v>
      </c>
      <c r="N184" s="2"/>
      <c r="P184" s="33"/>
      <c r="Q184" s="33"/>
    </row>
    <row r="185" spans="1:17" s="34" customFormat="1" ht="25.5">
      <c r="A185" s="75" t="s">
        <v>246</v>
      </c>
      <c r="B185" s="76" t="s">
        <v>153</v>
      </c>
      <c r="C185" s="76" t="s">
        <v>56</v>
      </c>
      <c r="D185" s="77"/>
      <c r="E185" s="77"/>
      <c r="F185" s="76" t="s">
        <v>33</v>
      </c>
      <c r="G185" s="78" t="s">
        <v>249</v>
      </c>
      <c r="H185" s="50">
        <v>370000000</v>
      </c>
      <c r="I185" s="50">
        <v>369090905</v>
      </c>
      <c r="J185" s="50">
        <v>368690905</v>
      </c>
      <c r="K185" s="50">
        <v>350160625</v>
      </c>
      <c r="L185" s="50">
        <v>234789121</v>
      </c>
      <c r="M185" s="106">
        <f t="shared" si="2"/>
        <v>0.9964619054054054</v>
      </c>
      <c r="N185" s="2"/>
      <c r="P185" s="33"/>
      <c r="Q185" s="33"/>
    </row>
    <row r="186" spans="1:17" s="34" customFormat="1" ht="25.5">
      <c r="A186" s="71" t="s">
        <v>246</v>
      </c>
      <c r="B186" s="72" t="s">
        <v>153</v>
      </c>
      <c r="C186" s="72" t="s">
        <v>19</v>
      </c>
      <c r="D186" s="73"/>
      <c r="E186" s="73"/>
      <c r="F186" s="72" t="s">
        <v>33</v>
      </c>
      <c r="G186" s="74" t="s">
        <v>250</v>
      </c>
      <c r="H186" s="55">
        <v>100000000</v>
      </c>
      <c r="I186" s="55">
        <v>93383287</v>
      </c>
      <c r="J186" s="55">
        <v>93383287</v>
      </c>
      <c r="K186" s="55">
        <v>75309220</v>
      </c>
      <c r="L186" s="55">
        <v>70917277</v>
      </c>
      <c r="M186" s="105">
        <f t="shared" si="2"/>
        <v>0.93383287</v>
      </c>
      <c r="N186" s="2"/>
      <c r="P186" s="33"/>
      <c r="Q186" s="33"/>
    </row>
    <row r="187" spans="1:17" s="34" customFormat="1" ht="38.25">
      <c r="A187" s="75" t="s">
        <v>246</v>
      </c>
      <c r="B187" s="76" t="s">
        <v>153</v>
      </c>
      <c r="C187" s="76" t="s">
        <v>24</v>
      </c>
      <c r="D187" s="77"/>
      <c r="E187" s="77"/>
      <c r="F187" s="76" t="s">
        <v>33</v>
      </c>
      <c r="G187" s="78" t="s">
        <v>251</v>
      </c>
      <c r="H187" s="50">
        <v>9000000</v>
      </c>
      <c r="I187" s="50">
        <v>9000000</v>
      </c>
      <c r="J187" s="50">
        <v>9000000</v>
      </c>
      <c r="K187" s="50">
        <v>9000000</v>
      </c>
      <c r="L187" s="50">
        <v>0</v>
      </c>
      <c r="M187" s="106">
        <f t="shared" si="2"/>
        <v>1</v>
      </c>
      <c r="N187" s="2"/>
      <c r="P187" s="33"/>
      <c r="Q187" s="33"/>
    </row>
    <row r="188" spans="1:17" s="34" customFormat="1" ht="25.5">
      <c r="A188" s="71" t="s">
        <v>252</v>
      </c>
      <c r="B188" s="72" t="s">
        <v>220</v>
      </c>
      <c r="C188" s="72" t="s">
        <v>11</v>
      </c>
      <c r="D188" s="73"/>
      <c r="E188" s="73"/>
      <c r="F188" s="72" t="s">
        <v>29</v>
      </c>
      <c r="G188" s="74" t="s">
        <v>253</v>
      </c>
      <c r="H188" s="55">
        <v>139260000</v>
      </c>
      <c r="I188" s="55">
        <v>137072469</v>
      </c>
      <c r="J188" s="55">
        <v>123895575</v>
      </c>
      <c r="K188" s="55">
        <v>123895575</v>
      </c>
      <c r="L188" s="55">
        <v>123895575</v>
      </c>
      <c r="M188" s="105">
        <f t="shared" si="2"/>
        <v>0.8896709392503231</v>
      </c>
      <c r="N188" s="2"/>
      <c r="P188" s="33"/>
      <c r="Q188" s="33"/>
    </row>
    <row r="189" spans="1:17" s="34" customFormat="1" ht="25.5">
      <c r="A189" s="75" t="s">
        <v>252</v>
      </c>
      <c r="B189" s="76" t="s">
        <v>220</v>
      </c>
      <c r="C189" s="76" t="s">
        <v>11</v>
      </c>
      <c r="D189" s="77"/>
      <c r="E189" s="77"/>
      <c r="F189" s="76" t="s">
        <v>31</v>
      </c>
      <c r="G189" s="78" t="s">
        <v>253</v>
      </c>
      <c r="H189" s="50">
        <v>282740000</v>
      </c>
      <c r="I189" s="50">
        <v>282740000</v>
      </c>
      <c r="J189" s="50">
        <v>240916894</v>
      </c>
      <c r="K189" s="50">
        <v>240916892</v>
      </c>
      <c r="L189" s="50">
        <v>240916892</v>
      </c>
      <c r="M189" s="106">
        <f aca="true" t="shared" si="3" ref="M189:M221">+J189/H189</f>
        <v>0.8520792742448893</v>
      </c>
      <c r="N189" s="2"/>
      <c r="P189" s="33"/>
      <c r="Q189" s="33"/>
    </row>
    <row r="190" spans="1:17" s="34" customFormat="1" ht="25.5">
      <c r="A190" s="71" t="s">
        <v>254</v>
      </c>
      <c r="B190" s="72" t="s">
        <v>153</v>
      </c>
      <c r="C190" s="72" t="s">
        <v>17</v>
      </c>
      <c r="D190" s="73"/>
      <c r="E190" s="73"/>
      <c r="F190" s="72" t="s">
        <v>15</v>
      </c>
      <c r="G190" s="74" t="s">
        <v>255</v>
      </c>
      <c r="H190" s="55">
        <v>360000000</v>
      </c>
      <c r="I190" s="55">
        <v>228482202.71</v>
      </c>
      <c r="J190" s="55">
        <v>228482202.71</v>
      </c>
      <c r="K190" s="55">
        <v>228482170</v>
      </c>
      <c r="L190" s="55">
        <v>228482170</v>
      </c>
      <c r="M190" s="105">
        <f t="shared" si="3"/>
        <v>0.6346727853055556</v>
      </c>
      <c r="N190" s="2"/>
      <c r="P190" s="33"/>
      <c r="Q190" s="33"/>
    </row>
    <row r="191" spans="1:17" s="34" customFormat="1" ht="25.5">
      <c r="A191" s="75" t="s">
        <v>256</v>
      </c>
      <c r="B191" s="76" t="s">
        <v>150</v>
      </c>
      <c r="C191" s="76" t="s">
        <v>11</v>
      </c>
      <c r="D191" s="76" t="s">
        <v>31</v>
      </c>
      <c r="E191" s="77"/>
      <c r="F191" s="76" t="s">
        <v>15</v>
      </c>
      <c r="G191" s="78" t="s">
        <v>257</v>
      </c>
      <c r="H191" s="50">
        <v>2643000000</v>
      </c>
      <c r="I191" s="50">
        <v>2643000000</v>
      </c>
      <c r="J191" s="50">
        <v>2643000000</v>
      </c>
      <c r="K191" s="50">
        <v>2643000000</v>
      </c>
      <c r="L191" s="50">
        <v>0</v>
      </c>
      <c r="M191" s="106">
        <f t="shared" si="3"/>
        <v>1</v>
      </c>
      <c r="N191" s="2"/>
      <c r="P191" s="33"/>
      <c r="Q191" s="33"/>
    </row>
    <row r="192" spans="1:17" s="34" customFormat="1" ht="25.5">
      <c r="A192" s="71" t="s">
        <v>256</v>
      </c>
      <c r="B192" s="72" t="s">
        <v>150</v>
      </c>
      <c r="C192" s="72" t="s">
        <v>11</v>
      </c>
      <c r="D192" s="72" t="s">
        <v>37</v>
      </c>
      <c r="E192" s="73"/>
      <c r="F192" s="72" t="s">
        <v>15</v>
      </c>
      <c r="G192" s="74" t="s">
        <v>258</v>
      </c>
      <c r="H192" s="55">
        <v>7718000000</v>
      </c>
      <c r="I192" s="55">
        <v>7718000000</v>
      </c>
      <c r="J192" s="55">
        <v>7718000000</v>
      </c>
      <c r="K192" s="55">
        <v>7718000000</v>
      </c>
      <c r="L192" s="55">
        <v>0</v>
      </c>
      <c r="M192" s="105">
        <f t="shared" si="3"/>
        <v>1</v>
      </c>
      <c r="N192" s="2"/>
      <c r="P192" s="33"/>
      <c r="Q192" s="33"/>
    </row>
    <row r="193" spans="1:17" s="34" customFormat="1" ht="25.5">
      <c r="A193" s="75" t="s">
        <v>256</v>
      </c>
      <c r="B193" s="76" t="s">
        <v>150</v>
      </c>
      <c r="C193" s="76" t="s">
        <v>11</v>
      </c>
      <c r="D193" s="76" t="s">
        <v>103</v>
      </c>
      <c r="E193" s="77"/>
      <c r="F193" s="76" t="s">
        <v>15</v>
      </c>
      <c r="G193" s="78" t="s">
        <v>259</v>
      </c>
      <c r="H193" s="50">
        <v>5007000000</v>
      </c>
      <c r="I193" s="50">
        <v>5007000000</v>
      </c>
      <c r="J193" s="50">
        <v>5007000000</v>
      </c>
      <c r="K193" s="50">
        <v>5007000000</v>
      </c>
      <c r="L193" s="50">
        <v>0</v>
      </c>
      <c r="M193" s="106">
        <f t="shared" si="3"/>
        <v>1</v>
      </c>
      <c r="N193" s="2"/>
      <c r="P193" s="33"/>
      <c r="Q193" s="33"/>
    </row>
    <row r="194" spans="1:17" s="34" customFormat="1" ht="25.5">
      <c r="A194" s="71" t="s">
        <v>256</v>
      </c>
      <c r="B194" s="72" t="s">
        <v>150</v>
      </c>
      <c r="C194" s="72" t="s">
        <v>11</v>
      </c>
      <c r="D194" s="72" t="s">
        <v>103</v>
      </c>
      <c r="E194" s="73"/>
      <c r="F194" s="72" t="s">
        <v>35</v>
      </c>
      <c r="G194" s="74" t="s">
        <v>259</v>
      </c>
      <c r="H194" s="55">
        <v>5003000000</v>
      </c>
      <c r="I194" s="55">
        <v>5003000000</v>
      </c>
      <c r="J194" s="55">
        <v>5003000000</v>
      </c>
      <c r="K194" s="55">
        <v>5003000000</v>
      </c>
      <c r="L194" s="55">
        <v>0</v>
      </c>
      <c r="M194" s="105">
        <f t="shared" si="3"/>
        <v>1</v>
      </c>
      <c r="N194" s="2"/>
      <c r="P194" s="33"/>
      <c r="Q194" s="33"/>
    </row>
    <row r="195" spans="1:17" s="34" customFormat="1" ht="25.5">
      <c r="A195" s="75" t="s">
        <v>256</v>
      </c>
      <c r="B195" s="76" t="s">
        <v>150</v>
      </c>
      <c r="C195" s="76" t="s">
        <v>11</v>
      </c>
      <c r="D195" s="76" t="s">
        <v>40</v>
      </c>
      <c r="E195" s="77"/>
      <c r="F195" s="76" t="s">
        <v>35</v>
      </c>
      <c r="G195" s="78" t="s">
        <v>260</v>
      </c>
      <c r="H195" s="50">
        <v>14001000000</v>
      </c>
      <c r="I195" s="50">
        <v>14001000000</v>
      </c>
      <c r="J195" s="50">
        <v>14001000000</v>
      </c>
      <c r="K195" s="50">
        <v>14001000000</v>
      </c>
      <c r="L195" s="50">
        <v>0</v>
      </c>
      <c r="M195" s="106">
        <f t="shared" si="3"/>
        <v>1</v>
      </c>
      <c r="N195" s="2"/>
      <c r="P195" s="33"/>
      <c r="Q195" s="33"/>
    </row>
    <row r="196" spans="1:17" s="34" customFormat="1" ht="25.5">
      <c r="A196" s="71" t="s">
        <v>256</v>
      </c>
      <c r="B196" s="72" t="s">
        <v>150</v>
      </c>
      <c r="C196" s="72" t="s">
        <v>11</v>
      </c>
      <c r="D196" s="72" t="s">
        <v>122</v>
      </c>
      <c r="E196" s="73"/>
      <c r="F196" s="72" t="s">
        <v>15</v>
      </c>
      <c r="G196" s="74" t="s">
        <v>261</v>
      </c>
      <c r="H196" s="55">
        <v>4003000000</v>
      </c>
      <c r="I196" s="55">
        <v>4003000000</v>
      </c>
      <c r="J196" s="55">
        <v>4003000000</v>
      </c>
      <c r="K196" s="55">
        <v>4003000000</v>
      </c>
      <c r="L196" s="55">
        <v>0</v>
      </c>
      <c r="M196" s="105">
        <f t="shared" si="3"/>
        <v>1</v>
      </c>
      <c r="N196" s="2"/>
      <c r="P196" s="33"/>
      <c r="Q196" s="33"/>
    </row>
    <row r="197" spans="1:17" s="34" customFormat="1" ht="25.5">
      <c r="A197" s="75" t="s">
        <v>256</v>
      </c>
      <c r="B197" s="76" t="s">
        <v>150</v>
      </c>
      <c r="C197" s="76" t="s">
        <v>11</v>
      </c>
      <c r="D197" s="76" t="s">
        <v>89</v>
      </c>
      <c r="E197" s="77"/>
      <c r="F197" s="76" t="s">
        <v>15</v>
      </c>
      <c r="G197" s="78" t="s">
        <v>262</v>
      </c>
      <c r="H197" s="50">
        <v>2040000000</v>
      </c>
      <c r="I197" s="50">
        <v>2040000000</v>
      </c>
      <c r="J197" s="50">
        <v>2040000000</v>
      </c>
      <c r="K197" s="50">
        <v>2040000000</v>
      </c>
      <c r="L197" s="50">
        <v>0</v>
      </c>
      <c r="M197" s="106">
        <f t="shared" si="3"/>
        <v>1</v>
      </c>
      <c r="N197" s="2"/>
      <c r="P197" s="33"/>
      <c r="Q197" s="33"/>
    </row>
    <row r="198" spans="1:17" s="34" customFormat="1" ht="25.5">
      <c r="A198" s="71" t="s">
        <v>256</v>
      </c>
      <c r="B198" s="72" t="s">
        <v>150</v>
      </c>
      <c r="C198" s="72" t="s">
        <v>11</v>
      </c>
      <c r="D198" s="72" t="s">
        <v>91</v>
      </c>
      <c r="E198" s="73"/>
      <c r="F198" s="72" t="s">
        <v>15</v>
      </c>
      <c r="G198" s="74" t="s">
        <v>263</v>
      </c>
      <c r="H198" s="55">
        <v>12002000000</v>
      </c>
      <c r="I198" s="55">
        <v>12002000000</v>
      </c>
      <c r="J198" s="55">
        <v>12002000000</v>
      </c>
      <c r="K198" s="55">
        <v>12002000000</v>
      </c>
      <c r="L198" s="55">
        <v>0</v>
      </c>
      <c r="M198" s="105">
        <f t="shared" si="3"/>
        <v>1</v>
      </c>
      <c r="N198" s="2"/>
      <c r="P198" s="33"/>
      <c r="Q198" s="33"/>
    </row>
    <row r="199" spans="1:17" s="34" customFormat="1" ht="25.5">
      <c r="A199" s="75" t="s">
        <v>256</v>
      </c>
      <c r="B199" s="76" t="s">
        <v>150</v>
      </c>
      <c r="C199" s="76" t="s">
        <v>11</v>
      </c>
      <c r="D199" s="76" t="s">
        <v>93</v>
      </c>
      <c r="E199" s="77"/>
      <c r="F199" s="76" t="s">
        <v>35</v>
      </c>
      <c r="G199" s="78" t="s">
        <v>264</v>
      </c>
      <c r="H199" s="50">
        <v>11003000000</v>
      </c>
      <c r="I199" s="50">
        <v>11003000000</v>
      </c>
      <c r="J199" s="50">
        <v>11003000000</v>
      </c>
      <c r="K199" s="50">
        <v>11003000000</v>
      </c>
      <c r="L199" s="50">
        <v>0</v>
      </c>
      <c r="M199" s="106">
        <f t="shared" si="3"/>
        <v>1</v>
      </c>
      <c r="N199" s="2"/>
      <c r="P199" s="33"/>
      <c r="Q199" s="33"/>
    </row>
    <row r="200" spans="1:17" s="34" customFormat="1" ht="25.5">
      <c r="A200" s="71" t="s">
        <v>256</v>
      </c>
      <c r="B200" s="72" t="s">
        <v>150</v>
      </c>
      <c r="C200" s="72" t="s">
        <v>11</v>
      </c>
      <c r="D200" s="72" t="s">
        <v>95</v>
      </c>
      <c r="E200" s="73"/>
      <c r="F200" s="72" t="s">
        <v>15</v>
      </c>
      <c r="G200" s="74" t="s">
        <v>265</v>
      </c>
      <c r="H200" s="55">
        <v>6832000000</v>
      </c>
      <c r="I200" s="55">
        <v>6832000000</v>
      </c>
      <c r="J200" s="55">
        <v>6832000000</v>
      </c>
      <c r="K200" s="55">
        <v>6832000000</v>
      </c>
      <c r="L200" s="55">
        <v>0</v>
      </c>
      <c r="M200" s="105">
        <f t="shared" si="3"/>
        <v>1</v>
      </c>
      <c r="N200" s="2"/>
      <c r="P200" s="33"/>
      <c r="Q200" s="33"/>
    </row>
    <row r="201" spans="1:17" s="34" customFormat="1" ht="25.5">
      <c r="A201" s="75" t="s">
        <v>256</v>
      </c>
      <c r="B201" s="76" t="s">
        <v>150</v>
      </c>
      <c r="C201" s="76" t="s">
        <v>11</v>
      </c>
      <c r="D201" s="76" t="s">
        <v>128</v>
      </c>
      <c r="E201" s="77"/>
      <c r="F201" s="76" t="s">
        <v>15</v>
      </c>
      <c r="G201" s="78" t="s">
        <v>266</v>
      </c>
      <c r="H201" s="50">
        <v>5039000000</v>
      </c>
      <c r="I201" s="50">
        <v>5039000000</v>
      </c>
      <c r="J201" s="50">
        <v>5039000000</v>
      </c>
      <c r="K201" s="50">
        <v>5039000000</v>
      </c>
      <c r="L201" s="50">
        <v>0</v>
      </c>
      <c r="M201" s="106">
        <f t="shared" si="3"/>
        <v>1</v>
      </c>
      <c r="N201" s="2"/>
      <c r="P201" s="33"/>
      <c r="Q201" s="33"/>
    </row>
    <row r="202" spans="1:17" s="34" customFormat="1" ht="25.5">
      <c r="A202" s="71" t="s">
        <v>256</v>
      </c>
      <c r="B202" s="72" t="s">
        <v>150</v>
      </c>
      <c r="C202" s="72" t="s">
        <v>11</v>
      </c>
      <c r="D202" s="72" t="s">
        <v>130</v>
      </c>
      <c r="E202" s="73"/>
      <c r="F202" s="72" t="s">
        <v>15</v>
      </c>
      <c r="G202" s="74" t="s">
        <v>267</v>
      </c>
      <c r="H202" s="55">
        <v>5560000000</v>
      </c>
      <c r="I202" s="55">
        <v>5560000000</v>
      </c>
      <c r="J202" s="55">
        <v>5560000000</v>
      </c>
      <c r="K202" s="55">
        <v>5560000000</v>
      </c>
      <c r="L202" s="55">
        <v>0</v>
      </c>
      <c r="M202" s="105">
        <f t="shared" si="3"/>
        <v>1</v>
      </c>
      <c r="N202" s="2"/>
      <c r="P202" s="33"/>
      <c r="Q202" s="33"/>
    </row>
    <row r="203" spans="1:17" s="34" customFormat="1" ht="25.5">
      <c r="A203" s="75" t="s">
        <v>256</v>
      </c>
      <c r="B203" s="76" t="s">
        <v>150</v>
      </c>
      <c r="C203" s="76" t="s">
        <v>11</v>
      </c>
      <c r="D203" s="76" t="s">
        <v>56</v>
      </c>
      <c r="E203" s="77"/>
      <c r="F203" s="76" t="s">
        <v>35</v>
      </c>
      <c r="G203" s="78" t="s">
        <v>268</v>
      </c>
      <c r="H203" s="50">
        <v>8002000000</v>
      </c>
      <c r="I203" s="50">
        <v>8002000000</v>
      </c>
      <c r="J203" s="50">
        <v>8002000000</v>
      </c>
      <c r="K203" s="50">
        <v>8002000000</v>
      </c>
      <c r="L203" s="50">
        <v>0</v>
      </c>
      <c r="M203" s="106">
        <f t="shared" si="3"/>
        <v>1</v>
      </c>
      <c r="N203" s="2"/>
      <c r="P203" s="33"/>
      <c r="Q203" s="33"/>
    </row>
    <row r="204" spans="1:17" s="34" customFormat="1" ht="25.5">
      <c r="A204" s="71" t="s">
        <v>256</v>
      </c>
      <c r="B204" s="72" t="s">
        <v>150</v>
      </c>
      <c r="C204" s="72" t="s">
        <v>11</v>
      </c>
      <c r="D204" s="72" t="s">
        <v>19</v>
      </c>
      <c r="E204" s="73"/>
      <c r="F204" s="72" t="s">
        <v>35</v>
      </c>
      <c r="G204" s="74" t="s">
        <v>269</v>
      </c>
      <c r="H204" s="55">
        <v>14002000000</v>
      </c>
      <c r="I204" s="55">
        <v>14002000000</v>
      </c>
      <c r="J204" s="55">
        <v>14002000000</v>
      </c>
      <c r="K204" s="55">
        <v>14002000000</v>
      </c>
      <c r="L204" s="55">
        <v>13721960000</v>
      </c>
      <c r="M204" s="105">
        <f t="shared" si="3"/>
        <v>1</v>
      </c>
      <c r="N204" s="2"/>
      <c r="P204" s="33"/>
      <c r="Q204" s="33"/>
    </row>
    <row r="205" spans="1:17" s="34" customFormat="1" ht="25.5">
      <c r="A205" s="75" t="s">
        <v>256</v>
      </c>
      <c r="B205" s="76" t="s">
        <v>150</v>
      </c>
      <c r="C205" s="76" t="s">
        <v>11</v>
      </c>
      <c r="D205" s="76" t="s">
        <v>24</v>
      </c>
      <c r="E205" s="77"/>
      <c r="F205" s="76" t="s">
        <v>15</v>
      </c>
      <c r="G205" s="78" t="s">
        <v>270</v>
      </c>
      <c r="H205" s="50">
        <v>1013000000</v>
      </c>
      <c r="I205" s="50">
        <v>1013000000</v>
      </c>
      <c r="J205" s="50">
        <v>1013000000</v>
      </c>
      <c r="K205" s="50">
        <v>1013000000</v>
      </c>
      <c r="L205" s="50">
        <v>0</v>
      </c>
      <c r="M205" s="106">
        <f t="shared" si="3"/>
        <v>1</v>
      </c>
      <c r="N205" s="2"/>
      <c r="P205" s="33"/>
      <c r="Q205" s="33"/>
    </row>
    <row r="206" spans="1:17" s="34" customFormat="1" ht="25.5">
      <c r="A206" s="71" t="s">
        <v>256</v>
      </c>
      <c r="B206" s="72" t="s">
        <v>150</v>
      </c>
      <c r="C206" s="72" t="s">
        <v>11</v>
      </c>
      <c r="D206" s="72" t="s">
        <v>24</v>
      </c>
      <c r="E206" s="73"/>
      <c r="F206" s="72" t="s">
        <v>35</v>
      </c>
      <c r="G206" s="74" t="s">
        <v>270</v>
      </c>
      <c r="H206" s="55">
        <v>7989000000</v>
      </c>
      <c r="I206" s="55">
        <v>7989000000</v>
      </c>
      <c r="J206" s="55">
        <v>7989000000</v>
      </c>
      <c r="K206" s="55">
        <v>7989000000</v>
      </c>
      <c r="L206" s="55">
        <v>0</v>
      </c>
      <c r="M206" s="105">
        <f t="shared" si="3"/>
        <v>1</v>
      </c>
      <c r="N206" s="2"/>
      <c r="P206" s="33"/>
      <c r="Q206" s="33"/>
    </row>
    <row r="207" spans="1:17" s="34" customFormat="1" ht="25.5">
      <c r="A207" s="75" t="s">
        <v>256</v>
      </c>
      <c r="B207" s="76" t="s">
        <v>150</v>
      </c>
      <c r="C207" s="76" t="s">
        <v>11</v>
      </c>
      <c r="D207" s="76" t="s">
        <v>61</v>
      </c>
      <c r="E207" s="77"/>
      <c r="F207" s="76" t="s">
        <v>15</v>
      </c>
      <c r="G207" s="78" t="s">
        <v>271</v>
      </c>
      <c r="H207" s="50">
        <v>5382000000</v>
      </c>
      <c r="I207" s="50">
        <v>5382000000</v>
      </c>
      <c r="J207" s="50">
        <v>5382000000</v>
      </c>
      <c r="K207" s="50">
        <v>5382000000</v>
      </c>
      <c r="L207" s="50">
        <v>5274360000</v>
      </c>
      <c r="M207" s="106">
        <f t="shared" si="3"/>
        <v>1</v>
      </c>
      <c r="N207" s="2"/>
      <c r="P207" s="33"/>
      <c r="Q207" s="33"/>
    </row>
    <row r="208" spans="1:17" s="34" customFormat="1" ht="25.5">
      <c r="A208" s="71" t="s">
        <v>256</v>
      </c>
      <c r="B208" s="72" t="s">
        <v>150</v>
      </c>
      <c r="C208" s="72" t="s">
        <v>11</v>
      </c>
      <c r="D208" s="72" t="s">
        <v>63</v>
      </c>
      <c r="E208" s="73"/>
      <c r="F208" s="72" t="s">
        <v>15</v>
      </c>
      <c r="G208" s="74" t="s">
        <v>272</v>
      </c>
      <c r="H208" s="55">
        <v>7228000000</v>
      </c>
      <c r="I208" s="55">
        <v>7228000000</v>
      </c>
      <c r="J208" s="55">
        <v>7228000000</v>
      </c>
      <c r="K208" s="55">
        <v>7228000000</v>
      </c>
      <c r="L208" s="55">
        <v>0</v>
      </c>
      <c r="M208" s="105">
        <f t="shared" si="3"/>
        <v>1</v>
      </c>
      <c r="N208" s="2"/>
      <c r="P208" s="33"/>
      <c r="Q208" s="33"/>
    </row>
    <row r="209" spans="1:17" s="34" customFormat="1" ht="25.5">
      <c r="A209" s="75" t="s">
        <v>256</v>
      </c>
      <c r="B209" s="76" t="s">
        <v>150</v>
      </c>
      <c r="C209" s="76" t="s">
        <v>11</v>
      </c>
      <c r="D209" s="76" t="s">
        <v>65</v>
      </c>
      <c r="E209" s="77"/>
      <c r="F209" s="76" t="s">
        <v>15</v>
      </c>
      <c r="G209" s="78" t="s">
        <v>273</v>
      </c>
      <c r="H209" s="50">
        <v>4003000000</v>
      </c>
      <c r="I209" s="50">
        <v>4003000000</v>
      </c>
      <c r="J209" s="50">
        <v>4003000000</v>
      </c>
      <c r="K209" s="50">
        <v>4003000000</v>
      </c>
      <c r="L209" s="50">
        <v>0</v>
      </c>
      <c r="M209" s="106">
        <f t="shared" si="3"/>
        <v>1</v>
      </c>
      <c r="N209" s="2"/>
      <c r="P209" s="33"/>
      <c r="Q209" s="33"/>
    </row>
    <row r="210" spans="1:17" s="34" customFormat="1" ht="25.5">
      <c r="A210" s="71" t="s">
        <v>256</v>
      </c>
      <c r="B210" s="72" t="s">
        <v>150</v>
      </c>
      <c r="C210" s="72" t="s">
        <v>17</v>
      </c>
      <c r="D210" s="73"/>
      <c r="E210" s="73"/>
      <c r="F210" s="72" t="s">
        <v>15</v>
      </c>
      <c r="G210" s="74" t="s">
        <v>274</v>
      </c>
      <c r="H210" s="55">
        <v>6000000000</v>
      </c>
      <c r="I210" s="55">
        <v>6000000000</v>
      </c>
      <c r="J210" s="55">
        <v>6000000000</v>
      </c>
      <c r="K210" s="55">
        <v>120000000</v>
      </c>
      <c r="L210" s="55">
        <v>0</v>
      </c>
      <c r="M210" s="105">
        <f t="shared" si="3"/>
        <v>1</v>
      </c>
      <c r="N210" s="2"/>
      <c r="P210" s="33"/>
      <c r="Q210" s="33"/>
    </row>
    <row r="211" spans="1:17" s="34" customFormat="1" ht="25.5">
      <c r="A211" s="75" t="s">
        <v>256</v>
      </c>
      <c r="B211" s="76" t="s">
        <v>150</v>
      </c>
      <c r="C211" s="76" t="s">
        <v>56</v>
      </c>
      <c r="D211" s="77"/>
      <c r="E211" s="77"/>
      <c r="F211" s="76" t="s">
        <v>15</v>
      </c>
      <c r="G211" s="78" t="s">
        <v>275</v>
      </c>
      <c r="H211" s="50">
        <v>24700000000</v>
      </c>
      <c r="I211" s="50">
        <v>24700000000</v>
      </c>
      <c r="J211" s="50">
        <v>24377007408</v>
      </c>
      <c r="K211" s="50">
        <v>18638281194</v>
      </c>
      <c r="L211" s="50">
        <v>18438281194</v>
      </c>
      <c r="M211" s="106">
        <f t="shared" si="3"/>
        <v>0.9869233768421053</v>
      </c>
      <c r="N211" s="2"/>
      <c r="P211" s="33"/>
      <c r="Q211" s="33"/>
    </row>
    <row r="212" spans="1:17" s="34" customFormat="1" ht="25.5">
      <c r="A212" s="71" t="s">
        <v>256</v>
      </c>
      <c r="B212" s="72" t="s">
        <v>150</v>
      </c>
      <c r="C212" s="72" t="s">
        <v>24</v>
      </c>
      <c r="D212" s="73"/>
      <c r="E212" s="73"/>
      <c r="F212" s="72" t="s">
        <v>15</v>
      </c>
      <c r="G212" s="74" t="s">
        <v>276</v>
      </c>
      <c r="H212" s="55">
        <v>5000000000</v>
      </c>
      <c r="I212" s="55">
        <v>5000000000</v>
      </c>
      <c r="J212" s="55">
        <v>5000000000</v>
      </c>
      <c r="K212" s="55">
        <v>5000000000</v>
      </c>
      <c r="L212" s="55">
        <v>5000000000</v>
      </c>
      <c r="M212" s="105">
        <f t="shared" si="3"/>
        <v>1</v>
      </c>
      <c r="N212" s="2"/>
      <c r="P212" s="33"/>
      <c r="Q212" s="33"/>
    </row>
    <row r="213" spans="1:17" s="34" customFormat="1" ht="38.25">
      <c r="A213" s="75" t="s">
        <v>256</v>
      </c>
      <c r="B213" s="76" t="s">
        <v>150</v>
      </c>
      <c r="C213" s="76" t="s">
        <v>65</v>
      </c>
      <c r="D213" s="77"/>
      <c r="E213" s="77"/>
      <c r="F213" s="76" t="s">
        <v>15</v>
      </c>
      <c r="G213" s="78" t="s">
        <v>277</v>
      </c>
      <c r="H213" s="50">
        <v>30000000000</v>
      </c>
      <c r="I213" s="50">
        <v>30000000000</v>
      </c>
      <c r="J213" s="50">
        <v>30000000000</v>
      </c>
      <c r="K213" s="50">
        <v>30000000000</v>
      </c>
      <c r="L213" s="50">
        <v>0</v>
      </c>
      <c r="M213" s="106">
        <f t="shared" si="3"/>
        <v>1</v>
      </c>
      <c r="N213" s="2"/>
      <c r="P213" s="33"/>
      <c r="Q213" s="33"/>
    </row>
    <row r="214" spans="1:17" s="34" customFormat="1" ht="25.5">
      <c r="A214" s="71" t="s">
        <v>256</v>
      </c>
      <c r="B214" s="72" t="s">
        <v>278</v>
      </c>
      <c r="C214" s="72" t="s">
        <v>56</v>
      </c>
      <c r="D214" s="73"/>
      <c r="E214" s="73"/>
      <c r="F214" s="72" t="s">
        <v>37</v>
      </c>
      <c r="G214" s="74" t="s">
        <v>279</v>
      </c>
      <c r="H214" s="55">
        <v>75000000000</v>
      </c>
      <c r="I214" s="55">
        <v>75000000000</v>
      </c>
      <c r="J214" s="55">
        <v>72137032617</v>
      </c>
      <c r="K214" s="55">
        <v>72137032617</v>
      </c>
      <c r="L214" s="55">
        <v>60000000000</v>
      </c>
      <c r="M214" s="105">
        <f t="shared" si="3"/>
        <v>0.96182710156</v>
      </c>
      <c r="N214" s="2"/>
      <c r="P214" s="33"/>
      <c r="Q214" s="33"/>
    </row>
    <row r="215" spans="1:17" s="34" customFormat="1" ht="38.25">
      <c r="A215" s="75" t="s">
        <v>256</v>
      </c>
      <c r="B215" s="76" t="s">
        <v>150</v>
      </c>
      <c r="C215" s="76" t="s">
        <v>61</v>
      </c>
      <c r="D215" s="77"/>
      <c r="E215" s="77"/>
      <c r="F215" s="76" t="s">
        <v>15</v>
      </c>
      <c r="G215" s="78" t="s">
        <v>280</v>
      </c>
      <c r="H215" s="50">
        <v>10800000000</v>
      </c>
      <c r="I215" s="50">
        <v>10800000000</v>
      </c>
      <c r="J215" s="50">
        <v>10800000000</v>
      </c>
      <c r="K215" s="50">
        <v>10800000000</v>
      </c>
      <c r="L215" s="50">
        <v>10584000000</v>
      </c>
      <c r="M215" s="106">
        <f t="shared" si="3"/>
        <v>1</v>
      </c>
      <c r="N215" s="2"/>
      <c r="P215" s="33"/>
      <c r="Q215" s="33"/>
    </row>
    <row r="216" spans="1:17" s="34" customFormat="1" ht="51">
      <c r="A216" s="71" t="s">
        <v>256</v>
      </c>
      <c r="B216" s="72" t="s">
        <v>150</v>
      </c>
      <c r="C216" s="72" t="s">
        <v>63</v>
      </c>
      <c r="D216" s="73"/>
      <c r="E216" s="73"/>
      <c r="F216" s="72" t="s">
        <v>15</v>
      </c>
      <c r="G216" s="74" t="s">
        <v>281</v>
      </c>
      <c r="H216" s="55">
        <v>800000000</v>
      </c>
      <c r="I216" s="55">
        <v>800000000</v>
      </c>
      <c r="J216" s="55">
        <v>800000000</v>
      </c>
      <c r="K216" s="55">
        <v>800000000</v>
      </c>
      <c r="L216" s="55">
        <v>0</v>
      </c>
      <c r="M216" s="105">
        <f t="shared" si="3"/>
        <v>1</v>
      </c>
      <c r="N216" s="2"/>
      <c r="P216" s="33"/>
      <c r="Q216" s="33"/>
    </row>
    <row r="217" spans="1:17" s="34" customFormat="1" ht="51">
      <c r="A217" s="75" t="s">
        <v>256</v>
      </c>
      <c r="B217" s="76" t="s">
        <v>278</v>
      </c>
      <c r="C217" s="76" t="s">
        <v>11</v>
      </c>
      <c r="D217" s="77"/>
      <c r="E217" s="77"/>
      <c r="F217" s="76" t="s">
        <v>15</v>
      </c>
      <c r="G217" s="78" t="s">
        <v>282</v>
      </c>
      <c r="H217" s="50">
        <v>2000000000</v>
      </c>
      <c r="I217" s="50">
        <v>2000000000</v>
      </c>
      <c r="J217" s="50">
        <v>1995542284</v>
      </c>
      <c r="K217" s="50">
        <v>1995542284</v>
      </c>
      <c r="L217" s="50">
        <v>0</v>
      </c>
      <c r="M217" s="106">
        <f t="shared" si="3"/>
        <v>0.997771142</v>
      </c>
      <c r="N217" s="2"/>
      <c r="P217" s="33"/>
      <c r="Q217" s="33"/>
    </row>
    <row r="218" spans="1:17" s="34" customFormat="1" ht="26.25" thickBot="1">
      <c r="A218" s="84" t="s">
        <v>256</v>
      </c>
      <c r="B218" s="85" t="s">
        <v>150</v>
      </c>
      <c r="C218" s="85" t="s">
        <v>11</v>
      </c>
      <c r="D218" s="85" t="s">
        <v>27</v>
      </c>
      <c r="E218" s="86"/>
      <c r="F218" s="85" t="s">
        <v>15</v>
      </c>
      <c r="G218" s="87" t="s">
        <v>283</v>
      </c>
      <c r="H218" s="88">
        <v>10230000000</v>
      </c>
      <c r="I218" s="88">
        <v>10230000000</v>
      </c>
      <c r="J218" s="88">
        <v>10230000000</v>
      </c>
      <c r="K218" s="88">
        <v>10230000000</v>
      </c>
      <c r="L218" s="88">
        <v>10025400000</v>
      </c>
      <c r="M218" s="111">
        <f t="shared" si="3"/>
        <v>1</v>
      </c>
      <c r="N218" s="2"/>
      <c r="P218" s="33"/>
      <c r="Q218" s="33"/>
    </row>
    <row r="219" spans="1:17" s="10" customFormat="1" ht="16.5" customHeight="1" thickTop="1">
      <c r="A219" s="94" t="s">
        <v>285</v>
      </c>
      <c r="B219" s="95"/>
      <c r="C219" s="95"/>
      <c r="D219" s="95"/>
      <c r="E219" s="95"/>
      <c r="F219" s="95"/>
      <c r="G219" s="96"/>
      <c r="H219" s="70">
        <v>393808850000</v>
      </c>
      <c r="I219" s="70">
        <v>384484747675.45</v>
      </c>
      <c r="J219" s="70">
        <v>379504503418.11</v>
      </c>
      <c r="K219" s="70">
        <v>357681834668.7</v>
      </c>
      <c r="L219" s="70">
        <v>186659383147.7</v>
      </c>
      <c r="M219" s="104">
        <f t="shared" si="3"/>
        <v>0.9636769296020391</v>
      </c>
      <c r="N219" s="12"/>
      <c r="P219" s="11"/>
      <c r="Q219" s="11"/>
    </row>
    <row r="220" spans="1:17" ht="12.75">
      <c r="A220" s="29"/>
      <c r="B220" s="30"/>
      <c r="C220" s="30"/>
      <c r="D220" s="30"/>
      <c r="E220" s="30"/>
      <c r="F220" s="30"/>
      <c r="G220" s="31"/>
      <c r="H220" s="32"/>
      <c r="I220" s="32"/>
      <c r="J220" s="32"/>
      <c r="K220" s="32"/>
      <c r="L220" s="32"/>
      <c r="M220" s="112"/>
      <c r="N220" s="13"/>
      <c r="P220" s="3"/>
      <c r="Q220" s="3"/>
    </row>
    <row r="221" spans="1:14" s="9" customFormat="1" ht="15.75">
      <c r="A221" s="94" t="s">
        <v>294</v>
      </c>
      <c r="B221" s="95"/>
      <c r="C221" s="95"/>
      <c r="D221" s="95"/>
      <c r="E221" s="95"/>
      <c r="F221" s="95"/>
      <c r="G221" s="96"/>
      <c r="H221" s="70">
        <v>1649591998892</v>
      </c>
      <c r="I221" s="70">
        <v>1634570578052.77</v>
      </c>
      <c r="J221" s="70">
        <v>1629391678721.7</v>
      </c>
      <c r="K221" s="70">
        <v>1605946952992.57</v>
      </c>
      <c r="L221" s="70">
        <v>1434771669678.28</v>
      </c>
      <c r="M221" s="104">
        <f t="shared" si="3"/>
        <v>0.9877543536923868</v>
      </c>
      <c r="N221" s="14"/>
    </row>
    <row r="222" spans="1:14" ht="13.5" thickBot="1">
      <c r="A222" s="89"/>
      <c r="B222" s="90"/>
      <c r="C222" s="90"/>
      <c r="D222" s="90"/>
      <c r="E222" s="90"/>
      <c r="F222" s="90"/>
      <c r="G222" s="91"/>
      <c r="H222" s="92"/>
      <c r="I222" s="92"/>
      <c r="J222" s="92"/>
      <c r="K222" s="92"/>
      <c r="L222" s="92"/>
      <c r="M222" s="93"/>
      <c r="N222" s="4"/>
    </row>
    <row r="223" ht="10.5"/>
    <row r="224" ht="10.5" hidden="1">
      <c r="L224" s="6"/>
    </row>
    <row r="225" ht="10.5" hidden="1">
      <c r="H225" s="6"/>
    </row>
    <row r="226" ht="10.5"/>
    <row r="227" ht="10.5"/>
    <row r="228" ht="10.5"/>
    <row r="229" ht="10.5"/>
    <row r="230" ht="10.5"/>
    <row r="231" ht="10.5"/>
    <row r="232" ht="10.5"/>
    <row r="233" ht="10.5"/>
    <row r="234" ht="10.5"/>
    <row r="235" ht="10.5"/>
    <row r="236" ht="10.5"/>
    <row r="237" ht="10.5"/>
    <row r="238" ht="10.5"/>
    <row r="239" ht="10.5"/>
    <row r="240" ht="10.5"/>
    <row r="241" ht="10.5"/>
    <row r="242" ht="10.5"/>
    <row r="243" ht="10.5"/>
    <row r="244" ht="10.5"/>
    <row r="245" ht="10.5"/>
  </sheetData>
  <sheetProtection password="84A8" sheet="1" objects="1" scenarios="1" selectLockedCells="1" selectUnlockedCells="1"/>
  <mergeCells count="9">
    <mergeCell ref="A1:M1"/>
    <mergeCell ref="A2:M2"/>
    <mergeCell ref="A3:M3"/>
    <mergeCell ref="A46:G46"/>
    <mergeCell ref="A221:G221"/>
    <mergeCell ref="A63:G63"/>
    <mergeCell ref="A112:G112"/>
    <mergeCell ref="A113:G113"/>
    <mergeCell ref="A219:G219"/>
  </mergeCells>
  <printOptions horizontalCentered="1"/>
  <pageMargins left="0.984251968503937" right="0.15748031496062992" top="0.53" bottom="0.56" header="0" footer="0.2362204724409449"/>
  <pageSetup horizontalDpi="600" verticalDpi="600"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Oswaldo Rojas Muñoz</dc:creator>
  <cp:keywords/>
  <dc:description/>
  <cp:lastModifiedBy>ccaceres</cp:lastModifiedBy>
  <cp:lastPrinted>2011-01-24T14:56:20Z</cp:lastPrinted>
  <dcterms:created xsi:type="dcterms:W3CDTF">2011-01-14T18:47:32Z</dcterms:created>
  <dcterms:modified xsi:type="dcterms:W3CDTF">2011-01-24T15:03:52Z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A">
    <vt:lpwstr>2010.00000000000</vt:lpwstr>
  </property>
  <property fmtid="{D5CDD505-2E9C-101B-9397-08002B2CF9AE}" pid="4" name="Entid">
    <vt:lpwstr>Ministerio de Ambiente, Vivienda y Desarrollo</vt:lpwstr>
  </property>
</Properties>
</file>