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5480" windowHeight="9990" activeTab="0"/>
  </bookViews>
  <sheets>
    <sheet name="FNV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<sst xmlns="http://schemas.openxmlformats.org/spreadsheetml/2006/main" count="103" uniqueCount="52">
  <si>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</si>
  <si>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</si>
  <si>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</si>
  <si>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</si>
  <si>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</si>
  <si>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</si>
  <si>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</si>
  <si>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</si>
  <si>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</si>
  <si>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</si>
  <si>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</si>
  <si>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</si>
  <si>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</si>
  <si>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</si>
  <si>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</si>
  <si>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</si>
  <si>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</si>
  <si>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</si>
  <si>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</si>
  <si>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</si>
  <si>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</si>
  <si>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</si>
  <si>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4</t>
  </si>
  <si>
    <t>9</t>
  </si>
  <si>
    <t>10</t>
  </si>
  <si>
    <t>2</t>
  </si>
  <si>
    <t>3</t>
  </si>
  <si>
    <t>IMPUESTOS Y MULTAS</t>
  </si>
  <si>
    <t>ADQUISICION DE BIENES Y SERVICIOS</t>
  </si>
  <si>
    <t>7</t>
  </si>
  <si>
    <t>8</t>
  </si>
  <si>
    <t>13</t>
  </si>
  <si>
    <t>14</t>
  </si>
  <si>
    <t>1402</t>
  </si>
  <si>
    <t>620</t>
  </si>
  <si>
    <t>SUBSIDIO FAMILIAR DE VIVIENDA</t>
  </si>
  <si>
    <t>PROGRAMA DE COBERTURA CONDICIONADA PARA CRÉDITOS DE VIVIENDA SEGUNDA GENERACIÓN</t>
  </si>
  <si>
    <t>SUBSIDIO FAMILIAR DE VIVIENDA PARA POBLACION DESPLAZADA REGION NACIONAL</t>
  </si>
  <si>
    <t>IMPLEMENTACION MACROPROYECTOS DE INTERES SOCIAL NACIONAL VINCULADOS A SUBSIDIOS DE VIVIENDA EN ESPECIE</t>
  </si>
  <si>
    <t xml:space="preserve">ESTRUCTURACION E IMPLEMENTACION DE MACROPROYECTOS URBANOS EN LAS CIUDADES COLOMBIANAS </t>
  </si>
  <si>
    <t>SUBSIDIO FAMILIAR DE VIVIENDA PARA POBLACIÓN AFECTADA POR LA OLA INVERNAL</t>
  </si>
  <si>
    <t>SOLUCIONES DE VIVIENDA URBANA PARA HOGARES VINCULADOS A LA RED UNIDOS- PREVIO CONCEPTO DNP</t>
  </si>
  <si>
    <t>% Ejec</t>
  </si>
  <si>
    <t>TOTAL FUNCIONAMIENTO</t>
  </si>
  <si>
    <t>TOTAL INVERSION</t>
  </si>
  <si>
    <t>TOTAL FONVIVIENDA</t>
  </si>
  <si>
    <t>FONDO NACIONAL DE VIVIENDA  -  FONVIVIVIENDA</t>
  </si>
  <si>
    <t>República de Colombia</t>
  </si>
  <si>
    <t>Ejecución Presupuestal a 31 Diciembre  de 2012</t>
  </si>
  <si>
    <t>CUOTA DE AUDITAJE CONTRANAL</t>
  </si>
  <si>
    <t>SUBSIDIO FAMILIAR DE VIVIENDA - PAGOS PASIVOS EXIGIBLES VIGENCIA EXPIRADA</t>
  </si>
  <si>
    <t>OTRAS TRANSFERENCIAS - DISTRIBUCION PREVIO CONCEPTO DGPPN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</si>
</sst>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64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9" fontId="3" fillId="0" borderId="10" xfId="52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64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>
      <alignment/>
    </xf>
    <xf numFmtId="9" fontId="4" fillId="0" borderId="10" xfId="52" applyFont="1" applyBorder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9527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2860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381000</xdr:colOff>
      <xdr:row>1</xdr:row>
      <xdr:rowOff>85725</xdr:rowOff>
    </xdr:from>
    <xdr:to>
      <xdr:col>16</xdr:col>
      <xdr:colOff>38100</xdr:colOff>
      <xdr:row>8</xdr:row>
      <xdr:rowOff>9525</xdr:rowOff>
    </xdr:to>
    <xdr:pic>
      <xdr:nvPicPr>
        <xdr:cNvPr id="3" name="Picture 3" descr="sello_papeler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247650"/>
          <a:ext cx="914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showGridLines="0" tabSelected="1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12.75" zeroHeight="1"/>
  <cols>
    <col min="1" max="7" width="5.28125" style="0" customWidth="1"/>
    <col min="8" max="8" width="8.00390625" style="0" customWidth="1"/>
    <col min="9" max="9" width="27.57421875" style="0" customWidth="1"/>
    <col min="10" max="16" width="18.8515625" style="0" customWidth="1"/>
    <col min="17" max="17" width="16.421875" style="0" customWidth="1"/>
    <col min="18" max="18" width="18.8515625" style="0" customWidth="1"/>
    <col min="19" max="19" width="17.57421875" style="0" customWidth="1"/>
    <col min="20" max="20" width="0" style="0" hidden="1" customWidth="1"/>
    <col min="21" max="21" width="8.00390625" style="0" customWidth="1"/>
    <col min="22" max="22" width="11.421875" style="0" customWidth="1"/>
    <col min="23" max="16384" width="0" style="0" hidden="1" customWidth="1"/>
  </cols>
  <sheetData>
    <row r="1" ht="12.75"/>
    <row r="2" spans="10:14" ht="12.75">
      <c r="J2" s="3" t="s">
        <v>46</v>
      </c>
      <c r="K2" s="3"/>
      <c r="L2" s="3"/>
      <c r="M2" s="3"/>
      <c r="N2" s="3"/>
    </row>
    <row r="3" spans="10:14" ht="12.75">
      <c r="J3" s="3" t="s">
        <v>47</v>
      </c>
      <c r="K3" s="3"/>
      <c r="L3" s="3"/>
      <c r="M3" s="4"/>
      <c r="N3" s="4"/>
    </row>
    <row r="4" spans="10:14" ht="12.75">
      <c r="J4" s="18" t="s">
        <v>48</v>
      </c>
      <c r="K4" s="18"/>
      <c r="L4" s="18"/>
      <c r="M4" s="18"/>
      <c r="N4" s="18"/>
    </row>
    <row r="5" ht="12.75"/>
    <row r="6" ht="12.75"/>
    <row r="7" ht="12.75"/>
    <row r="8" spans="1:19" ht="12.75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1" ht="24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13</v>
      </c>
      <c r="N10" s="5" t="s">
        <v>15</v>
      </c>
      <c r="O10" s="5" t="s">
        <v>12</v>
      </c>
      <c r="P10" s="5" t="s">
        <v>14</v>
      </c>
      <c r="Q10" s="5" t="s">
        <v>16</v>
      </c>
      <c r="R10" s="5" t="s">
        <v>17</v>
      </c>
      <c r="S10" s="5" t="s">
        <v>18</v>
      </c>
      <c r="T10" s="6"/>
      <c r="U10" s="7" t="s">
        <v>42</v>
      </c>
    </row>
    <row r="11" spans="1:21" ht="12.75">
      <c r="A11" s="8" t="s">
        <v>25</v>
      </c>
      <c r="B11" s="8" t="s">
        <v>20</v>
      </c>
      <c r="C11" s="8" t="s">
        <v>26</v>
      </c>
      <c r="D11" s="8"/>
      <c r="E11" s="8"/>
      <c r="F11" s="8"/>
      <c r="G11" s="8"/>
      <c r="H11" s="8" t="s">
        <v>24</v>
      </c>
      <c r="I11" s="9" t="s">
        <v>27</v>
      </c>
      <c r="J11" s="10">
        <v>6077000</v>
      </c>
      <c r="K11" s="10">
        <v>0</v>
      </c>
      <c r="L11" s="10">
        <v>0</v>
      </c>
      <c r="M11" s="10">
        <v>0</v>
      </c>
      <c r="N11" s="10">
        <v>6077000</v>
      </c>
      <c r="O11" s="10">
        <v>6077000</v>
      </c>
      <c r="P11" s="10">
        <v>0</v>
      </c>
      <c r="Q11" s="10">
        <v>0</v>
      </c>
      <c r="R11" s="10">
        <v>0</v>
      </c>
      <c r="S11" s="10">
        <v>0</v>
      </c>
      <c r="T11" s="11"/>
      <c r="U11" s="12">
        <f>+Q11/O11</f>
        <v>0</v>
      </c>
    </row>
    <row r="12" spans="1:21" ht="22.5">
      <c r="A12" s="8" t="s">
        <v>25</v>
      </c>
      <c r="B12" s="8" t="s">
        <v>20</v>
      </c>
      <c r="C12" s="8" t="s">
        <v>22</v>
      </c>
      <c r="D12" s="8"/>
      <c r="E12" s="8"/>
      <c r="F12" s="8"/>
      <c r="G12" s="8"/>
      <c r="H12" s="8" t="s">
        <v>24</v>
      </c>
      <c r="I12" s="9" t="s">
        <v>28</v>
      </c>
      <c r="J12" s="10">
        <v>51500000</v>
      </c>
      <c r="K12" s="10">
        <v>0</v>
      </c>
      <c r="L12" s="10">
        <v>0</v>
      </c>
      <c r="M12" s="10">
        <v>0</v>
      </c>
      <c r="N12" s="10">
        <v>51000000</v>
      </c>
      <c r="O12" s="10">
        <v>51500000</v>
      </c>
      <c r="P12" s="10">
        <v>500000</v>
      </c>
      <c r="Q12" s="10">
        <v>500000</v>
      </c>
      <c r="R12" s="10">
        <v>0</v>
      </c>
      <c r="S12" s="10">
        <v>0</v>
      </c>
      <c r="T12" s="11"/>
      <c r="U12" s="12">
        <f aca="true" t="shared" si="0" ref="U12:U30">+Q12/O12</f>
        <v>0.009708737864077669</v>
      </c>
    </row>
    <row r="13" spans="1:21" ht="22.5">
      <c r="A13" s="8">
        <v>3</v>
      </c>
      <c r="B13" s="8">
        <v>2</v>
      </c>
      <c r="C13" s="8">
        <v>1</v>
      </c>
      <c r="D13" s="8">
        <v>1</v>
      </c>
      <c r="E13" s="8"/>
      <c r="F13" s="8"/>
      <c r="G13" s="8"/>
      <c r="H13" s="8">
        <v>11</v>
      </c>
      <c r="I13" s="9" t="s">
        <v>49</v>
      </c>
      <c r="J13" s="10">
        <v>0</v>
      </c>
      <c r="K13" s="10">
        <v>1204238927</v>
      </c>
      <c r="L13" s="10">
        <v>0</v>
      </c>
      <c r="M13" s="10">
        <v>0</v>
      </c>
      <c r="N13" s="10">
        <v>0</v>
      </c>
      <c r="O13" s="10">
        <v>1204238927</v>
      </c>
      <c r="P13" s="10">
        <v>1204238927</v>
      </c>
      <c r="Q13" s="10">
        <v>1204238927</v>
      </c>
      <c r="R13" s="10">
        <v>1204238927</v>
      </c>
      <c r="S13" s="10">
        <v>0</v>
      </c>
      <c r="T13" s="11"/>
      <c r="U13" s="12"/>
    </row>
    <row r="14" spans="1:21" ht="33.75">
      <c r="A14" s="8">
        <v>3</v>
      </c>
      <c r="B14" s="8">
        <v>6</v>
      </c>
      <c r="C14" s="8">
        <v>3</v>
      </c>
      <c r="D14" s="8">
        <v>19</v>
      </c>
      <c r="E14" s="8"/>
      <c r="F14" s="8"/>
      <c r="G14" s="8"/>
      <c r="H14" s="8">
        <v>11</v>
      </c>
      <c r="I14" s="9" t="s">
        <v>51</v>
      </c>
      <c r="J14" s="10">
        <v>0</v>
      </c>
      <c r="K14" s="10">
        <v>1204238927</v>
      </c>
      <c r="L14" s="10">
        <v>1204238927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/>
      <c r="U14" s="12"/>
    </row>
    <row r="15" spans="1:21" s="2" customFormat="1" ht="12.75">
      <c r="A15" s="13"/>
      <c r="B15" s="13"/>
      <c r="C15" s="13"/>
      <c r="D15" s="13"/>
      <c r="E15" s="13"/>
      <c r="F15" s="13"/>
      <c r="G15" s="13"/>
      <c r="H15" s="13"/>
      <c r="I15" s="14" t="s">
        <v>43</v>
      </c>
      <c r="J15" s="15">
        <f>SUM(J11:J14)</f>
        <v>57577000</v>
      </c>
      <c r="K15" s="15">
        <f aca="true" t="shared" si="1" ref="K15:S15">SUM(K11:K14)</f>
        <v>2408477854</v>
      </c>
      <c r="L15" s="15">
        <f t="shared" si="1"/>
        <v>1204238927</v>
      </c>
      <c r="M15" s="15">
        <f t="shared" si="1"/>
        <v>0</v>
      </c>
      <c r="N15" s="15">
        <f t="shared" si="1"/>
        <v>57077000</v>
      </c>
      <c r="O15" s="15">
        <f t="shared" si="1"/>
        <v>1261815927</v>
      </c>
      <c r="P15" s="15">
        <f t="shared" si="1"/>
        <v>1204738927</v>
      </c>
      <c r="Q15" s="15">
        <f t="shared" si="1"/>
        <v>1204738927</v>
      </c>
      <c r="R15" s="15">
        <f t="shared" si="1"/>
        <v>1204238927</v>
      </c>
      <c r="S15" s="15">
        <f t="shared" si="1"/>
        <v>0</v>
      </c>
      <c r="T15" s="16"/>
      <c r="U15" s="17">
        <f t="shared" si="0"/>
        <v>0.9547659854510617</v>
      </c>
    </row>
    <row r="16" spans="1:21" s="2" customFormat="1" ht="12.75">
      <c r="A16" s="13"/>
      <c r="B16" s="13"/>
      <c r="C16" s="13"/>
      <c r="D16" s="13"/>
      <c r="E16" s="13"/>
      <c r="F16" s="13"/>
      <c r="G16" s="13"/>
      <c r="H16" s="1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2"/>
    </row>
    <row r="17" spans="1:21" ht="12.75">
      <c r="A17" s="8" t="s">
        <v>34</v>
      </c>
      <c r="B17" s="8" t="s">
        <v>33</v>
      </c>
      <c r="C17" s="8" t="s">
        <v>19</v>
      </c>
      <c r="D17" s="8"/>
      <c r="E17" s="8"/>
      <c r="F17" s="8"/>
      <c r="G17" s="8"/>
      <c r="H17" s="8" t="s">
        <v>21</v>
      </c>
      <c r="I17" s="9" t="s">
        <v>35</v>
      </c>
      <c r="J17" s="10">
        <v>25000000000</v>
      </c>
      <c r="K17" s="10">
        <v>145114893795</v>
      </c>
      <c r="L17" s="10">
        <v>597621505</v>
      </c>
      <c r="M17" s="10">
        <v>0</v>
      </c>
      <c r="N17" s="10">
        <v>2433926</v>
      </c>
      <c r="O17" s="10">
        <v>169517272290</v>
      </c>
      <c r="P17" s="10">
        <v>169514838364</v>
      </c>
      <c r="Q17" s="10">
        <v>169514838364</v>
      </c>
      <c r="R17" s="10">
        <v>167613056707</v>
      </c>
      <c r="S17" s="10">
        <v>38083375823</v>
      </c>
      <c r="T17" s="11"/>
      <c r="U17" s="12">
        <f t="shared" si="0"/>
        <v>0.999985642017671</v>
      </c>
    </row>
    <row r="18" spans="1:21" ht="12.75">
      <c r="A18" s="8" t="s">
        <v>34</v>
      </c>
      <c r="B18" s="8" t="s">
        <v>33</v>
      </c>
      <c r="C18" s="8" t="s">
        <v>19</v>
      </c>
      <c r="D18" s="8"/>
      <c r="E18" s="8"/>
      <c r="F18" s="8"/>
      <c r="G18" s="8"/>
      <c r="H18" s="8" t="s">
        <v>31</v>
      </c>
      <c r="I18" s="9" t="s">
        <v>35</v>
      </c>
      <c r="J18" s="10">
        <v>26679000000</v>
      </c>
      <c r="K18" s="10">
        <v>0</v>
      </c>
      <c r="L18" s="10">
        <v>741743716</v>
      </c>
      <c r="M18" s="10">
        <v>0</v>
      </c>
      <c r="N18" s="10">
        <v>14665134.5</v>
      </c>
      <c r="O18" s="10">
        <v>25937256284</v>
      </c>
      <c r="P18" s="10">
        <v>25922591149.5</v>
      </c>
      <c r="Q18" s="10">
        <v>25922591149.5</v>
      </c>
      <c r="R18" s="10">
        <v>23416027148.999996</v>
      </c>
      <c r="S18" s="10">
        <v>23182198512</v>
      </c>
      <c r="T18" s="11"/>
      <c r="U18" s="12">
        <f t="shared" si="0"/>
        <v>0.999434591911364</v>
      </c>
    </row>
    <row r="19" spans="1:21" ht="12.75">
      <c r="A19" s="8" t="s">
        <v>34</v>
      </c>
      <c r="B19" s="8" t="s">
        <v>33</v>
      </c>
      <c r="C19" s="8" t="s">
        <v>19</v>
      </c>
      <c r="D19" s="8"/>
      <c r="E19" s="8"/>
      <c r="F19" s="8"/>
      <c r="G19" s="8"/>
      <c r="H19" s="8" t="s">
        <v>32</v>
      </c>
      <c r="I19" s="9" t="s">
        <v>35</v>
      </c>
      <c r="J19" s="10">
        <v>53321000000</v>
      </c>
      <c r="K19" s="10">
        <v>0</v>
      </c>
      <c r="L19" s="10">
        <v>0</v>
      </c>
      <c r="M19" s="10">
        <v>0</v>
      </c>
      <c r="N19" s="10">
        <v>8000</v>
      </c>
      <c r="O19" s="10">
        <v>53321000000</v>
      </c>
      <c r="P19" s="10">
        <v>53320992000</v>
      </c>
      <c r="Q19" s="10">
        <v>53320992000</v>
      </c>
      <c r="R19" s="10">
        <v>53320992000</v>
      </c>
      <c r="S19" s="10">
        <v>24280318908</v>
      </c>
      <c r="T19" s="11"/>
      <c r="U19" s="12">
        <f t="shared" si="0"/>
        <v>0.9999998499653044</v>
      </c>
    </row>
    <row r="20" spans="1:21" ht="45">
      <c r="A20" s="8" t="s">
        <v>34</v>
      </c>
      <c r="B20" s="8" t="s">
        <v>33</v>
      </c>
      <c r="C20" s="8" t="s">
        <v>25</v>
      </c>
      <c r="D20" s="8"/>
      <c r="E20" s="8"/>
      <c r="F20" s="8"/>
      <c r="G20" s="8"/>
      <c r="H20" s="8" t="s">
        <v>21</v>
      </c>
      <c r="I20" s="9" t="s">
        <v>36</v>
      </c>
      <c r="J20" s="10">
        <v>70000000000</v>
      </c>
      <c r="K20" s="10">
        <v>0</v>
      </c>
      <c r="L20" s="10">
        <v>60114893795</v>
      </c>
      <c r="M20" s="10">
        <v>0</v>
      </c>
      <c r="N20" s="10">
        <v>0</v>
      </c>
      <c r="O20" s="10">
        <v>9885106205</v>
      </c>
      <c r="P20" s="10">
        <v>9885106205</v>
      </c>
      <c r="Q20" s="10">
        <v>9885106205</v>
      </c>
      <c r="R20" s="10">
        <v>3109087837</v>
      </c>
      <c r="S20" s="10">
        <v>3109087837</v>
      </c>
      <c r="T20" s="11"/>
      <c r="U20" s="12">
        <f t="shared" si="0"/>
        <v>1</v>
      </c>
    </row>
    <row r="21" spans="1:21" ht="33.75">
      <c r="A21" s="8" t="s">
        <v>34</v>
      </c>
      <c r="B21" s="8" t="s">
        <v>33</v>
      </c>
      <c r="C21" s="8" t="s">
        <v>22</v>
      </c>
      <c r="D21" s="8"/>
      <c r="E21" s="8"/>
      <c r="F21" s="8"/>
      <c r="G21" s="8"/>
      <c r="H21" s="8" t="s">
        <v>21</v>
      </c>
      <c r="I21" s="9" t="s">
        <v>37</v>
      </c>
      <c r="J21" s="10">
        <v>400000000000</v>
      </c>
      <c r="K21" s="10">
        <v>0</v>
      </c>
      <c r="L21" s="10">
        <v>0</v>
      </c>
      <c r="M21" s="10">
        <v>0</v>
      </c>
      <c r="N21" s="10">
        <v>41973623</v>
      </c>
      <c r="O21" s="10">
        <v>400000000000</v>
      </c>
      <c r="P21" s="10">
        <v>399958026377</v>
      </c>
      <c r="Q21" s="10">
        <v>399958026377</v>
      </c>
      <c r="R21" s="10">
        <v>381612381463</v>
      </c>
      <c r="S21" s="10">
        <v>139852088808</v>
      </c>
      <c r="T21" s="11"/>
      <c r="U21" s="12">
        <f t="shared" si="0"/>
        <v>0.9998950659425</v>
      </c>
    </row>
    <row r="22" spans="1:21" ht="56.25">
      <c r="A22" s="8" t="s">
        <v>34</v>
      </c>
      <c r="B22" s="8" t="s">
        <v>33</v>
      </c>
      <c r="C22" s="8" t="s">
        <v>29</v>
      </c>
      <c r="D22" s="8"/>
      <c r="E22" s="8"/>
      <c r="F22" s="8"/>
      <c r="G22" s="8"/>
      <c r="H22" s="8" t="s">
        <v>21</v>
      </c>
      <c r="I22" s="9" t="s">
        <v>38</v>
      </c>
      <c r="J22" s="10">
        <v>7000000000</v>
      </c>
      <c r="K22" s="10">
        <v>0</v>
      </c>
      <c r="L22" s="10">
        <v>0</v>
      </c>
      <c r="M22" s="10">
        <v>0</v>
      </c>
      <c r="N22" s="10">
        <v>0</v>
      </c>
      <c r="O22" s="10">
        <v>7000000000</v>
      </c>
      <c r="P22" s="10">
        <v>7000000000</v>
      </c>
      <c r="Q22" s="10">
        <v>7000000000</v>
      </c>
      <c r="R22" s="10">
        <v>7000000000</v>
      </c>
      <c r="S22" s="10">
        <v>7000000000</v>
      </c>
      <c r="T22" s="11"/>
      <c r="U22" s="12">
        <f t="shared" si="0"/>
        <v>1</v>
      </c>
    </row>
    <row r="23" spans="1:21" ht="45">
      <c r="A23" s="8" t="s">
        <v>34</v>
      </c>
      <c r="B23" s="8" t="s">
        <v>33</v>
      </c>
      <c r="C23" s="8" t="s">
        <v>30</v>
      </c>
      <c r="D23" s="8"/>
      <c r="E23" s="8"/>
      <c r="F23" s="8"/>
      <c r="G23" s="8"/>
      <c r="H23" s="8" t="s">
        <v>21</v>
      </c>
      <c r="I23" s="9" t="s">
        <v>39</v>
      </c>
      <c r="J23" s="10">
        <v>14434000000</v>
      </c>
      <c r="K23" s="10">
        <v>0</v>
      </c>
      <c r="L23" s="10">
        <v>0</v>
      </c>
      <c r="M23" s="10">
        <v>0</v>
      </c>
      <c r="N23" s="10">
        <v>0</v>
      </c>
      <c r="O23" s="10">
        <v>14434000000</v>
      </c>
      <c r="P23" s="10">
        <v>14434000000</v>
      </c>
      <c r="Q23" s="10">
        <v>14434000000</v>
      </c>
      <c r="R23" s="10">
        <v>14434000000</v>
      </c>
      <c r="S23" s="10">
        <v>14434000000</v>
      </c>
      <c r="T23" s="11"/>
      <c r="U23" s="12">
        <f t="shared" si="0"/>
        <v>1</v>
      </c>
    </row>
    <row r="24" spans="1:21" ht="45">
      <c r="A24" s="8" t="s">
        <v>34</v>
      </c>
      <c r="B24" s="8" t="s">
        <v>33</v>
      </c>
      <c r="C24" s="8" t="s">
        <v>30</v>
      </c>
      <c r="D24" s="8"/>
      <c r="E24" s="8"/>
      <c r="F24" s="8"/>
      <c r="G24" s="8"/>
      <c r="H24" s="8" t="s">
        <v>32</v>
      </c>
      <c r="I24" s="9" t="s">
        <v>39</v>
      </c>
      <c r="J24" s="10">
        <v>0</v>
      </c>
      <c r="K24" s="10">
        <v>19625999510</v>
      </c>
      <c r="L24" s="10">
        <v>0</v>
      </c>
      <c r="M24" s="10">
        <v>0</v>
      </c>
      <c r="N24" s="10">
        <v>0</v>
      </c>
      <c r="O24" s="10">
        <v>19625999510</v>
      </c>
      <c r="P24" s="10">
        <v>19625999510</v>
      </c>
      <c r="Q24" s="10">
        <v>19625999510</v>
      </c>
      <c r="R24" s="10">
        <v>19625999510</v>
      </c>
      <c r="S24" s="10">
        <v>5600000000</v>
      </c>
      <c r="T24" s="11"/>
      <c r="U24" s="12"/>
    </row>
    <row r="25" spans="1:21" ht="45">
      <c r="A25" s="8" t="s">
        <v>34</v>
      </c>
      <c r="B25" s="8" t="s">
        <v>33</v>
      </c>
      <c r="C25" s="8" t="s">
        <v>30</v>
      </c>
      <c r="D25" s="8"/>
      <c r="E25" s="8"/>
      <c r="F25" s="8"/>
      <c r="G25" s="8"/>
      <c r="H25" s="8" t="s">
        <v>32</v>
      </c>
      <c r="I25" s="9" t="s">
        <v>39</v>
      </c>
      <c r="J25" s="10">
        <v>20000000000</v>
      </c>
      <c r="K25" s="10">
        <v>0</v>
      </c>
      <c r="L25" s="10">
        <v>19625999510</v>
      </c>
      <c r="M25" s="10">
        <v>0</v>
      </c>
      <c r="N25" s="10">
        <v>0</v>
      </c>
      <c r="O25" s="10">
        <v>374000490</v>
      </c>
      <c r="P25" s="10">
        <v>374000490</v>
      </c>
      <c r="Q25" s="10">
        <v>374000490</v>
      </c>
      <c r="R25" s="10">
        <v>249333660</v>
      </c>
      <c r="S25" s="10">
        <v>249333660</v>
      </c>
      <c r="T25" s="11"/>
      <c r="U25" s="12">
        <f t="shared" si="0"/>
        <v>1</v>
      </c>
    </row>
    <row r="26" spans="1:21" ht="33.75">
      <c r="A26" s="8" t="s">
        <v>34</v>
      </c>
      <c r="B26" s="8" t="s">
        <v>33</v>
      </c>
      <c r="C26" s="8" t="s">
        <v>23</v>
      </c>
      <c r="D26" s="8"/>
      <c r="E26" s="8"/>
      <c r="F26" s="8"/>
      <c r="G26" s="8"/>
      <c r="H26" s="8" t="s">
        <v>21</v>
      </c>
      <c r="I26" s="9" t="s">
        <v>40</v>
      </c>
      <c r="J26" s="10">
        <v>167280000000</v>
      </c>
      <c r="K26" s="10">
        <v>0</v>
      </c>
      <c r="L26" s="10">
        <v>0</v>
      </c>
      <c r="M26" s="10">
        <v>0</v>
      </c>
      <c r="N26" s="10">
        <v>0</v>
      </c>
      <c r="O26" s="10">
        <v>167280000000</v>
      </c>
      <c r="P26" s="10">
        <v>167280000000</v>
      </c>
      <c r="Q26" s="10">
        <v>167280000000</v>
      </c>
      <c r="R26" s="10">
        <v>167280000000</v>
      </c>
      <c r="S26" s="10">
        <v>167280000000</v>
      </c>
      <c r="T26" s="11"/>
      <c r="U26" s="12">
        <f t="shared" si="0"/>
        <v>1</v>
      </c>
    </row>
    <row r="27" spans="1:21" ht="45">
      <c r="A27" s="8" t="s">
        <v>34</v>
      </c>
      <c r="B27" s="8" t="s">
        <v>33</v>
      </c>
      <c r="C27" s="8" t="s">
        <v>24</v>
      </c>
      <c r="D27" s="8"/>
      <c r="E27" s="8"/>
      <c r="F27" s="8"/>
      <c r="G27" s="8"/>
      <c r="H27" s="8" t="s">
        <v>21</v>
      </c>
      <c r="I27" s="9" t="s">
        <v>41</v>
      </c>
      <c r="J27" s="10">
        <v>100000000000</v>
      </c>
      <c r="K27" s="10">
        <v>0</v>
      </c>
      <c r="L27" s="10">
        <v>0</v>
      </c>
      <c r="M27" s="10">
        <v>0</v>
      </c>
      <c r="N27" s="10">
        <v>0</v>
      </c>
      <c r="O27" s="10">
        <v>100000000000</v>
      </c>
      <c r="P27" s="10">
        <v>100000000000</v>
      </c>
      <c r="Q27" s="10">
        <v>100000000000</v>
      </c>
      <c r="R27" s="10">
        <v>100000000000</v>
      </c>
      <c r="S27" s="10">
        <v>50000000000</v>
      </c>
      <c r="T27" s="11"/>
      <c r="U27" s="12">
        <f t="shared" si="0"/>
        <v>1</v>
      </c>
    </row>
    <row r="28" spans="1:21" ht="33.75">
      <c r="A28" s="8" t="s">
        <v>34</v>
      </c>
      <c r="B28" s="8" t="s">
        <v>33</v>
      </c>
      <c r="C28" s="8" t="s">
        <v>21</v>
      </c>
      <c r="D28" s="8"/>
      <c r="E28" s="8"/>
      <c r="F28" s="8"/>
      <c r="G28" s="8"/>
      <c r="H28" s="8" t="s">
        <v>21</v>
      </c>
      <c r="I28" s="9" t="s">
        <v>50</v>
      </c>
      <c r="J28" s="10">
        <v>0</v>
      </c>
      <c r="K28" s="10">
        <v>597621505</v>
      </c>
      <c r="L28" s="10">
        <v>0</v>
      </c>
      <c r="M28" s="10">
        <v>0</v>
      </c>
      <c r="N28" s="10">
        <v>0</v>
      </c>
      <c r="O28" s="10">
        <v>597621505</v>
      </c>
      <c r="P28" s="10">
        <v>597621505</v>
      </c>
      <c r="Q28" s="10">
        <v>597621505</v>
      </c>
      <c r="R28" s="10">
        <v>597621505</v>
      </c>
      <c r="S28" s="10">
        <v>0</v>
      </c>
      <c r="T28" s="11"/>
      <c r="U28" s="12"/>
    </row>
    <row r="29" spans="1:21" ht="33.75">
      <c r="A29" s="8" t="s">
        <v>34</v>
      </c>
      <c r="B29" s="8" t="s">
        <v>33</v>
      </c>
      <c r="C29" s="8" t="s">
        <v>21</v>
      </c>
      <c r="D29" s="8"/>
      <c r="E29" s="8"/>
      <c r="F29" s="8"/>
      <c r="G29" s="8"/>
      <c r="H29" s="8" t="s">
        <v>31</v>
      </c>
      <c r="I29" s="9" t="s">
        <v>50</v>
      </c>
      <c r="J29" s="10">
        <v>0</v>
      </c>
      <c r="K29" s="10">
        <v>741743716</v>
      </c>
      <c r="L29" s="10">
        <v>0</v>
      </c>
      <c r="M29" s="10">
        <v>0</v>
      </c>
      <c r="N29" s="10">
        <v>0</v>
      </c>
      <c r="O29" s="10">
        <v>741743716</v>
      </c>
      <c r="P29" s="10">
        <v>741743716</v>
      </c>
      <c r="Q29" s="10">
        <v>741743716</v>
      </c>
      <c r="R29" s="10">
        <v>741743716</v>
      </c>
      <c r="S29" s="10">
        <v>0</v>
      </c>
      <c r="T29" s="11"/>
      <c r="U29" s="12"/>
    </row>
    <row r="30" spans="1:21" ht="12.75">
      <c r="A30" s="8"/>
      <c r="B30" s="8"/>
      <c r="C30" s="8"/>
      <c r="D30" s="8"/>
      <c r="E30" s="8"/>
      <c r="F30" s="8"/>
      <c r="G30" s="8"/>
      <c r="H30" s="8"/>
      <c r="I30" s="14" t="s">
        <v>44</v>
      </c>
      <c r="J30" s="15">
        <f>SUM(J17:J29)</f>
        <v>883714000000</v>
      </c>
      <c r="K30" s="15">
        <f aca="true" t="shared" si="2" ref="K30:S30">SUM(K17:K29)</f>
        <v>166080258526</v>
      </c>
      <c r="L30" s="15">
        <f t="shared" si="2"/>
        <v>81080258526</v>
      </c>
      <c r="M30" s="15">
        <f t="shared" si="2"/>
        <v>0</v>
      </c>
      <c r="N30" s="15">
        <f t="shared" si="2"/>
        <v>59080683.5</v>
      </c>
      <c r="O30" s="15">
        <f t="shared" si="2"/>
        <v>968714000000</v>
      </c>
      <c r="P30" s="15">
        <f t="shared" si="2"/>
        <v>968654919316.5</v>
      </c>
      <c r="Q30" s="15">
        <f t="shared" si="2"/>
        <v>968654919316.5</v>
      </c>
      <c r="R30" s="15">
        <f t="shared" si="2"/>
        <v>939000243547</v>
      </c>
      <c r="S30" s="15">
        <f t="shared" si="2"/>
        <v>473070403548</v>
      </c>
      <c r="T30" s="15">
        <f>SUM(T17:T27)</f>
        <v>0</v>
      </c>
      <c r="U30" s="17">
        <f t="shared" si="0"/>
        <v>0.9999390112215782</v>
      </c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2" customFormat="1" ht="12.75">
      <c r="A32" s="13"/>
      <c r="B32" s="13"/>
      <c r="C32" s="13"/>
      <c r="D32" s="13"/>
      <c r="E32" s="13"/>
      <c r="F32" s="13"/>
      <c r="G32" s="13"/>
      <c r="H32" s="13"/>
      <c r="I32" s="14" t="s">
        <v>45</v>
      </c>
      <c r="J32" s="15">
        <f>+J15+J30</f>
        <v>883771577000</v>
      </c>
      <c r="K32" s="15">
        <f aca="true" t="shared" si="3" ref="K32:T32">+K15+K30</f>
        <v>168488736380</v>
      </c>
      <c r="L32" s="15">
        <f t="shared" si="3"/>
        <v>82284497453</v>
      </c>
      <c r="M32" s="15">
        <f t="shared" si="3"/>
        <v>0</v>
      </c>
      <c r="N32" s="15">
        <f t="shared" si="3"/>
        <v>116157683.5</v>
      </c>
      <c r="O32" s="15">
        <f t="shared" si="3"/>
        <v>969975815927</v>
      </c>
      <c r="P32" s="15">
        <f t="shared" si="3"/>
        <v>969859658243.5</v>
      </c>
      <c r="Q32" s="15">
        <f t="shared" si="3"/>
        <v>969859658243.5</v>
      </c>
      <c r="R32" s="15">
        <f t="shared" si="3"/>
        <v>940204482474</v>
      </c>
      <c r="S32" s="15">
        <f t="shared" si="3"/>
        <v>473070403548</v>
      </c>
      <c r="T32" s="15">
        <f t="shared" si="3"/>
        <v>0</v>
      </c>
      <c r="U32" s="17">
        <f>+Q32/O32</f>
        <v>0.9998802468251345</v>
      </c>
    </row>
    <row r="33" ht="12.75"/>
    <row r="34" ht="12.75"/>
    <row r="35" ht="12.75"/>
    <row r="36" ht="12.75"/>
    <row r="37" ht="12.75"/>
    <row r="38" ht="12.75"/>
  </sheetData>
  <sheetProtection password="CCE1" sheet="1" objects="1" scenarios="1" selectLockedCells="1" selectUnlockedCells="1"/>
  <mergeCells count="1">
    <mergeCell ref="J4:N4"/>
  </mergeCells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2012-10-31T23:54:57Z</dcterms:created>
  <dcterms:modified xsi:type="dcterms:W3CDTF">2013-02-05T21:03:31Z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FONVIVIENDA</vt:lpwstr>
  </property>
  <property fmtid="{D5CDD505-2E9C-101B-9397-08002B2CF9AE}" pid="4" name="A">
    <vt:lpwstr>2012.00000000000</vt:lpwstr>
  </property>
</Properties>
</file>