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95" windowWidth="15480" windowHeight="9630" activeTab="0"/>
  </bookViews>
  <sheets>
    <sheet name="MVCT" sheetId="1" r:id="rId1"/>
  </sheets>
  <definedNames>
    <definedName name="_xlnm.Print_Area" localSheetId="0">'MVCT'!$A$1:$T$97</definedName>
  </definedNames>
  <calcPr fullCalcOnLoad="1"/>
</workbook>
</file>

<file path=xl/sharedStrings.xml><?xml version="1.0" encoding="utf-8"?>
<sst xmlns="http://schemas.openxmlformats.org/spreadsheetml/2006/main" count="467" uniqueCount="148">
  <si>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</si>
  <si>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</si>
  <si>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</si>
  <si>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</si>
  <si>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</si>
  <si>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</si>
  <si>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</si>
  <si>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</si>
  <si>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</si>
  <si>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</si>
  <si>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</si>
  <si>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</si>
  <si>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</si>
  <si>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</si>
  <si>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</si>
  <si>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</si>
  <si>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</si>
  <si>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</si>
  <si>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</si>
  <si>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</si>
  <si>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0</t>
  </si>
  <si>
    <t>11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</si>
  <si>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</si>
  <si>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</si>
  <si>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</si>
  <si>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</si>
  <si>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</si>
  <si>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</si>
  <si>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</si>
  <si>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10</t>
  </si>
  <si>
    <t>CONTRIBUCIONES INHERENTES A LA NOMINA SECTOR PRIVADO Y PUBLICO</t>
  </si>
  <si>
    <t>2</t>
  </si>
  <si>
    <t>3</t>
  </si>
  <si>
    <t>IMPUESTOS Y MULTAS</t>
  </si>
  <si>
    <t>ADQUISICION DE BIENES Y SERVICIOS</t>
  </si>
  <si>
    <t>CUOTA DE AUDITAJE CONTRANAL</t>
  </si>
  <si>
    <t>APORTE PATRONAL FAVI (DECRETO 294/81)</t>
  </si>
  <si>
    <t>APORTE PREVISION SOCIAL SERVICIOS MEDICOS</t>
  </si>
  <si>
    <t>6</t>
  </si>
  <si>
    <t>SENTENCIAS Y CONCILIACIONES</t>
  </si>
  <si>
    <t>7</t>
  </si>
  <si>
    <t>SISTEMA GENERAL DE PARTICIPACIONES - AGUA POTABLE Y SANEAMIENTO BASICO, ARTICULO 1 LEY 1176 DE 2007</t>
  </si>
  <si>
    <t>SISTEMA GENERAL DE PARTICIPACIONES AGUA POTABLE Y SANEAMIENTO BASICO MUNICIPIOS Y DEPARTAMENTO DEL AMAZONAS</t>
  </si>
  <si>
    <t>SISTEMA GENERAL DE PARTICIPACIONES AGUA POTABLE Y SANEAMIENTO BASICO MUNICIPIOS Y DEPARTAMENTO DE ANTIOQUIA</t>
  </si>
  <si>
    <t>SISTEMA GENERAL DE PARTICIPACIONES AGUA POTABLE Y SANEAMIENTO BASICO MUNICIPIOS Y DEPARTAMENTO DEL ARAUCA</t>
  </si>
  <si>
    <t>SISTEMA GENERAL DE PARTICIPACIONES AGUA POTABLE Y SANEAMIENTO BASICO MUNICIPIOS Y DEPARTAMENTO DEL ATLANTICO</t>
  </si>
  <si>
    <t>SISTEMA GENERAL DE PARTICIPACIONES AGUA POTABLE Y SANEAMIENTO BASICO BOGOTA DISTRITO CAPITAL</t>
  </si>
  <si>
    <t>SISTEMA GENERAL DE PARTICIPACIONES AGUA POTABLE Y SANEAMIENTO BASICO MUNICIPIOS Y DEPARTAMENTO DE BOLIVAR</t>
  </si>
  <si>
    <t>SISTEMA GENERAL DE PARTICIPACIONES AGUA POTABLE Y SANEAMIENTO BASICO MUNICIPIOS Y DEPARTAMENTO DE BOYACA</t>
  </si>
  <si>
    <t>8</t>
  </si>
  <si>
    <t>SISTEMA GENERAL DE PARTICIPACIONES AGUA POTABLE Y SANEAMIENTO BASICO MUNICIPIOS Y DEPARTAMENTO DE CALDAS</t>
  </si>
  <si>
    <t>SISTEMA GENERAL DE PARTICIPACIONES AGUA POTABLE Y SANEAMIENTO BASICO MUNICIPIOS Y DEPARTAMENTO DEL CAQUETA</t>
  </si>
  <si>
    <t>SISTEMA GENERAL DE PARTICIPACIONES AGUA POTABLE Y SANEAMIENTO BASICO MUNICIPIOS Y DEPARTAMENTO DEL CASANARE</t>
  </si>
  <si>
    <t>SISTEMA GENERAL DE PARTICIPACIONES AGUA POTABLE Y SANEAMIENTO BASICO MUNICIPIOS Y DEPARTAMENTO DE CAUCA</t>
  </si>
  <si>
    <t>12</t>
  </si>
  <si>
    <t>SISTEMA GENERAL DE PARTICIPACIONES AGUA POTABLE Y SANEAMIENTO BASICO MUNICIPIOS Y DEPARTAMENTO DEL CESAR</t>
  </si>
  <si>
    <t>13</t>
  </si>
  <si>
    <t>SISTEMA GENERAL DE PARTICIPACIONES AGUA POTABLE Y SANEAMIENTO BASICO MUNICIPIOS Y DEPARTAMENTO DEL CHOCO</t>
  </si>
  <si>
    <t>14</t>
  </si>
  <si>
    <t>SISTEMA GENERAL DE PARTICIPACIONES AGUA POTABLE Y SANEAMIENTO BASICO MUNICIPIOS Y DEPARTAMENTO DE CORDOBA</t>
  </si>
  <si>
    <t>15</t>
  </si>
  <si>
    <t>SISTEMA GENERAL DE PARTICIPACIONES AGUA POTABLE Y SANEAMIENTO BASICO MUNICIPIOS Y DEPARTAMENTO DE CUNDINAMARCA</t>
  </si>
  <si>
    <t>16</t>
  </si>
  <si>
    <t>SISTEMA GENERAL DE PARTICIPACIONES AGUA POTABLE Y SANEAMIENTO BASICO MUNICIPIOS Y DEPARTAMENTO DEL GUAINIA</t>
  </si>
  <si>
    <t>17</t>
  </si>
  <si>
    <t>SISTEMA GENERAL DE PARTICIPACIONES AGUA POTABLE Y SANEAMIENTO BASICO MUNICIPIOS Y DEPARTAMENTO DEL GUAVIARE</t>
  </si>
  <si>
    <t>18</t>
  </si>
  <si>
    <t>SISTEMA GENERAL DE PARTICIPACIONES AGUA POTABLE Y SANEAMIENTO BASICO MUNICIPIOS Y DEPARTAMENTO DEL HUILA</t>
  </si>
  <si>
    <t>19</t>
  </si>
  <si>
    <t>SISTEMA GENERAL DE PARTICIPACIONES AGUA POTABLE Y SANEAMIENTO BASICO MUNICIPIOS Y DEPARTAMENTO DE LA GUAJIRA</t>
  </si>
  <si>
    <t>20</t>
  </si>
  <si>
    <t>SISTEMA GENERAL DE PARTICIPACIONES AGUA POTABLE Y SANEAMIENTO BASICO MUNICIPIOS Y DEPARTAMENTO DEL MAGDALENA</t>
  </si>
  <si>
    <t>21</t>
  </si>
  <si>
    <t>SISTEMA GENERAL DE PARTICIPACIONES AGUA POTABLE Y SANEAMIENTO BASICO MUNICIPIOS Y DEPARTAMENTO DEL META</t>
  </si>
  <si>
    <t>22</t>
  </si>
  <si>
    <t>SISTEMA GENERAL DE PARTICIPACIONES AGUA POTABLE Y SANEAMIENTO BASICO MUNICIPIOS Y DEPARTAMENTO DE NARI-O</t>
  </si>
  <si>
    <t>23</t>
  </si>
  <si>
    <t>SISTEMA GENERAL DE PARTICIPACIONES AGUA POTABLE Y SANEAMIENTO BASICO MUNICIPIOS Y DEPARTAMENTO DE NORTE DE SANTANDER</t>
  </si>
  <si>
    <t>24</t>
  </si>
  <si>
    <t>SISTEMA GENERAL DE PARTICIPACIONES AGUA POTABLE Y SANEAMIENTO BASICO MUNICIPIOS Y DEPARTAMENTO DEL PUTUMAYO</t>
  </si>
  <si>
    <t>25</t>
  </si>
  <si>
    <t>SISTEMA GENERAL DE PARTICIPACIONES AGUA POTABLE Y SANEAMIENTO BASICO MUNICIPIOS Y DEPARTAMENTO DEL QUINDIO</t>
  </si>
  <si>
    <t>26</t>
  </si>
  <si>
    <t>SISTEMA GENERAL DE PARTICIPACIONES AGUA POTABLE Y SANEAMIENTO BASICO MUNICIPIOS Y DEPARTAMENTO DE RISARALDA</t>
  </si>
  <si>
    <t>27</t>
  </si>
  <si>
    <t>SISTEMA GENERAL DE PARTICIPACIONES AGUA POTABLE Y SANEAMIENTO BASICO MUNICIPIOS Y DEPARTAMENTO DE ARCHIPIELAGO DE SAN  ANDRES PROVIDENCIA Y SANTA CATALINA</t>
  </si>
  <si>
    <t>28</t>
  </si>
  <si>
    <t xml:space="preserve">SISTEMA GENERAL DE PARTICIPACIONES AGUA POTABLE Y SANEAMIENTO BASICO MUNICIPIOS Y DEPARTAMENTO DE SANTANDER </t>
  </si>
  <si>
    <t>29</t>
  </si>
  <si>
    <t>SISTEMA GENERAL DE PARTICIPACIONES AGUA POTABLE Y SANEAMIENTO BASICO MUNICIPIOS Y DEPARTAMENTO DE SUCRE</t>
  </si>
  <si>
    <t>30</t>
  </si>
  <si>
    <t>SISTEMA GENERAL DE PARTICIPACIONES AGUA POTABLE Y SANEAMIENTO BASICO MUNICIPIOS Y DEPARTAMENTO DEL TOLIMA</t>
  </si>
  <si>
    <t>31</t>
  </si>
  <si>
    <t>SISTEMA GENERAL DE PARTICIPACIONES AGUA POTABLE Y SANEAMIENTO BASICO MUNICIPIOS Y DEPARTAMENTO DEL VALLE DEL CAUCA</t>
  </si>
  <si>
    <t>32</t>
  </si>
  <si>
    <t>SISTEMA GENERAL DE PARTICIPACIONES AGUA POTABLE Y SANEAMIENTO BASICO MUNICIPIOS Y DEPARTAMENTO DE VAUPES</t>
  </si>
  <si>
    <t>33</t>
  </si>
  <si>
    <t>SISTEMA GENERAL DE PARTICIPACIONES AGUA POTABLE Y SANEAMIENTO BASICO MUNICIPIOS Y DEPARTAMENTO DEL VICHADA</t>
  </si>
  <si>
    <t>1200</t>
  </si>
  <si>
    <t>1000</t>
  </si>
  <si>
    <t>223</t>
  </si>
  <si>
    <t>RENOVACIÓN TECNOLÓGICA PARA EL MINISTERIO DE VIVIENDA, CIUDAD Y TERRITORIO,  NACIONAL</t>
  </si>
  <si>
    <t>320</t>
  </si>
  <si>
    <t>APOYO Y FORTALECIMIENTO A LA FORMACION Y CAPACITACION DE LOS FUNCIONARIOS EN EL  MINISTERIO DE VIVIENDA, CIUDAD Y TERRITORIO EN BOGOTÁ D.C.</t>
  </si>
  <si>
    <t>510</t>
  </si>
  <si>
    <t>1403</t>
  </si>
  <si>
    <t>ASISTENCIA TECNICA: INSTRUMENTACION E IMPLEMENTACION DEL MARCO DE PLANIFICACION Y GESTION TERRITORIAL Y URBANA DE LA POLITICA URBANA NACIONAL</t>
  </si>
  <si>
    <t>520</t>
  </si>
  <si>
    <t>ADMINISTRACION Y CREACION DE UNA UNIDAD DE COORDINACION TECNICA Y ADMINISTRATIVA  PARA EL PROGRAMA DE APOYO AL SECTOR DE AGUA POTABLE Y SANEAMIENTO BASICO EN COLOMBIA</t>
  </si>
  <si>
    <t>IMPLEMENTACION DEL PROGRAMA PARA EL MONITOREO, SEGUIMIENTO Y CONTROL A LOS RECURSOS DEL SISTEMA GENERAL DE PARTICIPACIONES, SECTOR DE AGUA POTABLE Y SANEAMIENTO BASICO EN  COLOMBIA</t>
  </si>
  <si>
    <t>1400</t>
  </si>
  <si>
    <t>IMPLEMENTACION Y FORTALECIMIENTO INSTITUCIONAL DEL SECTOR HABITACIONAL.</t>
  </si>
  <si>
    <t>1402</t>
  </si>
  <si>
    <t>540</t>
  </si>
  <si>
    <t>670</t>
  </si>
  <si>
    <t>APOYO FINANCIERO PARA EL DESARROLLO DE LAS POLITICAS ESTRATEGICAS DEL SECTOR DE AGUA POTABLE Y SANEAMIENTO BASICO A NIVEL NACIONAL</t>
  </si>
  <si>
    <t>APOYO FINANCIERO PARA LA IMPLEMENTACIÓN DE LA POLÍTICA DE GESTIÓN DE RESIDUOS SÓLIDOS EN COLOMBIA</t>
  </si>
  <si>
    <t>GASTOS DE PERSONAL</t>
  </si>
  <si>
    <t>GASTOS GENERALES</t>
  </si>
  <si>
    <t>% Ejec</t>
  </si>
  <si>
    <t>TRANSFERENCIAS CORRIENTES</t>
  </si>
  <si>
    <t>TOTAL FUNCIONAMIENTO</t>
  </si>
  <si>
    <t>TOTAL INVERSION</t>
  </si>
  <si>
    <t>TOTAL MINISTERIO VCT</t>
  </si>
  <si>
    <t>MINISTERIO DE VIVIENDA, CIUDAD Y TERRITORIO</t>
  </si>
  <si>
    <t>República de Colombia</t>
  </si>
  <si>
    <t>SERVICIOS PERSONALES INDIRECTOS</t>
  </si>
  <si>
    <t>130</t>
  </si>
  <si>
    <t>FORTALECIMIENTO DE LA GESTIÓN DOCUMENTAL DEL MINISTERIO DE VIVIENDA CIUDAD Y TERRITORIO EN BOGOTÁ D.C.</t>
  </si>
  <si>
    <t>FORTALECIMIENTO INSTITUCIONAL DEL MINISTERIO DE VIVIENDA, CIUDAD Y TERRITORIO EN EL DESARROLLO DE LAS POLITICAS MISIONALES Y DE APOYO NACIONAL</t>
  </si>
  <si>
    <t>SANEAMIENTO DE BIENES INMUEBLES, DEPURACIÓN DE INFORMACIÓN Y DEFENSA JUDICIAL Y/O EXTRAJUDICIAL</t>
  </si>
  <si>
    <t>TITULACIÓN TERCERIZACIÓN Y SANEAMIENTO INMOBILIARIO DE LOS BIENES PÚBLICOS Y PRIVADOS POSEÍDOS DE MANERA INFORMAL A NIVEL  NACIONAL</t>
  </si>
  <si>
    <t/>
  </si>
  <si>
    <t>42</t>
  </si>
  <si>
    <t>APOYO FINANCIERO ACUEDUCTO REGIONAL COSTANERO DPTO CORDOBA CONTRATO PLAN ATRATO GRAN DARIEN CANALETE, CÓRDOBA, CARIBE</t>
  </si>
  <si>
    <t>IMPLEMENTACIÓN DE UNA UNIDAD DE COORDINACIÓN Y SEGUIMIENTO DE LOS PROGRAMAS Y PROYECTOS FINANCIADOS POR ORGANISMOS INTERNACIONALES. NACIONAL</t>
  </si>
  <si>
    <t>CUOTAS PARTES PENSIONALES</t>
  </si>
  <si>
    <t>APOYO A PROGRAMAS Y PROYECTOS DE AGUA POTABLE Y SANEAMIENTOBÁSICO EN EL MARCO DE LA ESTRATTEGIA CONTRATOS PLAN Y ACUERDOS DE DESARROLLO URBANO</t>
  </si>
  <si>
    <t>44</t>
  </si>
  <si>
    <t>46</t>
  </si>
  <si>
    <t>APOYO FINANCIERO A ENTIDADES TERRITORIALES CUYAS EMPRESAS PRESTADORAS DE SERVICIOS PUBLICOS CUENTA CON ALTOS PASIVOS LABORALES .</t>
  </si>
  <si>
    <t>630</t>
  </si>
  <si>
    <t>APOYO FINANCIERO PARA LA OPTIMIZACION DEL ACUEDUCTO Y ALCANTARILLADO EN EL MUNICIPIO DE TUMACO, NARIÑO</t>
  </si>
  <si>
    <t>IMPLEMENTACIÓN DEL MARCO DE PLANIFICACIÓN Y GESTIÓN TERRITORIAL Y URBANA A PARTIR DE LOS CONTRATOS PLAN Y ACUERDOS DE DESARROLLO URBANO NACIONAL</t>
  </si>
  <si>
    <t>47</t>
  </si>
  <si>
    <t>APOYO FINANCIERO PARA LA IMPLEMENTACION DE LA POLITICA DE GESTION DE RESIDUOS SOLIDOS - PAGO PASIVO EXIGIBLE VIGENCIA EXPIRADA MIRAFLORES, GUAVIARE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</si>
  <si>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</si>
  <si>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Ejecución a 31 de Diciembre de 2015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</si>
</sst>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\ AM/PM"/>
    <numFmt numFmtId="182" formatCode="h:mm:ss\ AM/PM"/>
    <numFmt numFmtId="183" formatCode="h:mm"/>
    <numFmt numFmtId="184" formatCode="h:mm:ss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1240A]&quot;$&quot;\ #,##0.00;\(&quot;$&quot;\ #,##0.00\)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</numFmts>
  <fonts count="43">
    <font>
      <sz val="10"/>
      <name val="Arial"/>
      <family val="0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rgb="FF000000"/>
      <name val="Verdana"/>
      <family val="2"/>
    </font>
    <font>
      <sz val="8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1" fillId="0" borderId="12" xfId="0" applyNumberFormat="1" applyFont="1" applyFill="1" applyBorder="1" applyAlignment="1">
      <alignment horizontal="left" vertical="center" wrapText="1" readingOrder="1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9" fontId="2" fillId="0" borderId="13" xfId="53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192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9" fontId="3" fillId="0" borderId="13" xfId="53" applyFont="1" applyBorder="1" applyAlignment="1" applyProtection="1">
      <alignment horizontal="center" vertical="center" wrapText="1" readingOrder="1"/>
      <protection locked="0"/>
    </xf>
    <xf numFmtId="192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1" fillId="0" borderId="14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3" fillId="0" borderId="13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33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4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42" fillId="0" borderId="14" xfId="0" applyNumberFormat="1" applyFont="1" applyFill="1" applyBorder="1" applyAlignment="1">
      <alignment horizontal="right" vertical="center" wrapText="1" readingOrder="1"/>
    </xf>
    <xf numFmtId="0" fontId="5" fillId="34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" name="Picture 0" descr="e0f4233f-7a71-47f5-824f-b8099c95c5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4800"/>
          <a:ext cx="1524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2860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514350</xdr:colOff>
      <xdr:row>8</xdr:row>
      <xdr:rowOff>114300</xdr:rowOff>
    </xdr:to>
    <xdr:pic>
      <xdr:nvPicPr>
        <xdr:cNvPr id="3" name="Imagen 2" descr="Todos por un paí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06350" y="533400"/>
          <a:ext cx="2009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7"/>
  <sheetViews>
    <sheetView showGridLines="0" tabSelected="1" zoomScalePageLayoutView="0" workbookViewId="0" topLeftCell="A1">
      <selection activeCell="I8" sqref="I8"/>
    </sheetView>
  </sheetViews>
  <sheetFormatPr defaultColWidth="0" defaultRowHeight="12.75" zeroHeight="1"/>
  <cols>
    <col min="1" max="7" width="5.28125" style="16" customWidth="1"/>
    <col min="8" max="8" width="8.00390625" style="16" customWidth="1"/>
    <col min="9" max="9" width="37.28125" style="16" customWidth="1"/>
    <col min="10" max="10" width="23.8515625" style="16" customWidth="1"/>
    <col min="11" max="11" width="22.8515625" style="16" customWidth="1"/>
    <col min="12" max="12" width="23.8515625" style="16" customWidth="1"/>
    <col min="13" max="14" width="18.8515625" style="16" customWidth="1"/>
    <col min="15" max="15" width="22.421875" style="16" customWidth="1"/>
    <col min="16" max="16" width="23.421875" style="16" customWidth="1"/>
    <col min="17" max="17" width="22.421875" style="16" customWidth="1"/>
    <col min="18" max="18" width="22.57421875" style="16" customWidth="1"/>
    <col min="19" max="19" width="23.7109375" style="16" customWidth="1"/>
    <col min="20" max="20" width="12.00390625" style="16" customWidth="1"/>
    <col min="21" max="16384" width="0" style="16" hidden="1" customWidth="1"/>
  </cols>
  <sheetData>
    <row r="1" ht="10.5"/>
    <row r="2" spans="10:13" ht="10.5">
      <c r="J2" s="25" t="s">
        <v>124</v>
      </c>
      <c r="K2" s="25"/>
      <c r="L2" s="25"/>
      <c r="M2" s="25"/>
    </row>
    <row r="3" spans="10:13" ht="10.5">
      <c r="J3" s="25" t="s">
        <v>125</v>
      </c>
      <c r="K3" s="25"/>
      <c r="L3" s="25"/>
      <c r="M3" s="25"/>
    </row>
    <row r="4" spans="10:13" ht="10.5">
      <c r="J4" s="25" t="s">
        <v>147</v>
      </c>
      <c r="K4" s="25"/>
      <c r="L4" s="25"/>
      <c r="M4" s="25"/>
    </row>
    <row r="5" ht="10.5"/>
    <row r="6" ht="10.5"/>
    <row r="7" ht="10.5">
      <c r="A7" s="17"/>
    </row>
    <row r="8" ht="10.5"/>
    <row r="9" ht="10.5"/>
    <row r="10" ht="10.5"/>
    <row r="11" spans="1:20" ht="10.5">
      <c r="A11" s="18"/>
      <c r="B11" s="18"/>
      <c r="C11" s="18"/>
      <c r="D11" s="18"/>
      <c r="E11" s="18"/>
      <c r="F11" s="18"/>
      <c r="G11" s="18"/>
      <c r="H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31.5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5</v>
      </c>
      <c r="G12" s="19" t="s">
        <v>6</v>
      </c>
      <c r="H12" s="19" t="s">
        <v>7</v>
      </c>
      <c r="I12" s="19" t="s">
        <v>8</v>
      </c>
      <c r="J12" s="19" t="s">
        <v>9</v>
      </c>
      <c r="K12" s="19" t="s">
        <v>10</v>
      </c>
      <c r="L12" s="19" t="s">
        <v>11</v>
      </c>
      <c r="M12" s="19" t="s">
        <v>13</v>
      </c>
      <c r="N12" s="19" t="s">
        <v>15</v>
      </c>
      <c r="O12" s="19" t="s">
        <v>12</v>
      </c>
      <c r="P12" s="19" t="s">
        <v>14</v>
      </c>
      <c r="Q12" s="19" t="s">
        <v>16</v>
      </c>
      <c r="R12" s="19" t="s">
        <v>17</v>
      </c>
      <c r="S12" s="19" t="s">
        <v>18</v>
      </c>
      <c r="T12" s="19" t="s">
        <v>119</v>
      </c>
    </row>
    <row r="13" spans="1:20" ht="11.25">
      <c r="A13" s="6" t="s">
        <v>19</v>
      </c>
      <c r="B13" s="6" t="s">
        <v>20</v>
      </c>
      <c r="C13" s="6" t="s">
        <v>19</v>
      </c>
      <c r="D13" s="6" t="s">
        <v>19</v>
      </c>
      <c r="E13" s="6"/>
      <c r="F13" s="6"/>
      <c r="G13" s="6"/>
      <c r="H13" s="6" t="s">
        <v>29</v>
      </c>
      <c r="I13" s="1" t="s">
        <v>22</v>
      </c>
      <c r="J13" s="24">
        <v>16987626000</v>
      </c>
      <c r="K13" s="24">
        <v>0</v>
      </c>
      <c r="L13" s="24">
        <v>75000000</v>
      </c>
      <c r="M13" s="24">
        <v>0</v>
      </c>
      <c r="N13" s="24">
        <v>0</v>
      </c>
      <c r="O13" s="24">
        <v>16912626000</v>
      </c>
      <c r="P13" s="24">
        <v>16912626000</v>
      </c>
      <c r="Q13" s="24">
        <v>15704912578</v>
      </c>
      <c r="R13" s="24">
        <v>15679373828</v>
      </c>
      <c r="S13" s="24">
        <v>15679373828</v>
      </c>
      <c r="T13" s="7">
        <f aca="true" t="shared" si="0" ref="T13:T18">+Q13/O13</f>
        <v>0.9285910170307083</v>
      </c>
    </row>
    <row r="14" spans="1:20" ht="11.25">
      <c r="A14" s="6" t="s">
        <v>19</v>
      </c>
      <c r="B14" s="6" t="s">
        <v>20</v>
      </c>
      <c r="C14" s="6" t="s">
        <v>19</v>
      </c>
      <c r="D14" s="6" t="s">
        <v>23</v>
      </c>
      <c r="E14" s="6"/>
      <c r="F14" s="6"/>
      <c r="G14" s="6"/>
      <c r="H14" s="6" t="s">
        <v>29</v>
      </c>
      <c r="I14" s="1" t="s">
        <v>24</v>
      </c>
      <c r="J14" s="24">
        <v>2306839000</v>
      </c>
      <c r="K14" s="24">
        <v>0</v>
      </c>
      <c r="L14" s="24">
        <v>0</v>
      </c>
      <c r="M14" s="24">
        <v>0</v>
      </c>
      <c r="N14" s="24">
        <v>0</v>
      </c>
      <c r="O14" s="24">
        <v>2306839000</v>
      </c>
      <c r="P14" s="24">
        <v>2306839000</v>
      </c>
      <c r="Q14" s="24">
        <v>1697107254</v>
      </c>
      <c r="R14" s="24">
        <v>1697107254</v>
      </c>
      <c r="S14" s="24">
        <v>1697107254</v>
      </c>
      <c r="T14" s="7">
        <f t="shared" si="0"/>
        <v>0.7356851752549701</v>
      </c>
    </row>
    <row r="15" spans="1:20" ht="11.25">
      <c r="A15" s="6" t="s">
        <v>19</v>
      </c>
      <c r="B15" s="6" t="s">
        <v>20</v>
      </c>
      <c r="C15" s="6" t="s">
        <v>19</v>
      </c>
      <c r="D15" s="6" t="s">
        <v>25</v>
      </c>
      <c r="E15" s="6"/>
      <c r="F15" s="6"/>
      <c r="G15" s="6"/>
      <c r="H15" s="6" t="s">
        <v>29</v>
      </c>
      <c r="I15" s="1" t="s">
        <v>26</v>
      </c>
      <c r="J15" s="24">
        <v>4365801000</v>
      </c>
      <c r="K15" s="24">
        <v>0</v>
      </c>
      <c r="L15" s="24">
        <v>0</v>
      </c>
      <c r="M15" s="24">
        <v>0</v>
      </c>
      <c r="N15" s="24">
        <v>0</v>
      </c>
      <c r="O15" s="24">
        <v>4365801000</v>
      </c>
      <c r="P15" s="24">
        <v>4365801000</v>
      </c>
      <c r="Q15" s="24">
        <v>4248335276</v>
      </c>
      <c r="R15" s="24">
        <v>4247822987</v>
      </c>
      <c r="S15" s="24">
        <v>4199401468</v>
      </c>
      <c r="T15" s="7">
        <f t="shared" si="0"/>
        <v>0.9730941185821342</v>
      </c>
    </row>
    <row r="16" spans="1:20" ht="21">
      <c r="A16" s="6" t="s">
        <v>19</v>
      </c>
      <c r="B16" s="6" t="s">
        <v>20</v>
      </c>
      <c r="C16" s="6" t="s">
        <v>19</v>
      </c>
      <c r="D16" s="6" t="s">
        <v>27</v>
      </c>
      <c r="E16" s="6"/>
      <c r="F16" s="6"/>
      <c r="G16" s="6"/>
      <c r="H16" s="6" t="s">
        <v>29</v>
      </c>
      <c r="I16" s="1" t="s">
        <v>28</v>
      </c>
      <c r="J16" s="24">
        <v>230480000</v>
      </c>
      <c r="K16" s="24">
        <v>75000000</v>
      </c>
      <c r="L16" s="24">
        <v>0</v>
      </c>
      <c r="M16" s="24">
        <v>0</v>
      </c>
      <c r="N16" s="24">
        <v>0</v>
      </c>
      <c r="O16" s="24">
        <v>305480000</v>
      </c>
      <c r="P16" s="24">
        <v>305480000</v>
      </c>
      <c r="Q16" s="24">
        <v>291055578</v>
      </c>
      <c r="R16" s="24">
        <v>290922743</v>
      </c>
      <c r="S16" s="24">
        <v>240697193</v>
      </c>
      <c r="T16" s="7">
        <f t="shared" si="0"/>
        <v>0.9527811247872201</v>
      </c>
    </row>
    <row r="17" spans="1:20" ht="11.25">
      <c r="A17" s="6" t="s">
        <v>19</v>
      </c>
      <c r="B17" s="6" t="s">
        <v>20</v>
      </c>
      <c r="C17" s="6" t="s">
        <v>31</v>
      </c>
      <c r="D17" s="6"/>
      <c r="E17" s="6"/>
      <c r="F17" s="6"/>
      <c r="G17" s="6"/>
      <c r="H17" s="6" t="s">
        <v>29</v>
      </c>
      <c r="I17" s="1" t="s">
        <v>126</v>
      </c>
      <c r="J17" s="24">
        <v>88694000</v>
      </c>
      <c r="K17" s="24">
        <v>0</v>
      </c>
      <c r="L17" s="24">
        <v>27001153</v>
      </c>
      <c r="M17" s="24">
        <v>0</v>
      </c>
      <c r="N17" s="24">
        <v>10150657</v>
      </c>
      <c r="O17" s="24">
        <v>61692847</v>
      </c>
      <c r="P17" s="24">
        <v>51542190</v>
      </c>
      <c r="Q17" s="24">
        <v>50742710</v>
      </c>
      <c r="R17" s="24">
        <v>47784710</v>
      </c>
      <c r="S17" s="24">
        <v>47784710</v>
      </c>
      <c r="T17" s="7">
        <f t="shared" si="0"/>
        <v>0.822505565353468</v>
      </c>
    </row>
    <row r="18" spans="1:20" ht="21">
      <c r="A18" s="6" t="s">
        <v>19</v>
      </c>
      <c r="B18" s="6" t="s">
        <v>20</v>
      </c>
      <c r="C18" s="6" t="s">
        <v>25</v>
      </c>
      <c r="D18" s="6"/>
      <c r="E18" s="6"/>
      <c r="F18" s="6"/>
      <c r="G18" s="6"/>
      <c r="H18" s="6" t="s">
        <v>29</v>
      </c>
      <c r="I18" s="1" t="s">
        <v>30</v>
      </c>
      <c r="J18" s="24">
        <v>7363626000</v>
      </c>
      <c r="K18" s="24">
        <v>0</v>
      </c>
      <c r="L18" s="24">
        <v>200000000</v>
      </c>
      <c r="M18" s="24">
        <v>0</v>
      </c>
      <c r="N18" s="24">
        <v>0</v>
      </c>
      <c r="O18" s="24">
        <v>7163626000</v>
      </c>
      <c r="P18" s="24">
        <v>7163626000</v>
      </c>
      <c r="Q18" s="24">
        <v>6687068718</v>
      </c>
      <c r="R18" s="24">
        <v>6687068718</v>
      </c>
      <c r="S18" s="24">
        <v>6687068718</v>
      </c>
      <c r="T18" s="7">
        <f t="shared" si="0"/>
        <v>0.933475410078639</v>
      </c>
    </row>
    <row r="19" spans="1:20" s="20" customFormat="1" ht="10.5">
      <c r="A19" s="8"/>
      <c r="B19" s="8"/>
      <c r="C19" s="8"/>
      <c r="D19" s="8"/>
      <c r="E19" s="8"/>
      <c r="F19" s="8"/>
      <c r="G19" s="8"/>
      <c r="H19" s="8"/>
      <c r="I19" s="2" t="s">
        <v>117</v>
      </c>
      <c r="J19" s="9">
        <f aca="true" t="shared" si="1" ref="J19:S19">SUM(J13:J18)</f>
        <v>31343066000</v>
      </c>
      <c r="K19" s="9">
        <f t="shared" si="1"/>
        <v>75000000</v>
      </c>
      <c r="L19" s="9">
        <f t="shared" si="1"/>
        <v>302001153</v>
      </c>
      <c r="M19" s="9">
        <f t="shared" si="1"/>
        <v>0</v>
      </c>
      <c r="N19" s="9">
        <f t="shared" si="1"/>
        <v>10150657</v>
      </c>
      <c r="O19" s="9">
        <f t="shared" si="1"/>
        <v>31116064847</v>
      </c>
      <c r="P19" s="9">
        <f t="shared" si="1"/>
        <v>31105914190</v>
      </c>
      <c r="Q19" s="9">
        <f t="shared" si="1"/>
        <v>28679222114</v>
      </c>
      <c r="R19" s="9">
        <f t="shared" si="1"/>
        <v>28650080240</v>
      </c>
      <c r="S19" s="9">
        <f t="shared" si="1"/>
        <v>28551433171</v>
      </c>
      <c r="T19" s="10">
        <f>+Q19/O19</f>
        <v>0.9216853819728769</v>
      </c>
    </row>
    <row r="20" spans="1:20" ht="10.5">
      <c r="A20" s="6"/>
      <c r="B20" s="6"/>
      <c r="C20" s="6"/>
      <c r="D20" s="6"/>
      <c r="E20" s="6"/>
      <c r="F20" s="6"/>
      <c r="G20" s="6"/>
      <c r="H20" s="6"/>
      <c r="I20" s="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</row>
    <row r="21" spans="1:20" ht="10.5">
      <c r="A21" s="6"/>
      <c r="B21" s="6"/>
      <c r="C21" s="6"/>
      <c r="D21" s="6"/>
      <c r="E21" s="6"/>
      <c r="F21" s="6"/>
      <c r="G21" s="6"/>
      <c r="H21" s="6"/>
      <c r="I21" s="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</row>
    <row r="22" spans="1:20" ht="11.25">
      <c r="A22" s="6" t="s">
        <v>31</v>
      </c>
      <c r="B22" s="6" t="s">
        <v>20</v>
      </c>
      <c r="C22" s="6" t="s">
        <v>32</v>
      </c>
      <c r="D22" s="6"/>
      <c r="E22" s="6"/>
      <c r="F22" s="6"/>
      <c r="G22" s="6"/>
      <c r="H22" s="6" t="s">
        <v>29</v>
      </c>
      <c r="I22" s="1" t="s">
        <v>33</v>
      </c>
      <c r="J22" s="24">
        <v>253618000</v>
      </c>
      <c r="K22" s="24">
        <v>200000000</v>
      </c>
      <c r="L22" s="24">
        <v>0</v>
      </c>
      <c r="M22" s="24">
        <v>0</v>
      </c>
      <c r="N22" s="24">
        <v>191106881</v>
      </c>
      <c r="O22" s="24">
        <v>453618000</v>
      </c>
      <c r="P22" s="24">
        <v>262511119</v>
      </c>
      <c r="Q22" s="24">
        <v>262358047</v>
      </c>
      <c r="R22" s="24">
        <v>253901047</v>
      </c>
      <c r="S22" s="24">
        <v>252256378</v>
      </c>
      <c r="T22" s="7">
        <f>+Q22/O22</f>
        <v>0.5783678050694637</v>
      </c>
    </row>
    <row r="23" spans="1:20" ht="11.25">
      <c r="A23" s="6" t="s">
        <v>31</v>
      </c>
      <c r="B23" s="6" t="s">
        <v>20</v>
      </c>
      <c r="C23" s="6" t="s">
        <v>23</v>
      </c>
      <c r="D23" s="6"/>
      <c r="E23" s="6"/>
      <c r="F23" s="6"/>
      <c r="G23" s="6"/>
      <c r="H23" s="6" t="s">
        <v>29</v>
      </c>
      <c r="I23" s="1" t="s">
        <v>34</v>
      </c>
      <c r="J23" s="24">
        <v>8309409000</v>
      </c>
      <c r="K23" s="24">
        <v>0</v>
      </c>
      <c r="L23" s="24">
        <v>504400000</v>
      </c>
      <c r="M23" s="24">
        <v>0</v>
      </c>
      <c r="N23" s="24">
        <v>30746553</v>
      </c>
      <c r="O23" s="24">
        <v>7805009000</v>
      </c>
      <c r="P23" s="24">
        <v>7774262447</v>
      </c>
      <c r="Q23" s="24">
        <v>7735569463.89</v>
      </c>
      <c r="R23" s="24">
        <v>6271443901.95</v>
      </c>
      <c r="S23" s="24">
        <v>5729516656.95</v>
      </c>
      <c r="T23" s="7">
        <f>+Q23/O23</f>
        <v>0.9911032087073827</v>
      </c>
    </row>
    <row r="24" spans="1:20" s="20" customFormat="1" ht="10.5">
      <c r="A24" s="8"/>
      <c r="B24" s="8"/>
      <c r="C24" s="8"/>
      <c r="D24" s="8"/>
      <c r="E24" s="8"/>
      <c r="F24" s="8"/>
      <c r="G24" s="8"/>
      <c r="H24" s="8"/>
      <c r="I24" s="2" t="s">
        <v>118</v>
      </c>
      <c r="J24" s="9">
        <f aca="true" t="shared" si="2" ref="J24:S24">SUM(J22:J23)</f>
        <v>8563027000</v>
      </c>
      <c r="K24" s="9">
        <f t="shared" si="2"/>
        <v>200000000</v>
      </c>
      <c r="L24" s="9">
        <f t="shared" si="2"/>
        <v>504400000</v>
      </c>
      <c r="M24" s="9">
        <f t="shared" si="2"/>
        <v>0</v>
      </c>
      <c r="N24" s="9">
        <f t="shared" si="2"/>
        <v>221853434</v>
      </c>
      <c r="O24" s="9">
        <f t="shared" si="2"/>
        <v>8258627000</v>
      </c>
      <c r="P24" s="9">
        <f t="shared" si="2"/>
        <v>8036773566</v>
      </c>
      <c r="Q24" s="9">
        <f t="shared" si="2"/>
        <v>7997927510.89</v>
      </c>
      <c r="R24" s="9">
        <f t="shared" si="2"/>
        <v>6525344948.95</v>
      </c>
      <c r="S24" s="9">
        <f t="shared" si="2"/>
        <v>5981773034.95</v>
      </c>
      <c r="T24" s="10">
        <f>+Q24/O24</f>
        <v>0.9684330713676741</v>
      </c>
    </row>
    <row r="25" spans="1:20" ht="10.5">
      <c r="A25" s="6"/>
      <c r="B25" s="6"/>
      <c r="C25" s="6"/>
      <c r="D25" s="6"/>
      <c r="E25" s="6"/>
      <c r="F25" s="6"/>
      <c r="G25" s="6"/>
      <c r="H25" s="6"/>
      <c r="I25" s="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</row>
    <row r="26" spans="1:20" ht="10.5">
      <c r="A26" s="6"/>
      <c r="B26" s="6"/>
      <c r="C26" s="6"/>
      <c r="D26" s="6"/>
      <c r="E26" s="6"/>
      <c r="F26" s="6"/>
      <c r="G26" s="6"/>
      <c r="H26" s="6"/>
      <c r="I26" s="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</row>
    <row r="27" spans="1:20" ht="11.25">
      <c r="A27" s="6" t="s">
        <v>32</v>
      </c>
      <c r="B27" s="6" t="s">
        <v>31</v>
      </c>
      <c r="C27" s="6" t="s">
        <v>19</v>
      </c>
      <c r="D27" s="6" t="s">
        <v>19</v>
      </c>
      <c r="E27" s="6"/>
      <c r="F27" s="6"/>
      <c r="G27" s="6"/>
      <c r="H27" s="6" t="s">
        <v>21</v>
      </c>
      <c r="I27" s="1" t="s">
        <v>35</v>
      </c>
      <c r="J27" s="24">
        <v>4255270000</v>
      </c>
      <c r="K27" s="24">
        <v>0</v>
      </c>
      <c r="L27" s="24">
        <v>0</v>
      </c>
      <c r="M27" s="24">
        <v>0</v>
      </c>
      <c r="N27" s="24">
        <v>1842838345</v>
      </c>
      <c r="O27" s="24">
        <v>4255270000</v>
      </c>
      <c r="P27" s="24">
        <v>2412431655</v>
      </c>
      <c r="Q27" s="24">
        <v>2412431655</v>
      </c>
      <c r="R27" s="24">
        <v>2412431655</v>
      </c>
      <c r="S27" s="24">
        <v>2412431655</v>
      </c>
      <c r="T27" s="10">
        <f aca="true" t="shared" si="3" ref="T27:T33">+Q27/O27</f>
        <v>0.5669279869432492</v>
      </c>
    </row>
    <row r="28" spans="1:20" ht="11.25">
      <c r="A28" s="6">
        <v>3</v>
      </c>
      <c r="B28" s="6">
        <v>5</v>
      </c>
      <c r="C28" s="6">
        <v>1</v>
      </c>
      <c r="D28" s="6">
        <v>8</v>
      </c>
      <c r="E28" s="6"/>
      <c r="F28" s="6"/>
      <c r="G28" s="6"/>
      <c r="H28" s="6">
        <v>10</v>
      </c>
      <c r="I28" s="1" t="s">
        <v>136</v>
      </c>
      <c r="J28" s="24">
        <v>12000000</v>
      </c>
      <c r="K28" s="24">
        <v>0</v>
      </c>
      <c r="L28" s="24">
        <v>0</v>
      </c>
      <c r="M28" s="24">
        <v>0</v>
      </c>
      <c r="N28" s="24">
        <v>0</v>
      </c>
      <c r="O28" s="24">
        <v>12000000</v>
      </c>
      <c r="P28" s="24">
        <v>12000000</v>
      </c>
      <c r="Q28" s="24">
        <v>6131416</v>
      </c>
      <c r="R28" s="24">
        <v>6131416</v>
      </c>
      <c r="S28" s="24">
        <v>6131416</v>
      </c>
      <c r="T28" s="10">
        <f t="shared" si="3"/>
        <v>0.5109513333333333</v>
      </c>
    </row>
    <row r="29" spans="1:20" ht="21">
      <c r="A29" s="6" t="s">
        <v>32</v>
      </c>
      <c r="B29" s="6" t="s">
        <v>25</v>
      </c>
      <c r="C29" s="6" t="s">
        <v>32</v>
      </c>
      <c r="D29" s="6" t="s">
        <v>31</v>
      </c>
      <c r="E29" s="6"/>
      <c r="F29" s="6"/>
      <c r="G29" s="6"/>
      <c r="H29" s="6" t="s">
        <v>29</v>
      </c>
      <c r="I29" s="1" t="s">
        <v>36</v>
      </c>
      <c r="J29" s="24">
        <v>15000000</v>
      </c>
      <c r="K29" s="24">
        <v>0</v>
      </c>
      <c r="L29" s="24">
        <v>0</v>
      </c>
      <c r="M29" s="24">
        <v>0</v>
      </c>
      <c r="N29" s="24">
        <v>0</v>
      </c>
      <c r="O29" s="24">
        <v>15000000</v>
      </c>
      <c r="P29" s="24">
        <v>15000000</v>
      </c>
      <c r="Q29" s="24">
        <v>3429244</v>
      </c>
      <c r="R29" s="24">
        <v>3429244</v>
      </c>
      <c r="S29" s="24">
        <v>3429244</v>
      </c>
      <c r="T29" s="10">
        <f t="shared" si="3"/>
        <v>0.22861626666666668</v>
      </c>
    </row>
    <row r="30" spans="1:20" ht="21">
      <c r="A30" s="6" t="s">
        <v>32</v>
      </c>
      <c r="B30" s="6" t="s">
        <v>25</v>
      </c>
      <c r="C30" s="6" t="s">
        <v>32</v>
      </c>
      <c r="D30" s="6" t="s">
        <v>32</v>
      </c>
      <c r="E30" s="6"/>
      <c r="F30" s="6"/>
      <c r="G30" s="6"/>
      <c r="H30" s="6" t="s">
        <v>29</v>
      </c>
      <c r="I30" s="1" t="s">
        <v>37</v>
      </c>
      <c r="J30" s="24">
        <v>5500000</v>
      </c>
      <c r="K30" s="24">
        <v>0</v>
      </c>
      <c r="L30" s="24">
        <v>0</v>
      </c>
      <c r="M30" s="24">
        <v>0</v>
      </c>
      <c r="N30" s="24">
        <v>0</v>
      </c>
      <c r="O30" s="24">
        <v>5500000</v>
      </c>
      <c r="P30" s="24">
        <v>5500000</v>
      </c>
      <c r="Q30" s="24">
        <v>0</v>
      </c>
      <c r="R30" s="24">
        <v>0</v>
      </c>
      <c r="S30" s="24">
        <v>0</v>
      </c>
      <c r="T30" s="10">
        <f t="shared" si="3"/>
        <v>0</v>
      </c>
    </row>
    <row r="31" spans="1:20" ht="11.25">
      <c r="A31" s="6" t="s">
        <v>32</v>
      </c>
      <c r="B31" s="6" t="s">
        <v>38</v>
      </c>
      <c r="C31" s="6" t="s">
        <v>19</v>
      </c>
      <c r="D31" s="6" t="s">
        <v>19</v>
      </c>
      <c r="E31" s="6"/>
      <c r="F31" s="6"/>
      <c r="G31" s="6"/>
      <c r="H31" s="6" t="s">
        <v>29</v>
      </c>
      <c r="I31" s="1" t="s">
        <v>39</v>
      </c>
      <c r="J31" s="24">
        <v>608750000</v>
      </c>
      <c r="K31" s="24">
        <v>0</v>
      </c>
      <c r="L31" s="24">
        <v>0</v>
      </c>
      <c r="M31" s="24">
        <v>0</v>
      </c>
      <c r="N31" s="24">
        <v>604447868</v>
      </c>
      <c r="O31" s="24">
        <v>608750000</v>
      </c>
      <c r="P31" s="24">
        <v>4302132</v>
      </c>
      <c r="Q31" s="24">
        <v>3730704</v>
      </c>
      <c r="R31" s="24">
        <v>3730704</v>
      </c>
      <c r="S31" s="24">
        <v>3730704</v>
      </c>
      <c r="T31" s="10">
        <f t="shared" si="3"/>
        <v>0.006128466529774127</v>
      </c>
    </row>
    <row r="32" spans="1:20" ht="31.5">
      <c r="A32" s="6" t="s">
        <v>32</v>
      </c>
      <c r="B32" s="6" t="s">
        <v>40</v>
      </c>
      <c r="C32" s="6" t="s">
        <v>25</v>
      </c>
      <c r="D32" s="6" t="s">
        <v>19</v>
      </c>
      <c r="E32" s="6"/>
      <c r="F32" s="6"/>
      <c r="G32" s="6"/>
      <c r="H32" s="6" t="s">
        <v>29</v>
      </c>
      <c r="I32" s="1" t="s">
        <v>41</v>
      </c>
      <c r="J32" s="24">
        <v>1547667949139</v>
      </c>
      <c r="K32" s="24">
        <v>0</v>
      </c>
      <c r="L32" s="24">
        <v>1547667949138</v>
      </c>
      <c r="M32" s="24">
        <v>0</v>
      </c>
      <c r="N32" s="24">
        <v>1</v>
      </c>
      <c r="O32" s="24">
        <v>1</v>
      </c>
      <c r="P32" s="24">
        <v>0</v>
      </c>
      <c r="Q32" s="24">
        <v>0</v>
      </c>
      <c r="R32" s="24">
        <v>0</v>
      </c>
      <c r="S32" s="24">
        <v>0</v>
      </c>
      <c r="T32" s="10">
        <f t="shared" si="3"/>
        <v>0</v>
      </c>
    </row>
    <row r="33" spans="1:20" ht="42">
      <c r="A33" s="6" t="s">
        <v>32</v>
      </c>
      <c r="B33" s="6" t="s">
        <v>40</v>
      </c>
      <c r="C33" s="6" t="s">
        <v>25</v>
      </c>
      <c r="D33" s="6" t="s">
        <v>19</v>
      </c>
      <c r="E33" s="6" t="s">
        <v>19</v>
      </c>
      <c r="F33" s="6"/>
      <c r="G33" s="6"/>
      <c r="H33" s="6" t="s">
        <v>29</v>
      </c>
      <c r="I33" s="1" t="s">
        <v>42</v>
      </c>
      <c r="J33" s="24">
        <v>0</v>
      </c>
      <c r="K33" s="24">
        <v>7878138395</v>
      </c>
      <c r="L33" s="24">
        <v>0</v>
      </c>
      <c r="M33" s="24">
        <v>0</v>
      </c>
      <c r="N33" s="24">
        <v>0</v>
      </c>
      <c r="O33" s="24">
        <v>7878138395</v>
      </c>
      <c r="P33" s="24">
        <v>7878138395</v>
      </c>
      <c r="Q33" s="24">
        <v>7847099332</v>
      </c>
      <c r="R33" s="24">
        <v>7847099332</v>
      </c>
      <c r="S33" s="24">
        <v>7847099332</v>
      </c>
      <c r="T33" s="7">
        <f t="shared" si="3"/>
        <v>0.9960601018357713</v>
      </c>
    </row>
    <row r="34" spans="1:20" ht="42">
      <c r="A34" s="6" t="s">
        <v>32</v>
      </c>
      <c r="B34" s="6" t="s">
        <v>40</v>
      </c>
      <c r="C34" s="6" t="s">
        <v>25</v>
      </c>
      <c r="D34" s="6" t="s">
        <v>19</v>
      </c>
      <c r="E34" s="6" t="s">
        <v>31</v>
      </c>
      <c r="F34" s="6"/>
      <c r="G34" s="6"/>
      <c r="H34" s="6" t="s">
        <v>29</v>
      </c>
      <c r="I34" s="1" t="s">
        <v>43</v>
      </c>
      <c r="J34" s="24">
        <v>0</v>
      </c>
      <c r="K34" s="24">
        <v>170507847454</v>
      </c>
      <c r="L34" s="24">
        <v>0</v>
      </c>
      <c r="M34" s="24">
        <v>0</v>
      </c>
      <c r="N34" s="24">
        <v>0</v>
      </c>
      <c r="O34" s="24">
        <v>170507847454</v>
      </c>
      <c r="P34" s="24">
        <v>170507847454</v>
      </c>
      <c r="Q34" s="24">
        <v>170507629041</v>
      </c>
      <c r="R34" s="24">
        <v>170294024952</v>
      </c>
      <c r="S34" s="24">
        <v>170294024952</v>
      </c>
      <c r="T34" s="7">
        <f aca="true" t="shared" si="4" ref="T34:T66">+Q34/O34</f>
        <v>0.9999987190442947</v>
      </c>
    </row>
    <row r="35" spans="1:20" ht="42">
      <c r="A35" s="6" t="s">
        <v>32</v>
      </c>
      <c r="B35" s="6" t="s">
        <v>40</v>
      </c>
      <c r="C35" s="6" t="s">
        <v>25</v>
      </c>
      <c r="D35" s="6" t="s">
        <v>19</v>
      </c>
      <c r="E35" s="6" t="s">
        <v>32</v>
      </c>
      <c r="F35" s="6"/>
      <c r="G35" s="6"/>
      <c r="H35" s="6" t="s">
        <v>29</v>
      </c>
      <c r="I35" s="1" t="s">
        <v>44</v>
      </c>
      <c r="J35" s="24">
        <v>0</v>
      </c>
      <c r="K35" s="24">
        <v>13517985755</v>
      </c>
      <c r="L35" s="24">
        <v>0</v>
      </c>
      <c r="M35" s="24">
        <v>0</v>
      </c>
      <c r="N35" s="24">
        <v>0</v>
      </c>
      <c r="O35" s="24">
        <v>13517985755</v>
      </c>
      <c r="P35" s="24">
        <v>13517985755</v>
      </c>
      <c r="Q35" s="24">
        <v>13517767526</v>
      </c>
      <c r="R35" s="24">
        <v>13517767526</v>
      </c>
      <c r="S35" s="24">
        <v>13517767526</v>
      </c>
      <c r="T35" s="7">
        <f t="shared" si="4"/>
        <v>0.9999838563966589</v>
      </c>
    </row>
    <row r="36" spans="1:20" ht="42">
      <c r="A36" s="6" t="s">
        <v>32</v>
      </c>
      <c r="B36" s="6" t="s">
        <v>40</v>
      </c>
      <c r="C36" s="6" t="s">
        <v>25</v>
      </c>
      <c r="D36" s="6" t="s">
        <v>19</v>
      </c>
      <c r="E36" s="6" t="s">
        <v>23</v>
      </c>
      <c r="F36" s="6"/>
      <c r="G36" s="6"/>
      <c r="H36" s="6" t="s">
        <v>29</v>
      </c>
      <c r="I36" s="1" t="s">
        <v>45</v>
      </c>
      <c r="J36" s="24">
        <v>0</v>
      </c>
      <c r="K36" s="24">
        <v>77092378234</v>
      </c>
      <c r="L36" s="24">
        <v>0</v>
      </c>
      <c r="M36" s="24">
        <v>0</v>
      </c>
      <c r="N36" s="24">
        <v>0</v>
      </c>
      <c r="O36" s="24">
        <v>77092378234</v>
      </c>
      <c r="P36" s="24">
        <v>77092378234</v>
      </c>
      <c r="Q36" s="24">
        <v>77072527209</v>
      </c>
      <c r="R36" s="24">
        <v>75419035041</v>
      </c>
      <c r="S36" s="24">
        <v>75419035041</v>
      </c>
      <c r="T36" s="7">
        <f t="shared" si="4"/>
        <v>0.9997425034036471</v>
      </c>
    </row>
    <row r="37" spans="1:20" ht="31.5">
      <c r="A37" s="6" t="s">
        <v>32</v>
      </c>
      <c r="B37" s="6" t="s">
        <v>40</v>
      </c>
      <c r="C37" s="6" t="s">
        <v>25</v>
      </c>
      <c r="D37" s="6" t="s">
        <v>19</v>
      </c>
      <c r="E37" s="6" t="s">
        <v>25</v>
      </c>
      <c r="F37" s="6"/>
      <c r="G37" s="6"/>
      <c r="H37" s="6" t="s">
        <v>29</v>
      </c>
      <c r="I37" s="1" t="s">
        <v>46</v>
      </c>
      <c r="J37" s="24">
        <v>0</v>
      </c>
      <c r="K37" s="24">
        <v>102750387813</v>
      </c>
      <c r="L37" s="24">
        <v>0</v>
      </c>
      <c r="M37" s="24">
        <v>0</v>
      </c>
      <c r="N37" s="24">
        <v>0</v>
      </c>
      <c r="O37" s="24">
        <v>102750387813</v>
      </c>
      <c r="P37" s="24">
        <v>102750387813</v>
      </c>
      <c r="Q37" s="24">
        <v>102122263113</v>
      </c>
      <c r="R37" s="24">
        <v>102122263113</v>
      </c>
      <c r="S37" s="24">
        <v>102122263113</v>
      </c>
      <c r="T37" s="7">
        <f t="shared" si="4"/>
        <v>0.9938868873065165</v>
      </c>
    </row>
    <row r="38" spans="1:20" ht="42">
      <c r="A38" s="6" t="s">
        <v>32</v>
      </c>
      <c r="B38" s="6" t="s">
        <v>40</v>
      </c>
      <c r="C38" s="6" t="s">
        <v>25</v>
      </c>
      <c r="D38" s="6" t="s">
        <v>19</v>
      </c>
      <c r="E38" s="6" t="s">
        <v>38</v>
      </c>
      <c r="F38" s="6"/>
      <c r="G38" s="6"/>
      <c r="H38" s="6" t="s">
        <v>29</v>
      </c>
      <c r="I38" s="1" t="s">
        <v>47</v>
      </c>
      <c r="J38" s="24">
        <v>0</v>
      </c>
      <c r="K38" s="24">
        <v>90379983801</v>
      </c>
      <c r="L38" s="24">
        <v>0</v>
      </c>
      <c r="M38" s="24">
        <v>0</v>
      </c>
      <c r="N38" s="24">
        <v>0</v>
      </c>
      <c r="O38" s="24">
        <v>90379983801</v>
      </c>
      <c r="P38" s="24">
        <v>90379983801</v>
      </c>
      <c r="Q38" s="24">
        <v>90064655941</v>
      </c>
      <c r="R38" s="24">
        <v>90064655941</v>
      </c>
      <c r="S38" s="24">
        <v>90064655941</v>
      </c>
      <c r="T38" s="7">
        <f t="shared" si="4"/>
        <v>0.9965110874472572</v>
      </c>
    </row>
    <row r="39" spans="1:20" ht="42">
      <c r="A39" s="6" t="s">
        <v>32</v>
      </c>
      <c r="B39" s="6" t="s">
        <v>40</v>
      </c>
      <c r="C39" s="6" t="s">
        <v>25</v>
      </c>
      <c r="D39" s="6" t="s">
        <v>19</v>
      </c>
      <c r="E39" s="6" t="s">
        <v>40</v>
      </c>
      <c r="F39" s="6"/>
      <c r="G39" s="6"/>
      <c r="H39" s="6" t="s">
        <v>29</v>
      </c>
      <c r="I39" s="1" t="s">
        <v>48</v>
      </c>
      <c r="J39" s="24">
        <v>0</v>
      </c>
      <c r="K39" s="24">
        <v>64439160894</v>
      </c>
      <c r="L39" s="24">
        <v>0</v>
      </c>
      <c r="M39" s="24">
        <v>0</v>
      </c>
      <c r="N39" s="24">
        <v>0</v>
      </c>
      <c r="O39" s="24">
        <v>64439160894</v>
      </c>
      <c r="P39" s="24">
        <v>64439160894</v>
      </c>
      <c r="Q39" s="24">
        <v>64438872563</v>
      </c>
      <c r="R39" s="24">
        <v>64429380995</v>
      </c>
      <c r="S39" s="24">
        <v>64429380995</v>
      </c>
      <c r="T39" s="7">
        <f t="shared" si="4"/>
        <v>0.9999955255314316</v>
      </c>
    </row>
    <row r="40" spans="1:20" ht="42">
      <c r="A40" s="6" t="s">
        <v>32</v>
      </c>
      <c r="B40" s="6" t="s">
        <v>40</v>
      </c>
      <c r="C40" s="6" t="s">
        <v>25</v>
      </c>
      <c r="D40" s="6" t="s">
        <v>19</v>
      </c>
      <c r="E40" s="6" t="s">
        <v>49</v>
      </c>
      <c r="F40" s="6"/>
      <c r="G40" s="6"/>
      <c r="H40" s="6" t="s">
        <v>29</v>
      </c>
      <c r="I40" s="1" t="s">
        <v>50</v>
      </c>
      <c r="J40" s="24">
        <v>0</v>
      </c>
      <c r="K40" s="24">
        <v>26732159742</v>
      </c>
      <c r="L40" s="24">
        <v>0</v>
      </c>
      <c r="M40" s="24">
        <v>0</v>
      </c>
      <c r="N40" s="24">
        <v>0</v>
      </c>
      <c r="O40" s="24">
        <v>26732159742</v>
      </c>
      <c r="P40" s="24">
        <v>26732159742</v>
      </c>
      <c r="Q40" s="24">
        <v>26435485661</v>
      </c>
      <c r="R40" s="24">
        <v>26435485661</v>
      </c>
      <c r="S40" s="24">
        <v>26435485661</v>
      </c>
      <c r="T40" s="7">
        <f t="shared" si="4"/>
        <v>0.9889019785956956</v>
      </c>
    </row>
    <row r="41" spans="1:20" ht="42">
      <c r="A41" s="6" t="s">
        <v>32</v>
      </c>
      <c r="B41" s="6" t="s">
        <v>40</v>
      </c>
      <c r="C41" s="6" t="s">
        <v>25</v>
      </c>
      <c r="D41" s="6" t="s">
        <v>19</v>
      </c>
      <c r="E41" s="6" t="s">
        <v>27</v>
      </c>
      <c r="F41" s="6"/>
      <c r="G41" s="6"/>
      <c r="H41" s="6" t="s">
        <v>29</v>
      </c>
      <c r="I41" s="1" t="s">
        <v>51</v>
      </c>
      <c r="J41" s="24">
        <v>0</v>
      </c>
      <c r="K41" s="24">
        <v>25422709600</v>
      </c>
      <c r="L41" s="24">
        <v>0</v>
      </c>
      <c r="M41" s="24">
        <v>0</v>
      </c>
      <c r="N41" s="24">
        <v>0</v>
      </c>
      <c r="O41" s="24">
        <v>25422709600</v>
      </c>
      <c r="P41" s="24">
        <v>25422709600</v>
      </c>
      <c r="Q41" s="24">
        <v>25249933321</v>
      </c>
      <c r="R41" s="24">
        <v>25249933321</v>
      </c>
      <c r="S41" s="24">
        <v>25249933321</v>
      </c>
      <c r="T41" s="7">
        <f t="shared" si="4"/>
        <v>0.9932038605751136</v>
      </c>
    </row>
    <row r="42" spans="1:20" ht="42">
      <c r="A42" s="6" t="s">
        <v>32</v>
      </c>
      <c r="B42" s="6" t="s">
        <v>40</v>
      </c>
      <c r="C42" s="6" t="s">
        <v>25</v>
      </c>
      <c r="D42" s="6" t="s">
        <v>19</v>
      </c>
      <c r="E42" s="6" t="s">
        <v>29</v>
      </c>
      <c r="F42" s="6"/>
      <c r="G42" s="6"/>
      <c r="H42" s="6" t="s">
        <v>29</v>
      </c>
      <c r="I42" s="1" t="s">
        <v>52</v>
      </c>
      <c r="J42" s="24">
        <v>0</v>
      </c>
      <c r="K42" s="24">
        <v>16674557353</v>
      </c>
      <c r="L42" s="24">
        <v>0</v>
      </c>
      <c r="M42" s="24">
        <v>0</v>
      </c>
      <c r="N42" s="24">
        <v>0</v>
      </c>
      <c r="O42" s="24">
        <v>16674557353</v>
      </c>
      <c r="P42" s="24">
        <v>16674557353</v>
      </c>
      <c r="Q42" s="24">
        <v>16623905007</v>
      </c>
      <c r="R42" s="24">
        <v>16525979700</v>
      </c>
      <c r="S42" s="24">
        <v>16525979700</v>
      </c>
      <c r="T42" s="7">
        <f t="shared" si="4"/>
        <v>0.9969622974134971</v>
      </c>
    </row>
    <row r="43" spans="1:20" ht="31.5">
      <c r="A43" s="6" t="s">
        <v>32</v>
      </c>
      <c r="B43" s="6" t="s">
        <v>40</v>
      </c>
      <c r="C43" s="6" t="s">
        <v>25</v>
      </c>
      <c r="D43" s="6" t="s">
        <v>19</v>
      </c>
      <c r="E43" s="6" t="s">
        <v>21</v>
      </c>
      <c r="F43" s="6"/>
      <c r="G43" s="6"/>
      <c r="H43" s="6" t="s">
        <v>29</v>
      </c>
      <c r="I43" s="1" t="s">
        <v>53</v>
      </c>
      <c r="J43" s="24">
        <v>0</v>
      </c>
      <c r="K43" s="24">
        <v>66686187852</v>
      </c>
      <c r="L43" s="24">
        <v>0</v>
      </c>
      <c r="M43" s="24">
        <v>0</v>
      </c>
      <c r="N43" s="24">
        <v>0</v>
      </c>
      <c r="O43" s="24">
        <v>66686187852</v>
      </c>
      <c r="P43" s="24">
        <v>66686187852</v>
      </c>
      <c r="Q43" s="24">
        <v>66685382953</v>
      </c>
      <c r="R43" s="24">
        <v>66522549086</v>
      </c>
      <c r="S43" s="24">
        <v>66522549086</v>
      </c>
      <c r="T43" s="7">
        <f t="shared" si="4"/>
        <v>0.9999879300492962</v>
      </c>
    </row>
    <row r="44" spans="1:20" ht="42">
      <c r="A44" s="6" t="s">
        <v>32</v>
      </c>
      <c r="B44" s="6" t="s">
        <v>40</v>
      </c>
      <c r="C44" s="6" t="s">
        <v>25</v>
      </c>
      <c r="D44" s="6" t="s">
        <v>19</v>
      </c>
      <c r="E44" s="6" t="s">
        <v>54</v>
      </c>
      <c r="F44" s="6"/>
      <c r="G44" s="6"/>
      <c r="H44" s="6" t="s">
        <v>29</v>
      </c>
      <c r="I44" s="1" t="s">
        <v>55</v>
      </c>
      <c r="J44" s="24">
        <v>0</v>
      </c>
      <c r="K44" s="24">
        <v>40358034425</v>
      </c>
      <c r="L44" s="24">
        <v>0</v>
      </c>
      <c r="M44" s="24">
        <v>0</v>
      </c>
      <c r="N44" s="24">
        <v>0</v>
      </c>
      <c r="O44" s="24">
        <v>40358034425</v>
      </c>
      <c r="P44" s="24">
        <v>40358034425</v>
      </c>
      <c r="Q44" s="24">
        <v>40336272136</v>
      </c>
      <c r="R44" s="24">
        <v>40336272136</v>
      </c>
      <c r="S44" s="24">
        <v>40336272136</v>
      </c>
      <c r="T44" s="7">
        <f t="shared" si="4"/>
        <v>0.9994607693533628</v>
      </c>
    </row>
    <row r="45" spans="1:20" ht="42">
      <c r="A45" s="6" t="s">
        <v>32</v>
      </c>
      <c r="B45" s="6" t="s">
        <v>40</v>
      </c>
      <c r="C45" s="6" t="s">
        <v>25</v>
      </c>
      <c r="D45" s="6" t="s">
        <v>19</v>
      </c>
      <c r="E45" s="6" t="s">
        <v>56</v>
      </c>
      <c r="F45" s="6"/>
      <c r="G45" s="6"/>
      <c r="H45" s="6" t="s">
        <v>29</v>
      </c>
      <c r="I45" s="1" t="s">
        <v>57</v>
      </c>
      <c r="J45" s="24">
        <v>0</v>
      </c>
      <c r="K45" s="24">
        <v>37521554769</v>
      </c>
      <c r="L45" s="24">
        <v>0</v>
      </c>
      <c r="M45" s="24">
        <v>0</v>
      </c>
      <c r="N45" s="24">
        <v>0</v>
      </c>
      <c r="O45" s="24">
        <v>37521554769</v>
      </c>
      <c r="P45" s="24">
        <v>37521554769</v>
      </c>
      <c r="Q45" s="24">
        <v>37320177050</v>
      </c>
      <c r="R45" s="24">
        <v>37320177050</v>
      </c>
      <c r="S45" s="24">
        <v>37320177050</v>
      </c>
      <c r="T45" s="7">
        <f t="shared" si="4"/>
        <v>0.9946330124047424</v>
      </c>
    </row>
    <row r="46" spans="1:20" ht="42">
      <c r="A46" s="6" t="s">
        <v>32</v>
      </c>
      <c r="B46" s="6" t="s">
        <v>40</v>
      </c>
      <c r="C46" s="6" t="s">
        <v>25</v>
      </c>
      <c r="D46" s="6" t="s">
        <v>19</v>
      </c>
      <c r="E46" s="6" t="s">
        <v>58</v>
      </c>
      <c r="F46" s="6"/>
      <c r="G46" s="6"/>
      <c r="H46" s="6" t="s">
        <v>29</v>
      </c>
      <c r="I46" s="1" t="s">
        <v>59</v>
      </c>
      <c r="J46" s="24">
        <v>0</v>
      </c>
      <c r="K46" s="24">
        <v>87512389485</v>
      </c>
      <c r="L46" s="24">
        <v>0</v>
      </c>
      <c r="M46" s="24">
        <v>0</v>
      </c>
      <c r="N46" s="24">
        <v>0</v>
      </c>
      <c r="O46" s="24">
        <v>87512389485</v>
      </c>
      <c r="P46" s="24">
        <v>87512389485</v>
      </c>
      <c r="Q46" s="24">
        <v>87506982065</v>
      </c>
      <c r="R46" s="24">
        <v>87506982065</v>
      </c>
      <c r="S46" s="24">
        <v>87506982065</v>
      </c>
      <c r="T46" s="7">
        <f t="shared" si="4"/>
        <v>0.9999382096634337</v>
      </c>
    </row>
    <row r="47" spans="1:20" ht="42">
      <c r="A47" s="6" t="s">
        <v>32</v>
      </c>
      <c r="B47" s="6" t="s">
        <v>40</v>
      </c>
      <c r="C47" s="6" t="s">
        <v>25</v>
      </c>
      <c r="D47" s="6" t="s">
        <v>19</v>
      </c>
      <c r="E47" s="6" t="s">
        <v>60</v>
      </c>
      <c r="F47" s="6"/>
      <c r="G47" s="6"/>
      <c r="H47" s="6" t="s">
        <v>29</v>
      </c>
      <c r="I47" s="1" t="s">
        <v>61</v>
      </c>
      <c r="J47" s="24">
        <v>0</v>
      </c>
      <c r="K47" s="24">
        <v>89374477893</v>
      </c>
      <c r="L47" s="24">
        <v>0</v>
      </c>
      <c r="M47" s="24">
        <v>0</v>
      </c>
      <c r="N47" s="24">
        <v>0</v>
      </c>
      <c r="O47" s="24">
        <v>89374477893</v>
      </c>
      <c r="P47" s="24">
        <v>89374477893</v>
      </c>
      <c r="Q47" s="24">
        <v>89344066927</v>
      </c>
      <c r="R47" s="24">
        <v>89344066927</v>
      </c>
      <c r="S47" s="24">
        <v>89344066927</v>
      </c>
      <c r="T47" s="7">
        <f t="shared" si="4"/>
        <v>0.9996597354556139</v>
      </c>
    </row>
    <row r="48" spans="1:20" ht="42">
      <c r="A48" s="6" t="s">
        <v>32</v>
      </c>
      <c r="B48" s="6" t="s">
        <v>40</v>
      </c>
      <c r="C48" s="6" t="s">
        <v>25</v>
      </c>
      <c r="D48" s="6" t="s">
        <v>19</v>
      </c>
      <c r="E48" s="6" t="s">
        <v>62</v>
      </c>
      <c r="F48" s="6"/>
      <c r="G48" s="6"/>
      <c r="H48" s="6" t="s">
        <v>29</v>
      </c>
      <c r="I48" s="1" t="s">
        <v>63</v>
      </c>
      <c r="J48" s="24">
        <v>0</v>
      </c>
      <c r="K48" s="24">
        <v>6499547635</v>
      </c>
      <c r="L48" s="24">
        <v>0</v>
      </c>
      <c r="M48" s="24">
        <v>0</v>
      </c>
      <c r="N48" s="24">
        <v>0</v>
      </c>
      <c r="O48" s="24">
        <v>6499547635</v>
      </c>
      <c r="P48" s="24">
        <v>6499547635</v>
      </c>
      <c r="Q48" s="24">
        <v>6492245447</v>
      </c>
      <c r="R48" s="24">
        <v>6492245447</v>
      </c>
      <c r="S48" s="24">
        <v>6492245447</v>
      </c>
      <c r="T48" s="7">
        <f t="shared" si="4"/>
        <v>0.9988765082725638</v>
      </c>
    </row>
    <row r="49" spans="1:20" ht="42">
      <c r="A49" s="6" t="s">
        <v>32</v>
      </c>
      <c r="B49" s="6" t="s">
        <v>40</v>
      </c>
      <c r="C49" s="6" t="s">
        <v>25</v>
      </c>
      <c r="D49" s="6" t="s">
        <v>19</v>
      </c>
      <c r="E49" s="6" t="s">
        <v>64</v>
      </c>
      <c r="F49" s="6"/>
      <c r="G49" s="6"/>
      <c r="H49" s="6" t="s">
        <v>29</v>
      </c>
      <c r="I49" s="1" t="s">
        <v>65</v>
      </c>
      <c r="J49" s="24">
        <v>0</v>
      </c>
      <c r="K49" s="24">
        <v>7141549751</v>
      </c>
      <c r="L49" s="24">
        <v>0</v>
      </c>
      <c r="M49" s="24">
        <v>0</v>
      </c>
      <c r="N49" s="24">
        <v>0</v>
      </c>
      <c r="O49" s="24">
        <v>7141549751</v>
      </c>
      <c r="P49" s="24">
        <v>7141549751</v>
      </c>
      <c r="Q49" s="24">
        <v>7133294648</v>
      </c>
      <c r="R49" s="24">
        <v>7133294648</v>
      </c>
      <c r="S49" s="24">
        <v>7133294648</v>
      </c>
      <c r="T49" s="7">
        <f t="shared" si="4"/>
        <v>0.9988440740052473</v>
      </c>
    </row>
    <row r="50" spans="1:20" ht="31.5">
      <c r="A50" s="6" t="s">
        <v>32</v>
      </c>
      <c r="B50" s="6" t="s">
        <v>40</v>
      </c>
      <c r="C50" s="6" t="s">
        <v>25</v>
      </c>
      <c r="D50" s="6" t="s">
        <v>19</v>
      </c>
      <c r="E50" s="6" t="s">
        <v>66</v>
      </c>
      <c r="F50" s="6"/>
      <c r="G50" s="6"/>
      <c r="H50" s="6" t="s">
        <v>29</v>
      </c>
      <c r="I50" s="1" t="s">
        <v>67</v>
      </c>
      <c r="J50" s="24">
        <v>0</v>
      </c>
      <c r="K50" s="24">
        <v>45420894285</v>
      </c>
      <c r="L50" s="24">
        <v>0</v>
      </c>
      <c r="M50" s="24">
        <v>0</v>
      </c>
      <c r="N50" s="24">
        <v>0</v>
      </c>
      <c r="O50" s="24">
        <v>45420894285</v>
      </c>
      <c r="P50" s="24">
        <v>45420894285</v>
      </c>
      <c r="Q50" s="24">
        <v>45414326547</v>
      </c>
      <c r="R50" s="24">
        <v>45179124630</v>
      </c>
      <c r="S50" s="24">
        <v>45179124630</v>
      </c>
      <c r="T50" s="7">
        <f t="shared" si="4"/>
        <v>0.9998554027149094</v>
      </c>
    </row>
    <row r="51" spans="1:20" ht="42">
      <c r="A51" s="6" t="s">
        <v>32</v>
      </c>
      <c r="B51" s="6" t="s">
        <v>40</v>
      </c>
      <c r="C51" s="6" t="s">
        <v>25</v>
      </c>
      <c r="D51" s="6" t="s">
        <v>19</v>
      </c>
      <c r="E51" s="6" t="s">
        <v>68</v>
      </c>
      <c r="F51" s="6"/>
      <c r="G51" s="6"/>
      <c r="H51" s="6" t="s">
        <v>29</v>
      </c>
      <c r="I51" s="1" t="s">
        <v>69</v>
      </c>
      <c r="J51" s="24">
        <v>0</v>
      </c>
      <c r="K51" s="24">
        <v>48295374268</v>
      </c>
      <c r="L51" s="24">
        <v>0</v>
      </c>
      <c r="M51" s="24">
        <v>0</v>
      </c>
      <c r="N51" s="24">
        <v>0</v>
      </c>
      <c r="O51" s="24">
        <v>48295374268</v>
      </c>
      <c r="P51" s="24">
        <v>48295374268</v>
      </c>
      <c r="Q51" s="24">
        <v>48041780351</v>
      </c>
      <c r="R51" s="24">
        <v>48041780351</v>
      </c>
      <c r="S51" s="24">
        <v>48041780351</v>
      </c>
      <c r="T51" s="7">
        <f t="shared" si="4"/>
        <v>0.994749105461058</v>
      </c>
    </row>
    <row r="52" spans="1:20" ht="42">
      <c r="A52" s="6" t="s">
        <v>32</v>
      </c>
      <c r="B52" s="6" t="s">
        <v>40</v>
      </c>
      <c r="C52" s="6" t="s">
        <v>25</v>
      </c>
      <c r="D52" s="6" t="s">
        <v>19</v>
      </c>
      <c r="E52" s="6" t="s">
        <v>70</v>
      </c>
      <c r="F52" s="6"/>
      <c r="G52" s="6"/>
      <c r="H52" s="6" t="s">
        <v>29</v>
      </c>
      <c r="I52" s="1" t="s">
        <v>71</v>
      </c>
      <c r="J52" s="24">
        <v>0</v>
      </c>
      <c r="K52" s="24">
        <v>53352902863</v>
      </c>
      <c r="L52" s="24">
        <v>0</v>
      </c>
      <c r="M52" s="24">
        <v>0</v>
      </c>
      <c r="N52" s="24">
        <v>0</v>
      </c>
      <c r="O52" s="24">
        <v>53352902863</v>
      </c>
      <c r="P52" s="24">
        <v>53352902863</v>
      </c>
      <c r="Q52" s="24">
        <v>53193721935</v>
      </c>
      <c r="R52" s="24">
        <v>53159100413</v>
      </c>
      <c r="S52" s="24">
        <v>53159100413</v>
      </c>
      <c r="T52" s="7">
        <f t="shared" si="4"/>
        <v>0.997016452349205</v>
      </c>
    </row>
    <row r="53" spans="1:20" ht="31.5">
      <c r="A53" s="6" t="s">
        <v>32</v>
      </c>
      <c r="B53" s="6" t="s">
        <v>40</v>
      </c>
      <c r="C53" s="6" t="s">
        <v>25</v>
      </c>
      <c r="D53" s="6" t="s">
        <v>19</v>
      </c>
      <c r="E53" s="6" t="s">
        <v>72</v>
      </c>
      <c r="F53" s="6"/>
      <c r="G53" s="6"/>
      <c r="H53" s="6" t="s">
        <v>29</v>
      </c>
      <c r="I53" s="1" t="s">
        <v>73</v>
      </c>
      <c r="J53" s="24">
        <v>0</v>
      </c>
      <c r="K53" s="24">
        <v>36808484419</v>
      </c>
      <c r="L53" s="24">
        <v>0</v>
      </c>
      <c r="M53" s="24">
        <v>0</v>
      </c>
      <c r="N53" s="24">
        <v>0</v>
      </c>
      <c r="O53" s="24">
        <v>36808484419</v>
      </c>
      <c r="P53" s="24">
        <v>36808484419</v>
      </c>
      <c r="Q53" s="24">
        <v>36772200448</v>
      </c>
      <c r="R53" s="24">
        <v>36753723998</v>
      </c>
      <c r="S53" s="24">
        <v>36753723998</v>
      </c>
      <c r="T53" s="7">
        <f t="shared" si="4"/>
        <v>0.9990142497966781</v>
      </c>
    </row>
    <row r="54" spans="1:20" ht="31.5">
      <c r="A54" s="6" t="s">
        <v>32</v>
      </c>
      <c r="B54" s="6" t="s">
        <v>40</v>
      </c>
      <c r="C54" s="6" t="s">
        <v>25</v>
      </c>
      <c r="D54" s="6" t="s">
        <v>19</v>
      </c>
      <c r="E54" s="6" t="s">
        <v>74</v>
      </c>
      <c r="F54" s="6"/>
      <c r="G54" s="6"/>
      <c r="H54" s="6" t="s">
        <v>29</v>
      </c>
      <c r="I54" s="1" t="s">
        <v>75</v>
      </c>
      <c r="J54" s="24">
        <v>0</v>
      </c>
      <c r="K54" s="24">
        <v>80038830308</v>
      </c>
      <c r="L54" s="24">
        <v>0</v>
      </c>
      <c r="M54" s="24">
        <v>0</v>
      </c>
      <c r="N54" s="24">
        <v>0</v>
      </c>
      <c r="O54" s="24">
        <v>80038830308</v>
      </c>
      <c r="P54" s="24">
        <v>80038830308</v>
      </c>
      <c r="Q54" s="24">
        <v>79878250991</v>
      </c>
      <c r="R54" s="24">
        <v>79878250991</v>
      </c>
      <c r="S54" s="24">
        <v>79878250991</v>
      </c>
      <c r="T54" s="7">
        <f t="shared" si="4"/>
        <v>0.9979937323373909</v>
      </c>
    </row>
    <row r="55" spans="1:20" ht="42">
      <c r="A55" s="6" t="s">
        <v>32</v>
      </c>
      <c r="B55" s="6" t="s">
        <v>40</v>
      </c>
      <c r="C55" s="6" t="s">
        <v>25</v>
      </c>
      <c r="D55" s="6" t="s">
        <v>19</v>
      </c>
      <c r="E55" s="6" t="s">
        <v>76</v>
      </c>
      <c r="F55" s="6"/>
      <c r="G55" s="6"/>
      <c r="H55" s="6" t="s">
        <v>29</v>
      </c>
      <c r="I55" s="1" t="s">
        <v>77</v>
      </c>
      <c r="J55" s="24">
        <v>0</v>
      </c>
      <c r="K55" s="24">
        <v>48934011742</v>
      </c>
      <c r="L55" s="24">
        <v>0</v>
      </c>
      <c r="M55" s="24">
        <v>0</v>
      </c>
      <c r="N55" s="24">
        <v>0</v>
      </c>
      <c r="O55" s="24">
        <v>48934011742</v>
      </c>
      <c r="P55" s="24">
        <v>48934011742</v>
      </c>
      <c r="Q55" s="24">
        <v>48763523179</v>
      </c>
      <c r="R55" s="24">
        <v>48763523179</v>
      </c>
      <c r="S55" s="24">
        <v>48763523179</v>
      </c>
      <c r="T55" s="7">
        <f t="shared" si="4"/>
        <v>0.9965159496037462</v>
      </c>
    </row>
    <row r="56" spans="1:20" ht="42">
      <c r="A56" s="6" t="s">
        <v>32</v>
      </c>
      <c r="B56" s="6" t="s">
        <v>40</v>
      </c>
      <c r="C56" s="6" t="s">
        <v>25</v>
      </c>
      <c r="D56" s="6" t="s">
        <v>19</v>
      </c>
      <c r="E56" s="6" t="s">
        <v>78</v>
      </c>
      <c r="F56" s="6"/>
      <c r="G56" s="6"/>
      <c r="H56" s="6" t="s">
        <v>29</v>
      </c>
      <c r="I56" s="1" t="s">
        <v>79</v>
      </c>
      <c r="J56" s="24">
        <v>0</v>
      </c>
      <c r="K56" s="24">
        <v>19370890583</v>
      </c>
      <c r="L56" s="24">
        <v>0</v>
      </c>
      <c r="M56" s="24">
        <v>0</v>
      </c>
      <c r="N56" s="24">
        <v>0</v>
      </c>
      <c r="O56" s="24">
        <v>19370890583</v>
      </c>
      <c r="P56" s="24">
        <v>19370890583</v>
      </c>
      <c r="Q56" s="24">
        <v>19315065908</v>
      </c>
      <c r="R56" s="24">
        <v>19315065908</v>
      </c>
      <c r="S56" s="24">
        <v>19315065908</v>
      </c>
      <c r="T56" s="7">
        <f t="shared" si="4"/>
        <v>0.9971181152068975</v>
      </c>
    </row>
    <row r="57" spans="1:20" ht="42">
      <c r="A57" s="6" t="s">
        <v>32</v>
      </c>
      <c r="B57" s="6" t="s">
        <v>40</v>
      </c>
      <c r="C57" s="6" t="s">
        <v>25</v>
      </c>
      <c r="D57" s="6" t="s">
        <v>19</v>
      </c>
      <c r="E57" s="6" t="s">
        <v>80</v>
      </c>
      <c r="F57" s="6"/>
      <c r="G57" s="6"/>
      <c r="H57" s="6" t="s">
        <v>29</v>
      </c>
      <c r="I57" s="1" t="s">
        <v>81</v>
      </c>
      <c r="J57" s="24">
        <v>0</v>
      </c>
      <c r="K57" s="24">
        <v>11795623542</v>
      </c>
      <c r="L57" s="24">
        <v>0</v>
      </c>
      <c r="M57" s="24">
        <v>0</v>
      </c>
      <c r="N57" s="24">
        <v>0</v>
      </c>
      <c r="O57" s="24">
        <v>11795623542</v>
      </c>
      <c r="P57" s="24">
        <v>11795623542</v>
      </c>
      <c r="Q57" s="24">
        <v>11793325483</v>
      </c>
      <c r="R57" s="24">
        <v>11793325483</v>
      </c>
      <c r="S57" s="24">
        <v>11793325483</v>
      </c>
      <c r="T57" s="7">
        <f t="shared" si="4"/>
        <v>0.9998051769801047</v>
      </c>
    </row>
    <row r="58" spans="1:20" ht="42">
      <c r="A58" s="6" t="s">
        <v>32</v>
      </c>
      <c r="B58" s="6" t="s">
        <v>40</v>
      </c>
      <c r="C58" s="6" t="s">
        <v>25</v>
      </c>
      <c r="D58" s="6" t="s">
        <v>19</v>
      </c>
      <c r="E58" s="6" t="s">
        <v>82</v>
      </c>
      <c r="F58" s="6"/>
      <c r="G58" s="6"/>
      <c r="H58" s="6" t="s">
        <v>29</v>
      </c>
      <c r="I58" s="1" t="s">
        <v>83</v>
      </c>
      <c r="J58" s="24">
        <v>0</v>
      </c>
      <c r="K58" s="24">
        <v>19895094356</v>
      </c>
      <c r="L58" s="24">
        <v>0</v>
      </c>
      <c r="M58" s="24">
        <v>0</v>
      </c>
      <c r="N58" s="24">
        <v>0</v>
      </c>
      <c r="O58" s="24">
        <v>19895094356</v>
      </c>
      <c r="P58" s="24">
        <v>19895094356</v>
      </c>
      <c r="Q58" s="24">
        <v>19716672479</v>
      </c>
      <c r="R58" s="24">
        <v>19716672479</v>
      </c>
      <c r="S58" s="24">
        <v>19716672479</v>
      </c>
      <c r="T58" s="7">
        <f t="shared" si="4"/>
        <v>0.9910318657550778</v>
      </c>
    </row>
    <row r="59" spans="1:20" ht="52.5">
      <c r="A59" s="6" t="s">
        <v>32</v>
      </c>
      <c r="B59" s="6" t="s">
        <v>40</v>
      </c>
      <c r="C59" s="6" t="s">
        <v>25</v>
      </c>
      <c r="D59" s="6" t="s">
        <v>19</v>
      </c>
      <c r="E59" s="6" t="s">
        <v>84</v>
      </c>
      <c r="F59" s="6"/>
      <c r="G59" s="6"/>
      <c r="H59" s="6" t="s">
        <v>29</v>
      </c>
      <c r="I59" s="1" t="s">
        <v>85</v>
      </c>
      <c r="J59" s="24">
        <v>0</v>
      </c>
      <c r="K59" s="24">
        <v>3761273229</v>
      </c>
      <c r="L59" s="24">
        <v>0</v>
      </c>
      <c r="M59" s="24">
        <v>0</v>
      </c>
      <c r="N59" s="24">
        <v>0</v>
      </c>
      <c r="O59" s="24">
        <v>3761273229</v>
      </c>
      <c r="P59" s="24">
        <v>3761273229</v>
      </c>
      <c r="Q59" s="24">
        <v>3751201105</v>
      </c>
      <c r="R59" s="24">
        <v>3751201105</v>
      </c>
      <c r="S59" s="24">
        <v>3751201105</v>
      </c>
      <c r="T59" s="7">
        <f t="shared" si="4"/>
        <v>0.9973221504031288</v>
      </c>
    </row>
    <row r="60" spans="1:20" ht="42">
      <c r="A60" s="6" t="s">
        <v>32</v>
      </c>
      <c r="B60" s="6" t="s">
        <v>40</v>
      </c>
      <c r="C60" s="6" t="s">
        <v>25</v>
      </c>
      <c r="D60" s="6" t="s">
        <v>19</v>
      </c>
      <c r="E60" s="6" t="s">
        <v>86</v>
      </c>
      <c r="F60" s="6"/>
      <c r="G60" s="6"/>
      <c r="H60" s="6" t="s">
        <v>29</v>
      </c>
      <c r="I60" s="1" t="s">
        <v>87</v>
      </c>
      <c r="J60" s="24">
        <v>0</v>
      </c>
      <c r="K60" s="24">
        <v>63301053564</v>
      </c>
      <c r="L60" s="24">
        <v>0</v>
      </c>
      <c r="M60" s="24">
        <v>0</v>
      </c>
      <c r="N60" s="24">
        <v>0</v>
      </c>
      <c r="O60" s="24">
        <v>63301053564</v>
      </c>
      <c r="P60" s="24">
        <v>63301053564</v>
      </c>
      <c r="Q60" s="24">
        <v>63276837288</v>
      </c>
      <c r="R60" s="24">
        <v>63163705555</v>
      </c>
      <c r="S60" s="24">
        <v>63163705555</v>
      </c>
      <c r="T60" s="7">
        <f t="shared" si="4"/>
        <v>0.9996174427653797</v>
      </c>
    </row>
    <row r="61" spans="1:20" ht="31.5">
      <c r="A61" s="6" t="s">
        <v>32</v>
      </c>
      <c r="B61" s="6" t="s">
        <v>40</v>
      </c>
      <c r="C61" s="6" t="s">
        <v>25</v>
      </c>
      <c r="D61" s="6" t="s">
        <v>19</v>
      </c>
      <c r="E61" s="6" t="s">
        <v>88</v>
      </c>
      <c r="F61" s="6"/>
      <c r="G61" s="6"/>
      <c r="H61" s="6" t="s">
        <v>29</v>
      </c>
      <c r="I61" s="1" t="s">
        <v>89</v>
      </c>
      <c r="J61" s="24">
        <v>0</v>
      </c>
      <c r="K61" s="24">
        <v>39758975045</v>
      </c>
      <c r="L61" s="24">
        <v>0</v>
      </c>
      <c r="M61" s="24">
        <v>0</v>
      </c>
      <c r="N61" s="24">
        <v>0</v>
      </c>
      <c r="O61" s="24">
        <v>39758975045</v>
      </c>
      <c r="P61" s="24">
        <v>39758975045</v>
      </c>
      <c r="Q61" s="24">
        <v>39238076425</v>
      </c>
      <c r="R61" s="24">
        <v>39204820177</v>
      </c>
      <c r="S61" s="24">
        <v>39204820177</v>
      </c>
      <c r="T61" s="7">
        <f t="shared" si="4"/>
        <v>0.9868985903331151</v>
      </c>
    </row>
    <row r="62" spans="1:20" ht="42">
      <c r="A62" s="6" t="s">
        <v>32</v>
      </c>
      <c r="B62" s="6" t="s">
        <v>40</v>
      </c>
      <c r="C62" s="6" t="s">
        <v>25</v>
      </c>
      <c r="D62" s="6" t="s">
        <v>19</v>
      </c>
      <c r="E62" s="6" t="s">
        <v>90</v>
      </c>
      <c r="F62" s="6"/>
      <c r="G62" s="6"/>
      <c r="H62" s="6" t="s">
        <v>29</v>
      </c>
      <c r="I62" s="1" t="s">
        <v>91</v>
      </c>
      <c r="J62" s="24">
        <v>0</v>
      </c>
      <c r="K62" s="24">
        <v>49895725809</v>
      </c>
      <c r="L62" s="24">
        <v>0</v>
      </c>
      <c r="M62" s="24">
        <v>0</v>
      </c>
      <c r="N62" s="24">
        <v>0</v>
      </c>
      <c r="O62" s="24">
        <v>49895725809</v>
      </c>
      <c r="P62" s="24">
        <v>49895725809</v>
      </c>
      <c r="Q62" s="24">
        <v>49831618588</v>
      </c>
      <c r="R62" s="24">
        <v>49810514309</v>
      </c>
      <c r="S62" s="24">
        <v>49810514309</v>
      </c>
      <c r="T62" s="7">
        <f t="shared" si="4"/>
        <v>0.9987151761005462</v>
      </c>
    </row>
    <row r="63" spans="1:20" ht="42">
      <c r="A63" s="6" t="s">
        <v>32</v>
      </c>
      <c r="B63" s="6" t="s">
        <v>40</v>
      </c>
      <c r="C63" s="6" t="s">
        <v>25</v>
      </c>
      <c r="D63" s="6" t="s">
        <v>19</v>
      </c>
      <c r="E63" s="6" t="s">
        <v>92</v>
      </c>
      <c r="F63" s="6"/>
      <c r="G63" s="6"/>
      <c r="H63" s="6" t="s">
        <v>29</v>
      </c>
      <c r="I63" s="1" t="s">
        <v>93</v>
      </c>
      <c r="J63" s="24">
        <v>0</v>
      </c>
      <c r="K63" s="24">
        <v>86403207755</v>
      </c>
      <c r="L63" s="24">
        <v>0</v>
      </c>
      <c r="M63" s="24">
        <v>0</v>
      </c>
      <c r="N63" s="24">
        <v>0</v>
      </c>
      <c r="O63" s="24">
        <v>86403207755</v>
      </c>
      <c r="P63" s="24">
        <v>86403207755</v>
      </c>
      <c r="Q63" s="24">
        <v>85218724252</v>
      </c>
      <c r="R63" s="24">
        <v>85218724252</v>
      </c>
      <c r="S63" s="24">
        <v>85218724252</v>
      </c>
      <c r="T63" s="7">
        <f t="shared" si="4"/>
        <v>0.9862912091602125</v>
      </c>
    </row>
    <row r="64" spans="1:20" ht="42">
      <c r="A64" s="6" t="s">
        <v>32</v>
      </c>
      <c r="B64" s="6" t="s">
        <v>40</v>
      </c>
      <c r="C64" s="6" t="s">
        <v>25</v>
      </c>
      <c r="D64" s="6" t="s">
        <v>19</v>
      </c>
      <c r="E64" s="6" t="s">
        <v>94</v>
      </c>
      <c r="F64" s="6"/>
      <c r="G64" s="6"/>
      <c r="H64" s="6" t="s">
        <v>29</v>
      </c>
      <c r="I64" s="1" t="s">
        <v>95</v>
      </c>
      <c r="J64" s="24">
        <v>0</v>
      </c>
      <c r="K64" s="24">
        <v>5118213599</v>
      </c>
      <c r="L64" s="24">
        <v>0</v>
      </c>
      <c r="M64" s="24">
        <v>0</v>
      </c>
      <c r="N64" s="24">
        <v>0</v>
      </c>
      <c r="O64" s="24">
        <v>5118213599</v>
      </c>
      <c r="P64" s="24">
        <v>5118213599</v>
      </c>
      <c r="Q64" s="24">
        <v>5096003855</v>
      </c>
      <c r="R64" s="24">
        <v>5096003855</v>
      </c>
      <c r="S64" s="24">
        <v>5096003855</v>
      </c>
      <c r="T64" s="7">
        <f t="shared" si="4"/>
        <v>0.9956606453461928</v>
      </c>
    </row>
    <row r="65" spans="1:20" ht="42">
      <c r="A65" s="6" t="s">
        <v>32</v>
      </c>
      <c r="B65" s="6" t="s">
        <v>40</v>
      </c>
      <c r="C65" s="6" t="s">
        <v>25</v>
      </c>
      <c r="D65" s="6" t="s">
        <v>19</v>
      </c>
      <c r="E65" s="6" t="s">
        <v>96</v>
      </c>
      <c r="F65" s="6"/>
      <c r="G65" s="6"/>
      <c r="H65" s="6" t="s">
        <v>29</v>
      </c>
      <c r="I65" s="1" t="s">
        <v>97</v>
      </c>
      <c r="J65" s="24">
        <v>0</v>
      </c>
      <c r="K65" s="24">
        <v>5028342920</v>
      </c>
      <c r="L65" s="24">
        <v>0</v>
      </c>
      <c r="M65" s="24">
        <v>0</v>
      </c>
      <c r="N65" s="24">
        <v>0</v>
      </c>
      <c r="O65" s="24">
        <v>5028342920</v>
      </c>
      <c r="P65" s="24">
        <v>5028342920</v>
      </c>
      <c r="Q65" s="24">
        <v>4994542660</v>
      </c>
      <c r="R65" s="24">
        <v>4994542660</v>
      </c>
      <c r="S65" s="24">
        <v>4994542660</v>
      </c>
      <c r="T65" s="7">
        <f t="shared" si="4"/>
        <v>0.9932780519272938</v>
      </c>
    </row>
    <row r="66" spans="1:20" s="20" customFormat="1" ht="10.5">
      <c r="A66" s="8"/>
      <c r="B66" s="8"/>
      <c r="C66" s="8"/>
      <c r="D66" s="8"/>
      <c r="E66" s="8"/>
      <c r="F66" s="8"/>
      <c r="G66" s="8"/>
      <c r="H66" s="8"/>
      <c r="I66" s="2" t="s">
        <v>120</v>
      </c>
      <c r="J66" s="9">
        <f aca="true" t="shared" si="5" ref="J66:S66">SUM(J27:J65)</f>
        <v>1552564469139</v>
      </c>
      <c r="K66" s="9">
        <f t="shared" si="5"/>
        <v>1547667949138</v>
      </c>
      <c r="L66" s="9">
        <f t="shared" si="5"/>
        <v>1547667949138</v>
      </c>
      <c r="M66" s="9">
        <f t="shared" si="5"/>
        <v>0</v>
      </c>
      <c r="N66" s="9">
        <f t="shared" si="5"/>
        <v>2447286214</v>
      </c>
      <c r="O66" s="9">
        <f t="shared" si="5"/>
        <v>1552564469139</v>
      </c>
      <c r="P66" s="9">
        <f>SUM(P27:P65)</f>
        <v>1550117182925</v>
      </c>
      <c r="Q66" s="9">
        <f t="shared" si="5"/>
        <v>1545420154453</v>
      </c>
      <c r="R66" s="9">
        <f t="shared" si="5"/>
        <v>1542827015305</v>
      </c>
      <c r="S66" s="9">
        <f t="shared" si="5"/>
        <v>1542827015305</v>
      </c>
      <c r="T66" s="10">
        <f t="shared" si="4"/>
        <v>0.9953983780847684</v>
      </c>
    </row>
    <row r="67" spans="1:20" ht="10.5">
      <c r="A67" s="6"/>
      <c r="B67" s="6"/>
      <c r="C67" s="6"/>
      <c r="D67" s="6"/>
      <c r="E67" s="6"/>
      <c r="F67" s="6"/>
      <c r="G67" s="6"/>
      <c r="H67" s="6"/>
      <c r="I67" s="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7"/>
    </row>
    <row r="68" spans="1:20" s="20" customFormat="1" ht="10.5">
      <c r="A68" s="8"/>
      <c r="B68" s="8"/>
      <c r="C68" s="8"/>
      <c r="D68" s="8"/>
      <c r="E68" s="8"/>
      <c r="F68" s="8"/>
      <c r="G68" s="8"/>
      <c r="H68" s="8"/>
      <c r="I68" s="2" t="s">
        <v>121</v>
      </c>
      <c r="J68" s="9">
        <f aca="true" t="shared" si="6" ref="J68:S68">+J19+J24+J66</f>
        <v>1592470562139</v>
      </c>
      <c r="K68" s="9">
        <f t="shared" si="6"/>
        <v>1547942949138</v>
      </c>
      <c r="L68" s="9">
        <f t="shared" si="6"/>
        <v>1548474350291</v>
      </c>
      <c r="M68" s="9">
        <f t="shared" si="6"/>
        <v>0</v>
      </c>
      <c r="N68" s="9">
        <f t="shared" si="6"/>
        <v>2679290305</v>
      </c>
      <c r="O68" s="9">
        <f t="shared" si="6"/>
        <v>1591939160986</v>
      </c>
      <c r="P68" s="9">
        <f t="shared" si="6"/>
        <v>1589259870681</v>
      </c>
      <c r="Q68" s="9">
        <f t="shared" si="6"/>
        <v>1582097304077.89</v>
      </c>
      <c r="R68" s="9">
        <f t="shared" si="6"/>
        <v>1578002440493.95</v>
      </c>
      <c r="S68" s="9">
        <f t="shared" si="6"/>
        <v>1577360221510.95</v>
      </c>
      <c r="T68" s="10">
        <f>+Q68/O68</f>
        <v>0.993817692818101</v>
      </c>
    </row>
    <row r="69" spans="1:20" ht="10.5">
      <c r="A69" s="6"/>
      <c r="B69" s="6"/>
      <c r="C69" s="6"/>
      <c r="D69" s="6"/>
      <c r="E69" s="6"/>
      <c r="F69" s="6"/>
      <c r="G69" s="6"/>
      <c r="H69" s="6"/>
      <c r="I69" s="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7"/>
    </row>
    <row r="70" spans="1:20" ht="10.5">
      <c r="A70" s="6"/>
      <c r="B70" s="6"/>
      <c r="C70" s="6"/>
      <c r="D70" s="6"/>
      <c r="E70" s="6"/>
      <c r="F70" s="6"/>
      <c r="G70" s="6"/>
      <c r="H70" s="6"/>
      <c r="I70" s="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7"/>
    </row>
    <row r="71" spans="1:20" ht="31.5">
      <c r="A71" s="6" t="s">
        <v>100</v>
      </c>
      <c r="B71" s="6" t="s">
        <v>99</v>
      </c>
      <c r="C71" s="6" t="s">
        <v>19</v>
      </c>
      <c r="D71" s="6" t="s">
        <v>132</v>
      </c>
      <c r="E71" s="6"/>
      <c r="F71" s="6"/>
      <c r="G71" s="6"/>
      <c r="H71" s="6" t="s">
        <v>21</v>
      </c>
      <c r="I71" s="1" t="s">
        <v>101</v>
      </c>
      <c r="J71" s="24">
        <v>2000000000</v>
      </c>
      <c r="K71" s="24">
        <v>0</v>
      </c>
      <c r="L71" s="24">
        <v>100000000</v>
      </c>
      <c r="M71" s="24">
        <v>0</v>
      </c>
      <c r="N71" s="24">
        <v>0</v>
      </c>
      <c r="O71" s="24">
        <v>1900000000</v>
      </c>
      <c r="P71" s="24">
        <v>1900000000</v>
      </c>
      <c r="Q71" s="24">
        <v>1893212085.03</v>
      </c>
      <c r="R71" s="24">
        <v>1893212085.03</v>
      </c>
      <c r="S71" s="24">
        <v>1557601034</v>
      </c>
      <c r="T71" s="7">
        <f aca="true" t="shared" si="7" ref="T71:T91">+Q71/O71</f>
        <v>0.9964274131736842</v>
      </c>
    </row>
    <row r="72" spans="1:20" ht="52.5">
      <c r="A72" s="6" t="s">
        <v>102</v>
      </c>
      <c r="B72" s="6" t="s">
        <v>99</v>
      </c>
      <c r="C72" s="6" t="s">
        <v>19</v>
      </c>
      <c r="D72" s="6" t="s">
        <v>132</v>
      </c>
      <c r="E72" s="6"/>
      <c r="F72" s="6"/>
      <c r="G72" s="6"/>
      <c r="H72" s="6" t="s">
        <v>21</v>
      </c>
      <c r="I72" s="1" t="s">
        <v>103</v>
      </c>
      <c r="J72" s="24">
        <v>200000000</v>
      </c>
      <c r="K72" s="24">
        <v>0</v>
      </c>
      <c r="L72" s="24">
        <v>74582501</v>
      </c>
      <c r="M72" s="24">
        <v>0</v>
      </c>
      <c r="N72" s="24">
        <v>142881</v>
      </c>
      <c r="O72" s="24">
        <v>125417499</v>
      </c>
      <c r="P72" s="24">
        <v>125274618</v>
      </c>
      <c r="Q72" s="24">
        <v>125274618</v>
      </c>
      <c r="R72" s="24">
        <v>125274618</v>
      </c>
      <c r="S72" s="24">
        <v>125274618</v>
      </c>
      <c r="T72" s="7">
        <f t="shared" si="7"/>
        <v>0.9988607570622979</v>
      </c>
    </row>
    <row r="73" spans="1:20" ht="52.5">
      <c r="A73" s="6" t="s">
        <v>104</v>
      </c>
      <c r="B73" s="6" t="s">
        <v>105</v>
      </c>
      <c r="C73" s="6" t="s">
        <v>32</v>
      </c>
      <c r="D73" s="6" t="s">
        <v>132</v>
      </c>
      <c r="E73" s="6"/>
      <c r="F73" s="6"/>
      <c r="G73" s="6"/>
      <c r="H73" s="6" t="s">
        <v>21</v>
      </c>
      <c r="I73" s="1" t="s">
        <v>106</v>
      </c>
      <c r="J73" s="24">
        <v>11000000000</v>
      </c>
      <c r="K73" s="24">
        <v>1012550000</v>
      </c>
      <c r="L73" s="24">
        <v>2081586981</v>
      </c>
      <c r="M73" s="24">
        <v>0</v>
      </c>
      <c r="N73" s="24">
        <v>151568587.68</v>
      </c>
      <c r="O73" s="24">
        <v>9930963019</v>
      </c>
      <c r="P73" s="24">
        <v>9779394431.32</v>
      </c>
      <c r="Q73" s="24">
        <v>9746488433.32</v>
      </c>
      <c r="R73" s="24">
        <v>9545544918.89</v>
      </c>
      <c r="S73" s="24">
        <v>7573534940.98</v>
      </c>
      <c r="T73" s="7">
        <f t="shared" si="7"/>
        <v>0.9814243004100346</v>
      </c>
    </row>
    <row r="74" spans="1:20" ht="52.5">
      <c r="A74" s="6" t="s">
        <v>104</v>
      </c>
      <c r="B74" s="6" t="s">
        <v>105</v>
      </c>
      <c r="C74" s="6">
        <v>6</v>
      </c>
      <c r="D74" s="6" t="s">
        <v>132</v>
      </c>
      <c r="E74" s="6"/>
      <c r="F74" s="6"/>
      <c r="G74" s="6"/>
      <c r="H74" s="6" t="s">
        <v>21</v>
      </c>
      <c r="I74" s="3" t="s">
        <v>143</v>
      </c>
      <c r="J74" s="24">
        <v>1188413019</v>
      </c>
      <c r="K74" s="24">
        <v>1188413019</v>
      </c>
      <c r="L74" s="24">
        <v>1188413019</v>
      </c>
      <c r="M74" s="24">
        <v>0</v>
      </c>
      <c r="N74" s="24">
        <v>5413019</v>
      </c>
      <c r="O74" s="24">
        <v>1188413019</v>
      </c>
      <c r="P74" s="24">
        <v>1183000000</v>
      </c>
      <c r="Q74" s="24">
        <v>1183000000</v>
      </c>
      <c r="R74" s="24">
        <v>1183000000</v>
      </c>
      <c r="S74" s="24">
        <v>0</v>
      </c>
      <c r="T74" s="7">
        <f t="shared" si="7"/>
        <v>0.9954451702283144</v>
      </c>
    </row>
    <row r="75" spans="1:20" ht="42">
      <c r="A75" s="6" t="s">
        <v>107</v>
      </c>
      <c r="B75" s="6" t="s">
        <v>99</v>
      </c>
      <c r="C75" s="6" t="s">
        <v>31</v>
      </c>
      <c r="D75" s="6" t="s">
        <v>132</v>
      </c>
      <c r="E75" s="6"/>
      <c r="F75" s="6"/>
      <c r="G75" s="6"/>
      <c r="H75" s="6" t="s">
        <v>21</v>
      </c>
      <c r="I75" s="1" t="s">
        <v>128</v>
      </c>
      <c r="J75" s="24">
        <v>2000000000</v>
      </c>
      <c r="K75" s="24">
        <v>0</v>
      </c>
      <c r="L75" s="24">
        <v>0</v>
      </c>
      <c r="M75" s="24">
        <v>0</v>
      </c>
      <c r="N75" s="24">
        <v>334866.68</v>
      </c>
      <c r="O75" s="24">
        <v>2000000000</v>
      </c>
      <c r="P75" s="24">
        <v>1999665133.32</v>
      </c>
      <c r="Q75" s="24">
        <v>1999665133.32</v>
      </c>
      <c r="R75" s="24">
        <v>1908713226.2</v>
      </c>
      <c r="S75" s="24">
        <v>1667254085.2</v>
      </c>
      <c r="T75" s="7">
        <f t="shared" si="7"/>
        <v>0.99983256666</v>
      </c>
    </row>
    <row r="76" spans="1:20" ht="52.5">
      <c r="A76" s="6" t="s">
        <v>107</v>
      </c>
      <c r="B76" s="6" t="s">
        <v>99</v>
      </c>
      <c r="C76" s="6" t="s">
        <v>127</v>
      </c>
      <c r="D76" s="6" t="s">
        <v>132</v>
      </c>
      <c r="E76" s="6"/>
      <c r="F76" s="6"/>
      <c r="G76" s="6"/>
      <c r="H76" s="6" t="s">
        <v>21</v>
      </c>
      <c r="I76" s="1" t="s">
        <v>129</v>
      </c>
      <c r="J76" s="24">
        <v>3296000000</v>
      </c>
      <c r="K76" s="24">
        <v>0</v>
      </c>
      <c r="L76" s="24">
        <v>50000000</v>
      </c>
      <c r="M76" s="24">
        <v>0</v>
      </c>
      <c r="N76" s="24">
        <v>22313993.66</v>
      </c>
      <c r="O76" s="24">
        <v>3246000000</v>
      </c>
      <c r="P76" s="24">
        <v>3223686006.34</v>
      </c>
      <c r="Q76" s="24">
        <v>3205239896.55</v>
      </c>
      <c r="R76" s="24">
        <v>3145690520.55</v>
      </c>
      <c r="S76" s="24">
        <v>2886579962.55</v>
      </c>
      <c r="T76" s="7">
        <f t="shared" si="7"/>
        <v>0.9874429749075786</v>
      </c>
    </row>
    <row r="77" spans="1:20" ht="52.5">
      <c r="A77" s="6" t="s">
        <v>107</v>
      </c>
      <c r="B77" s="6" t="s">
        <v>98</v>
      </c>
      <c r="C77" s="6" t="s">
        <v>19</v>
      </c>
      <c r="D77" s="6" t="s">
        <v>132</v>
      </c>
      <c r="E77" s="6"/>
      <c r="F77" s="6"/>
      <c r="G77" s="6"/>
      <c r="H77" s="6" t="s">
        <v>21</v>
      </c>
      <c r="I77" s="1" t="s">
        <v>108</v>
      </c>
      <c r="J77" s="24">
        <v>5000000000</v>
      </c>
      <c r="K77" s="24">
        <v>0</v>
      </c>
      <c r="L77" s="24">
        <v>0</v>
      </c>
      <c r="M77" s="24">
        <v>0</v>
      </c>
      <c r="N77" s="24">
        <v>27547558.39</v>
      </c>
      <c r="O77" s="24">
        <v>5000000000</v>
      </c>
      <c r="P77" s="24">
        <v>4972452441.61</v>
      </c>
      <c r="Q77" s="24">
        <v>4931668534.61</v>
      </c>
      <c r="R77" s="24">
        <v>3861146578.61</v>
      </c>
      <c r="S77" s="24">
        <v>3654783389.61</v>
      </c>
      <c r="T77" s="7">
        <f t="shared" si="7"/>
        <v>0.986333706922</v>
      </c>
    </row>
    <row r="78" spans="1:20" ht="63">
      <c r="A78" s="6" t="s">
        <v>107</v>
      </c>
      <c r="B78" s="6" t="s">
        <v>98</v>
      </c>
      <c r="C78" s="6" t="s">
        <v>31</v>
      </c>
      <c r="D78" s="6" t="s">
        <v>132</v>
      </c>
      <c r="E78" s="6"/>
      <c r="F78" s="6"/>
      <c r="G78" s="6"/>
      <c r="H78" s="6" t="s">
        <v>21</v>
      </c>
      <c r="I78" s="1" t="s">
        <v>109</v>
      </c>
      <c r="J78" s="24">
        <v>1500000000</v>
      </c>
      <c r="K78" s="24">
        <v>0</v>
      </c>
      <c r="L78" s="24">
        <v>0</v>
      </c>
      <c r="M78" s="24">
        <v>0</v>
      </c>
      <c r="N78" s="24">
        <v>22287864</v>
      </c>
      <c r="O78" s="24">
        <v>1500000000</v>
      </c>
      <c r="P78" s="24">
        <v>1477712136</v>
      </c>
      <c r="Q78" s="24">
        <v>1441017070</v>
      </c>
      <c r="R78" s="24">
        <v>1329137218</v>
      </c>
      <c r="S78" s="24">
        <v>1165652698</v>
      </c>
      <c r="T78" s="7">
        <f t="shared" si="7"/>
        <v>0.9606780466666667</v>
      </c>
    </row>
    <row r="79" spans="1:20" ht="31.5">
      <c r="A79" s="6" t="s">
        <v>107</v>
      </c>
      <c r="B79" s="6" t="s">
        <v>110</v>
      </c>
      <c r="C79" s="6" t="s">
        <v>32</v>
      </c>
      <c r="D79" s="6" t="s">
        <v>132</v>
      </c>
      <c r="E79" s="6"/>
      <c r="F79" s="6"/>
      <c r="G79" s="6"/>
      <c r="H79" s="6" t="s">
        <v>21</v>
      </c>
      <c r="I79" s="1" t="s">
        <v>111</v>
      </c>
      <c r="J79" s="24">
        <v>3000000000</v>
      </c>
      <c r="K79" s="24">
        <v>0</v>
      </c>
      <c r="L79" s="24">
        <v>0</v>
      </c>
      <c r="M79" s="24">
        <v>0</v>
      </c>
      <c r="N79" s="24">
        <v>7796582.67</v>
      </c>
      <c r="O79" s="24">
        <v>3000000000</v>
      </c>
      <c r="P79" s="24">
        <v>2992203417.33</v>
      </c>
      <c r="Q79" s="24">
        <v>2971493176.33</v>
      </c>
      <c r="R79" s="24">
        <v>2897660286.65</v>
      </c>
      <c r="S79" s="24">
        <v>2789733214.65</v>
      </c>
      <c r="T79" s="7">
        <f t="shared" si="7"/>
        <v>0.9904977254433333</v>
      </c>
    </row>
    <row r="80" spans="1:20" ht="31.5">
      <c r="A80" s="6" t="s">
        <v>107</v>
      </c>
      <c r="B80" s="6" t="s">
        <v>112</v>
      </c>
      <c r="C80" s="6" t="s">
        <v>31</v>
      </c>
      <c r="D80" s="6" t="s">
        <v>132</v>
      </c>
      <c r="E80" s="6"/>
      <c r="F80" s="6"/>
      <c r="G80" s="6"/>
      <c r="H80" s="6" t="s">
        <v>21</v>
      </c>
      <c r="I80" s="1" t="s">
        <v>130</v>
      </c>
      <c r="J80" s="24">
        <v>3500000000</v>
      </c>
      <c r="K80" s="24">
        <v>0</v>
      </c>
      <c r="L80" s="24">
        <v>500000000</v>
      </c>
      <c r="M80" s="24">
        <v>0</v>
      </c>
      <c r="N80" s="24">
        <v>127464301.67</v>
      </c>
      <c r="O80" s="24">
        <v>3000000000</v>
      </c>
      <c r="P80" s="24">
        <v>2872535698.33</v>
      </c>
      <c r="Q80" s="24">
        <v>2847267330.33</v>
      </c>
      <c r="R80" s="24">
        <v>2790902882.33</v>
      </c>
      <c r="S80" s="24">
        <v>2649032822.33</v>
      </c>
      <c r="T80" s="7">
        <f t="shared" si="7"/>
        <v>0.94908911011</v>
      </c>
    </row>
    <row r="81" spans="1:20" ht="52.5">
      <c r="A81" s="6" t="s">
        <v>107</v>
      </c>
      <c r="B81" s="6" t="s">
        <v>112</v>
      </c>
      <c r="C81" s="6" t="s">
        <v>32</v>
      </c>
      <c r="D81" s="6" t="s">
        <v>132</v>
      </c>
      <c r="E81" s="6"/>
      <c r="F81" s="6"/>
      <c r="G81" s="6"/>
      <c r="H81" s="6" t="s">
        <v>21</v>
      </c>
      <c r="I81" s="1" t="s">
        <v>131</v>
      </c>
      <c r="J81" s="24">
        <v>3500000000</v>
      </c>
      <c r="K81" s="24">
        <v>0</v>
      </c>
      <c r="L81" s="24">
        <v>1230000000</v>
      </c>
      <c r="M81" s="24">
        <v>0</v>
      </c>
      <c r="N81" s="24">
        <v>156874141</v>
      </c>
      <c r="O81" s="24">
        <v>2270000000</v>
      </c>
      <c r="P81" s="24">
        <v>2113125859</v>
      </c>
      <c r="Q81" s="24">
        <v>2077671564</v>
      </c>
      <c r="R81" s="24">
        <v>2055569363</v>
      </c>
      <c r="S81" s="24">
        <v>1187995323</v>
      </c>
      <c r="T81" s="7">
        <f t="shared" si="7"/>
        <v>0.9152738167400881</v>
      </c>
    </row>
    <row r="82" spans="1:20" ht="52.5">
      <c r="A82" s="6" t="s">
        <v>113</v>
      </c>
      <c r="B82" s="6" t="s">
        <v>99</v>
      </c>
      <c r="C82" s="6" t="s">
        <v>19</v>
      </c>
      <c r="D82" s="6" t="s">
        <v>132</v>
      </c>
      <c r="E82" s="6"/>
      <c r="F82" s="6"/>
      <c r="G82" s="6"/>
      <c r="H82" s="6">
        <v>11</v>
      </c>
      <c r="I82" s="1" t="s">
        <v>135</v>
      </c>
      <c r="J82" s="24">
        <v>361419170</v>
      </c>
      <c r="K82" s="24">
        <v>0</v>
      </c>
      <c r="L82" s="24">
        <v>5992851</v>
      </c>
      <c r="M82" s="24">
        <v>0</v>
      </c>
      <c r="N82" s="24">
        <v>0</v>
      </c>
      <c r="O82" s="24">
        <v>355426319</v>
      </c>
      <c r="P82" s="24">
        <v>355426319</v>
      </c>
      <c r="Q82" s="24">
        <v>355426319</v>
      </c>
      <c r="R82" s="24">
        <v>355426319</v>
      </c>
      <c r="S82" s="24">
        <v>355426319</v>
      </c>
      <c r="T82" s="7">
        <f t="shared" si="7"/>
        <v>1</v>
      </c>
    </row>
    <row r="83" spans="1:20" ht="52.5">
      <c r="A83" s="6" t="s">
        <v>113</v>
      </c>
      <c r="B83" s="6" t="s">
        <v>99</v>
      </c>
      <c r="C83" s="6" t="s">
        <v>19</v>
      </c>
      <c r="D83" s="6" t="s">
        <v>132</v>
      </c>
      <c r="E83" s="6"/>
      <c r="F83" s="6"/>
      <c r="G83" s="6"/>
      <c r="H83" s="6" t="s">
        <v>58</v>
      </c>
      <c r="I83" s="1" t="s">
        <v>135</v>
      </c>
      <c r="J83" s="24">
        <v>138580830</v>
      </c>
      <c r="K83" s="24">
        <v>0</v>
      </c>
      <c r="L83" s="24">
        <v>19424648</v>
      </c>
      <c r="M83" s="24">
        <v>0</v>
      </c>
      <c r="N83" s="24">
        <v>0</v>
      </c>
      <c r="O83" s="24">
        <v>119156182</v>
      </c>
      <c r="P83" s="24">
        <v>119156182</v>
      </c>
      <c r="Q83" s="24">
        <v>119156182</v>
      </c>
      <c r="R83" s="24">
        <v>119156182</v>
      </c>
      <c r="S83" s="24">
        <v>119156182</v>
      </c>
      <c r="T83" s="7">
        <f t="shared" si="7"/>
        <v>1</v>
      </c>
    </row>
    <row r="84" spans="1:20" ht="42">
      <c r="A84" s="12" t="s">
        <v>141</v>
      </c>
      <c r="B84" s="12" t="s">
        <v>99</v>
      </c>
      <c r="C84" s="12" t="s">
        <v>19</v>
      </c>
      <c r="D84" s="12" t="s">
        <v>132</v>
      </c>
      <c r="E84" s="12" t="s">
        <v>132</v>
      </c>
      <c r="F84" s="12" t="s">
        <v>132</v>
      </c>
      <c r="G84" s="12" t="s">
        <v>132</v>
      </c>
      <c r="H84" s="13" t="s">
        <v>21</v>
      </c>
      <c r="I84" s="4" t="s">
        <v>142</v>
      </c>
      <c r="J84" s="24">
        <v>0</v>
      </c>
      <c r="K84" s="24">
        <v>3500000000</v>
      </c>
      <c r="L84" s="24">
        <v>0</v>
      </c>
      <c r="M84" s="24">
        <v>0</v>
      </c>
      <c r="N84" s="24">
        <v>0</v>
      </c>
      <c r="O84" s="24">
        <v>3500000000</v>
      </c>
      <c r="P84" s="24">
        <v>3500000000</v>
      </c>
      <c r="Q84" s="24">
        <v>3500000000</v>
      </c>
      <c r="R84" s="24">
        <v>3500000000</v>
      </c>
      <c r="S84" s="24">
        <v>0</v>
      </c>
      <c r="T84" s="7">
        <f t="shared" si="7"/>
        <v>1</v>
      </c>
    </row>
    <row r="85" spans="1:20" ht="52.5">
      <c r="A85" s="6" t="s">
        <v>114</v>
      </c>
      <c r="B85" s="6" t="s">
        <v>98</v>
      </c>
      <c r="C85" s="6" t="s">
        <v>23</v>
      </c>
      <c r="D85" s="6" t="s">
        <v>132</v>
      </c>
      <c r="E85" s="6"/>
      <c r="F85" s="6"/>
      <c r="G85" s="6"/>
      <c r="H85" s="6">
        <v>11</v>
      </c>
      <c r="I85" s="1" t="s">
        <v>115</v>
      </c>
      <c r="J85" s="24">
        <v>175000000000</v>
      </c>
      <c r="K85" s="24">
        <v>0</v>
      </c>
      <c r="L85" s="24">
        <v>43333000000</v>
      </c>
      <c r="M85" s="24">
        <v>0</v>
      </c>
      <c r="N85" s="24">
        <v>6</v>
      </c>
      <c r="O85" s="24">
        <v>131667000000</v>
      </c>
      <c r="P85" s="24">
        <v>131666999994</v>
      </c>
      <c r="Q85" s="24">
        <v>131666999994</v>
      </c>
      <c r="R85" s="24">
        <v>131666453631</v>
      </c>
      <c r="S85" s="24">
        <v>39493313025</v>
      </c>
      <c r="T85" s="7">
        <f t="shared" si="7"/>
        <v>0.9999999999544305</v>
      </c>
    </row>
    <row r="86" spans="1:20" ht="52.5">
      <c r="A86" s="6" t="s">
        <v>114</v>
      </c>
      <c r="B86" s="6" t="s">
        <v>98</v>
      </c>
      <c r="C86" s="6" t="s">
        <v>23</v>
      </c>
      <c r="D86" s="6" t="s">
        <v>132</v>
      </c>
      <c r="E86" s="6"/>
      <c r="F86" s="6"/>
      <c r="G86" s="6"/>
      <c r="H86" s="6" t="s">
        <v>58</v>
      </c>
      <c r="I86" s="1" t="s">
        <v>115</v>
      </c>
      <c r="J86" s="24">
        <v>6000000000</v>
      </c>
      <c r="K86" s="24">
        <v>0</v>
      </c>
      <c r="L86" s="24">
        <v>0</v>
      </c>
      <c r="M86" s="24">
        <v>0</v>
      </c>
      <c r="N86" s="24">
        <v>238632722</v>
      </c>
      <c r="O86" s="24">
        <v>6000000000</v>
      </c>
      <c r="P86" s="24">
        <v>5761367278</v>
      </c>
      <c r="Q86" s="24">
        <v>5761367278</v>
      </c>
      <c r="R86" s="24">
        <v>4768911786</v>
      </c>
      <c r="S86" s="24">
        <v>675914267</v>
      </c>
      <c r="T86" s="7">
        <f t="shared" si="7"/>
        <v>0.9602278796666667</v>
      </c>
    </row>
    <row r="87" spans="1:20" ht="42">
      <c r="A87" s="6" t="s">
        <v>114</v>
      </c>
      <c r="B87" s="6" t="s">
        <v>98</v>
      </c>
      <c r="C87" s="6" t="s">
        <v>38</v>
      </c>
      <c r="D87" s="6" t="s">
        <v>132</v>
      </c>
      <c r="E87" s="6"/>
      <c r="F87" s="6"/>
      <c r="G87" s="6"/>
      <c r="H87" s="6" t="s">
        <v>58</v>
      </c>
      <c r="I87" s="1" t="s">
        <v>116</v>
      </c>
      <c r="J87" s="24">
        <v>5000000000</v>
      </c>
      <c r="K87" s="24">
        <v>0</v>
      </c>
      <c r="L87" s="24">
        <v>4898239099</v>
      </c>
      <c r="M87" s="24">
        <v>0</v>
      </c>
      <c r="N87" s="24">
        <v>760901</v>
      </c>
      <c r="O87" s="24">
        <v>101760901</v>
      </c>
      <c r="P87" s="24">
        <v>101000000</v>
      </c>
      <c r="Q87" s="24">
        <v>80005200</v>
      </c>
      <c r="R87" s="24">
        <v>32002080</v>
      </c>
      <c r="S87" s="24">
        <v>0</v>
      </c>
      <c r="T87" s="7">
        <f t="shared" si="7"/>
        <v>0.7862076614278405</v>
      </c>
    </row>
    <row r="88" spans="1:20" ht="42">
      <c r="A88" s="6" t="s">
        <v>114</v>
      </c>
      <c r="B88" s="6" t="s">
        <v>98</v>
      </c>
      <c r="C88" s="6" t="s">
        <v>133</v>
      </c>
      <c r="D88" s="6" t="s">
        <v>132</v>
      </c>
      <c r="E88" s="6"/>
      <c r="F88" s="6"/>
      <c r="G88" s="6"/>
      <c r="H88" s="6" t="s">
        <v>21</v>
      </c>
      <c r="I88" s="1" t="s">
        <v>134</v>
      </c>
      <c r="J88" s="24">
        <v>7045000000</v>
      </c>
      <c r="K88" s="24">
        <v>4800000000</v>
      </c>
      <c r="L88" s="24">
        <v>0</v>
      </c>
      <c r="M88" s="24">
        <v>0</v>
      </c>
      <c r="N88" s="24">
        <v>5661443</v>
      </c>
      <c r="O88" s="24">
        <v>11845000000</v>
      </c>
      <c r="P88" s="24">
        <v>11839338557</v>
      </c>
      <c r="Q88" s="24">
        <v>11839338557</v>
      </c>
      <c r="R88" s="24">
        <v>11839338557</v>
      </c>
      <c r="S88" s="24">
        <v>7045000000</v>
      </c>
      <c r="T88" s="7">
        <f t="shared" si="7"/>
        <v>0.9995220394259181</v>
      </c>
    </row>
    <row r="89" spans="1:20" ht="52.5">
      <c r="A89" s="6" t="s">
        <v>114</v>
      </c>
      <c r="B89" s="6" t="s">
        <v>98</v>
      </c>
      <c r="C89" s="6" t="s">
        <v>138</v>
      </c>
      <c r="D89" s="6"/>
      <c r="E89" s="6"/>
      <c r="F89" s="6"/>
      <c r="G89" s="6"/>
      <c r="H89" s="6" t="s">
        <v>21</v>
      </c>
      <c r="I89" s="1" t="s">
        <v>137</v>
      </c>
      <c r="J89" s="24">
        <v>82000000000</v>
      </c>
      <c r="K89" s="24">
        <v>10739431723</v>
      </c>
      <c r="L89" s="24">
        <v>82000000000</v>
      </c>
      <c r="M89" s="24">
        <v>0</v>
      </c>
      <c r="N89" s="24">
        <v>40000000</v>
      </c>
      <c r="O89" s="24">
        <v>10739431723</v>
      </c>
      <c r="P89" s="24">
        <v>10699431723</v>
      </c>
      <c r="Q89" s="24">
        <v>10699431723</v>
      </c>
      <c r="R89" s="24">
        <v>10699431723</v>
      </c>
      <c r="S89" s="24">
        <v>0</v>
      </c>
      <c r="T89" s="7">
        <f t="shared" si="7"/>
        <v>0.9962754081378129</v>
      </c>
    </row>
    <row r="90" spans="1:20" ht="52.5">
      <c r="A90" s="14" t="s">
        <v>114</v>
      </c>
      <c r="B90" s="14" t="s">
        <v>98</v>
      </c>
      <c r="C90" s="14" t="s">
        <v>139</v>
      </c>
      <c r="D90" s="14" t="s">
        <v>132</v>
      </c>
      <c r="E90" s="14" t="s">
        <v>132</v>
      </c>
      <c r="F90" s="14" t="s">
        <v>132</v>
      </c>
      <c r="G90" s="14" t="s">
        <v>132</v>
      </c>
      <c r="H90" s="14" t="s">
        <v>21</v>
      </c>
      <c r="I90" s="5" t="s">
        <v>140</v>
      </c>
      <c r="J90" s="24">
        <v>0</v>
      </c>
      <c r="K90" s="24">
        <v>30000000000</v>
      </c>
      <c r="L90" s="24">
        <v>0</v>
      </c>
      <c r="M90" s="24">
        <v>0</v>
      </c>
      <c r="N90" s="24">
        <v>433413</v>
      </c>
      <c r="O90" s="24">
        <v>30000000000</v>
      </c>
      <c r="P90" s="24">
        <v>29999566587</v>
      </c>
      <c r="Q90" s="24">
        <v>29999566587</v>
      </c>
      <c r="R90" s="24">
        <v>29999566587</v>
      </c>
      <c r="S90" s="24">
        <v>14927566587</v>
      </c>
      <c r="T90" s="7">
        <f t="shared" si="7"/>
        <v>0.9999855529</v>
      </c>
    </row>
    <row r="91" spans="1:20" ht="59.25" customHeight="1">
      <c r="A91" s="14" t="s">
        <v>114</v>
      </c>
      <c r="B91" s="14" t="s">
        <v>98</v>
      </c>
      <c r="C91" s="14" t="s">
        <v>144</v>
      </c>
      <c r="D91" s="14" t="s">
        <v>132</v>
      </c>
      <c r="E91" s="14" t="s">
        <v>132</v>
      </c>
      <c r="F91" s="14" t="s">
        <v>132</v>
      </c>
      <c r="G91" s="14" t="s">
        <v>132</v>
      </c>
      <c r="H91" s="14" t="s">
        <v>58</v>
      </c>
      <c r="I91" s="4" t="s">
        <v>145</v>
      </c>
      <c r="J91" s="24">
        <v>0</v>
      </c>
      <c r="K91" s="24">
        <v>481239099</v>
      </c>
      <c r="L91" s="24">
        <v>0</v>
      </c>
      <c r="M91" s="24">
        <v>0</v>
      </c>
      <c r="N91" s="24">
        <v>0</v>
      </c>
      <c r="O91" s="24">
        <v>481239099</v>
      </c>
      <c r="P91" s="24">
        <v>481239099</v>
      </c>
      <c r="Q91" s="24">
        <v>481239099</v>
      </c>
      <c r="R91" s="24">
        <v>481239099</v>
      </c>
      <c r="S91" s="24">
        <v>481239099</v>
      </c>
      <c r="T91" s="7">
        <f t="shared" si="7"/>
        <v>1</v>
      </c>
    </row>
    <row r="92" spans="1:20" s="20" customFormat="1" ht="10.5">
      <c r="A92" s="8"/>
      <c r="B92" s="8"/>
      <c r="C92" s="8"/>
      <c r="D92" s="8"/>
      <c r="E92" s="8"/>
      <c r="F92" s="8"/>
      <c r="G92" s="8"/>
      <c r="H92" s="8"/>
      <c r="I92" s="15" t="s">
        <v>122</v>
      </c>
      <c r="J92" s="9">
        <f aca="true" t="shared" si="8" ref="J92:S92">SUM(J71:J91)</f>
        <v>311729413019</v>
      </c>
      <c r="K92" s="9">
        <f t="shared" si="8"/>
        <v>51721633841</v>
      </c>
      <c r="L92" s="9">
        <f t="shared" si="8"/>
        <v>135481239099</v>
      </c>
      <c r="M92" s="9">
        <f t="shared" si="8"/>
        <v>0</v>
      </c>
      <c r="N92" s="9">
        <f t="shared" si="8"/>
        <v>807232280.75</v>
      </c>
      <c r="O92" s="9">
        <f t="shared" si="8"/>
        <v>227969807761</v>
      </c>
      <c r="P92" s="9">
        <f t="shared" si="8"/>
        <v>227162575480.25</v>
      </c>
      <c r="Q92" s="9">
        <f t="shared" si="8"/>
        <v>226924528780.49</v>
      </c>
      <c r="R92" s="9">
        <f t="shared" si="8"/>
        <v>224197377661.26</v>
      </c>
      <c r="S92" s="9">
        <f t="shared" si="8"/>
        <v>88355057567.32</v>
      </c>
      <c r="T92" s="10">
        <f>+Q92/O92</f>
        <v>0.9954148358908743</v>
      </c>
    </row>
    <row r="93" spans="1:20" ht="10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7"/>
    </row>
    <row r="94" spans="1:20" s="20" customFormat="1" ht="10.5">
      <c r="A94" s="8"/>
      <c r="B94" s="8"/>
      <c r="C94" s="8"/>
      <c r="D94" s="8"/>
      <c r="E94" s="8"/>
      <c r="F94" s="8"/>
      <c r="G94" s="8"/>
      <c r="H94" s="8"/>
      <c r="I94" s="15" t="s">
        <v>123</v>
      </c>
      <c r="J94" s="9">
        <f aca="true" t="shared" si="9" ref="J94:S94">+J68+J92</f>
        <v>1904199975158</v>
      </c>
      <c r="K94" s="9">
        <f t="shared" si="9"/>
        <v>1599664582979</v>
      </c>
      <c r="L94" s="9">
        <f t="shared" si="9"/>
        <v>1683955589390</v>
      </c>
      <c r="M94" s="9">
        <f t="shared" si="9"/>
        <v>0</v>
      </c>
      <c r="N94" s="9">
        <f t="shared" si="9"/>
        <v>3486522585.75</v>
      </c>
      <c r="O94" s="9">
        <f t="shared" si="9"/>
        <v>1819908968747</v>
      </c>
      <c r="P94" s="9">
        <f t="shared" si="9"/>
        <v>1816422446161.25</v>
      </c>
      <c r="Q94" s="9">
        <f t="shared" si="9"/>
        <v>1809021832858.38</v>
      </c>
      <c r="R94" s="9">
        <f t="shared" si="9"/>
        <v>1802199818155.21</v>
      </c>
      <c r="S94" s="9">
        <f t="shared" si="9"/>
        <v>1665715279078.27</v>
      </c>
      <c r="T94" s="10">
        <f>+Q94/O94</f>
        <v>0.9940177579892274</v>
      </c>
    </row>
    <row r="95" ht="10.5"/>
    <row r="96" ht="10.5">
      <c r="O96" s="22"/>
    </row>
    <row r="97" spans="9:19" ht="10.5">
      <c r="I97" s="16" t="s">
        <v>146</v>
      </c>
      <c r="K97" s="23"/>
      <c r="L97" s="23"/>
      <c r="M97" s="23"/>
      <c r="N97" s="23"/>
      <c r="O97" s="23"/>
      <c r="P97" s="23"/>
      <c r="Q97" s="23"/>
      <c r="R97" s="23"/>
      <c r="S97" s="23"/>
    </row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  <row r="106" ht="10.5" hidden="1"/>
    <row r="107" ht="10.5" hidden="1"/>
    <row r="108" ht="10.5" hidden="1"/>
    <row r="109" ht="10.5" hidden="1"/>
    <row r="110" ht="10.5" hidden="1"/>
    <row r="111" ht="10.5" hidden="1"/>
    <row r="112" ht="10.5" hidden="1"/>
    <row r="113" ht="10.5" hidden="1"/>
    <row r="114" ht="10.5" hidden="1"/>
    <row r="115" ht="10.5" hidden="1"/>
    <row r="116" ht="10.5" hidden="1"/>
    <row r="117" ht="10.5" hidden="1"/>
    <row r="118" ht="10.5" hidden="1"/>
    <row r="119" ht="10.5" hidden="1"/>
    <row r="120" ht="10.5" hidden="1"/>
    <row r="121" ht="10.5" hidden="1"/>
    <row r="122" ht="10.5" hidden="1"/>
    <row r="123" ht="10.5" hidden="1"/>
    <row r="124" ht="10.5" hidden="1"/>
    <row r="125" ht="10.5" hidden="1"/>
    <row r="126" ht="10.5" hidden="1"/>
    <row r="127" ht="10.5" hidden="1"/>
    <row r="128" ht="10.5" hidden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  <row r="136" ht="10.5" hidden="1"/>
    <row r="137" ht="10.5" hidden="1"/>
    <row r="138" ht="10.5" hidden="1"/>
    <row r="139" ht="10.5" hidden="1"/>
    <row r="140" ht="10.5" hidden="1"/>
    <row r="141" ht="10.5" hidden="1"/>
    <row r="142" ht="10.5" hidden="1"/>
    <row r="143" ht="10.5" hidden="1"/>
    <row r="144" ht="10.5" hidden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  <row r="187" ht="10.5" hidden="1"/>
    <row r="188" ht="10.5" hidden="1"/>
    <row r="189" ht="10.5" hidden="1"/>
    <row r="190" ht="10.5" hidden="1"/>
    <row r="191" ht="10.5" hidden="1"/>
    <row r="192" ht="10.5" hidden="1"/>
    <row r="193" ht="10.5" hidden="1"/>
    <row r="194" ht="10.5" hidden="1"/>
    <row r="195" ht="10.5" hidden="1"/>
    <row r="196" ht="10.5" hidden="1"/>
    <row r="197" ht="10.5" hidden="1"/>
    <row r="198" ht="10.5" hidden="1"/>
    <row r="199" ht="10.5"/>
    <row r="200" ht="10.5"/>
    <row r="201" ht="10.5"/>
    <row r="202" ht="10.5"/>
    <row r="203" ht="10.5"/>
    <row r="204" ht="10.5"/>
    <row r="205" ht="10.5"/>
    <row r="206" ht="10.5"/>
    <row r="207" ht="10.5"/>
  </sheetData>
  <sheetProtection password="CCE1" sheet="1" selectLockedCells="1" selectUnlockedCells="1"/>
  <mergeCells count="3">
    <mergeCell ref="J2:M2"/>
    <mergeCell ref="J3:M3"/>
    <mergeCell ref="J4:M4"/>
  </mergeCells>
  <printOptions/>
  <pageMargins left="0.3937007874015748" right="0.1968503937007874" top="0.5905511811023623" bottom="0.3937007874015748" header="0.7874015748031497" footer="0.7874015748031497"/>
  <pageSetup fitToHeight="0" fitToWidth="1" horizontalDpi="600" verticalDpi="600" orientation="landscape" scale="47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2015</dc:title>
  <dc:subject/>
  <dc:creator/>
  <cp:keywords/>
  <dc:description/>
  <cp:lastModifiedBy/>
  <dcterms:created xsi:type="dcterms:W3CDTF">2012-10-31T23:54:57Z</dcterms:created>
  <dcterms:modified xsi:type="dcterms:W3CDTF">2016-02-02T18:29:07Z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Entid">
    <vt:lpwstr>Ministerio de Vivienda, Ciudad y Territorio</vt:lpwstr>
  </property>
  <property fmtid="{D5CDD505-2E9C-101B-9397-08002B2CF9AE}" pid="4" name="A">
    <vt:lpwstr>2015.00000000000</vt:lpwstr>
  </property>
</Properties>
</file>