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workbookProtection workbookAlgorithmName="SHA-512" workbookHashValue="TRaMcBSwvNiF73rkxHH6fjaxjIzVR7GFp31UaFXb5SpUtEuYY8zZlSmhRa9hVWdx8n1z1jeskNvkCKYd6qmi7A==" workbookSaltValue="wrECk+sG/vRe1ulQg0GPRw==" workbookSpinCount="100000" lockStructure="1"/>
  <bookViews>
    <workbookView xWindow="-165" yWindow="-75" windowWidth="15480" windowHeight="9810"/>
  </bookViews>
  <sheets>
    <sheet name="FNV" sheetId="3" r:id="rId1"/>
  </sheets>
  <definedNames>
    <definedName name="_xlnm.Print_Area" localSheetId="0">FNV!$A$1:$T$22</definedName>
  </definedNames>
  <calcPr calcId="162913"/>
  <fileRecoveryPr autoRecover="0"/>
</workbook>
</file>

<file path=xl/calcChain.xml><?xml version="1.0" encoding="utf-8"?>
<calcChain xmlns="http://schemas.openxmlformats.org/spreadsheetml/2006/main">
  <c r="T16" i="3" l="1"/>
  <c r="T14" i="3" l="1"/>
  <c r="T15" i="3"/>
  <c r="T17" i="3"/>
  <c r="T11" i="3" l="1"/>
  <c r="S18" i="3" l="1"/>
  <c r="R18" i="3"/>
  <c r="Q18" i="3"/>
  <c r="P18" i="3"/>
  <c r="O18" i="3"/>
  <c r="N18" i="3"/>
  <c r="M18" i="3"/>
  <c r="L18" i="3"/>
  <c r="K18" i="3"/>
  <c r="J18" i="3"/>
  <c r="T18" i="3" l="1"/>
  <c r="S12" i="3"/>
  <c r="R12" i="3"/>
  <c r="Q12" i="3"/>
  <c r="P12" i="3"/>
  <c r="O12" i="3"/>
  <c r="N12" i="3"/>
  <c r="M12" i="3"/>
  <c r="L12" i="3"/>
  <c r="K12" i="3"/>
  <c r="J12" i="3"/>
  <c r="T12" i="3" l="1"/>
  <c r="Q20" i="3"/>
  <c r="P20" i="3"/>
  <c r="M20" i="3"/>
  <c r="L20" i="3"/>
  <c r="S20" i="3"/>
  <c r="O20" i="3"/>
  <c r="K20" i="3"/>
  <c r="R20" i="3"/>
  <c r="N20" i="3"/>
  <c r="J20" i="3"/>
  <c r="T20" i="3" l="1"/>
</calcChain>
</file>

<file path=xl/sharedStrings.xml><?xml version="1.0" encoding="utf-8"?>
<sst xmlns="http://schemas.openxmlformats.org/spreadsheetml/2006/main" count="52" uniqueCount="38">
  <si>
    <t>CTA</t>
  </si>
  <si>
    <t>SUB
CTA</t>
  </si>
  <si>
    <t>OBJ</t>
  </si>
  <si>
    <t>ORD</t>
  </si>
  <si>
    <t>SOR
ORD</t>
  </si>
  <si>
    <t>ITEM</t>
  </si>
  <si>
    <t>SUB
ITEM</t>
  </si>
  <si>
    <t>REC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</si>
  <si>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</si>
  <si>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</si>
  <si>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</si>
  <si>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</si>
  <si>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</si>
  <si>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</si>
  <si>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</si>
  <si>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</si>
  <si>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</si>
  <si>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</si>
  <si>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</si>
  <si>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1</t>
  </si>
  <si>
    <t>11</t>
  </si>
  <si>
    <t>2</t>
  </si>
  <si>
    <t>3</t>
  </si>
  <si>
    <t>SUBSIDIO FAMILIAR DE VIVIENDA</t>
  </si>
  <si>
    <t>PROGRAMA DE COBERTURA CONDICIONADA PARA CRÉDITOS DE VIVIENDA SEGUNDA GENERACIÓN</t>
  </si>
  <si>
    <t>% Ejec</t>
  </si>
  <si>
    <t>TOTAL FUNCIONAMIENTO</t>
  </si>
  <si>
    <t>TOTAL INVERSION</t>
  </si>
  <si>
    <t>TOTAL FONVIVIENDA</t>
  </si>
  <si>
    <t>FONDO NACIONAL DE VIVIENDA  -  FONVIVIVIENDA</t>
  </si>
  <si>
    <t>CUOTA DE AUDITAJE CONTRANAL</t>
  </si>
  <si>
    <t xml:space="preserve">                         República de Colombia</t>
  </si>
  <si>
    <t>SUBSIDIO FAMILIAR DE VIVIENDA PARA POBLACION DESPLAZADA REGION NACIONAL</t>
  </si>
  <si>
    <t>13</t>
  </si>
  <si>
    <r>
      <rPr>
        <b/>
        <sz val="8"/>
        <rFont val="Verdana"/>
        <family val="2"/>
      </rPr>
      <t>FUENTE</t>
    </r>
    <r>
      <rPr>
        <sz val="8"/>
        <rFont val="Verdana"/>
        <family val="2"/>
      </rPr>
      <t>: Sistema Integrado de Informacion Financiera - SIIF -Nacion</t>
    </r>
  </si>
  <si>
    <t>4001</t>
  </si>
  <si>
    <t>1400</t>
  </si>
  <si>
    <t>Ejecución Presupuestal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</si>
</sst>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240A]&quot;$&quot;\ #,##0.00;\(&quot;$&quot;\ #,##0.00\)"/>
  </numFmts>
  <fonts count="11" x14ac:knownFonts="1">
    <font>
      <sz val="10"/>
      <name val="Arial"/>
    </font>
    <font>
      <sz val="10"/>
      <name val="Arial"/>
      <family val="2"/>
    </font>
    <font>
      <b/>
      <sz val="9"/>
      <color indexed="8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sz val="8"/>
      <color rgb="FF000000"/>
      <name val="Verdana"/>
      <family val="2"/>
    </font>
    <font>
      <sz val="8"/>
      <color indexed="8"/>
      <name val="Verdana"/>
      <family val="2"/>
    </font>
    <font>
      <b/>
      <sz val="8"/>
      <color indexed="8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 applyProtection="1">
      <alignment horizontal="center" vertical="center" wrapText="1" readingOrder="1"/>
      <protection locked="0"/>
    </xf>
    <xf numFmtId="0" fontId="3" fillId="0" borderId="0" xfId="0" applyFont="1"/>
    <xf numFmtId="0" fontId="3" fillId="2" borderId="0" xfId="0" applyFont="1" applyFill="1" applyAlignment="1">
      <alignment horizontal="left"/>
    </xf>
    <xf numFmtId="0" fontId="3" fillId="2" borderId="0" xfId="0" applyFont="1" applyFill="1" applyAlignment="1"/>
    <xf numFmtId="0" fontId="5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Font="1" applyBorder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left" vertical="center" wrapText="1" readingOrder="1"/>
      <protection locked="0"/>
    </xf>
    <xf numFmtId="9" fontId="6" fillId="0" borderId="1" xfId="1" applyFont="1" applyBorder="1" applyAlignment="1" applyProtection="1">
      <alignment horizontal="center" vertical="center" wrapText="1" readingOrder="1"/>
      <protection locked="0"/>
    </xf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0" fontId="7" fillId="0" borderId="1" xfId="0" applyFont="1" applyBorder="1" applyAlignment="1" applyProtection="1">
      <alignment horizontal="left" vertical="center" wrapText="1" readingOrder="1"/>
      <protection locked="0"/>
    </xf>
    <xf numFmtId="164" fontId="7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5" fillId="0" borderId="1" xfId="0" applyNumberFormat="1" applyFont="1" applyFill="1" applyBorder="1" applyAlignment="1">
      <alignment horizontal="left" vertical="center" wrapText="1" readingOrder="1"/>
    </xf>
    <xf numFmtId="164" fontId="5" fillId="0" borderId="1" xfId="0" applyNumberFormat="1" applyFont="1" applyFill="1" applyBorder="1" applyAlignment="1">
      <alignment horizontal="right" vertical="center" wrapText="1" readingOrder="1"/>
    </xf>
    <xf numFmtId="0" fontId="7" fillId="3" borderId="1" xfId="0" applyFont="1" applyFill="1" applyBorder="1" applyAlignment="1" applyProtection="1">
      <alignment horizontal="center" vertical="center" wrapText="1" readingOrder="1"/>
      <protection locked="0"/>
    </xf>
    <xf numFmtId="0" fontId="8" fillId="0" borderId="1" xfId="0" applyFont="1" applyBorder="1"/>
    <xf numFmtId="0" fontId="8" fillId="0" borderId="0" xfId="0" applyFont="1"/>
    <xf numFmtId="164" fontId="10" fillId="0" borderId="2" xfId="0" applyNumberFormat="1" applyFont="1" applyFill="1" applyBorder="1" applyAlignment="1">
      <alignment horizontal="right" vertical="center" wrapText="1" readingOrder="1"/>
    </xf>
    <xf numFmtId="0" fontId="3" fillId="2" borderId="0" xfId="0" applyFont="1" applyFill="1" applyAlignment="1"/>
    <xf numFmtId="10" fontId="6" fillId="0" borderId="1" xfId="1" applyNumberFormat="1" applyFont="1" applyBorder="1" applyAlignment="1" applyProtection="1">
      <alignment horizontal="center" vertical="center" wrapText="1" readingOrder="1"/>
      <protection locked="0"/>
    </xf>
    <xf numFmtId="10" fontId="7" fillId="0" borderId="1" xfId="1" applyNumberFormat="1" applyFont="1" applyBorder="1" applyAlignment="1" applyProtection="1">
      <alignment horizontal="center" vertical="center" wrapText="1" readingOrder="1"/>
      <protection locked="0"/>
    </xf>
    <xf numFmtId="10" fontId="8" fillId="0" borderId="1" xfId="0" applyNumberFormat="1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1</xdr:row>
      <xdr:rowOff>133350</xdr:rowOff>
    </xdr:from>
    <xdr:to>
      <xdr:col>5</xdr:col>
      <xdr:colOff>28575</xdr:colOff>
      <xdr:row>5</xdr:row>
      <xdr:rowOff>104775</xdr:rowOff>
    </xdr:to>
    <xdr:pic>
      <xdr:nvPicPr>
        <xdr:cNvPr id="1025" name="Picture 0" descr="e0f4233f-7a71-47f5-824f-b8099c95c5d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95275"/>
          <a:ext cx="1219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266700</xdr:colOff>
      <xdr:row>1</xdr:row>
      <xdr:rowOff>66675</xdr:rowOff>
    </xdr:from>
    <xdr:to>
      <xdr:col>8</xdr:col>
      <xdr:colOff>800100</xdr:colOff>
      <xdr:row>8</xdr:row>
      <xdr:rowOff>133350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228600"/>
          <a:ext cx="10668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16</xdr:col>
      <xdr:colOff>514350</xdr:colOff>
      <xdr:row>7</xdr:row>
      <xdr:rowOff>114300</xdr:rowOff>
    </xdr:to>
    <xdr:pic>
      <xdr:nvPicPr>
        <xdr:cNvPr id="5" name="Imagen 2" descr="Todos por un país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0" y="485775"/>
          <a:ext cx="17716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2"/>
  <sheetViews>
    <sheetView showGridLines="0" tabSelected="1" workbookViewId="0">
      <pane xSplit="9" ySplit="10" topLeftCell="N14" activePane="bottomRight" state="frozen"/>
      <selection pane="topRight" activeCell="J1" sqref="J1"/>
      <selection pane="bottomLeft" activeCell="A11" sqref="A11"/>
      <selection pane="bottomRight" activeCell="S38" sqref="S38"/>
    </sheetView>
  </sheetViews>
  <sheetFormatPr baseColWidth="10" defaultColWidth="0" defaultRowHeight="12.75" zeroHeight="1" x14ac:dyDescent="0.2"/>
  <cols>
    <col min="1" max="7" width="5.28515625" customWidth="1"/>
    <col min="8" max="8" width="8" customWidth="1"/>
    <col min="9" max="9" width="27.5703125" customWidth="1"/>
    <col min="10" max="10" width="23.5703125" customWidth="1"/>
    <col min="11" max="12" width="20" bestFit="1" customWidth="1"/>
    <col min="13" max="13" width="20.42578125" customWidth="1"/>
    <col min="14" max="14" width="21.140625" customWidth="1"/>
    <col min="15" max="15" width="23.28515625" customWidth="1"/>
    <col min="16" max="16" width="23.140625" customWidth="1"/>
    <col min="17" max="17" width="22.7109375" customWidth="1"/>
    <col min="18" max="18" width="23" customWidth="1"/>
    <col min="19" max="19" width="21.28515625" customWidth="1"/>
    <col min="20" max="20" width="8.42578125" customWidth="1"/>
    <col min="21" max="21" width="6.28515625" hidden="1" customWidth="1"/>
  </cols>
  <sheetData>
    <row r="1" spans="1:25" x14ac:dyDescent="0.2"/>
    <row r="2" spans="1:25" x14ac:dyDescent="0.2">
      <c r="J2" s="3" t="s">
        <v>29</v>
      </c>
      <c r="K2" s="3"/>
      <c r="L2" s="3"/>
      <c r="M2" s="3"/>
      <c r="N2" s="3"/>
    </row>
    <row r="3" spans="1:25" x14ac:dyDescent="0.2">
      <c r="J3" s="3" t="s">
        <v>31</v>
      </c>
      <c r="K3" s="3"/>
      <c r="L3" s="3"/>
      <c r="M3" s="4"/>
      <c r="N3" s="4"/>
    </row>
    <row r="4" spans="1:25" x14ac:dyDescent="0.2">
      <c r="J4" s="18" t="s">
        <v>37</v>
      </c>
      <c r="K4" s="18"/>
      <c r="L4" s="18"/>
      <c r="M4" s="18"/>
      <c r="N4" s="18"/>
    </row>
    <row r="5" spans="1:25" x14ac:dyDescent="0.2"/>
    <row r="6" spans="1:25" x14ac:dyDescent="0.2"/>
    <row r="7" spans="1:25" x14ac:dyDescent="0.2"/>
    <row r="8" spans="1:25" x14ac:dyDescent="0.2">
      <c r="A8" s="1"/>
      <c r="B8" s="1"/>
      <c r="C8" s="1"/>
      <c r="D8" s="1"/>
      <c r="E8" s="1"/>
      <c r="F8" s="1"/>
      <c r="G8" s="1"/>
      <c r="H8" s="1"/>
      <c r="K8" s="1"/>
      <c r="L8" s="1"/>
      <c r="M8" s="1"/>
      <c r="N8" s="1"/>
      <c r="O8" s="1"/>
      <c r="P8" s="1"/>
      <c r="Q8" s="1"/>
      <c r="R8" s="1"/>
      <c r="S8" s="1"/>
    </row>
    <row r="9" spans="1:25" x14ac:dyDescent="0.2">
      <c r="A9" s="1"/>
      <c r="B9" s="1"/>
      <c r="C9" s="1"/>
      <c r="D9" s="1"/>
      <c r="E9" s="1"/>
      <c r="F9" s="1"/>
      <c r="G9" s="1"/>
      <c r="H9" s="1"/>
      <c r="K9" s="1"/>
      <c r="L9" s="1"/>
      <c r="M9" s="1"/>
      <c r="N9" s="1"/>
      <c r="O9" s="1"/>
      <c r="P9" s="1"/>
      <c r="Q9" s="1"/>
      <c r="R9" s="1"/>
      <c r="S9" s="1"/>
    </row>
    <row r="10" spans="1:25" ht="31.5" x14ac:dyDescent="0.2">
      <c r="A10" s="14" t="s">
        <v>0</v>
      </c>
      <c r="B10" s="14" t="s">
        <v>1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8</v>
      </c>
      <c r="J10" s="14" t="s">
        <v>9</v>
      </c>
      <c r="K10" s="14" t="s">
        <v>10</v>
      </c>
      <c r="L10" s="14" t="s">
        <v>11</v>
      </c>
      <c r="M10" s="14" t="s">
        <v>13</v>
      </c>
      <c r="N10" s="14" t="s">
        <v>15</v>
      </c>
      <c r="O10" s="14" t="s">
        <v>12</v>
      </c>
      <c r="P10" s="14" t="s">
        <v>14</v>
      </c>
      <c r="Q10" s="14" t="s">
        <v>16</v>
      </c>
      <c r="R10" s="14" t="s">
        <v>17</v>
      </c>
      <c r="S10" s="14" t="s">
        <v>18</v>
      </c>
      <c r="T10" s="14" t="s">
        <v>25</v>
      </c>
    </row>
    <row r="11" spans="1:25" ht="30" customHeight="1" x14ac:dyDescent="0.2">
      <c r="A11" s="5" t="s">
        <v>22</v>
      </c>
      <c r="B11" s="5" t="s">
        <v>21</v>
      </c>
      <c r="C11" s="5" t="s">
        <v>19</v>
      </c>
      <c r="D11" s="5" t="s">
        <v>19</v>
      </c>
      <c r="E11" s="5"/>
      <c r="F11" s="5"/>
      <c r="G11" s="5"/>
      <c r="H11" s="6">
        <v>11</v>
      </c>
      <c r="I11" s="7" t="s">
        <v>30</v>
      </c>
      <c r="J11" s="17">
        <v>2459000000</v>
      </c>
      <c r="K11" s="17">
        <v>0</v>
      </c>
      <c r="L11" s="17">
        <v>0</v>
      </c>
      <c r="M11" s="17">
        <v>0</v>
      </c>
      <c r="N11" s="17">
        <v>0</v>
      </c>
      <c r="O11" s="17">
        <v>2459000000</v>
      </c>
      <c r="P11" s="17">
        <v>2459000000</v>
      </c>
      <c r="Q11" s="17">
        <v>2459000000</v>
      </c>
      <c r="R11" s="17">
        <v>2459000000</v>
      </c>
      <c r="S11" s="17">
        <v>2459000000</v>
      </c>
      <c r="T11" s="8">
        <f t="shared" ref="T11" si="0">+Q11/O11</f>
        <v>1</v>
      </c>
    </row>
    <row r="12" spans="1:25" s="2" customFormat="1" x14ac:dyDescent="0.2">
      <c r="A12" s="9"/>
      <c r="B12" s="9"/>
      <c r="C12" s="9"/>
      <c r="D12" s="9"/>
      <c r="E12" s="9"/>
      <c r="F12" s="9"/>
      <c r="G12" s="9"/>
      <c r="H12" s="9"/>
      <c r="I12" s="10" t="s">
        <v>26</v>
      </c>
      <c r="J12" s="11">
        <f t="shared" ref="J12:S12" si="1">SUM(J11:J11)</f>
        <v>2459000000</v>
      </c>
      <c r="K12" s="11">
        <f t="shared" si="1"/>
        <v>0</v>
      </c>
      <c r="L12" s="11">
        <f t="shared" si="1"/>
        <v>0</v>
      </c>
      <c r="M12" s="11">
        <f t="shared" si="1"/>
        <v>0</v>
      </c>
      <c r="N12" s="11">
        <f t="shared" si="1"/>
        <v>0</v>
      </c>
      <c r="O12" s="11">
        <f t="shared" si="1"/>
        <v>2459000000</v>
      </c>
      <c r="P12" s="11">
        <f t="shared" si="1"/>
        <v>2459000000</v>
      </c>
      <c r="Q12" s="11">
        <f t="shared" si="1"/>
        <v>2459000000</v>
      </c>
      <c r="R12" s="11">
        <f t="shared" si="1"/>
        <v>2459000000</v>
      </c>
      <c r="S12" s="11">
        <f t="shared" si="1"/>
        <v>2459000000</v>
      </c>
      <c r="T12" s="8">
        <f t="shared" ref="T12:T17" si="2">+Q12/O12</f>
        <v>1</v>
      </c>
    </row>
    <row r="13" spans="1:25" s="2" customFormat="1" x14ac:dyDescent="0.2">
      <c r="A13" s="9"/>
      <c r="B13" s="9"/>
      <c r="C13" s="9"/>
      <c r="D13" s="9"/>
      <c r="E13" s="9"/>
      <c r="F13" s="9"/>
      <c r="G13" s="9"/>
      <c r="H13" s="9"/>
      <c r="I13" s="10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8"/>
    </row>
    <row r="14" spans="1:25" s="2" customFormat="1" ht="30" customHeight="1" x14ac:dyDescent="0.2">
      <c r="A14" s="5" t="s">
        <v>35</v>
      </c>
      <c r="B14" s="5" t="s">
        <v>36</v>
      </c>
      <c r="C14" s="5" t="s">
        <v>19</v>
      </c>
      <c r="D14" s="6"/>
      <c r="E14" s="6"/>
      <c r="F14" s="6"/>
      <c r="G14" s="6"/>
      <c r="H14" s="5" t="s">
        <v>20</v>
      </c>
      <c r="I14" s="12" t="s">
        <v>23</v>
      </c>
      <c r="J14" s="13">
        <v>537436221578</v>
      </c>
      <c r="K14" s="13">
        <v>74704064945</v>
      </c>
      <c r="L14" s="13">
        <v>0</v>
      </c>
      <c r="M14" s="13">
        <v>0</v>
      </c>
      <c r="N14" s="13">
        <v>328730227</v>
      </c>
      <c r="O14" s="13">
        <v>612140286523</v>
      </c>
      <c r="P14" s="13">
        <v>611811556296</v>
      </c>
      <c r="Q14" s="13">
        <v>611804545645</v>
      </c>
      <c r="R14" s="13">
        <v>611802787079</v>
      </c>
      <c r="S14" s="13">
        <v>46025919500</v>
      </c>
      <c r="T14" s="19">
        <f t="shared" si="2"/>
        <v>0.99945152951800142</v>
      </c>
      <c r="U14" s="2">
        <v>537436221578</v>
      </c>
      <c r="V14" s="2">
        <v>530243850542</v>
      </c>
      <c r="W14" s="2">
        <v>529751351903</v>
      </c>
      <c r="X14" s="2">
        <v>525586440869</v>
      </c>
      <c r="Y14" s="2">
        <v>42781126742</v>
      </c>
    </row>
    <row r="15" spans="1:25" ht="30" customHeight="1" x14ac:dyDescent="0.2">
      <c r="A15" s="5" t="s">
        <v>35</v>
      </c>
      <c r="B15" s="5" t="s">
        <v>36</v>
      </c>
      <c r="C15" s="5" t="s">
        <v>19</v>
      </c>
      <c r="D15" s="6"/>
      <c r="E15" s="6"/>
      <c r="F15" s="6"/>
      <c r="G15" s="6"/>
      <c r="H15" s="5" t="s">
        <v>33</v>
      </c>
      <c r="I15" s="12" t="s">
        <v>23</v>
      </c>
      <c r="J15" s="13">
        <v>54831476891</v>
      </c>
      <c r="K15" s="13">
        <v>0</v>
      </c>
      <c r="L15" s="13">
        <v>0</v>
      </c>
      <c r="M15" s="13">
        <v>0</v>
      </c>
      <c r="N15" s="13">
        <v>467607070</v>
      </c>
      <c r="O15" s="13">
        <v>54831476891</v>
      </c>
      <c r="P15" s="13">
        <v>54363869821</v>
      </c>
      <c r="Q15" s="13">
        <v>54363869821</v>
      </c>
      <c r="R15" s="13">
        <v>53991994777</v>
      </c>
      <c r="S15" s="13">
        <v>40911340415</v>
      </c>
      <c r="T15" s="19">
        <f t="shared" si="2"/>
        <v>0.99147192276200113</v>
      </c>
      <c r="U15">
        <v>54831476891</v>
      </c>
      <c r="V15">
        <v>45684334777</v>
      </c>
      <c r="W15">
        <v>30299129060</v>
      </c>
      <c r="X15">
        <v>19900385598.07</v>
      </c>
      <c r="Y15">
        <v>13236243998.07</v>
      </c>
    </row>
    <row r="16" spans="1:25" ht="40.5" customHeight="1" x14ac:dyDescent="0.2">
      <c r="A16" s="5" t="s">
        <v>35</v>
      </c>
      <c r="B16" s="5" t="s">
        <v>36</v>
      </c>
      <c r="C16" s="5" t="s">
        <v>21</v>
      </c>
      <c r="D16" s="6"/>
      <c r="E16" s="6"/>
      <c r="F16" s="6"/>
      <c r="G16" s="6"/>
      <c r="H16" s="5" t="s">
        <v>20</v>
      </c>
      <c r="I16" s="12" t="s">
        <v>32</v>
      </c>
      <c r="J16" s="13">
        <v>500000000000</v>
      </c>
      <c r="K16" s="13">
        <v>0</v>
      </c>
      <c r="L16" s="13">
        <v>0</v>
      </c>
      <c r="M16" s="13">
        <v>0</v>
      </c>
      <c r="N16" s="13">
        <v>0</v>
      </c>
      <c r="O16" s="13">
        <v>500000000000</v>
      </c>
      <c r="P16" s="13">
        <v>500000000000</v>
      </c>
      <c r="Q16" s="13">
        <v>500000000000</v>
      </c>
      <c r="R16" s="13">
        <v>500000000000</v>
      </c>
      <c r="S16" s="13">
        <v>0</v>
      </c>
      <c r="T16" s="19">
        <f t="shared" si="2"/>
        <v>1</v>
      </c>
      <c r="U16">
        <v>500000000000</v>
      </c>
      <c r="V16">
        <v>500000000000</v>
      </c>
      <c r="W16">
        <v>500000000000</v>
      </c>
      <c r="X16">
        <v>500000000000</v>
      </c>
      <c r="Y16">
        <v>0</v>
      </c>
    </row>
    <row r="17" spans="1:25" ht="49.5" customHeight="1" x14ac:dyDescent="0.2">
      <c r="A17" s="5" t="s">
        <v>35</v>
      </c>
      <c r="B17" s="5" t="s">
        <v>36</v>
      </c>
      <c r="C17" s="5" t="s">
        <v>22</v>
      </c>
      <c r="D17" s="6"/>
      <c r="E17" s="6"/>
      <c r="F17" s="6"/>
      <c r="G17" s="6"/>
      <c r="H17" s="5" t="s">
        <v>20</v>
      </c>
      <c r="I17" s="12" t="s">
        <v>24</v>
      </c>
      <c r="J17" s="13">
        <v>378690992081</v>
      </c>
      <c r="K17" s="13">
        <v>0</v>
      </c>
      <c r="L17" s="13">
        <v>74704064945</v>
      </c>
      <c r="M17" s="13">
        <v>0</v>
      </c>
      <c r="N17" s="13">
        <v>0</v>
      </c>
      <c r="O17" s="13">
        <v>303986927136</v>
      </c>
      <c r="P17" s="13">
        <v>303986927136</v>
      </c>
      <c r="Q17" s="13">
        <v>303986927136</v>
      </c>
      <c r="R17" s="13">
        <v>232877414952.12</v>
      </c>
      <c r="S17" s="13">
        <v>232877414952.12</v>
      </c>
      <c r="T17" s="19">
        <f t="shared" si="2"/>
        <v>1</v>
      </c>
      <c r="U17">
        <v>378690992081</v>
      </c>
      <c r="V17">
        <v>303986927136</v>
      </c>
      <c r="W17">
        <v>303986927136</v>
      </c>
      <c r="X17">
        <v>158598201578.12</v>
      </c>
      <c r="Y17">
        <v>158598201578.12</v>
      </c>
    </row>
    <row r="18" spans="1:25" x14ac:dyDescent="0.2">
      <c r="A18" s="6"/>
      <c r="B18" s="6"/>
      <c r="C18" s="6"/>
      <c r="D18" s="6"/>
      <c r="E18" s="6"/>
      <c r="F18" s="6"/>
      <c r="G18" s="6"/>
      <c r="H18" s="6"/>
      <c r="I18" s="10" t="s">
        <v>27</v>
      </c>
      <c r="J18" s="11">
        <f t="shared" ref="J18:S18" si="3">SUM(J14:J17)</f>
        <v>1470958690550</v>
      </c>
      <c r="K18" s="11">
        <f t="shared" si="3"/>
        <v>74704064945</v>
      </c>
      <c r="L18" s="11">
        <f t="shared" si="3"/>
        <v>74704064945</v>
      </c>
      <c r="M18" s="11">
        <f t="shared" si="3"/>
        <v>0</v>
      </c>
      <c r="N18" s="11">
        <f t="shared" si="3"/>
        <v>796337297</v>
      </c>
      <c r="O18" s="11">
        <f t="shared" si="3"/>
        <v>1470958690550</v>
      </c>
      <c r="P18" s="11">
        <f t="shared" si="3"/>
        <v>1470162353253</v>
      </c>
      <c r="Q18" s="11">
        <f t="shared" si="3"/>
        <v>1470155342602</v>
      </c>
      <c r="R18" s="11">
        <f t="shared" si="3"/>
        <v>1398672196808.1201</v>
      </c>
      <c r="S18" s="11">
        <f t="shared" si="3"/>
        <v>319814674867.12</v>
      </c>
      <c r="T18" s="20">
        <f>+Q18/O18</f>
        <v>0.99945386097300959</v>
      </c>
    </row>
    <row r="19" spans="1: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21"/>
    </row>
    <row r="20" spans="1:25" s="2" customFormat="1" x14ac:dyDescent="0.2">
      <c r="A20" s="9"/>
      <c r="B20" s="9"/>
      <c r="C20" s="9"/>
      <c r="D20" s="9"/>
      <c r="E20" s="9"/>
      <c r="F20" s="9"/>
      <c r="G20" s="9"/>
      <c r="H20" s="9"/>
      <c r="I20" s="10" t="s">
        <v>28</v>
      </c>
      <c r="J20" s="11">
        <f t="shared" ref="J20:S20" si="4">+J12+J18</f>
        <v>1473417690550</v>
      </c>
      <c r="K20" s="11">
        <f t="shared" si="4"/>
        <v>74704064945</v>
      </c>
      <c r="L20" s="11">
        <f t="shared" si="4"/>
        <v>74704064945</v>
      </c>
      <c r="M20" s="11">
        <f t="shared" si="4"/>
        <v>0</v>
      </c>
      <c r="N20" s="11">
        <f t="shared" si="4"/>
        <v>796337297</v>
      </c>
      <c r="O20" s="11">
        <f t="shared" si="4"/>
        <v>1473417690550</v>
      </c>
      <c r="P20" s="11">
        <f t="shared" si="4"/>
        <v>1472621353253</v>
      </c>
      <c r="Q20" s="11">
        <f t="shared" si="4"/>
        <v>1472614342602</v>
      </c>
      <c r="R20" s="11">
        <f t="shared" si="4"/>
        <v>1401131196808.1201</v>
      </c>
      <c r="S20" s="11">
        <f t="shared" si="4"/>
        <v>322273674867.12</v>
      </c>
      <c r="T20" s="20">
        <f>+Q20/O20</f>
        <v>0.99945477242933056</v>
      </c>
    </row>
    <row r="21" spans="1: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</row>
    <row r="22" spans="1:25" x14ac:dyDescent="0.2">
      <c r="A22" s="16"/>
      <c r="B22" s="16"/>
      <c r="C22" s="16"/>
      <c r="D22" s="16"/>
      <c r="E22" s="16"/>
      <c r="F22" s="16"/>
      <c r="G22" s="16"/>
      <c r="H22" s="16"/>
      <c r="I22" s="16" t="s">
        <v>34</v>
      </c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</row>
    <row r="23" spans="1:25" hidden="1" x14ac:dyDescent="0.2"/>
    <row r="24" spans="1:25" hidden="1" x14ac:dyDescent="0.2"/>
    <row r="25" spans="1:25" hidden="1" x14ac:dyDescent="0.2"/>
    <row r="26" spans="1:25" hidden="1" x14ac:dyDescent="0.2"/>
    <row r="27" spans="1:25" hidden="1" x14ac:dyDescent="0.2"/>
    <row r="28" spans="1:25" hidden="1" x14ac:dyDescent="0.2"/>
    <row r="29" spans="1:25" hidden="1" x14ac:dyDescent="0.2"/>
    <row r="30" spans="1:25" hidden="1" x14ac:dyDescent="0.2"/>
    <row r="31" spans="1:25" hidden="1" x14ac:dyDescent="0.2"/>
    <row r="32" spans="1:25" hidden="1" x14ac:dyDescent="0.2"/>
    <row r="33" hidden="1" x14ac:dyDescent="0.2"/>
    <row r="34" x14ac:dyDescent="0.2"/>
    <row r="35" hidden="1" x14ac:dyDescent="0.2"/>
    <row r="36" hidden="1" x14ac:dyDescent="0.2"/>
    <row r="37" x14ac:dyDescent="0.2"/>
    <row r="38" x14ac:dyDescent="0.2"/>
    <row r="39" x14ac:dyDescent="0.2"/>
    <row r="40" x14ac:dyDescent="0.2"/>
    <row r="41" x14ac:dyDescent="0.2"/>
    <row r="42" x14ac:dyDescent="0.2"/>
  </sheetData>
  <sheetProtection algorithmName="SHA-512" hashValue="e4mterE6iKQZ6DLXKqEDQpLZRpgeNsNRFMPGEInkQmfjuYWgz77BuilQdmB6E+bCryyp/xV7GzZYdVZBzxkrEA==" saltValue="OaHZ4Q3FHoa+0TFHtqP3mQ==" spinCount="100000" sheet="1" selectLockedCells="1" selectUnlockedCells="1"/>
  <mergeCells count="1">
    <mergeCell ref="J4:N4"/>
  </mergeCells>
  <phoneticPr fontId="4" type="noConversion"/>
  <pageMargins left="0.78740157480314965" right="0.78740157480314965" top="0.78740157480314965" bottom="0.78740157480314965" header="0.78740157480314965" footer="0.78740157480314965"/>
  <pageSetup paperSize="14" scale="55" fitToHeight="0" orientation="landscape" horizontalDpi="4294967295" verticalDpi="4294967295" r:id="rId1"/>
  <headerFooter alignWithMargins="0">
    <oddFooter>&amp;L&amp;C&amp;R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9FADF7868FBD47B764C8F77F7F8F9A" ma:contentTypeVersion="2" ma:contentTypeDescription="Crear nuevo documento." ma:contentTypeScope="" ma:versionID="e3d6e3d8e2d1947b815cda8b1aea108b">
  <xsd:schema xmlns:xsd="http://www.w3.org/2001/XMLSchema" xmlns:xs="http://www.w3.org/2001/XMLSchema" xmlns:p="http://schemas.microsoft.com/office/2006/metadata/properties" xmlns:ns2="abfddaa9-b2c8-4316-bb34-383fb475a780" targetNamespace="http://schemas.microsoft.com/office/2006/metadata/properties" ma:root="true" ma:fieldsID="b6c3de8af6729184b36f82e05fc57292" ns2:_="">
    <xsd:import namespace="abfddaa9-b2c8-4316-bb34-383fb475a780"/>
    <xsd:element name="properties">
      <xsd:complexType>
        <xsd:sequence>
          <xsd:element name="documentManagement">
            <xsd:complexType>
              <xsd:all>
                <xsd:element ref="ns2:Entidad"/>
                <xsd:element ref="ns2:A_x00f1_o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ddaa9-b2c8-4316-bb34-383fb475a780" elementFormDefault="qualified">
    <xsd:import namespace="http://schemas.microsoft.com/office/2006/documentManagement/types"/>
    <xsd:import namespace="http://schemas.microsoft.com/office/infopath/2007/PartnerControls"/>
    <xsd:element name="Entidad" ma:index="8" ma:displayName="Entidad" ma:default="Ministerio de Vivienda, Ciudad y Territorio" ma:description="Entidad" ma:format="Dropdown" ma:internalName="Entidad">
      <xsd:simpleType>
        <xsd:restriction base="dms:Choice">
          <xsd:enumeration value="FONVIVIENDA"/>
          <xsd:enumeration value="Ministerio de Vivienda, Ciudad y Territorio"/>
          <xsd:enumeration value="Ministerio de Ambiente, Vivienda y Desarrollo"/>
        </xsd:restriction>
      </xsd:simpleType>
    </xsd:element>
    <xsd:element name="A_x00f1_o" ma:index="9" ma:displayName="Año" ma:decimals="0" ma:default="2020" ma:internalName="A_x00f1_o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abfddaa9-b2c8-4316-bb34-383fb475a780">2017</A_x00f1_o>
    <Entidad xmlns="abfddaa9-b2c8-4316-bb34-383fb475a780">FONVIVIENDA</Entidad>
  </documentManagement>
</p:properties>
</file>

<file path=customXml/itemProps1.xml><?xml version="1.0" encoding="utf-8"?>
<ds:datastoreItem xmlns:ds="http://schemas.openxmlformats.org/officeDocument/2006/customXml" ds:itemID="{693E3C94-449F-4E38-AD61-3A7C6EE165AF}"/>
</file>

<file path=customXml/itemProps2.xml><?xml version="1.0" encoding="utf-8"?>
<ds:datastoreItem xmlns:ds="http://schemas.openxmlformats.org/officeDocument/2006/customXml" ds:itemID="{ED989AE7-7040-4684-9F14-2CFBAE0206A6}"/>
</file>

<file path=customXml/itemProps3.xml><?xml version="1.0" encoding="utf-8"?>
<ds:datastoreItem xmlns:ds="http://schemas.openxmlformats.org/officeDocument/2006/customXml" ds:itemID="{DA53ABE0-EEB9-4D9A-B14B-79C4F446B3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FNV</vt:lpstr>
      <vt:lpstr>FNV!Área_de_impresión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2012-10-31T23:54:57Z</dcterms:created>
  <dcterms:modified xsi:type="dcterms:W3CDTF">2018-01-22T13:53:51Z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0x010100FD9FADF7868FBD47B764C8F77F7F8F9A</vt:lpwstr>
  </property>
</Properties>
</file>