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795" firstSheet="4" activeTab="4"/>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_xlnm._FilterDatabase" localSheetId="2" hidden="1">Autodiagnóstico!$C$9:$K$129</definedName>
    <definedName name="_xlnm._FilterDatabase" localSheetId="4" hidden="1">'Plan de Acción'!$B$7:$R$126</definedName>
    <definedName name="Acciones_Categoría_3">'[1]Ponderaciones y parámetros'!$K$6:$N$6</definedName>
    <definedName name="_xlnm.Print_Area" localSheetId="4">'Plan de Acción'!$A$1:$Q$126</definedName>
    <definedName name="Nombre" localSheetId="1">#REF!</definedName>
    <definedName name="Nombre">#REF!</definedName>
    <definedName name="Simulador">[1]Listas!$B$2:$B$4</definedName>
    <definedName name="_xlnm.Print_Titles" localSheetId="4">'Plan de Acción'!$1:$7</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8" l="1"/>
  <c r="E16" i="8" l="1"/>
  <c r="E14" i="8"/>
  <c r="F54" i="8" l="1"/>
  <c r="D11" i="15" l="1"/>
  <c r="F11" i="15"/>
  <c r="G7" i="15"/>
  <c r="F10" i="8" l="1"/>
  <c r="F11" i="8"/>
  <c r="F12" i="8"/>
  <c r="F13" i="8"/>
  <c r="F14" i="8"/>
  <c r="F15" i="8"/>
  <c r="F16" i="8"/>
  <c r="F17" i="8"/>
  <c r="F18" i="8"/>
  <c r="F19" i="8"/>
  <c r="F20" i="8"/>
  <c r="F22" i="8"/>
  <c r="F23" i="8"/>
  <c r="F24" i="8"/>
  <c r="F25" i="8"/>
  <c r="F26" i="8"/>
  <c r="F27" i="8"/>
  <c r="F28" i="8"/>
  <c r="F29" i="8"/>
  <c r="F31" i="8"/>
  <c r="F33" i="8"/>
  <c r="F34" i="8"/>
  <c r="F35" i="8"/>
  <c r="F36" i="8"/>
  <c r="F37" i="8"/>
  <c r="F38" i="8"/>
  <c r="F39" i="8"/>
  <c r="F40" i="8"/>
  <c r="F41" i="8"/>
  <c r="F42" i="8"/>
  <c r="F43" i="8"/>
  <c r="F44" i="8"/>
  <c r="F45" i="8"/>
  <c r="F46" i="8"/>
  <c r="F47" i="8"/>
  <c r="F48" i="8"/>
  <c r="F49" i="8"/>
  <c r="F50" i="8"/>
  <c r="F51" i="8"/>
  <c r="F52" i="8"/>
  <c r="F53"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90" i="8"/>
  <c r="F91" i="8"/>
  <c r="F93" i="8"/>
  <c r="F95" i="8"/>
  <c r="F96" i="8"/>
  <c r="F97" i="8"/>
  <c r="F98" i="8"/>
  <c r="F100" i="8"/>
  <c r="F101" i="8"/>
  <c r="F102" i="8"/>
  <c r="F103" i="8"/>
  <c r="F104" i="8"/>
  <c r="F105" i="8"/>
  <c r="F106" i="8"/>
  <c r="F107" i="8"/>
  <c r="F108" i="8"/>
  <c r="F109" i="8"/>
  <c r="F110" i="8"/>
  <c r="F113" i="8"/>
  <c r="F114" i="8"/>
  <c r="F115" i="8"/>
  <c r="F116" i="8"/>
  <c r="F117" i="8"/>
  <c r="F118" i="8"/>
  <c r="F119" i="8"/>
  <c r="F120" i="8"/>
  <c r="F121" i="8"/>
  <c r="F122" i="8"/>
  <c r="F123" i="8"/>
  <c r="F124" i="8"/>
  <c r="F125" i="8"/>
  <c r="F126" i="8"/>
  <c r="F9" i="8"/>
  <c r="F8" i="8"/>
  <c r="E123" i="8"/>
  <c r="E124" i="8"/>
  <c r="E125" i="8"/>
  <c r="E126" i="8"/>
  <c r="E11" i="8"/>
  <c r="E12" i="8"/>
  <c r="E13" i="8"/>
  <c r="E15" i="8"/>
  <c r="E17" i="8"/>
  <c r="E18" i="8"/>
  <c r="E19" i="8"/>
  <c r="E20" i="8"/>
  <c r="E21" i="8"/>
  <c r="E22" i="8"/>
  <c r="E23" i="8"/>
  <c r="E24" i="8"/>
  <c r="E25" i="8"/>
  <c r="E26" i="8"/>
  <c r="E27" i="8"/>
  <c r="E28" i="8"/>
  <c r="E29" i="8"/>
  <c r="E30"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7" i="15"/>
  <c r="L38" i="20" s="1"/>
  <c r="D87" i="15"/>
  <c r="L37" i="20" s="1"/>
  <c r="D64" i="15"/>
  <c r="L36" i="20" s="1"/>
  <c r="D36" i="15"/>
  <c r="L35" i="20" s="1"/>
  <c r="F16" i="15"/>
  <c r="L58" i="20" s="1"/>
  <c r="F126" i="15"/>
  <c r="M159" i="20" s="1"/>
  <c r="F122" i="15"/>
  <c r="M158" i="20" s="1"/>
  <c r="F119" i="15"/>
  <c r="M157" i="20" s="1"/>
  <c r="F116" i="15"/>
  <c r="M156" i="20" s="1"/>
  <c r="F107" i="15"/>
  <c r="M155" i="20" s="1"/>
  <c r="F103" i="15"/>
  <c r="L135" i="20" s="1"/>
  <c r="F98" i="15"/>
  <c r="L134" i="20" s="1"/>
  <c r="F92" i="15"/>
  <c r="L133" i="20" s="1"/>
  <c r="F90" i="15"/>
  <c r="L132" i="20" s="1"/>
  <c r="F87" i="15"/>
  <c r="L131" i="20" s="1"/>
  <c r="F82" i="15"/>
  <c r="L110" i="20" s="1"/>
  <c r="F74" i="15"/>
  <c r="L109" i="20" s="1"/>
  <c r="F69" i="15"/>
  <c r="L108" i="20" s="1"/>
  <c r="F67" i="15"/>
  <c r="L107" i="20" s="1"/>
  <c r="F64" i="15"/>
  <c r="L106" i="20" s="1"/>
  <c r="F59" i="15"/>
  <c r="L85" i="20" s="1"/>
  <c r="F50" i="15"/>
  <c r="L84" i="20" s="1"/>
  <c r="F46" i="15"/>
  <c r="L83" i="20" s="1"/>
  <c r="F41" i="15"/>
  <c r="L82" i="20" s="1"/>
  <c r="F36" i="15" l="1"/>
  <c r="L81" i="20" s="1"/>
  <c r="F31" i="15"/>
  <c r="L61" i="20" s="1"/>
  <c r="F25" i="15"/>
  <c r="L60" i="20" s="1"/>
  <c r="L57" i="20"/>
  <c r="L34" i="20" l="1"/>
  <c r="J34" i="20" l="1"/>
  <c r="F20" i="15" l="1"/>
  <c r="L59" i="20" s="1"/>
  <c r="K12" i="20"/>
  <c r="I12" i="20" l="1"/>
</calcChain>
</file>

<file path=xl/sharedStrings.xml><?xml version="1.0" encoding="utf-8"?>
<sst xmlns="http://schemas.openxmlformats.org/spreadsheetml/2006/main" count="746" uniqueCount="412">
  <si>
    <t xml:space="preserve">AUTODIAGNÓSTICO DE GESTIÓN </t>
  </si>
  <si>
    <t>POLÍTICA CONTROL INTERNO</t>
  </si>
  <si>
    <t>INSTRUCCIONES DE DILIGENCIAMIENTO</t>
  </si>
  <si>
    <t>AUTODIAGNÓSTICO</t>
  </si>
  <si>
    <t>PLAN DE ACCIÓN</t>
  </si>
  <si>
    <t/>
  </si>
  <si>
    <t>AUTODIAGNÓSTICO DE GESTIÓN POLÍTICA DE CONTROL INTERNO</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</si>
  <si>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</si>
  <si>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</si>
  <si>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</si>
  <si>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</si>
  <si>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</si>
  <si>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</si>
  <si>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</si>
  <si>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</si>
  <si>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</si>
  <si>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</si>
  <si>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</si>
  <si>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</si>
  <si>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</si>
  <si>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</si>
  <si>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</si>
  <si>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</si>
  <si>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</si>
  <si>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</si>
  <si>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</si>
  <si>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</si>
  <si>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</si>
  <si>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</si>
  <si>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</si>
  <si>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</si>
  <si>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</si>
  <si>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</si>
  <si>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</si>
  <si>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</si>
  <si>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</si>
  <si>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</si>
  <si>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</si>
  <si>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</si>
  <si>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</si>
  <si>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</si>
  <si>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</si>
  <si>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</si>
  <si>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</si>
  <si>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</si>
  <si>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</si>
  <si>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</si>
  <si>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</si>
  <si>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</si>
  <si>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GESTIÓN POLÍTICA DE CONTROL INTERNO</t>
  </si>
  <si>
    <t>ENTIDAD</t>
  </si>
  <si>
    <t>CALIFICACIÓN TOTAL</t>
  </si>
  <si>
    <t>COMPONENTES</t>
  </si>
  <si>
    <t>CALIFICACIÓN</t>
  </si>
  <si>
    <t>CATEGORÍAS</t>
  </si>
  <si>
    <t>ACTIVIDADES DE GESTIÓN</t>
  </si>
  <si>
    <t>PUNTAJE 
(0 - 100)</t>
  </si>
  <si>
    <t>Observaciones equipo técnico</t>
  </si>
  <si>
    <t>Observaciones OAP</t>
  </si>
  <si>
    <t>Ambiente de Control</t>
  </si>
  <si>
    <t>Diseño adecuado y efectivo del componente Ambiente de Control</t>
  </si>
  <si>
    <t>Demostrar el compromiso con la integridad (valores) y principios del servicio público, por parte detodos los servidores de la entidad, independientemente de las funciones que desepeñan</t>
  </si>
  <si>
    <t>Cumplir las funciones de supervisión del desempeño del Sistema de Control Interno y determinar las mejoras a que haya lugar, por parte del Comité Institucional de Coordinación de Control Interno</t>
  </si>
  <si>
    <t>Informe de Comite de Control InternoSe adjunta Link acta No2 CICCI (Modificación del Plan Anual de Auditoria Vigencia 2019 (Aprobación). 4) Seguimiento PAA corte febrero de 2019 (Informativo). 5) Matriz de temas Relevantes corte febrero 2019-PAA (Para análisis y recomendaciones posteriores). 6) Resultados Evaluación FURAG – Política del Sistema de Control Interno vigencia 2018 (Informativo). 7) Política de Administración del Riesgos del MVCT (Presentado por parte de la OAP para Aprobación))
http://www.minvivienda.gov.co/Sistema%20de%20Control%20Interno/Plan%20Anual%20de%20Auditor%C3%ADas/2019/Acta%20Comit%C3%A9%20Virtual%20de%20CICCI%20sesi%C3%B3n%203-4-2019.pdf
Ejecución Roles - OCI vigencia 2018 (informativo). Aprobación del Plan Anual de Auditoria Vigencia 2019 (votación) 
http://www.minvivienda.gov.co/Sistema%20de%20Control%20Interno/Plan%20Anual%20de%20Auditor%C3%ADas/2019/Presentaci%C3%B3n%20CICCI%20Enero%202019.pdf
Aprobación Contexto Estratégico - a cargo de la OAP.
Socialización Metodología Integrada de Administración del Riesgo. (Socialización
metodología y herramienta de implementación) - a cargo de la OAP.
http://www.minvivienda.gov.co/Sistema%20de%20Control%20Interno/Plan%20Anual%20de%20Auditor%C3%ADas/2019/Acta%20Comit%C3%A9%20Virtual%20de%20CICCI%20Enero%202019.pdf
http://www.minvivienda.gov.co/Sistema%20de%20Control%20Interno/Plan%20Anual%20de%20Auditor%C3%ADas/2019/Acta%20Comit%C3%A9%20Virtual%20de%20CICCI%20Sesi%C3%B3n%203-5-2019.pdf</t>
  </si>
  <si>
    <t xml:space="preserve">Asumir la responsabilidad y el compromiso de establecer los niveles de responsabilidad y autoridad apropiados para la consecución de los objetivos institucionales, por parte de la alta dirección </t>
  </si>
  <si>
    <r>
      <rPr>
        <sz val="11"/>
        <rFont val="Calibri"/>
        <family val="2"/>
        <scheme val="minor"/>
      </rPr>
      <t>Se soporta con el Manual de Funciones ,</t>
    </r>
    <r>
      <rPr>
        <u/>
        <sz val="11"/>
        <color theme="10"/>
        <rFont val="Calibri"/>
        <family val="2"/>
        <scheme val="minor"/>
      </rPr>
      <t xml:space="preserve"> http://www.minvivienda.gov.co/sobre-el-ministerio/talento-humano/resoluciones-del-manual-espec%C3%ADfico-de-funciones-y-de-competencias-laborales-derogadas</t>
    </r>
  </si>
  <si>
    <t>Dar carácter estratégico a la gestión del talento humano de manera que todas sus actividades estén alineadas con los objetivos de la entidad</t>
  </si>
  <si>
    <r>
      <rPr>
        <sz val="11"/>
        <rFont val="Arial"/>
        <family val="2"/>
      </rPr>
      <t>La evidencia es plan estrategico de talento humano,</t>
    </r>
    <r>
      <rPr>
        <u/>
        <sz val="11"/>
        <color theme="10"/>
        <rFont val="Arial"/>
        <family val="2"/>
      </rPr>
      <t xml:space="preserve"> http://www.minvivienda.gov.co/Documents/Transparencia/Evaluaci%C3%B3n%20del%20Plan%20Estrat%C3%A9gico%20de%20Talento%20Humano%202018.pdf#search=plan%20estrategico%20de%20talento%20humano</t>
    </r>
  </si>
  <si>
    <t>Asignar en personas idóneas, las responsabilidades para la gestión de los riesgos y del control</t>
  </si>
  <si>
    <r>
      <rPr>
        <sz val="11"/>
        <rFont val="Arial"/>
        <family val="2"/>
      </rPr>
      <t>La evidencia es el Manual de Funciones,</t>
    </r>
    <r>
      <rPr>
        <u/>
        <sz val="11"/>
        <color theme="10"/>
        <rFont val="Arial"/>
        <family val="2"/>
      </rPr>
      <t xml:space="preserve"> http://www.minvivienda.gov.co/ProcesosCorporativos/GTH-I-05%20Actualizaci%C3%B3n%20del%20manual%20especifico%20de%20funciones%20y%20competencias%20laborales%202.0.pdf</t>
    </r>
  </si>
  <si>
    <t>GRÁFICAS</t>
  </si>
  <si>
    <t>Responsabilidades de la Alta dirección y Comité Institucional de Coordinación de Control Interno (línea estratégica)</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</si>
  <si>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</si>
  <si>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</si>
  <si>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</si>
  <si>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r>
      <rPr>
        <sz val="11"/>
        <rFont val="Arial"/>
        <family val="2"/>
      </rPr>
      <t>La evidencia es  el Acta de Comité de Gestión y Desempeño</t>
    </r>
    <r>
      <rPr>
        <u/>
        <sz val="11"/>
        <color theme="10"/>
        <rFont val="Arial"/>
        <family val="2"/>
      </rPr>
      <t xml:space="preserve"> http://portal.minvivienda.local/ProcesosCorporativos/SIG-G-02%20Aplicación%20de%20Autodiagnóstico%20del%20MIPG%201.0.pdf, Acta de Comité de Gestión y Desempeños</t>
    </r>
  </si>
  <si>
    <t>Desarrollar los mecanismos incorporados en la Gestión Estratégica del Talento Humano</t>
  </si>
  <si>
    <t>Responsabilidades gerentes públicos y líderes de proceso (primera Línea de defensa)</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</si>
  <si>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</si>
  <si>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</si>
  <si>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</si>
  <si>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r>
      <rPr>
        <sz val="11"/>
        <rFont val="Arial"/>
        <family val="2"/>
      </rPr>
      <t>La evidencia es el plan de acción institucional,</t>
    </r>
    <r>
      <rPr>
        <u/>
        <sz val="11"/>
        <color theme="10"/>
        <rFont val="Arial"/>
        <family val="2"/>
      </rPr>
      <t xml:space="preserve"> http://www.minvivienda.gov.co/sobre-el-ministerio/planeacion-gestion-y-control/planeacion-y-seguimiento/planes-estrategicos- http://www.minvivienda.gov.co/sobre-el-ministerio/planeacion-gestion-y-control/planeacion-y-seguimiento/plan-de-accion-institucional</t>
    </r>
  </si>
  <si>
    <t>Cumplir las políticas y estrategias establecidas para el desarrollo de los servidores a su cargo, evaluar su desempeño y establecer las medidas de mejora</t>
  </si>
  <si>
    <r>
      <rPr>
        <sz val="11"/>
        <rFont val="Arial"/>
        <family val="2"/>
      </rPr>
      <t>La evidencia son los acuerdos de gestión establecido en el procedimiento</t>
    </r>
    <r>
      <rPr>
        <u/>
        <sz val="11"/>
        <color theme="10"/>
        <rFont val="Arial"/>
        <family val="2"/>
      </rPr>
      <t xml:space="preserve"> http://www.minvivienda.gov.co/ProcesosCorporativos/GTH-P-15-Acuerdos%20de%20gesti%C3%B3n%20%203.0.pdf#search=acuerdo%20de%20gesti%C3%B3n%20y%20evaluaci%C3%B3n</t>
    </r>
  </si>
  <si>
    <t>Asegurar que las personas y actividades a su cargo, estén adecuadamente alineadas con la administración</t>
  </si>
  <si>
    <r>
      <rPr>
        <sz val="11"/>
        <rFont val="Arial"/>
        <family val="2"/>
      </rPr>
      <t>La evidencia es el manual de funciones,</t>
    </r>
    <r>
      <rPr>
        <u/>
        <sz val="11"/>
        <color theme="10"/>
        <rFont val="Arial"/>
        <family val="2"/>
      </rPr>
      <t xml:space="preserve"> http://www.minvivienda.gov.co/sobre-el-ministerio/talento-humano/resoluciones-del-manual-espec%C3%ADfico-de-funciones-y-de-competencias-laborales-derogadas</t>
    </r>
  </si>
  <si>
    <t>Responsabilidades de los servidores encargados del monitoreo y evaluación de controles y gestión del riesgo (segunda línea de defensa)</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</si>
  <si>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</si>
  <si>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</si>
  <si>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</si>
  <si>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Actas de mesas de trabajo de la actualización del mapa de riesgos de los 21 procesos, presentacion y socialización de talleres-carpeta 27</t>
  </si>
  <si>
    <t>Trabajar coordinadamente con los directivos y demás responsables del cumplimiento de los objetivos de la entidad</t>
  </si>
  <si>
    <t xml:space="preserve"> Actas de mesas de trabajo de la actualización del mapa de riesgos de los 21 procesos, presentacion y socialización de talleres-carpeta 28</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</si>
  <si>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</si>
  <si>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</si>
  <si>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Responsabilidades del área de control interno (tercera línea de defensa)</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</si>
  <si>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</si>
  <si>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</si>
  <si>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</si>
  <si>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</si>
  <si>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r>
      <rPr>
        <sz val="11"/>
        <rFont val="Calibri"/>
        <family val="2"/>
        <scheme val="minor"/>
      </rPr>
      <t xml:space="preserve">La evidencia son las auditorias internas del SIG: </t>
    </r>
    <r>
      <rPr>
        <u/>
        <sz val="11"/>
        <color theme="10"/>
        <rFont val="Calibri"/>
        <family val="2"/>
        <scheme val="minor"/>
      </rPr>
      <t>http://www.minvivienda.gov.co/ProcesosCorporativos/ECI-P-02%20AUDITORIA%20INTERNA%20SIG.%207.0.pdf</t>
    </r>
  </si>
  <si>
    <t>Proporcionar información sobre el cumplimiento de responsabilidades específicas de control interno</t>
  </si>
  <si>
    <t>Gestión de los riesgos institucionales</t>
  </si>
  <si>
    <t>Diseño adecuado y efectivo del componente Gestión de Riesgos</t>
  </si>
  <si>
    <t>Identificar acontecimientos potenciales que, de ocurrir, afectarían a la entidad</t>
  </si>
  <si>
    <t>Actas de mesas de trabajo de la actualización del mapa de riesgos de los 21 procesos, presentacion y socialización de talleres-carpeta 36</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</si>
  <si>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</si>
  <si>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</si>
  <si>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</si>
  <si>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 xml:space="preserve">Dar cumplimiento al artículo 73 de la Ley 1474 de 2011, relacionado con la prevención de los riesgos de corrupción, - mapa de riesgos de corrupción. </t>
  </si>
  <si>
    <r>
      <rPr>
        <sz val="11"/>
        <rFont val="Calibri"/>
        <family val="2"/>
        <scheme val="minor"/>
      </rPr>
      <t>La evidencia es el plan de anticorrupcióny atención al ciudadano,</t>
    </r>
    <r>
      <rPr>
        <u/>
        <sz val="11"/>
        <color theme="10"/>
        <rFont val="Calibri"/>
        <family val="2"/>
        <scheme val="minor"/>
      </rPr>
      <t xml:space="preserve"> http://www.minvivienda.gov.co/sobre-el-ministerio/planeacion-gestion-y-control/planeacion-y-seguimiento/plan-anticorrupcion-y-de-atencion-al-ciudadano</t>
    </r>
  </si>
  <si>
    <t>Establecer objetivos institucionales alineados con el propósito fundamental, metas y estrategias de la entidad</t>
  </si>
  <si>
    <r>
      <rPr>
        <u/>
        <sz val="11"/>
        <rFont val="Arial"/>
        <family val="2"/>
      </rPr>
      <t>La evidenca es el plan de acción:</t>
    </r>
    <r>
      <rPr>
        <u/>
        <sz val="11"/>
        <color theme="10"/>
        <rFont val="Arial"/>
        <family val="2"/>
      </rPr>
      <t xml:space="preserve"> http://www.minvivienda.gov.co/sobre-el-ministerio/planeacion-gestion-y-control/planeacion-y-seguimiento/planes-estrategicos- http://www.minvivienda.gov.co/sobre-el-ministerio/planeacion-gestion-y-control/planeacion-y-seguimiento/plan-de-accion-institucional</t>
    </r>
  </si>
  <si>
    <t>Establecer la Política de Administración del Riesgo</t>
  </si>
  <si>
    <r>
      <rPr>
        <sz val="11"/>
        <rFont val="Arial"/>
        <family val="2"/>
      </rPr>
      <t>La evidencia es la Politica de Riesgos:</t>
    </r>
    <r>
      <rPr>
        <u/>
        <sz val="11"/>
        <color theme="10"/>
        <rFont val="Arial"/>
        <family val="2"/>
      </rPr>
      <t xml:space="preserve"> http://www.minvivienda.gov.co/ProcesosCorporativos/SIG-L-01%20Pol%C3%ADtica%20de%20Administraci%C3%B3n%20del%20riesgo%203.0.pdf</t>
    </r>
  </si>
  <si>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</si>
  <si>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</si>
  <si>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La evidencia son las actas de los comites de coordinación de control interno: http://www.minvivienda.gov.co/Sistema%20de%20Control%20Interno/Plan%20Anual%20de%20Auditor%C3%ADas/2019/Acta%20Comit%C3%A9%20Virtual%20de%20CICCI%20sesi%C3%B3n%203-4-2019.pdf
http://www.minvivienda.gov.co/Sistema%20de%20Control%20Interno/Plan%20Anual%20de%20Auditor%C3%ADas/2019/Acta%20Comit%C3%A9%20Virtual%20de%20CICCI%20Sesi%C3%B3n%203-5-2019.pdf</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</si>
  <si>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</si>
  <si>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</si>
  <si>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Actas de mesas de trabajo de la actualización del mapa de riesgos de los 21 procesos, presentacion y socialización de talleres-carpeta 46</t>
  </si>
  <si>
    <t>Definen y diseñan los controles a los riesgos</t>
  </si>
  <si>
    <t>Actas de mesas de trabajo de la actualización del mapa de riesgos de los 21 procesos, presentacion y socialización de talleres-carpeta 47</t>
  </si>
  <si>
    <t>A partir de la política de administración del riesgo, establecer sistemas de gestión de riesgos y las responsabilidades para controlar riesgos específicos bajo la supervisión de la alta dirección. Con base en esto, establecen los mapas de riesgos</t>
  </si>
  <si>
    <t>Actas de mesas de trabajo de la actualización del mapa de riesgos de los 21 procesos, presentacion y socialización de talleres-carpeta 48</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</si>
  <si>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</si>
  <si>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Actas de mesas de trabajo de la actualización del mapa de riesgos de los 21 procesos, presentacion y socialización de talleres-carpeta 49</t>
  </si>
  <si>
    <t>Informar sobre la incidencia de los riesgos en el logro de objetivos y evaluar si la valoración del riesgo es la apropiada</t>
  </si>
  <si>
    <t>Actas de mesas de trabajo de la actualización del mapa de riesgos de los 21 procesos, presentacion y socialización de talleres -caperta 50</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</si>
  <si>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</si>
  <si>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</si>
  <si>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</si>
  <si>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</si>
  <si>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 xml:space="preserve">Mapas de riesgos con casilla de seguimiento </t>
  </si>
  <si>
    <t>Establecer un líder de la gestión de riesgos para coordinar las actividades en esta materia</t>
  </si>
  <si>
    <r>
      <rPr>
        <sz val="11"/>
        <rFont val="Arial"/>
        <family val="2"/>
      </rPr>
      <t xml:space="preserve">La evidencia esta en la Politica de Riesgos y la Metodologia de Administración de Riesgos: </t>
    </r>
    <r>
      <rPr>
        <u/>
        <sz val="11"/>
        <color theme="10"/>
        <rFont val="Arial"/>
        <family val="2"/>
      </rPr>
      <t>http://www.minvivienda.gov.co/ProcesosCorporativos/SIG-L-01%20Pol%C3%ADtica%20de%20Administraci%C3%B3n%20del%20riesgo%203.0.pdf; http://www.minvivienda.gov.co/ProcesosCorporativos/SIG-G-01%20Metodolog%C3%ADa%20Integrada%20de%20Administraci%C3%B3n%20del%20Riesgo%202.0.pdf</t>
    </r>
  </si>
  <si>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</si>
  <si>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</si>
  <si>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</si>
  <si>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Responsabilidades del área de control interno</t>
  </si>
  <si>
    <t>Asesorar en metodologías para la identificación y administración de los riesgos, en coordinación con la segunda línea de defensa</t>
  </si>
  <si>
    <t xml:space="preserve"> Se evidencia en Correo electronico, listas de asitencia de las mesas de trabajo de la metodolgia de riesgos con TIC, OAP y OCI Carpeta 59</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</si>
  <si>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</si>
  <si>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</si>
  <si>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</si>
  <si>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</si>
  <si>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</si>
  <si>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Diseño adecuado y efectivo del componente Actividades de Control</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</si>
  <si>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</si>
  <si>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</si>
  <si>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</si>
  <si>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</si>
  <si>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</si>
  <si>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</si>
  <si>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</si>
  <si>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</si>
  <si>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</si>
  <si>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</si>
  <si>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Supervisar el cumplimiento de las políticas y procedimientos específicos establecidos por los gerentes públicos y líderes de proceso</t>
  </si>
  <si>
    <t>Asistir a la gerencia operativa en el desarrollo y comunicación de políticas y procedimientos</t>
  </si>
  <si>
    <t>Asegurar que los riesgos son monitoreados en relación con la política de administración de riesgo establecida para la entidad</t>
  </si>
  <si>
    <r>
      <rPr>
        <sz val="11"/>
        <rFont val="Arial"/>
        <family val="2"/>
      </rPr>
      <t>La evidencia esta en la politica y metodologia de riesgos:</t>
    </r>
    <r>
      <rPr>
        <u/>
        <sz val="11"/>
        <color theme="10"/>
        <rFont val="Arial"/>
        <family val="2"/>
      </rPr>
      <t xml:space="preserve"> http://www.minvivienda.gov.co/ProcesosCorporativos/SIG-L-01%20Pol%C3%ADtica%20de%20Administraci%C3%B3n%20del%20riesgo%203.0.pdf; http://www.minvivienda.gov.co/ProcesosCorporativos/SIG-G-01%20Metodolog%C3%ADa%20Integrada%20de%20Administraci%C3%B3n%20del%20Riesgo%202.0.pdf y mapas de riesgos</t>
    </r>
  </si>
  <si>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</si>
  <si>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</si>
  <si>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</si>
  <si>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</si>
  <si>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</si>
  <si>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</si>
  <si>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</si>
  <si>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</si>
  <si>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</si>
  <si>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</si>
  <si>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</si>
  <si>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Diseño adecuado y efectivo del componente 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</si>
  <si>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</si>
  <si>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</si>
  <si>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</si>
  <si>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</si>
  <si>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</si>
  <si>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</si>
  <si>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</si>
  <si>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</si>
  <si>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</si>
  <si>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</si>
  <si>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 xml:space="preserve">La evidencia esta en el Plan estrategico y plan de acción
http://www.minvivienda.gov.co/sobre-el-ministerio/planeacion-gestion-y-control/planeacion-y-seguimiento/plan-de-accion-institucional
http://www.minvivienda.gov.co/sobre-el-ministerio/planeacion-gestion-y-control/planeacion-y-seguimiento/planes-estrategicos
Plan </t>
  </si>
  <si>
    <t>Implementar métodos de comunicación efectiva</t>
  </si>
  <si>
    <t>La evidencia esta en la Politica de comunicacioneshttp://www.minvivienda.gov.co/sobre-el-ministerio/planeacion-gestion-y-control/sistemas-de-gestion/mapa-de-procesos/gestion-de-comunicaciones-internas-y-externas</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</si>
  <si>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</si>
  <si>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</si>
  <si>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</si>
  <si>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</si>
  <si>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Comunicar a la alta dirección asuntos que afectan el funcionamiento del control interno</t>
  </si>
  <si>
    <t>Evaluar periódicamente las prácticas de confiabilidad e integridad de la información de la entidad y recomienda, según sea apropiado, mejoras o implementación de nuevos controles y salvaguardas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</si>
  <si>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</si>
  <si>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</si>
  <si>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</si>
  <si>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 xml:space="preserve">Monitoreo o supervisión continua </t>
  </si>
  <si>
    <t>Diseño adecuado y efectivo del componente Monitoreo o Supervisión Continua</t>
  </si>
  <si>
    <t>Realizar autoevaluaciones continuas y evaluaciones independientes para determinar el avance en el logro de las metas, resultados y objetivos propuestos, así como la existencia y operación de los componentes del Sistema de Control Interno</t>
  </si>
  <si>
    <t xml:space="preserve">Evaluar y comunicar las deficiencias de control interno de forma oportuna a las partes responsables de aplicar medidas correctivas </t>
  </si>
  <si>
    <t>http://www.minvivienda.gov.co/sobre-el-ministerio/planeacion-gestion-y-control/sistema-de-control-interno</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</si>
  <si>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</si>
  <si>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Expediente contractual de cada contratista-Informe de actividades contratistas-Evidencia en el archivo del grupo de contratos</t>
  </si>
  <si>
    <t>Elaborar un plan de auditoría anual con enfoque de riesgos</t>
  </si>
  <si>
    <r>
      <rPr>
        <sz val="11"/>
        <rFont val="Calibri"/>
        <family val="2"/>
        <scheme val="minor"/>
      </rPr>
      <t>La evidencia es el programa de auditoria:</t>
    </r>
    <r>
      <rPr>
        <u/>
        <sz val="11"/>
        <color theme="10"/>
        <rFont val="Calibri"/>
        <family val="2"/>
        <scheme val="minor"/>
      </rPr>
      <t xml:space="preserve"> http://www.minvivienda.gov.co/sobre-el-ministerio/planeacion-gestion-y-control/sistema-de-control-interno/programa-auditoria-independiente</t>
    </r>
  </si>
  <si>
    <t>Llevar a cabo evaluaciones independientes de forma periódica, por parte del área de control interno o quien haga sus veces a través de la auditoría interna de gestión</t>
  </si>
  <si>
    <r>
      <rPr>
        <sz val="11"/>
        <rFont val="Arial"/>
        <family val="2"/>
      </rPr>
      <t>La evidencia es el programa de auditoria independiente</t>
    </r>
    <r>
      <rPr>
        <u/>
        <sz val="11"/>
        <color theme="10"/>
        <rFont val="Arial"/>
        <family val="2"/>
      </rPr>
      <t>: http://www.minvivienda.gov.co/sobre-el-ministerio/planeacion-gestion-y-control/sistema-de-control-interno/programa-auditoria-independiente</t>
    </r>
  </si>
  <si>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</si>
  <si>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</si>
  <si>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r>
      <rPr>
        <sz val="11"/>
        <rFont val="Calibri"/>
        <family val="2"/>
        <scheme val="minor"/>
      </rPr>
      <t>La evidencia es el programa de auditoria independiente:</t>
    </r>
    <r>
      <rPr>
        <u/>
        <sz val="11"/>
        <color theme="10"/>
        <rFont val="Calibri"/>
        <family val="2"/>
        <scheme val="minor"/>
      </rPr>
      <t xml:space="preserve"> http://www.minvivienda.gov.co/sobre-el-ministerio/planeacion-gestion-y-control/sistema-de-control-interno/auditorias-internas-independientes</t>
    </r>
  </si>
  <si>
    <t xml:space="preserve">Realimentar, a través de auditorías internas, sobre la efectividad de los controles </t>
  </si>
  <si>
    <t xml:space="preserve">Dar una opinión, a partir de las auditorías internas, sobre la adecuación y eficacia de los procesos de gestión de riesgos y control </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</si>
  <si>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</si>
  <si>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</si>
  <si>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Aprobar el Plan Anual de Auditoría propuesto por el jefe de control interno o quien haga sus veces, tarea asignada específicamente al Comité Institucional de Coordinación de Control Interno</t>
  </si>
  <si>
    <t>La evidencia es el acta de comite de coordinación de control interno: http://www.minvivienda.gov.co/Sistema%20de%20Control%20Interno/Plan%20Anual%20de%20Auditor%C3%ADas/2019/Acta%20Comit%C3%A9%20Virtual%20de%20CICCI%20sesi%C3%B3n%203-4-2019.pdf
http://www.minvivienda.gov.co/Sistema%20de%20Control%20Interno/Plan%20Anual%20de%20Auditor%C3%ADas/2019/Presentaci%C3%B3n%20CICCI%20Enero%202019.pdf
http://www.minvivienda.gov.co/Sistema%20de%20Control%20Interno/Plan%20Anual%20de%20Auditor%C3%ADas/2019/Acta%20Comit%C3%A9%20Virtual%20de%20CICCI%20Enero%202019.pdf
http://www.minvivienda.gov.co/Sistema%20de%20Control%20Interno/Plan%20Anual%20de%20Auditor%C3%ADas/2019/Acta%20Comit%C3%A9%20Virtual%20de%20CICCI%20Sesi%C3%B3n%203-5-2019.pdf</t>
  </si>
  <si>
    <t>Efectuar seguimiento a los riesgos y controles de su proceso</t>
  </si>
  <si>
    <r>
      <rPr>
        <sz val="11"/>
        <rFont val="Arial"/>
        <family val="2"/>
      </rPr>
      <t>La evidencia es la Politica y Metodologia de Administración de Riesgos</t>
    </r>
    <r>
      <rPr>
        <u/>
        <sz val="11"/>
        <color theme="10"/>
        <rFont val="Arial"/>
        <family val="2"/>
      </rPr>
      <t>: http://www.minvivienda.gov.co/ProcesosCorporativos/SIG-L-01%20Pol%C3%ADtica%20de%20Administraci%C3%B3n%20del%20riesgo%203.0.pdf; http://www.minvivienda.gov.co/ProcesosCorporativos/SIG-G-01%20Metodolog%C3%ADa%20Integrada%20de%20Administraci%C3%B3n%20del%20Riesgo%202.0.pdf</t>
    </r>
  </si>
  <si>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</si>
  <si>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</si>
  <si>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</si>
  <si>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</si>
  <si>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</si>
  <si>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</si>
  <si>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Establecer el plan anual de auditoría basado en riesgos, priorizando aquellos procesos de mayor exposición</t>
  </si>
  <si>
    <r>
      <rPr>
        <sz val="11"/>
        <rFont val="Calibri"/>
        <family val="2"/>
        <scheme val="minor"/>
      </rPr>
      <t xml:space="preserve">La evidencia es el plan anual de auditoria: </t>
    </r>
    <r>
      <rPr>
        <u/>
        <sz val="11"/>
        <color theme="10"/>
        <rFont val="Calibri"/>
        <family val="2"/>
        <scheme val="minor"/>
      </rPr>
      <t>http://www.minvivienda.gov.co/sobre-el-ministerio/planeacion-gestion-y-control/sistema-de-control-interno/programa-auditoria-independiente</t>
    </r>
  </si>
  <si>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</si>
  <si>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</si>
  <si>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</si>
  <si>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r>
      <rPr>
        <sz val="11"/>
        <rFont val="Calibri"/>
        <family val="2"/>
        <scheme val="minor"/>
      </rPr>
      <t xml:space="preserve">La evidencia es las auditorias internas </t>
    </r>
    <r>
      <rPr>
        <u/>
        <sz val="11"/>
        <color theme="10"/>
        <rFont val="Calibri"/>
        <family val="2"/>
        <scheme val="minor"/>
      </rPr>
      <t>http://www.minvivienda.gov.co/sobre-el-ministerio/planeacion-gestion-y-control/sistema-de-control-interno/auditorias-internas-independientes</t>
    </r>
  </si>
  <si>
    <t>RESULTADOS POLÍTICA CONTROL INTERNO</t>
  </si>
  <si>
    <t>1. Calificación total:</t>
  </si>
  <si>
    <t>Niveles</t>
  </si>
  <si>
    <t>Calificación</t>
  </si>
  <si>
    <t xml:space="preserve">2. Calificación por componentes: </t>
  </si>
  <si>
    <t>Variable</t>
  </si>
  <si>
    <t>Rangos</t>
  </si>
  <si>
    <t>Puntaje actual</t>
  </si>
  <si>
    <t>3. Calificación por categorías:</t>
  </si>
  <si>
    <t>Categorías del componente 1:</t>
  </si>
  <si>
    <t>Categorías</t>
  </si>
  <si>
    <t>Categorías del componente 2</t>
  </si>
  <si>
    <t>Acciones</t>
  </si>
  <si>
    <t>Categorías del componente 3:</t>
  </si>
  <si>
    <t>Categorías del componente 4:</t>
  </si>
  <si>
    <t>Categorías del componente 5:</t>
  </si>
  <si>
    <t>PLAN DE IMPLEMENTACIÓN CONTROL INTERNO</t>
  </si>
  <si>
    <t>PUNTAJE</t>
  </si>
  <si>
    <t>GUÍAS Y NORMAS TÉCNICAS</t>
  </si>
  <si>
    <t>BUENAS PRÁCTICAS E INNOVACIÓN</t>
  </si>
  <si>
    <t>NORMATIVIDAD</t>
  </si>
  <si>
    <t>OTROS</t>
  </si>
  <si>
    <t>MEJORAS A IMPLEMENTAR
(INCLUIR PLAZO DE LA IMPLEMENTACIÓN)</t>
  </si>
  <si>
    <t>ENTREGABLE</t>
  </si>
  <si>
    <t>RESPONSABLE</t>
  </si>
  <si>
    <t>MONITOREO A LAS ACCIONES IMPLEMENTADAS</t>
  </si>
  <si>
    <t>SEGUIMIENTO A LAS ACCIONES IMPLEMENTADAS</t>
  </si>
  <si>
    <t>EVALUACIÓN DE LA EFICACIA DE
LAS ACCIONES IMPLEMENTADAS</t>
  </si>
  <si>
    <t>Fecha</t>
  </si>
  <si>
    <t>Actividad 1.
Adoptar Código de Integridad en la Entidad
Actividad 2.
Realizar documento metodológico de implementación de Código de integridad en el Ministerio 
Incluye:
- Elaboración Plan de Trabajo de sensibilización y apropiación del Código de Integridad
- Definición de las estrategias de comunicación
- Definición de los espacios presenciales y virtuales, de capacitación y divulgación del Código
- Definición de los canales presenciales y virtuales, para recibir observaciones por parte de los servidores públicos
- Definición de roles y responsabilidades del grupo de trabajo
Actividad 3.
Definir Cronograma del Plan de Trabajo de sensibilización y apropiación del Código de Integridad
Actividad 4.
Documento con resultados de medición del compromiso de integridad, valores y principios del servicio público por parte de todos los servidores de la Entidad.</t>
  </si>
  <si>
    <t>1. 01/08/2019 a 30/09/2019_x000D_
_x000D_
_x000D_
_x000D_
_x000D_
2. 01/10/2019 a 30/11/2019_x000D_
_x000D_
_x000D_
_x000D_
_x000D_
3. 01/10/2019 - 30/11/2019_x000D_
_x000D_
_x000D_
_x000D_
_x000D_
_x000D_
4. 01/01/2020 - 31/08/2020</t>
  </si>
  <si>
    <t>1. Documento de Autodiagnóstico de Implementación y Adopción oficial del Código de Integridad 
2. Documento metodológico de implementación de Código de integridad
3. Cronograma
4. Documento</t>
  </si>
  <si>
    <t>GTH</t>
  </si>
  <si>
    <t>Establecer funciones de supervisión del desempeño del Sistema de Control Interno</t>
  </si>
  <si>
    <t>Documento del Sistema de Control Interno con las funciones de supervisión</t>
  </si>
  <si>
    <t>OCI Y OAP</t>
  </si>
  <si>
    <t xml:space="preserve">Actualizar el manual de funciones </t>
  </si>
  <si>
    <t>Manual de Funciones actualizados</t>
  </si>
  <si>
    <t>Actualizar en  el manual de funciones en la materia de la gestión de los riesgos y del control</t>
  </si>
  <si>
    <t>GTH
OAP Y OCI</t>
  </si>
  <si>
    <t xml:space="preserve">Cumplimiento de la fila 8_x000D_
_x000D_
Código de Integridad adoptado en el que incluyan los estándares de conducta y la práctica de los principios del servicio público._x000D_
</t>
  </si>
  <si>
    <t>01/01/2020 - 31/08/2020</t>
  </si>
  <si>
    <t>Documento con resultados de estándares de conducta y la práctica de los principios del servicio público.</t>
  </si>
  <si>
    <t>OAP Y OCI</t>
  </si>
  <si>
    <t xml:space="preserve"> Definir  políticas de acuerdo con los lineamientos del MIPG – Tras la aprobación del Mapa de procesos y Documentos de políticas (17) que se deben presentar al CICCI.</t>
  </si>
  <si>
    <t xml:space="preserve">Definir las políticas de acuerdo con los lineamientos del MIPG </t>
  </si>
  <si>
    <t>OAP</t>
  </si>
  <si>
    <t>PLAN ESTRATÉGICO DE TALENTO HUMANO APROBADO POR EL CICCI</t>
  </si>
  <si>
    <t>Informe de evaluación del Plan Estratégico de Talento Humano para la vigencia 2019</t>
  </si>
  <si>
    <t>Cumplimiento de la fila 13, aplicado al Grupo de Trabajo de Talento Humano</t>
  </si>
  <si>
    <t>Informe de cumplimiento GTH</t>
  </si>
  <si>
    <t>Cumplimiento de la fila 13, Replicar y evaluar el cumplimiento de los demás equipos de trabajo</t>
  </si>
  <si>
    <t>01/05/2020 - 31/10/2020</t>
  </si>
  <si>
    <t>Informe de cumplimiento integrado de todos los Grupos de Trabajo</t>
  </si>
  <si>
    <t xml:space="preserve"> Remitir los informes y presentación del el PAI y PEI ante la alta dirección</t>
  </si>
  <si>
    <t>Presentar los informes y presentación del el PAI y PEI ante la alta dirección</t>
  </si>
  <si>
    <t>Solicitar soportes de resultados de la evaluación de desempeño y de los acuerdos gestión a cada líder.</t>
  </si>
  <si>
    <t>http://portal.minvivienda.local/sobre-el-ministerio/talento-humano/evaluación-del-desempeño</t>
  </si>
  <si>
    <t xml:space="preserve">Manual de funciones y competencias </t>
  </si>
  <si>
    <t>Cumplimiento de la fila 8 y 13, Actividad 3 y 4</t>
  </si>
  <si>
    <t>01/10/2019 - 31/08/2020</t>
  </si>
  <si>
    <t>Documento con resultados de estándares de conducta e integridad (valores) y la práctica de los principios del servicio público.</t>
  </si>
  <si>
    <t xml:space="preserve"> GTH</t>
  </si>
  <si>
    <t>Cumplimiento de la fila 8, Actividad 3</t>
  </si>
  <si>
    <t>Continuar con la actualización de mesas de trabajo sobre aplicación de la metodología de riesgos.</t>
  </si>
  <si>
    <t>Mapas de riesgos actualizados de los 21 procesos</t>
  </si>
  <si>
    <t>Las evidencias aportadas soportan el cumplimiento de la actividad</t>
  </si>
  <si>
    <t>Continuar actualización de mesas de trabajo sobre aplicación de la metodología de riesgos.</t>
  </si>
  <si>
    <t>Monitoreo de la ejecución del Plan Estratégico de Talento Humano</t>
  </si>
  <si>
    <t>Informe de resultados y/o evaluación del Plan Estratégico de Talento Humano para la vigencia 2019</t>
  </si>
  <si>
    <t xml:space="preserve">GTH </t>
  </si>
  <si>
    <t>Informe de resultados de la evaluación de desempeño y de los acuerdos gestión.</t>
  </si>
  <si>
    <t>Informe de resultados y/o evaluación del publicados</t>
  </si>
  <si>
    <t>Consultar DAFP</t>
  </si>
  <si>
    <t xml:space="preserve">Realizar informes de evaluación de efectividad de los mapas de riesgos </t>
  </si>
  <si>
    <t xml:space="preserve">Informes de evaluación de efectividad de los mapas de riesgos </t>
  </si>
  <si>
    <t>OCI</t>
  </si>
  <si>
    <t xml:space="preserve">Actualizar procedimiento de auditoria de gestión y creación de procedimiento de seguimiento 
La mejora se reformula así:_x000D_
_x000D_
1. Actualizar el procedimiento de “Auditoría Interna SIG”_x000D_
_x000D_
2. Actualizar el procedimiento de “Auditoría Interna de Evaluación Independiente”_x000D_
</t>
  </si>
  <si>
    <t>30/09/2019
Ampliación de fecha:_x000D_
_x000D_
31/12/2019</t>
  </si>
  <si>
    <t>Procedimientos actualizados en el SIG</t>
  </si>
  <si>
    <t xml:space="preserve">
“Se remitió a la OAP la solicitud de modificación de la documentación mediante radicado 2019IE0011301 de fecha 30/09/2019, para la actualización del Procedimiento “Auditoria Interna de Evaluación Independiente” y la creación del Procedimiento “Auditoría de evaluación y seguimiento” del proceso EVALUACION, ACOMPAÑAMIENTO Y ASESORIA DEL SISTEMA DE CONTROL INTERNO, con el fin de ajustar dichos lineamientos hacia el ejercicio de auditoria interna de manera técnica y acorde con las políticas y prácticas apropiadas, de acuerdo a lo establecido en el formato SIG-F-16 del proceso Administración del SIG. Asimismo, se solicita a la OAP mesa de trabajo para la revisión de los mismos y posterior aprobación, por lo que no se da cierre aún a la ejecución de esta actividad”.
</t>
  </si>
  <si>
    <t xml:space="preserve">Actualizar la metodología de riesgos los criterios de priorización para el tratamiento de riesgos de riesgo inherente extremos o críticos para la Entidad </t>
  </si>
  <si>
    <t>Establecer los riesgos  del Sistema de Control Interno para identificar y evaluar los cambios</t>
  </si>
  <si>
    <t>Mapa de riesgos actualizado del Sistema Integrado de Gestión</t>
  </si>
  <si>
    <t xml:space="preserve">Formulaciones del plan de acción institucional 2020 alineados a los objetivos institucionales </t>
  </si>
  <si>
    <t>En el Comité de Coordinación de Control Interno tener un mecanismo de evaluación de  la gestión del riesgo del MVCT</t>
  </si>
  <si>
    <t>Acta de Comité de Coordinación de Control Interno con la evaluación de los riesgos</t>
  </si>
  <si>
    <t>CICCI</t>
  </si>
  <si>
    <t>Acta de Comité de Coordinación de Control Interno con la evaluación de la efectividad de los riesgos</t>
  </si>
  <si>
    <t xml:space="preserve">Diligenciamiento en los mapas de riesgos en la casilla seguimiento </t>
  </si>
  <si>
    <t>Mapa de riesgos con el diligenciamiento en el campo de seguimiento de la OAP</t>
  </si>
  <si>
    <t>Formato Informe en el SIG</t>
  </si>
  <si>
    <t>Grupo de Contratos</t>
  </si>
  <si>
    <t>TIC</t>
  </si>
  <si>
    <t>Actualizar el formato de procedimiento en materia de control</t>
  </si>
  <si>
    <t>Formato de Procedimiento actualizado</t>
  </si>
  <si>
    <t>Diligenciamiento en los mapas de riesgos en la casilla de monitoreo</t>
  </si>
  <si>
    <t>Actualizar los  procedimiento en materia de control</t>
  </si>
  <si>
    <t xml:space="preserve"> Procedimientos actualizado</t>
  </si>
  <si>
    <t>Lideres</t>
  </si>
  <si>
    <t>Grupo de Comunicaciones</t>
  </si>
  <si>
    <t>Realizar el mapa de aseguramiento para establecer las actividades de control</t>
  </si>
  <si>
    <t>Mapa de aseguramiento diligenciado</t>
  </si>
  <si>
    <t>Elaborar Plan de Manejo de Riesgos de Seguridad de la Información</t>
  </si>
  <si>
    <t>14/10/2019 a 9/2/2020</t>
  </si>
  <si>
    <t>Plan de Manejo de Riesgos de SI y Declaración de Aplicabilidad. (SoA)  ISO 27000</t>
  </si>
  <si>
    <t xml:space="preserve">Establecer el perfil y las funciones del Oficial de Seguridad de la Información y definirlo Mediante acto administrativo. </t>
  </si>
  <si>
    <t>1/12/2019 a 30/3/2020</t>
  </si>
  <si>
    <t>Perfil y Funciones del Oficial de Seguridad de la Información</t>
  </si>
  <si>
    <t>Actualizar de forma permanente el Plan de Manejo de Riesgos de Seguridad de la Información, de acuerdo a las nuevas tecnologías que se vayan apropiando en el MVCT, con plan de pruebas de Seguridad (pentest).</t>
  </si>
  <si>
    <t>9/2/2020 a 9/6/2020</t>
  </si>
  <si>
    <t>Plan de Manejo de Riesgos de Seguridad de la Información actualizado y cronograma de revisiones y pruebas.</t>
  </si>
  <si>
    <t>TIC y GSTAI</t>
  </si>
  <si>
    <t xml:space="preserve"> OCI</t>
  </si>
  <si>
    <t>Establecer lineamientos y Políticas de copias de seguridad de acuerdo con las recomendaciones de los fabricantes de tecnología y las tablas de retención documental.</t>
  </si>
  <si>
    <t>15/8/2019 a 15/12/2019</t>
  </si>
  <si>
    <t>Guía de lineamientos y Políticas de Backup y actualización de las TRD.</t>
  </si>
  <si>
    <t>TIC - GESTIÓN DOCUMENTAL</t>
  </si>
  <si>
    <t>Actualizar la matriz de instrumentos de información donde se encuentra el índice de información clasificada y reservada.</t>
  </si>
  <si>
    <t>15/8/2020 a 15/4/2020</t>
  </si>
  <si>
    <t>Matriz de instrumentos de información Actualizada.
http://www.minvivienda.gov.co/Documents/Transparencia/Indice%20informacion%20Clasificada%20y%20Reservada.xlsx</t>
  </si>
  <si>
    <t>TIC - GESTIÓN DOCUMENTAL Y GRUPO DE COMUNICACIONES</t>
  </si>
  <si>
    <t>Grupo de atención al usuario-GAUA</t>
  </si>
  <si>
    <t>Realizar con una herramienta que contabilice las personas que se informan sobre la gestión institucional</t>
  </si>
  <si>
    <t>Herramienta de gestión institucional</t>
  </si>
  <si>
    <t>OAP-TIC</t>
  </si>
  <si>
    <t>Realizar informes de seguimiento a los mapas de riesgos</t>
  </si>
  <si>
    <t>Consultar con el DAFP</t>
  </si>
  <si>
    <t>GAUA</t>
  </si>
  <si>
    <t>Establecer funciones del desempeño del Sistema de Control Interno</t>
  </si>
  <si>
    <t>Documento del Sistema de Control Interno con las funciones</t>
  </si>
  <si>
    <t>OCI-GRUPO DE COMUNICACIONES</t>
  </si>
  <si>
    <t>OAP y OCI</t>
  </si>
  <si>
    <t>Se realizó investigación de la Caja de Herramientas del DAFP y de los antecedentes de la construcción del Código de Integridad, posteriormente se creo campaña virtual de información y expectativa sobre los cinco Valores del Código de Integridad, se realizó encuesta puesto a puesto en las tres sedes del Ministerio de percepción de los funcionarios sobre los valores, se hizo la transición del Código de Ética del Ministerio al Código de Integridad, el análisis de resultados y finalmente se elaboró un documento recopilando toda la información suministrada y se desarrollo el diagnostico inicial para así dar inicio al documento final para la implementación del Código de Integridad.</t>
  </si>
  <si>
    <t>Revisar y actualizar el Plan Estratégico de Talento Humano</t>
  </si>
  <si>
    <t>Actualizar Plan estratégico de TH, atendiendo el marco
normativo que rige la entidad</t>
  </si>
  <si>
    <t>Se realizaron mesas de trabajo con los 21 procesos de acuerdo a la política de administración del riesgo  y la metodología integrada de administración de riesgo aprobada por el Comité de Coordinación de Control Interno y publicada en el Sistema Integrada de Gestión se identificaron riesgos de gestión, riesgos de corrupción y riesgos de seguridad digital.   La evidencia del cumplimiento de esta actividad son los 21 archivos de actas y listados de asistencia de las mesas de trabajo y 21 Excel del mapa de riesgos Así mismo  el correo electrónico del aviso de la publicación de mapas de riesgos para todo el ministerio</t>
  </si>
  <si>
    <t xml:space="preserve">Metodología de Riesgos actualizada con  criterios de priorización para el tratamiento de riesgos de riesgo inherente extremos o críticos para la Entidad </t>
  </si>
  <si>
    <t>Plan de acción institucional 2020 alineados a los objetivos institucionales aprobados por la línea estratégica</t>
  </si>
  <si>
    <t>Establecer la estandarización del formato informe</t>
  </si>
  <si>
    <t>Mapa de riesgos con el diligenciamiento en el campo de monitoreo Líder de proceso</t>
  </si>
  <si>
    <t>Informes de riesgos comunicada a la primera y tercera línea de defensa</t>
  </si>
  <si>
    <t>Informes de riesgos comunicada a la línea estratégica</t>
  </si>
  <si>
    <t>Se realizaron mesas de trabajo con los 21 procesos de acuerdo a la política de administración del riesgo  y la metodología integrada de administración de riesgo aprobada por el Comité de Coordinación de Control Interno y publicada en el Sistema Integrada de Gestión se identificaron riesgos de gestión, riesgos de corrupción y riesgos de seguridad digital.   La evidencia del cumplimiento de esta actividad son los 21 archivos de actas y listados de asistencia de las mesas de trabajo y 21 Excel del mapa de riesgos Así mismo  el correo electrónico del aviso de la publicación de mapas de riesgos para todo el ministerio.</t>
  </si>
  <si>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01/01/2020 al 31/08/2020.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</si>
  <si>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30/11/2019.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</si>
  <si>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01/05/2020 al 31/10/2020.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</si>
  <si>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finalizar el 30/04/2020.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</si>
  <si>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01/10/2019 al 31/08/2020.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</si>
  <si>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2020. 
Por lo anterior,</t>
    </r>
    <r>
      <rPr>
        <b/>
        <sz val="11"/>
        <color theme="4" tint="-0.249977111117893"/>
        <rFont val="Arial"/>
        <family val="2"/>
      </rPr>
      <t xml:space="preserve"> el estado de la actividad es "Sin iniciar". </t>
    </r>
  </si>
  <si>
    <r>
      <t>06-11-2019:</t>
    </r>
    <r>
      <rPr>
        <sz val="11"/>
        <color theme="4" tint="-0.249977111117893"/>
        <rFont val="Arial"/>
        <family val="2"/>
      </rPr>
      <t xml:space="preserve"> Esta actividad cuenta con una puntuación de 100 puntos, por lo que no requirió el levantamiento de una acción en el presente plan.</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</si>
  <si>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14/10/2020 al 09/02/2020.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</si>
  <si>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01/12/2019 al 30/03/2020.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</si>
  <si>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09/02/2019 al 09/06/2020.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</si>
  <si>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finalizar el 15/12/2019.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</si>
  <si>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15/08/2019 al 15/04/2020.
Por lo anterior,</t>
    </r>
    <r>
      <rPr>
        <b/>
        <sz val="11"/>
        <color theme="4" tint="-0.249977111117893"/>
        <rFont val="Arial"/>
        <family val="2"/>
      </rPr>
      <t xml:space="preserve"> el estado de la actividad es "Sin iniciar". </t>
    </r>
  </si>
  <si>
    <r>
      <t xml:space="preserve">06-11-2019: </t>
    </r>
    <r>
      <rPr>
        <sz val="11"/>
        <color theme="4" tint="-0.249977111117893"/>
        <rFont val="Arial"/>
        <family val="2"/>
      </rPr>
      <t xml:space="preserve">Desde el proceso de evaluación de la OCI se alerta que no se ha definido la mejora a implementar, ni el período de ejecución, ni las observaciones relacionadas, a pesar de que ya se venció el plazo del monitoreo al autodiagnóstico por parte de la primera línea de defensa y el seguimiento por parte de la segunda línea de defensa - OAP. </t>
    </r>
    <r>
      <rPr>
        <b/>
        <sz val="11"/>
        <color theme="4" tint="-0.249977111117893"/>
        <rFont val="Arial"/>
        <family val="2"/>
      </rPr>
      <t xml:space="preserve">
Por lo anterior, el estado de la actividad es "Sin iniciar". </t>
    </r>
  </si>
  <si>
    <t>Se evidencia el documento denominado “ Implementación de los valores del servicio público”, el que contiene un diagnóstico del estado de los valores que contiene del código del integridad de la entidad y su armonización con el código de ética. Adicionalmente se cuenta con un plan de trabajo que contiene un cronograma de trabajo. Sin embargo, el documento no presenta de manera explícita una metodología de implementación, por lo cual se recomienda incluir un capítulo que oriente sobre la metodología que se va a emplear y es soporte del plan de trabajo.</t>
  </si>
  <si>
    <r>
      <rPr>
        <b/>
        <sz val="11"/>
        <color theme="4" tint="-0.249977111117893"/>
        <rFont val="Arial"/>
        <family val="2"/>
      </rPr>
      <t>06-11-2019</t>
    </r>
    <r>
      <rPr>
        <sz val="11"/>
        <color theme="4" tint="-0.249977111117893"/>
        <rFont val="Arial"/>
        <family val="2"/>
      </rPr>
      <t xml:space="preserve">: Realizada la evaluación se verificó la elaboración del documento Autodiagnóstico de Implementación y Adopción oficial del Código de Integridad, sin embargo, se recomienda complementar la metodología de implementación y definir las fechas de entrega, acorde con las observaciones realizadas por la segunda línea de defensa.
Debido a que la actividad se encuentra en proceso, aún </t>
    </r>
    <r>
      <rPr>
        <b/>
        <sz val="11"/>
        <color theme="4" tint="-0.249977111117893"/>
        <rFont val="Arial"/>
        <family val="2"/>
      </rPr>
      <t xml:space="preserve">no se puede determinar la eficacia </t>
    </r>
    <r>
      <rPr>
        <sz val="11"/>
        <color theme="4" tint="-0.249977111117893"/>
        <rFont val="Arial"/>
        <family val="2"/>
      </rPr>
      <t>de la actividad planificada.</t>
    </r>
  </si>
  <si>
    <r>
      <rPr>
        <b/>
        <sz val="11"/>
        <color theme="4" tint="-0.249977111117893"/>
        <rFont val="Arial"/>
        <family val="2"/>
      </rPr>
      <t xml:space="preserve">06-11-2019: </t>
    </r>
    <r>
      <rPr>
        <sz val="11"/>
        <color theme="4" tint="-0.249977111117893"/>
        <rFont val="Arial"/>
        <family val="2"/>
      </rPr>
      <t xml:space="preserve">No se evidencia el monitoreo de la actividad, toda vez que la misma esta programada para el 31/12//2020
Por lo anterior, </t>
    </r>
    <r>
      <rPr>
        <b/>
        <sz val="11"/>
        <color theme="4" tint="-0.249977111117893"/>
        <rFont val="Arial"/>
        <family val="2"/>
      </rPr>
      <t xml:space="preserve">el estado de la actividad es "Sin iniciar". </t>
    </r>
  </si>
  <si>
    <r>
      <rPr>
        <b/>
        <sz val="11"/>
        <color theme="4" tint="-0.249977111117893"/>
        <rFont val="Arial"/>
        <family val="2"/>
      </rPr>
      <t xml:space="preserve">06-11-2019: </t>
    </r>
    <r>
      <rPr>
        <sz val="11"/>
        <color theme="4" tint="-0.249977111117893"/>
        <rFont val="Arial"/>
        <family val="2"/>
      </rPr>
      <t xml:space="preserve">No se evidencia el monitoreo de la actividad, toda vez que la misma esta programada para el 31/12/2019. Sin embargo, se recomienda reportar avances del cumplimiento de la actividad de forma periódica para establecer la trazabilidad de las gestiones realizadas por el proceso.
</t>
    </r>
    <r>
      <rPr>
        <b/>
        <sz val="11"/>
        <color theme="4" tint="-0.249977111117893"/>
        <rFont val="Arial"/>
        <family val="2"/>
      </rPr>
      <t xml:space="preserve">
Por lo anterior, </t>
    </r>
    <r>
      <rPr>
        <sz val="11"/>
        <color theme="4" tint="-0.249977111117893"/>
        <rFont val="Arial"/>
        <family val="2"/>
      </rPr>
      <t xml:space="preserve">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</si>
  <si>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30/10/2019. Sin embargo, se recomienda reportar avances del cumplimiento de la actividad de forma periódica para establecer la trazabilidad de las gestiones realizadas por el proceso.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</si>
  <si>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31/12/2019. Sin embargo, se recomienda reportar avances del cumplimiento de la actividad de forma periódica para establecer la trazabilidad de las gestiones realizadas por el proceso.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</si>
  <si>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período comprendido del 01/01/2020 al 31/08/2020. Sin embargo, se recomienda reportar avances del cumplimiento de la actividad de forma periódica para establecer la trazabilidad de las gestiones realizadas por el proceso.
Por lo anterior,</t>
    </r>
    <r>
      <rPr>
        <b/>
        <sz val="11"/>
        <color theme="4" tint="-0.249977111117893"/>
        <rFont val="Arial"/>
        <family val="2"/>
      </rPr>
      <t xml:space="preserve"> el estado de la actividad es "Sin iniciar". </t>
    </r>
  </si>
  <si>
    <r>
      <t xml:space="preserve">06-11-2019: </t>
    </r>
    <r>
      <rPr>
        <sz val="11"/>
        <color theme="4" tint="-0.249977111117893"/>
        <rFont val="Arial"/>
        <family val="2"/>
      </rPr>
      <t xml:space="preserve">Desde la OCI se alerta que no se ha definido la mejora a implementar, a pesar de que ya se realizó el primer seguimiento al autodiagnóstico por parte de la OAP. </t>
    </r>
    <r>
      <rPr>
        <b/>
        <sz val="11"/>
        <color theme="4" tint="-0.249977111117893"/>
        <rFont val="Arial"/>
        <family val="2"/>
      </rPr>
      <t xml:space="preserve">
Por lo anterior,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</si>
  <si>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30/11/2019. Sin embargo, se recomienda reportar avances del cumplimiento de la actividad de forma periódica para establecer la trazabilidad de las gestiones realizadas por el proceso.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</si>
  <si>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31/12/ 2019. Sin embargo, se recomienda reportar avances del cumplimiento de la actividad de forma periódica para establecer la trazabilidad de las gestiones realizadas por el proceso.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</si>
  <si>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Esta actividad cuenta con una puntuación de 100 puntos, por lo que no requirió el levantamiento de una acción en el presente plan.</t>
    </r>
  </si>
  <si>
    <r>
      <rPr>
        <b/>
        <sz val="11"/>
        <color theme="4" tint="-0.249977111117893"/>
        <rFont val="Arial"/>
        <family val="2"/>
      </rPr>
      <t>06/11/2019:</t>
    </r>
    <r>
      <rPr>
        <sz val="11"/>
        <color theme="4" tint="-0.249977111117893"/>
        <rFont val="Arial"/>
        <family val="2"/>
      </rPr>
      <t xml:space="preserve"> Realizada la evaluación se verificó la remisión de las actas de las mesas de trabajo para la identificación de los riesgos de los 21 procesos, con sus respectivos listados de asistencia y la publicación de los mapas de riesgos actualizados en la página web del MVCT, en el link: http://www.minvivienda.gov.co/sobre-el-ministerio/planeacion-gestion-y-control/sistemas-de-gestion/mapa-de-procesos, dando cumplimimento a la mejora planificada.
No obstante, se hace necesaria la implementación de los mapas de riesgos para verificar la adecuada identificación de riesgos y controles. Por lo anterior, </t>
    </r>
    <r>
      <rPr>
        <b/>
        <sz val="11"/>
        <color theme="4" tint="-0.249977111117893"/>
        <rFont val="Arial"/>
        <family val="2"/>
      </rPr>
      <t xml:space="preserve">no se puede determinar la eficacia </t>
    </r>
    <r>
      <rPr>
        <sz val="11"/>
        <color theme="4" tint="-0.249977111117893"/>
        <rFont val="Arial"/>
        <family val="2"/>
      </rPr>
      <t>de la actividad planificada.</t>
    </r>
  </si>
  <si>
    <r>
      <t xml:space="preserve">06-11-2019: </t>
    </r>
    <r>
      <rPr>
        <sz val="11"/>
        <color theme="4" tint="-0.249977111117893"/>
        <rFont val="Arial"/>
        <family val="2"/>
      </rPr>
      <t xml:space="preserve">Desde de la OCI se alerta que no se ha definido la mejora a implementar, a pesar de que ya se vencieron los plazos del monitoreo para el autodiagnóstico para la primera línea de defensa y el seguimiento por parte de la segunda línea de defensa - OAP. 
</t>
    </r>
    <r>
      <rPr>
        <b/>
        <sz val="11"/>
        <color theme="4" tint="-0.249977111117893"/>
        <rFont val="Arial"/>
        <family val="2"/>
      </rPr>
      <t xml:space="preserve">
Por lo anterior, el estado de la actividad es "Sin iniciar". </t>
    </r>
  </si>
  <si>
    <r>
      <t xml:space="preserve">06-11-2019: </t>
    </r>
    <r>
      <rPr>
        <sz val="11"/>
        <color theme="4" tint="-0.249977111117893"/>
        <rFont val="Arial"/>
        <family val="2"/>
      </rPr>
      <t xml:space="preserve">Desde de la OCI se alerta que no se ha definido la mejora a implementar, a pesar de que ya se vencieron los plazos del monitoreo para el autodiagnóstico para la primera línea de defensa y el seguimiento por parte de la segunda línea de defensa - OAP. </t>
    </r>
  </si>
  <si>
    <r>
      <t xml:space="preserve">06-11-2019: </t>
    </r>
    <r>
      <rPr>
        <sz val="11"/>
        <color theme="4" tint="-0.249977111117893"/>
        <rFont val="Arial"/>
        <family val="2"/>
      </rPr>
      <t>Desde la OCI se alerta que no se ha definido el período de ejecución de la actividad, a pesar de que ya se vencieron los plazos del monitoreo para el autodiagnóstico para la primera línea de defensa y el seguimiento por parte de la segunda línea de defensa - OAP.</t>
    </r>
    <r>
      <rPr>
        <b/>
        <sz val="11"/>
        <color theme="4" tint="-0.249977111117893"/>
        <rFont val="Arial"/>
        <family val="2"/>
      </rPr>
      <t xml:space="preserve">
Por lo anterior, el estado de la actividad es "Sin iniciar". </t>
    </r>
  </si>
  <si>
    <r>
      <t xml:space="preserve">06-11-2019: </t>
    </r>
    <r>
      <rPr>
        <sz val="11"/>
        <color theme="4" tint="-0.249977111117893"/>
        <rFont val="Arial"/>
        <family val="2"/>
      </rPr>
      <t>Desde de la OCI se alerta que no se ha definido la mejora a implementar, a pesar de que ya se vencieron los plazos del monitoreo para el autodiagnóstico para la primera línea de defensa y el seguimiento por parte de la segunda línea de defensa - OAP.</t>
    </r>
    <r>
      <rPr>
        <b/>
        <sz val="11"/>
        <color theme="4" tint="-0.249977111117893"/>
        <rFont val="Arial"/>
        <family val="2"/>
      </rPr>
      <t xml:space="preserve">
Por lo anterior,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</si>
  <si>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31/12/2019. Sin embargo, se recomienda reportar avances del cumplimiento de la actividad de forma periódica para establecer la trazabilidad de las gestiones realizadas por el proceso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</si>
  <si>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año 2020. 
Por lo anterior,</t>
    </r>
    <r>
      <rPr>
        <b/>
        <sz val="11"/>
        <color theme="4" tint="-0.249977111117893"/>
        <rFont val="Arial"/>
        <family val="2"/>
      </rPr>
      <t xml:space="preserve"> el estado de la actividad es "Sin iniciar". </t>
    </r>
  </si>
  <si>
    <r>
      <t xml:space="preserve">06-11-2019: </t>
    </r>
    <r>
      <rPr>
        <sz val="11"/>
        <color theme="4" tint="-0.249977111117893"/>
        <rFont val="Arial"/>
        <family val="2"/>
      </rPr>
      <t xml:space="preserve">Desde de la OCI se alerta que no se ha definido la mejora a implementar, a pesar de que ya se vencieron los plazos del monitoreo para el autodiagnóstico para la primera línea de defensa y el seguimiento por parte de la segunda línea de defensa - OAP.
</t>
    </r>
    <r>
      <rPr>
        <b/>
        <sz val="11"/>
        <color theme="4" tint="-0.249977111117893"/>
        <rFont val="Arial"/>
        <family val="2"/>
      </rPr>
      <t xml:space="preserve">
Por lo anterior,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</si>
  <si>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año 2020.
Por lo anterior,</t>
    </r>
    <r>
      <rPr>
        <b/>
        <sz val="11"/>
        <color theme="4" tint="-0.249977111117893"/>
        <rFont val="Arial"/>
        <family val="2"/>
      </rPr>
      <t xml:space="preserve"> el estado de la actividad es "Sin iniciar". </t>
    </r>
  </si>
  <si>
    <t xml:space="preserve">06-11-2019: No se evidencia el monitoreo de la actividad, toda vez que la misma esta programada para el año 2020.
Por lo anterior, el estado de la actividad es "Sin iniciar". </t>
  </si>
  <si>
    <t xml:space="preserve">06-11-2019: No se evidencia el monitoreo de la actividad, toda vez que la misma esta programada para el año 2020. 
Por lo anterior, el estado de la actividad es "Sin iniciar". </t>
  </si>
  <si>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año 2020.
</t>
    </r>
    <r>
      <rPr>
        <b/>
        <sz val="11"/>
        <color theme="4" tint="-0.249977111117893"/>
        <rFont val="Arial"/>
        <family val="2"/>
      </rPr>
      <t xml:space="preserve">Por lo anterior,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</si>
  <si>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finalizar el 31/12/2019. Sin embargo, se recomienda reportar avances del cumplimiento de la actividad de forma periódica para establecer la trazabilidad de las gestiones realizadas por el proceso.
Por lo anterior,</t>
    </r>
    <r>
      <rPr>
        <b/>
        <sz val="11"/>
        <color theme="4" tint="-0.249977111117893"/>
        <rFont val="Arial"/>
        <family val="2"/>
      </rPr>
      <t xml:space="preserve"> el estado de la actividad es "Sin iniciar". </t>
    </r>
  </si>
  <si>
    <r>
      <rPr>
        <b/>
        <sz val="11"/>
        <color theme="4" tint="-0.249977111117893"/>
        <rFont val="Arial"/>
        <family val="2"/>
      </rPr>
      <t>06-11-2019:</t>
    </r>
    <r>
      <rPr>
        <sz val="11"/>
        <color theme="4" tint="-0.249977111117893"/>
        <rFont val="Arial"/>
        <family val="2"/>
      </rPr>
      <t xml:space="preserve"> No se evidencia el monitoreo de la actividad, toda vez que la misma esta programada para el año 2020.
</t>
    </r>
    <r>
      <rPr>
        <b/>
        <sz val="11"/>
        <color theme="4" tint="-0.249977111117893"/>
        <rFont val="Arial"/>
        <family val="2"/>
      </rPr>
      <t>Por lo anterior, el estado de la actividad es "Sin iniciar".</t>
    </r>
    <r>
      <rPr>
        <sz val="11"/>
        <color theme="4" tint="-0.24997711111789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</si>
</sst>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50"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
      <sz val="10"/>
      <color rgb="FFFF0000"/>
      <name val="Arial"/>
      <family val="2"/>
    </font>
    <font>
      <sz val="10"/>
      <name val="Arial"/>
      <family val="2"/>
    </font>
    <font>
      <sz val="11"/>
      <color indexed="56"/>
      <name val="Arial"/>
      <family val="2"/>
    </font>
    <font>
      <sz val="11"/>
      <color theme="3" tint="-0.249977111117893"/>
      <name val="Arial"/>
      <family val="2"/>
    </font>
    <font>
      <sz val="11"/>
      <color rgb="FF003366"/>
      <name val="Arial"/>
      <family val="2"/>
    </font>
    <font>
      <u/>
      <sz val="11"/>
      <color theme="10"/>
      <name val="Arial"/>
      <family val="2"/>
    </font>
    <font>
      <sz val="11"/>
      <color rgb="FFFF0000"/>
      <name val="Arial"/>
      <family val="2"/>
    </font>
    <font>
      <sz val="11"/>
      <color theme="10"/>
      <name val="Arial"/>
      <family val="2"/>
    </font>
    <font>
      <sz val="11"/>
      <name val="Calibri"/>
      <family val="2"/>
      <scheme val="minor"/>
    </font>
    <font>
      <u/>
      <sz val="11"/>
      <name val="Arial"/>
      <family val="2"/>
    </font>
    <font>
      <sz val="11"/>
      <color theme="4" tint="-0.249977111117893"/>
      <name val="Arial"/>
      <family val="2"/>
    </font>
    <font>
      <b/>
      <sz val="11"/>
      <color theme="4" tint="-0.249977111117893"/>
      <name val="Arial"/>
      <family val="2"/>
    </font>
    <font>
      <sz val="11"/>
      <color theme="3"/>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
      <patternFill patternType="solid">
        <fgColor theme="8"/>
        <bgColor indexed="64"/>
      </patternFill>
    </fill>
    <fill>
      <patternFill patternType="solid">
        <fgColor theme="9" tint="-0.24994659260841701"/>
        <bgColor indexed="64"/>
      </patternFill>
    </fill>
    <fill>
      <patternFill patternType="solid">
        <fgColor rgb="FFFFFFFF"/>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medium">
        <color theme="4" tint="-0.499984740745262"/>
      </left>
      <right/>
      <top/>
      <bottom style="medium">
        <color indexed="64"/>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dashed">
        <color rgb="FF002060"/>
      </left>
      <right/>
      <top style="medium">
        <color theme="4" tint="-0.499984740745262"/>
      </top>
      <bottom style="dashed">
        <color rgb="FF002060"/>
      </bottom>
      <diagonal/>
    </border>
    <border>
      <left style="dashed">
        <color rgb="FF002060"/>
      </left>
      <right/>
      <top style="dashed">
        <color rgb="FF002060"/>
      </top>
      <bottom/>
      <diagonal/>
    </border>
    <border>
      <left style="dashed">
        <color rgb="FF002060"/>
      </left>
      <right style="dashed">
        <color rgb="FF002060"/>
      </right>
      <top/>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17" fillId="0" borderId="0" applyNumberFormat="0" applyFill="0" applyBorder="0" applyAlignment="0" applyProtection="0"/>
    <xf numFmtId="164" fontId="1" fillId="0" borderId="0" applyFont="0" applyFill="0" applyBorder="0" applyAlignment="0" applyProtection="0"/>
  </cellStyleXfs>
  <cellXfs count="40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10" fillId="0" borderId="0" xfId="0" applyFont="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2" xfId="0" applyFont="1" applyBorder="1"/>
    <xf numFmtId="0" fontId="3" fillId="0" borderId="23" xfId="0" applyFont="1" applyBorder="1"/>
    <xf numFmtId="0" fontId="3" fillId="0" borderId="24"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1" fillId="0" borderId="0"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13" fillId="0" borderId="0" xfId="0" applyFont="1" applyBorder="1" applyAlignment="1">
      <alignment vertical="center"/>
    </xf>
    <xf numFmtId="0" fontId="13" fillId="0" borderId="0" xfId="0" applyFont="1" applyFill="1" applyBorder="1" applyAlignment="1">
      <alignment vertical="center"/>
    </xf>
    <xf numFmtId="0" fontId="18" fillId="0" borderId="0" xfId="0" applyFont="1" applyBorder="1" applyAlignment="1">
      <alignment vertical="center"/>
    </xf>
    <xf numFmtId="0" fontId="13" fillId="0" borderId="0" xfId="0" applyFont="1"/>
    <xf numFmtId="0" fontId="13" fillId="0" borderId="0" xfId="0" applyFont="1" applyBorder="1"/>
    <xf numFmtId="0" fontId="7" fillId="0" borderId="0" xfId="0" applyFont="1" applyBorder="1"/>
    <xf numFmtId="0" fontId="7" fillId="0" borderId="0" xfId="0" applyFont="1" applyBorder="1" applyAlignment="1">
      <alignment horizontal="right"/>
    </xf>
    <xf numFmtId="0" fontId="7"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0" xfId="0" applyFill="1" applyBorder="1"/>
    <xf numFmtId="0" fontId="20" fillId="0" borderId="0" xfId="0" applyFont="1" applyFill="1" applyBorder="1" applyAlignment="1">
      <alignment horizontal="center" vertical="center"/>
    </xf>
    <xf numFmtId="0" fontId="0" fillId="0" borderId="21" xfId="0" applyFill="1" applyBorder="1"/>
    <xf numFmtId="0" fontId="13" fillId="2" borderId="1" xfId="0" applyFont="1" applyFill="1" applyBorder="1" applyAlignment="1">
      <alignment horizontal="center" vertical="center"/>
    </xf>
    <xf numFmtId="0" fontId="3" fillId="10" borderId="30" xfId="0" applyFont="1" applyFill="1" applyBorder="1" applyAlignment="1">
      <alignment vertical="center"/>
    </xf>
    <xf numFmtId="0" fontId="3" fillId="11" borderId="32" xfId="0" applyFont="1" applyFill="1" applyBorder="1" applyAlignment="1">
      <alignment vertical="center"/>
    </xf>
    <xf numFmtId="0" fontId="3" fillId="8" borderId="32" xfId="0" applyFont="1" applyFill="1" applyBorder="1" applyAlignment="1">
      <alignment vertical="center"/>
    </xf>
    <xf numFmtId="0" fontId="3" fillId="3" borderId="32" xfId="0" applyFont="1" applyFill="1" applyBorder="1" applyAlignment="1">
      <alignment vertical="center"/>
    </xf>
    <xf numFmtId="0" fontId="3" fillId="7" borderId="34" xfId="0" applyFont="1" applyFill="1" applyBorder="1" applyAlignment="1">
      <alignment vertical="center"/>
    </xf>
    <xf numFmtId="0" fontId="12" fillId="0" borderId="0" xfId="0" applyFont="1" applyBorder="1" applyAlignment="1">
      <alignment vertical="center"/>
    </xf>
    <xf numFmtId="0" fontId="22" fillId="0" borderId="0" xfId="0" applyFont="1" applyAlignment="1">
      <alignment vertical="center"/>
    </xf>
    <xf numFmtId="0" fontId="22" fillId="0" borderId="0" xfId="0" applyFont="1" applyAlignment="1">
      <alignment vertical="top"/>
    </xf>
    <xf numFmtId="0" fontId="19" fillId="0" borderId="0" xfId="0" applyFont="1" applyAlignment="1">
      <alignment horizontal="center" vertical="top"/>
    </xf>
    <xf numFmtId="0" fontId="26" fillId="0" borderId="57" xfId="0" applyFont="1" applyFill="1" applyBorder="1" applyAlignment="1">
      <alignment vertical="top" wrapText="1"/>
    </xf>
    <xf numFmtId="0" fontId="27" fillId="5" borderId="57" xfId="0" applyFont="1" applyFill="1" applyBorder="1" applyAlignment="1">
      <alignment horizontal="center" vertical="center" wrapText="1"/>
    </xf>
    <xf numFmtId="0" fontId="26" fillId="0" borderId="58" xfId="0" applyFont="1" applyFill="1" applyBorder="1" applyAlignment="1">
      <alignment vertical="top" wrapText="1"/>
    </xf>
    <xf numFmtId="0" fontId="27" fillId="5" borderId="58" xfId="0" applyFont="1" applyFill="1" applyBorder="1" applyAlignment="1">
      <alignment horizontal="center" vertical="center" wrapText="1"/>
    </xf>
    <xf numFmtId="0" fontId="28" fillId="0" borderId="58" xfId="0" applyFont="1" applyBorder="1" applyAlignment="1">
      <alignment horizontal="center" vertical="center"/>
    </xf>
    <xf numFmtId="0" fontId="27" fillId="5" borderId="60" xfId="0" applyFont="1" applyFill="1" applyBorder="1" applyAlignment="1">
      <alignment horizontal="center" vertical="center" wrapText="1"/>
    </xf>
    <xf numFmtId="0" fontId="26" fillId="0" borderId="61" xfId="0" applyFont="1" applyFill="1" applyBorder="1" applyAlignment="1">
      <alignment vertical="top" wrapText="1"/>
    </xf>
    <xf numFmtId="0" fontId="27" fillId="5" borderId="61" xfId="0" applyFont="1" applyFill="1" applyBorder="1" applyAlignment="1">
      <alignment horizontal="center" vertical="center" wrapText="1"/>
    </xf>
    <xf numFmtId="0" fontId="28" fillId="0" borderId="61" xfId="0" applyFont="1" applyBorder="1" applyAlignment="1">
      <alignment horizontal="center" vertical="center"/>
    </xf>
    <xf numFmtId="0" fontId="26" fillId="0" borderId="62" xfId="0" applyFont="1" applyFill="1" applyBorder="1" applyAlignment="1">
      <alignment vertical="top" wrapText="1"/>
    </xf>
    <xf numFmtId="0" fontId="27" fillId="5" borderId="62" xfId="0" applyFont="1" applyFill="1" applyBorder="1" applyAlignment="1">
      <alignment horizontal="center" vertical="center" wrapText="1"/>
    </xf>
    <xf numFmtId="0" fontId="28" fillId="0" borderId="62" xfId="0" applyFont="1" applyBorder="1" applyAlignment="1">
      <alignment horizontal="center" vertical="center"/>
    </xf>
    <xf numFmtId="0" fontId="26" fillId="0" borderId="63" xfId="0" applyFont="1" applyFill="1" applyBorder="1" applyAlignment="1">
      <alignment vertical="top" wrapText="1"/>
    </xf>
    <xf numFmtId="0" fontId="27" fillId="5" borderId="64" xfId="0" applyFont="1" applyFill="1" applyBorder="1" applyAlignment="1">
      <alignment horizontal="center" vertical="center" wrapText="1"/>
    </xf>
    <xf numFmtId="0" fontId="28" fillId="0" borderId="64" xfId="0" applyFont="1" applyBorder="1" applyAlignment="1">
      <alignment horizontal="center" vertical="center"/>
    </xf>
    <xf numFmtId="0" fontId="27" fillId="5" borderId="65" xfId="0" applyFont="1" applyFill="1" applyBorder="1" applyAlignment="1">
      <alignment horizontal="center" vertical="center" wrapText="1"/>
    </xf>
    <xf numFmtId="0" fontId="28" fillId="0" borderId="65" xfId="0" applyFont="1" applyBorder="1" applyAlignment="1">
      <alignment horizontal="center" vertical="center"/>
    </xf>
    <xf numFmtId="0" fontId="26" fillId="0" borderId="60" xfId="0" applyFont="1" applyFill="1" applyBorder="1" applyAlignment="1">
      <alignment vertical="top" wrapText="1"/>
    </xf>
    <xf numFmtId="0" fontId="27" fillId="5" borderId="66" xfId="0" applyFont="1" applyFill="1" applyBorder="1" applyAlignment="1">
      <alignment horizontal="center" vertical="center" wrapText="1"/>
    </xf>
    <xf numFmtId="0" fontId="28" fillId="0" borderId="66" xfId="0" applyFont="1" applyBorder="1" applyAlignment="1">
      <alignment horizontal="center" vertical="center"/>
    </xf>
    <xf numFmtId="0" fontId="27" fillId="5" borderId="67" xfId="0" applyFont="1" applyFill="1" applyBorder="1" applyAlignment="1">
      <alignment horizontal="center" vertical="center" wrapText="1"/>
    </xf>
    <xf numFmtId="0" fontId="28" fillId="0" borderId="67" xfId="0" applyFont="1" applyBorder="1" applyAlignment="1">
      <alignment horizontal="center" vertical="center"/>
    </xf>
    <xf numFmtId="0" fontId="27" fillId="5" borderId="68" xfId="0" applyFont="1" applyFill="1" applyBorder="1" applyAlignment="1">
      <alignment horizontal="center" vertical="center" wrapText="1"/>
    </xf>
    <xf numFmtId="0" fontId="28" fillId="0" borderId="68" xfId="0" applyFont="1" applyBorder="1" applyAlignment="1">
      <alignment horizontal="center" vertical="center"/>
    </xf>
    <xf numFmtId="0" fontId="26" fillId="0" borderId="64" xfId="0" applyFont="1" applyFill="1" applyBorder="1" applyAlignment="1">
      <alignment vertical="top" wrapText="1"/>
    </xf>
    <xf numFmtId="0" fontId="26" fillId="0" borderId="65" xfId="0" applyFont="1" applyFill="1" applyBorder="1" applyAlignment="1">
      <alignment vertical="top" wrapText="1"/>
    </xf>
    <xf numFmtId="0" fontId="27" fillId="5" borderId="69" xfId="0" applyFont="1" applyFill="1" applyBorder="1" applyAlignment="1">
      <alignment horizontal="center" vertical="center" wrapText="1"/>
    </xf>
    <xf numFmtId="0" fontId="28" fillId="0" borderId="69" xfId="0" applyFont="1" applyBorder="1" applyAlignment="1">
      <alignment horizontal="center" vertical="center"/>
    </xf>
    <xf numFmtId="0" fontId="27" fillId="5" borderId="70" xfId="0" applyFont="1" applyFill="1" applyBorder="1" applyAlignment="1">
      <alignment horizontal="center" vertical="center" wrapText="1"/>
    </xf>
    <xf numFmtId="0" fontId="27" fillId="5" borderId="72" xfId="0" applyFont="1" applyFill="1" applyBorder="1" applyAlignment="1">
      <alignment horizontal="center" vertical="center" wrapText="1"/>
    </xf>
    <xf numFmtId="0" fontId="26" fillId="0" borderId="66" xfId="0" applyFont="1" applyFill="1" applyBorder="1" applyAlignment="1">
      <alignment vertical="top" wrapText="1"/>
    </xf>
    <xf numFmtId="0" fontId="27" fillId="5" borderId="77" xfId="0" applyFont="1" applyFill="1" applyBorder="1" applyAlignment="1">
      <alignment horizontal="center" vertical="center" wrapText="1"/>
    </xf>
    <xf numFmtId="0" fontId="28" fillId="0" borderId="77" xfId="0" applyFont="1" applyBorder="1" applyAlignment="1">
      <alignment horizontal="center" vertical="center"/>
    </xf>
    <xf numFmtId="0" fontId="26" fillId="0" borderId="81" xfId="0" applyFont="1" applyFill="1" applyBorder="1" applyAlignment="1">
      <alignment vertical="top" wrapText="1"/>
    </xf>
    <xf numFmtId="0" fontId="27" fillId="5" borderId="81" xfId="0" applyFont="1" applyFill="1" applyBorder="1" applyAlignment="1">
      <alignment horizontal="center" vertical="center" wrapText="1"/>
    </xf>
    <xf numFmtId="0" fontId="26" fillId="0" borderId="84" xfId="0" applyFont="1" applyFill="1" applyBorder="1" applyAlignment="1">
      <alignment vertical="top" wrapText="1"/>
    </xf>
    <xf numFmtId="0" fontId="27" fillId="5" borderId="86" xfId="0" applyFont="1" applyFill="1" applyBorder="1" applyAlignment="1">
      <alignment horizontal="center" vertical="center" wrapText="1"/>
    </xf>
    <xf numFmtId="0" fontId="25" fillId="5" borderId="0" xfId="0" applyFont="1" applyFill="1"/>
    <xf numFmtId="0" fontId="28" fillId="0" borderId="61" xfId="0" applyFont="1" applyBorder="1" applyAlignment="1">
      <alignment horizontal="justify" vertical="center"/>
    </xf>
    <xf numFmtId="0" fontId="3" fillId="0" borderId="6" xfId="0" applyFont="1" applyBorder="1" applyAlignment="1">
      <alignment vertical="center" wrapText="1"/>
    </xf>
    <xf numFmtId="0" fontId="17" fillId="0" borderId="58" xfId="2" applyBorder="1" applyAlignment="1">
      <alignment horizontal="justify" vertical="center"/>
    </xf>
    <xf numFmtId="0" fontId="3" fillId="0" borderId="0" xfId="0" applyFont="1" applyAlignment="1">
      <alignment horizontal="justify"/>
    </xf>
    <xf numFmtId="0" fontId="3" fillId="0" borderId="6" xfId="0" applyFont="1" applyBorder="1" applyAlignment="1">
      <alignment horizontal="justify" vertical="center"/>
    </xf>
    <xf numFmtId="0" fontId="3" fillId="0" borderId="6" xfId="0" applyFont="1" applyBorder="1" applyAlignment="1">
      <alignment horizontal="justify" vertical="center" wrapText="1"/>
    </xf>
    <xf numFmtId="0" fontId="17" fillId="0" borderId="65" xfId="2" applyBorder="1" applyAlignment="1">
      <alignment horizontal="justify" vertical="center"/>
    </xf>
    <xf numFmtId="0" fontId="28" fillId="0" borderId="65" xfId="0" applyFont="1" applyBorder="1" applyAlignment="1">
      <alignment horizontal="justify" vertical="center"/>
    </xf>
    <xf numFmtId="0" fontId="28" fillId="0" borderId="72" xfId="0" applyFont="1" applyBorder="1" applyAlignment="1">
      <alignment horizontal="center" vertical="center" wrapText="1"/>
    </xf>
    <xf numFmtId="0" fontId="28" fillId="0" borderId="65" xfId="0" applyFont="1" applyBorder="1" applyAlignment="1">
      <alignment horizontal="center" vertical="center" wrapText="1"/>
    </xf>
    <xf numFmtId="0" fontId="27" fillId="0" borderId="65" xfId="0" applyFont="1" applyFill="1" applyBorder="1" applyAlignment="1">
      <alignment horizontal="center" vertical="center" wrapText="1"/>
    </xf>
    <xf numFmtId="0" fontId="28" fillId="0" borderId="65" xfId="0" applyFont="1" applyFill="1" applyBorder="1" applyAlignment="1">
      <alignment horizontal="center" vertical="center"/>
    </xf>
    <xf numFmtId="0" fontId="22" fillId="0" borderId="0" xfId="0" applyFont="1" applyFill="1" applyAlignment="1">
      <alignment vertical="center"/>
    </xf>
    <xf numFmtId="0" fontId="28" fillId="0" borderId="67"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86" xfId="0" applyFont="1" applyBorder="1" applyAlignment="1">
      <alignment horizontal="center" vertical="center" wrapText="1"/>
    </xf>
    <xf numFmtId="0" fontId="17" fillId="0" borderId="65" xfId="2" applyBorder="1" applyAlignment="1">
      <alignment horizontal="justify" vertical="center" wrapText="1"/>
    </xf>
    <xf numFmtId="0" fontId="28" fillId="9" borderId="86" xfId="0" applyFont="1" applyFill="1" applyBorder="1" applyAlignment="1">
      <alignment horizontal="center" vertical="center" wrapText="1"/>
    </xf>
    <xf numFmtId="0" fontId="37" fillId="0" borderId="59" xfId="0" applyFont="1" applyBorder="1" applyAlignment="1">
      <alignment horizontal="justify" vertical="center"/>
    </xf>
    <xf numFmtId="0" fontId="17" fillId="0" borderId="65" xfId="2" applyBorder="1" applyAlignment="1">
      <alignment horizontal="center" vertical="center" wrapText="1"/>
    </xf>
    <xf numFmtId="0" fontId="28" fillId="0" borderId="66" xfId="0" applyFont="1" applyBorder="1" applyAlignment="1">
      <alignment horizontal="center" vertical="center" wrapText="1"/>
    </xf>
    <xf numFmtId="0" fontId="37" fillId="0" borderId="67" xfId="0" applyFont="1" applyBorder="1" applyAlignment="1">
      <alignment horizontal="center" vertical="center"/>
    </xf>
    <xf numFmtId="0" fontId="37" fillId="0" borderId="65" xfId="0" applyFont="1" applyBorder="1" applyAlignment="1">
      <alignment horizontal="center" vertical="center"/>
    </xf>
    <xf numFmtId="0" fontId="28" fillId="0" borderId="58" xfId="0" applyFont="1" applyBorder="1" applyAlignment="1">
      <alignment horizontal="justify" vertical="center" wrapText="1"/>
    </xf>
    <xf numFmtId="0" fontId="38" fillId="0" borderId="65" xfId="0" applyFont="1" applyBorder="1" applyAlignment="1">
      <alignment horizontal="center" vertical="center"/>
    </xf>
    <xf numFmtId="0" fontId="28" fillId="9" borderId="65" xfId="0" applyFont="1" applyFill="1" applyBorder="1" applyAlignment="1">
      <alignment horizontal="center" vertical="center"/>
    </xf>
    <xf numFmtId="0" fontId="7" fillId="0" borderId="61" xfId="0" applyFont="1" applyBorder="1" applyAlignment="1">
      <alignment horizontal="justify" vertical="center"/>
    </xf>
    <xf numFmtId="0" fontId="7" fillId="0" borderId="61" xfId="0" applyFont="1" applyBorder="1" applyAlignment="1">
      <alignment horizontal="justify" vertical="center" wrapText="1"/>
    </xf>
    <xf numFmtId="0" fontId="39" fillId="0" borderId="61" xfId="0" applyFont="1" applyBorder="1" applyAlignment="1">
      <alignment horizontal="justify" vertical="center" wrapText="1"/>
    </xf>
    <xf numFmtId="0" fontId="41" fillId="0" borderId="61" xfId="0" applyFont="1" applyBorder="1" applyAlignment="1">
      <alignment horizontal="justify" vertical="center" wrapText="1"/>
    </xf>
    <xf numFmtId="0" fontId="42" fillId="0" borderId="58" xfId="2" applyFont="1" applyBorder="1" applyAlignment="1">
      <alignment horizontal="justify" vertical="center"/>
    </xf>
    <xf numFmtId="0" fontId="42" fillId="0" borderId="65" xfId="2" applyFont="1" applyBorder="1" applyAlignment="1">
      <alignment horizontal="center" vertical="center" wrapText="1"/>
    </xf>
    <xf numFmtId="0" fontId="42" fillId="0" borderId="65" xfId="2" applyFont="1" applyBorder="1" applyAlignment="1">
      <alignment horizontal="justify" vertical="center"/>
    </xf>
    <xf numFmtId="0" fontId="42" fillId="0" borderId="65" xfId="2" applyFont="1" applyBorder="1" applyAlignment="1">
      <alignment horizontal="justify" vertical="center" wrapText="1"/>
    </xf>
    <xf numFmtId="0" fontId="7" fillId="0" borderId="58" xfId="0" applyFont="1" applyBorder="1" applyAlignment="1">
      <alignment horizontal="center" vertical="center" wrapText="1"/>
    </xf>
    <xf numFmtId="0" fontId="7" fillId="0" borderId="61" xfId="0" applyFont="1" applyBorder="1" applyAlignment="1">
      <alignment horizontal="center" vertical="center"/>
    </xf>
    <xf numFmtId="0" fontId="7" fillId="0" borderId="58" xfId="0" applyFont="1" applyBorder="1" applyAlignment="1">
      <alignment horizontal="justify" vertical="center" wrapText="1"/>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7" fillId="0" borderId="67" xfId="0" applyFont="1" applyBorder="1" applyAlignment="1">
      <alignment horizontal="center" vertical="center"/>
    </xf>
    <xf numFmtId="0" fontId="7" fillId="0" borderId="65" xfId="0" applyFont="1" applyBorder="1" applyAlignment="1">
      <alignment horizontal="center" vertical="center"/>
    </xf>
    <xf numFmtId="0" fontId="7" fillId="0" borderId="65" xfId="0" applyFont="1" applyBorder="1" applyAlignment="1">
      <alignment horizontal="justify" vertical="center"/>
    </xf>
    <xf numFmtId="0" fontId="7" fillId="0" borderId="69" xfId="0" applyFont="1" applyBorder="1" applyAlignment="1">
      <alignment horizontal="center" vertical="center"/>
    </xf>
    <xf numFmtId="0" fontId="7" fillId="0" borderId="58" xfId="0" applyFont="1" applyBorder="1" applyAlignment="1">
      <alignment horizontal="center" vertical="center"/>
    </xf>
    <xf numFmtId="0" fontId="7" fillId="0" borderId="70" xfId="0" applyFont="1" applyBorder="1" applyAlignment="1">
      <alignment horizontal="center" vertical="center" wrapText="1"/>
    </xf>
    <xf numFmtId="0" fontId="7" fillId="0" borderId="72" xfId="0" applyFont="1" applyBorder="1" applyAlignment="1">
      <alignment horizontal="center" vertical="center" wrapText="1"/>
    </xf>
    <xf numFmtId="0" fontId="40" fillId="9" borderId="58" xfId="0" applyFont="1" applyFill="1" applyBorder="1" applyAlignment="1">
      <alignment horizontal="justify" vertical="top" wrapText="1"/>
    </xf>
    <xf numFmtId="0" fontId="40" fillId="9" borderId="58" xfId="0" applyFont="1" applyFill="1" applyBorder="1" applyAlignment="1">
      <alignment horizontal="justify" vertical="top"/>
    </xf>
    <xf numFmtId="0" fontId="7" fillId="0" borderId="65" xfId="0" applyFont="1" applyFill="1" applyBorder="1" applyAlignment="1">
      <alignment horizontal="center" vertical="center"/>
    </xf>
    <xf numFmtId="0" fontId="40" fillId="0" borderId="58" xfId="0" applyFont="1" applyFill="1" applyBorder="1" applyAlignment="1">
      <alignment horizontal="justify" vertical="top"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xf>
    <xf numFmtId="0" fontId="7" fillId="0" borderId="68" xfId="0" applyFont="1" applyBorder="1" applyAlignment="1">
      <alignment horizontal="center" vertical="center"/>
    </xf>
    <xf numFmtId="0" fontId="7" fillId="0" borderId="77" xfId="0" applyFont="1" applyBorder="1" applyAlignment="1">
      <alignment horizontal="center" vertical="center"/>
    </xf>
    <xf numFmtId="0" fontId="7" fillId="0" borderId="67" xfId="0" applyFont="1" applyBorder="1" applyAlignment="1">
      <alignment horizontal="center" vertical="center" wrapText="1"/>
    </xf>
    <xf numFmtId="0" fontId="43" fillId="0" borderId="65" xfId="0" applyFont="1" applyBorder="1" applyAlignment="1">
      <alignment horizontal="center" vertical="center"/>
    </xf>
    <xf numFmtId="0" fontId="7" fillId="0" borderId="86" xfId="0" applyFont="1" applyBorder="1" applyAlignment="1">
      <alignment horizontal="center" vertical="center" wrapText="1"/>
    </xf>
    <xf numFmtId="0" fontId="7" fillId="9" borderId="86" xfId="0" applyFont="1" applyFill="1" applyBorder="1" applyAlignment="1">
      <alignment horizontal="center" vertical="center" wrapText="1"/>
    </xf>
    <xf numFmtId="0" fontId="43" fillId="0" borderId="67" xfId="0" applyFont="1" applyBorder="1" applyAlignment="1">
      <alignment horizontal="center" vertical="center"/>
    </xf>
    <xf numFmtId="0" fontId="12" fillId="0" borderId="65" xfId="0" applyFont="1" applyBorder="1" applyAlignment="1">
      <alignment horizontal="center" vertical="center"/>
    </xf>
    <xf numFmtId="0" fontId="7" fillId="0" borderId="68" xfId="0" applyFont="1" applyBorder="1" applyAlignment="1">
      <alignment horizontal="center" vertical="center" wrapText="1"/>
    </xf>
    <xf numFmtId="0" fontId="7" fillId="0" borderId="66" xfId="0" applyFont="1" applyBorder="1" applyAlignment="1">
      <alignment horizontal="center" vertical="center" wrapText="1"/>
    </xf>
    <xf numFmtId="0" fontId="37" fillId="0" borderId="58" xfId="0" applyFont="1" applyFill="1" applyBorder="1" applyAlignment="1">
      <alignment vertical="top" wrapText="1"/>
    </xf>
    <xf numFmtId="0" fontId="37" fillId="0" borderId="62" xfId="0" applyFont="1" applyFill="1" applyBorder="1" applyAlignment="1">
      <alignment vertical="top" wrapText="1"/>
    </xf>
    <xf numFmtId="0" fontId="37" fillId="0" borderId="65" xfId="0" applyFont="1" applyFill="1" applyBorder="1" applyAlignment="1">
      <alignment vertical="top" wrapText="1"/>
    </xf>
    <xf numFmtId="0" fontId="37" fillId="0" borderId="69" xfId="0" applyFont="1" applyFill="1" applyBorder="1" applyAlignment="1">
      <alignment vertical="top" wrapText="1"/>
    </xf>
    <xf numFmtId="0" fontId="37" fillId="0" borderId="71" xfId="0" applyFont="1" applyFill="1" applyBorder="1" applyAlignment="1">
      <alignment vertical="top" wrapText="1"/>
    </xf>
    <xf numFmtId="0" fontId="44" fillId="0" borderId="65" xfId="2" applyFont="1" applyBorder="1" applyAlignment="1">
      <alignment horizontal="justify" vertical="center"/>
    </xf>
    <xf numFmtId="0" fontId="37" fillId="0" borderId="77" xfId="0" applyFont="1" applyFill="1" applyBorder="1" applyAlignment="1">
      <alignment vertical="top" wrapText="1"/>
    </xf>
    <xf numFmtId="0" fontId="37" fillId="0" borderId="66" xfId="0" applyFont="1" applyFill="1" applyBorder="1" applyAlignment="1">
      <alignment vertical="top" wrapText="1"/>
    </xf>
    <xf numFmtId="0" fontId="37" fillId="0" borderId="64" xfId="0" applyFont="1" applyFill="1" applyBorder="1" applyAlignment="1">
      <alignment vertical="top" wrapText="1"/>
    </xf>
    <xf numFmtId="0" fontId="37" fillId="0" borderId="61" xfId="0" applyFont="1" applyFill="1" applyBorder="1" applyAlignment="1">
      <alignment vertical="top" wrapText="1"/>
    </xf>
    <xf numFmtId="0" fontId="37" fillId="0" borderId="84" xfId="0" applyFont="1" applyFill="1" applyBorder="1" applyAlignment="1">
      <alignment vertical="top" wrapText="1"/>
    </xf>
    <xf numFmtId="0" fontId="37" fillId="0" borderId="60" xfId="0" applyFont="1" applyFill="1" applyBorder="1" applyAlignment="1">
      <alignment vertical="top" wrapText="1"/>
    </xf>
    <xf numFmtId="0" fontId="17" fillId="9" borderId="65" xfId="2" applyFill="1" applyBorder="1" applyAlignment="1">
      <alignment horizontal="center" vertical="center" wrapText="1"/>
    </xf>
    <xf numFmtId="0" fontId="17" fillId="0" borderId="67" xfId="2" applyBorder="1" applyAlignment="1">
      <alignment horizontal="center" vertical="center" wrapText="1"/>
    </xf>
    <xf numFmtId="0" fontId="17" fillId="0" borderId="66" xfId="2" applyBorder="1" applyAlignment="1">
      <alignment horizontal="center" vertical="center" wrapText="1"/>
    </xf>
    <xf numFmtId="0" fontId="3" fillId="0" borderId="0" xfId="0" applyFont="1" applyAlignment="1">
      <alignment vertical="top"/>
    </xf>
    <xf numFmtId="0" fontId="3" fillId="0" borderId="17" xfId="0" applyFont="1" applyBorder="1" applyAlignment="1">
      <alignment vertical="center"/>
    </xf>
    <xf numFmtId="0" fontId="3" fillId="0" borderId="18" xfId="0" applyFont="1" applyBorder="1" applyAlignment="1">
      <alignment vertical="top"/>
    </xf>
    <xf numFmtId="0" fontId="3" fillId="0" borderId="20" xfId="0" applyFont="1" applyBorder="1" applyAlignment="1">
      <alignment vertical="center"/>
    </xf>
    <xf numFmtId="0" fontId="3" fillId="0" borderId="0" xfId="0" applyFont="1" applyBorder="1" applyAlignment="1">
      <alignment vertical="top"/>
    </xf>
    <xf numFmtId="164" fontId="3" fillId="0" borderId="0" xfId="1" applyFont="1" applyAlignment="1">
      <alignment vertical="center"/>
    </xf>
    <xf numFmtId="0" fontId="19" fillId="0" borderId="0" xfId="0" applyFont="1" applyAlignment="1">
      <alignment horizontal="center" vertical="center"/>
    </xf>
    <xf numFmtId="0" fontId="3" fillId="15" borderId="0" xfId="0" applyFont="1" applyFill="1" applyAlignment="1">
      <alignment vertical="center"/>
    </xf>
    <xf numFmtId="0" fontId="3" fillId="15" borderId="5" xfId="0" applyFont="1" applyFill="1" applyBorder="1" applyAlignment="1">
      <alignment vertical="center"/>
    </xf>
    <xf numFmtId="0" fontId="3" fillId="0" borderId="41" xfId="0" applyFont="1" applyBorder="1" applyAlignment="1">
      <alignment vertical="center"/>
    </xf>
    <xf numFmtId="0" fontId="19" fillId="0" borderId="23" xfId="0" applyFont="1" applyBorder="1" applyAlignment="1">
      <alignment vertical="center"/>
    </xf>
    <xf numFmtId="0" fontId="3" fillId="0" borderId="23" xfId="0" applyFont="1" applyBorder="1" applyAlignment="1">
      <alignment vertical="top"/>
    </xf>
    <xf numFmtId="0" fontId="3" fillId="0" borderId="0" xfId="0" applyFont="1" applyAlignment="1">
      <alignment vertical="top" wrapText="1"/>
    </xf>
    <xf numFmtId="0" fontId="3" fillId="0" borderId="0" xfId="0" applyFont="1" applyBorder="1" applyAlignment="1">
      <alignment horizontal="center"/>
    </xf>
    <xf numFmtId="0" fontId="3" fillId="0" borderId="0" xfId="0" applyFont="1" applyAlignment="1">
      <alignment horizontal="left" vertical="center" indent="1"/>
    </xf>
    <xf numFmtId="0" fontId="3" fillId="0" borderId="18" xfId="0" applyFont="1" applyBorder="1" applyAlignment="1">
      <alignment horizontal="left" vertical="center" indent="1"/>
    </xf>
    <xf numFmtId="0" fontId="3" fillId="0" borderId="0" xfId="0" applyFont="1" applyBorder="1" applyAlignment="1">
      <alignment horizontal="left" vertical="center" indent="1"/>
    </xf>
    <xf numFmtId="0" fontId="3" fillId="0" borderId="23" xfId="0" applyFont="1" applyBorder="1" applyAlignment="1">
      <alignment horizontal="left" vertical="center" indent="1"/>
    </xf>
    <xf numFmtId="0" fontId="3" fillId="0" borderId="0" xfId="0" applyFont="1" applyAlignment="1">
      <alignment horizontal="left" vertical="center" wrapText="1" indent="1"/>
    </xf>
    <xf numFmtId="0" fontId="3" fillId="0" borderId="18"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23" xfId="0" applyFont="1" applyBorder="1" applyAlignment="1">
      <alignment horizontal="left" vertical="center" wrapText="1" indent="1"/>
    </xf>
    <xf numFmtId="0" fontId="3" fillId="0" borderId="23" xfId="0" applyFont="1" applyFill="1" applyBorder="1" applyAlignment="1">
      <alignment horizontal="left" vertical="center" wrapText="1" indent="1"/>
    </xf>
    <xf numFmtId="0" fontId="3" fillId="0" borderId="0" xfId="0" applyFont="1" applyFill="1" applyAlignment="1">
      <alignment horizontal="left" vertical="center" wrapText="1" indent="1"/>
    </xf>
    <xf numFmtId="0" fontId="47" fillId="0" borderId="1" xfId="0" applyFont="1" applyBorder="1" applyAlignment="1">
      <alignment horizontal="left" vertical="center" wrapText="1" indent="1"/>
    </xf>
    <xf numFmtId="0" fontId="47" fillId="0" borderId="1" xfId="0" applyFont="1" applyFill="1" applyBorder="1" applyAlignment="1">
      <alignment horizontal="left" vertical="center" wrapText="1" indent="1"/>
    </xf>
    <xf numFmtId="0" fontId="47" fillId="9" borderId="1"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0" fontId="49" fillId="0" borderId="1" xfId="0" applyFont="1" applyFill="1" applyBorder="1" applyAlignment="1">
      <alignment horizontal="left" vertical="center" wrapText="1" indent="1"/>
    </xf>
    <xf numFmtId="0" fontId="2" fillId="14" borderId="1" xfId="0" applyFont="1" applyFill="1" applyBorder="1" applyAlignment="1">
      <alignment horizontal="left" vertical="center" wrapText="1" indent="1"/>
    </xf>
    <xf numFmtId="0" fontId="2" fillId="14" borderId="108" xfId="0" applyFont="1" applyFill="1" applyBorder="1" applyAlignment="1">
      <alignment horizontal="left" vertical="center" wrapText="1" indent="1"/>
    </xf>
    <xf numFmtId="0" fontId="3" fillId="0" borderId="0" xfId="0" applyFont="1" applyFill="1" applyBorder="1" applyAlignment="1">
      <alignment horizontal="left" vertical="center" indent="1"/>
    </xf>
    <xf numFmtId="0" fontId="3" fillId="0" borderId="17" xfId="0" applyFont="1" applyFill="1" applyBorder="1" applyAlignment="1">
      <alignment horizontal="left" vertical="center" indent="1"/>
    </xf>
    <xf numFmtId="0" fontId="3" fillId="0" borderId="19" xfId="0" applyFont="1" applyBorder="1" applyAlignment="1">
      <alignment horizontal="left" vertical="center" indent="1"/>
    </xf>
    <xf numFmtId="0" fontId="3" fillId="0" borderId="20" xfId="0" applyFont="1" applyFill="1" applyBorder="1" applyAlignment="1">
      <alignment horizontal="left" vertical="center" indent="1"/>
    </xf>
    <xf numFmtId="0" fontId="3" fillId="0" borderId="21" xfId="0" applyFont="1" applyBorder="1" applyAlignment="1">
      <alignment horizontal="left" vertical="center" indent="1"/>
    </xf>
    <xf numFmtId="0" fontId="6" fillId="0" borderId="20"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7" fillId="0" borderId="1" xfId="0" applyFont="1" applyBorder="1" applyAlignment="1">
      <alignment horizontal="left" vertical="center" indent="1"/>
    </xf>
    <xf numFmtId="14" fontId="47" fillId="0" borderId="1" xfId="0" applyNumberFormat="1" applyFont="1" applyBorder="1" applyAlignment="1">
      <alignment horizontal="left" vertical="center" wrapText="1" indent="1"/>
    </xf>
    <xf numFmtId="14" fontId="47" fillId="0" borderId="1" xfId="0" applyNumberFormat="1" applyFont="1" applyFill="1" applyBorder="1" applyAlignment="1">
      <alignment horizontal="left" vertical="center" wrapText="1" indent="1"/>
    </xf>
    <xf numFmtId="0" fontId="9" fillId="0" borderId="20" xfId="0" applyFont="1" applyFill="1" applyBorder="1" applyAlignment="1">
      <alignment horizontal="left" vertical="center" wrapText="1" indent="1"/>
    </xf>
    <xf numFmtId="0" fontId="3" fillId="0" borderId="1" xfId="0" applyFont="1" applyBorder="1" applyAlignment="1">
      <alignment horizontal="left" vertical="center" indent="1"/>
    </xf>
    <xf numFmtId="0" fontId="13" fillId="0" borderId="1" xfId="0" applyFont="1" applyBorder="1" applyAlignment="1">
      <alignment horizontal="left" vertical="center" indent="1"/>
    </xf>
    <xf numFmtId="0" fontId="3" fillId="0" borderId="22" xfId="0" applyFont="1" applyFill="1" applyBorder="1" applyAlignment="1">
      <alignment horizontal="left" vertical="center" indent="1"/>
    </xf>
    <xf numFmtId="0" fontId="3" fillId="0" borderId="24" xfId="0" applyFont="1" applyBorder="1" applyAlignment="1">
      <alignment horizontal="left" vertical="center" indent="1"/>
    </xf>
    <xf numFmtId="0" fontId="3" fillId="0" borderId="0" xfId="0" applyFont="1" applyAlignment="1">
      <alignment horizontal="justify" vertical="center"/>
    </xf>
    <xf numFmtId="0" fontId="3" fillId="0" borderId="18" xfId="0" applyFont="1" applyBorder="1" applyAlignment="1">
      <alignment horizontal="justify" vertical="center"/>
    </xf>
    <xf numFmtId="0" fontId="3" fillId="0" borderId="0" xfId="0" applyFont="1" applyBorder="1" applyAlignment="1">
      <alignment horizontal="justify" vertical="center"/>
    </xf>
    <xf numFmtId="0" fontId="47" fillId="17" borderId="1" xfId="0" applyFont="1" applyFill="1" applyBorder="1" applyAlignment="1">
      <alignment horizontal="justify" vertical="center" wrapText="1"/>
    </xf>
    <xf numFmtId="0" fontId="47" fillId="0" borderId="1" xfId="0" applyFont="1" applyFill="1" applyBorder="1" applyAlignment="1">
      <alignment horizontal="justify" vertical="center" wrapText="1"/>
    </xf>
    <xf numFmtId="0" fontId="47" fillId="0" borderId="1" xfId="0" applyFont="1" applyBorder="1" applyAlignment="1">
      <alignment horizontal="justify" vertical="center" wrapText="1"/>
    </xf>
    <xf numFmtId="0" fontId="48" fillId="0" borderId="1" xfId="0" applyFont="1" applyBorder="1" applyAlignment="1">
      <alignment horizontal="justify" vertical="center" wrapText="1"/>
    </xf>
    <xf numFmtId="0" fontId="48" fillId="0" borderId="1" xfId="0" applyFont="1" applyFill="1" applyBorder="1" applyAlignment="1">
      <alignment horizontal="justify" vertical="center" wrapText="1"/>
    </xf>
    <xf numFmtId="0" fontId="3" fillId="0" borderId="23" xfId="0" applyFont="1" applyBorder="1" applyAlignment="1">
      <alignment horizontal="justify" vertical="center"/>
    </xf>
    <xf numFmtId="0" fontId="20" fillId="12" borderId="0" xfId="0" applyFont="1" applyFill="1" applyBorder="1" applyAlignment="1">
      <alignment horizontal="center" vertical="center"/>
    </xf>
    <xf numFmtId="49" fontId="36" fillId="4" borderId="0" xfId="2" applyNumberFormat="1" applyFont="1" applyFill="1" applyBorder="1" applyAlignment="1">
      <alignment horizontal="center" vertical="center"/>
    </xf>
    <xf numFmtId="0" fontId="19"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12"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165" fontId="32" fillId="0" borderId="54" xfId="0" applyNumberFormat="1" applyFont="1" applyBorder="1" applyAlignment="1">
      <alignment horizontal="center" vertical="center"/>
    </xf>
    <xf numFmtId="165" fontId="32" fillId="0" borderId="56" xfId="0" applyNumberFormat="1" applyFont="1" applyBorder="1" applyAlignment="1">
      <alignment horizontal="center" vertical="center"/>
    </xf>
    <xf numFmtId="165" fontId="32" fillId="0" borderId="79" xfId="0" applyNumberFormat="1" applyFont="1" applyBorder="1" applyAlignment="1">
      <alignment horizontal="center" vertical="center"/>
    </xf>
    <xf numFmtId="0" fontId="16" fillId="0" borderId="39"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78"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80" xfId="0" applyFont="1" applyBorder="1" applyAlignment="1">
      <alignment horizontal="center" vertical="center" wrapText="1"/>
    </xf>
    <xf numFmtId="165" fontId="33" fillId="0" borderId="87" xfId="0" applyNumberFormat="1" applyFont="1" applyBorder="1" applyAlignment="1">
      <alignment horizontal="center" vertical="center"/>
    </xf>
    <xf numFmtId="165" fontId="33" fillId="0" borderId="47" xfId="0" applyNumberFormat="1" applyFont="1" applyBorder="1" applyAlignment="1">
      <alignment horizontal="center" vertical="center"/>
    </xf>
    <xf numFmtId="165" fontId="33" fillId="0" borderId="80" xfId="0" applyNumberFormat="1" applyFont="1" applyBorder="1" applyAlignment="1">
      <alignment horizontal="center" vertical="center"/>
    </xf>
    <xf numFmtId="165" fontId="32" fillId="0" borderId="73" xfId="0" applyNumberFormat="1" applyFont="1" applyBorder="1" applyAlignment="1">
      <alignment horizontal="center" vertical="center"/>
    </xf>
    <xf numFmtId="165" fontId="32" fillId="0" borderId="74" xfId="0" applyNumberFormat="1" applyFont="1" applyBorder="1" applyAlignment="1">
      <alignment horizontal="center" vertical="center"/>
    </xf>
    <xf numFmtId="165" fontId="32" fillId="0" borderId="75" xfId="0" applyNumberFormat="1" applyFont="1" applyBorder="1" applyAlignment="1">
      <alignment horizontal="center" vertical="center"/>
    </xf>
    <xf numFmtId="165" fontId="32" fillId="0" borderId="55" xfId="0" applyNumberFormat="1" applyFont="1" applyBorder="1" applyAlignment="1">
      <alignment horizontal="center" vertical="center"/>
    </xf>
    <xf numFmtId="0" fontId="16" fillId="0" borderId="40"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82" xfId="0" applyFont="1" applyBorder="1" applyAlignment="1">
      <alignment horizontal="center" vertical="center" wrapText="1"/>
    </xf>
    <xf numFmtId="165" fontId="32" fillId="0" borderId="83" xfId="0" applyNumberFormat="1" applyFont="1" applyBorder="1" applyAlignment="1">
      <alignment horizontal="center" vertical="center"/>
    </xf>
    <xf numFmtId="0" fontId="16" fillId="0" borderId="45" xfId="0" applyFont="1" applyBorder="1" applyAlignment="1">
      <alignment horizontal="center" vertical="center" wrapText="1"/>
    </xf>
    <xf numFmtId="165" fontId="32" fillId="0" borderId="85" xfId="0" applyNumberFormat="1" applyFont="1" applyBorder="1" applyAlignment="1">
      <alignment horizontal="center" vertical="center"/>
    </xf>
    <xf numFmtId="0" fontId="35" fillId="0" borderId="45"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82" xfId="0" applyFont="1" applyBorder="1" applyAlignment="1">
      <alignment horizontal="center" vertical="center" wrapText="1"/>
    </xf>
    <xf numFmtId="165" fontId="33" fillId="0" borderId="45" xfId="0" applyNumberFormat="1" applyFont="1" applyBorder="1" applyAlignment="1">
      <alignment horizontal="center" vertical="center"/>
    </xf>
    <xf numFmtId="165" fontId="33" fillId="0" borderId="46" xfId="0" applyNumberFormat="1" applyFont="1" applyBorder="1" applyAlignment="1">
      <alignment horizontal="center" vertical="center"/>
    </xf>
    <xf numFmtId="165" fontId="33" fillId="0" borderId="82" xfId="0" applyNumberFormat="1" applyFont="1" applyBorder="1" applyAlignment="1">
      <alignment horizontal="center" vertical="center"/>
    </xf>
    <xf numFmtId="165" fontId="25" fillId="0" borderId="73" xfId="0" applyNumberFormat="1" applyFont="1" applyBorder="1" applyAlignment="1">
      <alignment horizontal="center" vertical="center" wrapText="1"/>
    </xf>
    <xf numFmtId="165" fontId="25" fillId="0" borderId="74" xfId="0" applyNumberFormat="1" applyFont="1" applyBorder="1" applyAlignment="1">
      <alignment horizontal="center" vertical="center" wrapText="1"/>
    </xf>
    <xf numFmtId="165" fontId="25" fillId="0" borderId="75" xfId="0" applyNumberFormat="1" applyFont="1" applyBorder="1" applyAlignment="1">
      <alignment horizontal="center" vertical="center" wrapText="1"/>
    </xf>
    <xf numFmtId="165" fontId="11" fillId="0" borderId="45" xfId="0" applyNumberFormat="1" applyFont="1" applyBorder="1" applyAlignment="1">
      <alignment horizontal="center" vertical="center" wrapText="1"/>
    </xf>
    <xf numFmtId="165" fontId="11" fillId="0" borderId="46" xfId="0" applyNumberFormat="1" applyFont="1" applyBorder="1" applyAlignment="1">
      <alignment horizontal="center" vertical="center" wrapText="1"/>
    </xf>
    <xf numFmtId="165" fontId="11" fillId="0" borderId="82" xfId="0" applyNumberFormat="1" applyFont="1" applyBorder="1" applyAlignment="1">
      <alignment horizontal="center" vertical="center" wrapText="1"/>
    </xf>
    <xf numFmtId="0" fontId="35" fillId="0" borderId="45"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82" xfId="0" applyFont="1" applyFill="1" applyBorder="1" applyAlignment="1">
      <alignment horizontal="center" vertical="center" wrapText="1"/>
    </xf>
    <xf numFmtId="165" fontId="25" fillId="0" borderId="54" xfId="0" applyNumberFormat="1" applyFont="1" applyBorder="1" applyAlignment="1">
      <alignment horizontal="center" vertical="center" wrapText="1"/>
    </xf>
    <xf numFmtId="165" fontId="25" fillId="0" borderId="56" xfId="0" applyNumberFormat="1" applyFont="1" applyBorder="1" applyAlignment="1">
      <alignment horizontal="center" vertical="center" wrapText="1"/>
    </xf>
    <xf numFmtId="165" fontId="25" fillId="0" borderId="83" xfId="0" applyNumberFormat="1" applyFont="1" applyBorder="1" applyAlignment="1">
      <alignment horizontal="center" vertical="center" wrapText="1"/>
    </xf>
    <xf numFmtId="165" fontId="25" fillId="0" borderId="85" xfId="0" applyNumberFormat="1" applyFont="1" applyBorder="1" applyAlignment="1">
      <alignment horizontal="center" vertical="center" wrapText="1"/>
    </xf>
    <xf numFmtId="165" fontId="25" fillId="0" borderId="55" xfId="0" applyNumberFormat="1" applyFont="1" applyBorder="1" applyAlignment="1">
      <alignment horizontal="center" vertical="center" wrapText="1"/>
    </xf>
    <xf numFmtId="0" fontId="16" fillId="0" borderId="43" xfId="0" applyFont="1" applyBorder="1" applyAlignment="1">
      <alignment horizontal="center" vertical="center" wrapText="1"/>
    </xf>
    <xf numFmtId="165" fontId="25" fillId="0" borderId="76" xfId="0" applyNumberFormat="1" applyFont="1" applyBorder="1" applyAlignment="1">
      <alignment horizontal="center" vertical="center" wrapText="1"/>
    </xf>
    <xf numFmtId="0" fontId="16" fillId="0" borderId="4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4" xfId="0" applyFont="1" applyBorder="1" applyAlignment="1">
      <alignment horizontal="center" vertical="center" wrapText="1"/>
    </xf>
    <xf numFmtId="165" fontId="25" fillId="0" borderId="48" xfId="0" applyNumberFormat="1" applyFont="1" applyBorder="1" applyAlignment="1">
      <alignment horizontal="center" vertical="center" wrapText="1"/>
    </xf>
    <xf numFmtId="165" fontId="25" fillId="0" borderId="49" xfId="0" applyNumberFormat="1" applyFont="1" applyBorder="1" applyAlignment="1">
      <alignment horizontal="center" vertical="center" wrapText="1"/>
    </xf>
    <xf numFmtId="165" fontId="25" fillId="0" borderId="53" xfId="0" applyNumberFormat="1"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6" fillId="0" borderId="88" xfId="0" applyFont="1" applyBorder="1" applyAlignment="1">
      <alignment horizontal="center" vertical="center" wrapText="1"/>
    </xf>
    <xf numFmtId="165" fontId="25" fillId="0" borderId="89" xfId="0" applyNumberFormat="1" applyFont="1" applyBorder="1" applyAlignment="1">
      <alignment horizontal="center" vertical="center" wrapText="1"/>
    </xf>
    <xf numFmtId="165" fontId="25" fillId="0" borderId="90" xfId="0" applyNumberFormat="1" applyFont="1" applyBorder="1" applyAlignment="1">
      <alignment horizontal="center" vertical="center" wrapText="1"/>
    </xf>
    <xf numFmtId="165" fontId="25" fillId="0" borderId="91" xfId="0" applyNumberFormat="1" applyFont="1" applyBorder="1" applyAlignment="1">
      <alignment horizontal="center" vertical="center" wrapText="1"/>
    </xf>
    <xf numFmtId="0" fontId="8" fillId="12" borderId="0"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4" fillId="5" borderId="11" xfId="0" applyFont="1" applyFill="1" applyBorder="1" applyAlignment="1">
      <alignment horizontal="center" vertical="center"/>
    </xf>
    <xf numFmtId="0" fontId="24" fillId="5" borderId="12" xfId="0" applyFont="1" applyFill="1" applyBorder="1" applyAlignment="1">
      <alignment horizontal="center" vertical="center"/>
    </xf>
    <xf numFmtId="165" fontId="23" fillId="0" borderId="11" xfId="0" applyNumberFormat="1" applyFont="1" applyBorder="1" applyAlignment="1">
      <alignment horizontal="center" vertical="center"/>
    </xf>
    <xf numFmtId="165" fontId="23" fillId="0" borderId="12" xfId="0" applyNumberFormat="1" applyFont="1" applyBorder="1" applyAlignment="1">
      <alignment horizontal="center" vertical="center"/>
    </xf>
    <xf numFmtId="165" fontId="23" fillId="0" borderId="13" xfId="0" applyNumberFormat="1" applyFont="1" applyBorder="1" applyAlignment="1">
      <alignment horizontal="center" vertical="center"/>
    </xf>
    <xf numFmtId="0" fontId="30" fillId="13" borderId="100" xfId="0" applyFont="1" applyFill="1" applyBorder="1" applyAlignment="1">
      <alignment horizontal="center" vertical="center" wrapText="1"/>
    </xf>
    <xf numFmtId="0" fontId="30" fillId="13" borderId="103"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30" fillId="13" borderId="99" xfId="0" applyFont="1" applyFill="1" applyBorder="1" applyAlignment="1">
      <alignment horizontal="center" vertical="center" wrapText="1"/>
    </xf>
    <xf numFmtId="0" fontId="31" fillId="13" borderId="102" xfId="0" applyFont="1" applyFill="1" applyBorder="1" applyAlignment="1">
      <alignment horizontal="center" vertical="center" wrapText="1"/>
    </xf>
    <xf numFmtId="0" fontId="31" fillId="13" borderId="103" xfId="0" applyFont="1" applyFill="1" applyBorder="1" applyAlignment="1">
      <alignment horizontal="center" vertical="center" wrapText="1"/>
    </xf>
    <xf numFmtId="0" fontId="23" fillId="0" borderId="25" xfId="0" applyFont="1" applyFill="1" applyBorder="1" applyAlignment="1">
      <alignment horizontal="center" vertical="center"/>
    </xf>
    <xf numFmtId="0" fontId="3" fillId="0" borderId="26" xfId="0" applyFont="1" applyBorder="1" applyAlignment="1">
      <alignment horizontal="center" vertical="center"/>
    </xf>
    <xf numFmtId="0" fontId="35" fillId="0" borderId="10" xfId="0" applyFont="1" applyFill="1" applyBorder="1" applyAlignment="1">
      <alignment horizontal="center" vertical="center" wrapText="1"/>
    </xf>
    <xf numFmtId="0" fontId="35" fillId="0" borderId="15" xfId="0" applyFont="1" applyFill="1" applyBorder="1" applyAlignment="1">
      <alignment horizontal="center" vertical="center" wrapText="1"/>
    </xf>
    <xf numFmtId="165" fontId="11" fillId="0" borderId="10" xfId="0" applyNumberFormat="1" applyFont="1" applyBorder="1" applyAlignment="1">
      <alignment horizontal="center" vertical="center" wrapText="1"/>
    </xf>
    <xf numFmtId="165" fontId="11" fillId="0" borderId="15" xfId="0" applyNumberFormat="1" applyFont="1" applyBorder="1" applyAlignment="1">
      <alignment horizontal="center" vertical="center" wrapText="1"/>
    </xf>
    <xf numFmtId="0" fontId="16" fillId="0" borderId="16" xfId="0" applyFont="1" applyBorder="1" applyAlignment="1">
      <alignment horizontal="center" vertical="center" wrapText="1"/>
    </xf>
    <xf numFmtId="165" fontId="25" fillId="0" borderId="52" xfId="0" applyNumberFormat="1" applyFont="1" applyBorder="1" applyAlignment="1">
      <alignment horizontal="center" vertical="center" wrapText="1"/>
    </xf>
    <xf numFmtId="0" fontId="16" fillId="0" borderId="28" xfId="0" applyFont="1" applyBorder="1" applyAlignment="1">
      <alignment horizontal="center" vertical="center" wrapText="1"/>
    </xf>
    <xf numFmtId="0" fontId="16" fillId="0" borderId="14" xfId="0" applyFont="1" applyBorder="1" applyAlignment="1">
      <alignment horizontal="center" vertical="center" wrapText="1"/>
    </xf>
    <xf numFmtId="165" fontId="25" fillId="0" borderId="51" xfId="0" applyNumberFormat="1" applyFont="1" applyBorder="1" applyAlignment="1">
      <alignment horizontal="center" vertical="center" wrapText="1"/>
    </xf>
    <xf numFmtId="165" fontId="25" fillId="0" borderId="50" xfId="0" applyNumberFormat="1" applyFont="1" applyBorder="1" applyAlignment="1">
      <alignment horizontal="center" vertical="center" wrapText="1"/>
    </xf>
    <xf numFmtId="165" fontId="25" fillId="9" borderId="49" xfId="0" applyNumberFormat="1" applyFont="1" applyFill="1" applyBorder="1" applyAlignment="1">
      <alignment horizontal="center" vertical="center" wrapText="1"/>
    </xf>
    <xf numFmtId="0" fontId="19" fillId="0" borderId="0" xfId="0" applyFont="1" applyAlignment="1">
      <alignment horizontal="center"/>
    </xf>
    <xf numFmtId="0" fontId="34" fillId="0" borderId="0" xfId="0" applyFont="1" applyBorder="1" applyAlignment="1">
      <alignment horizontal="center"/>
    </xf>
    <xf numFmtId="0" fontId="3" fillId="0" borderId="0" xfId="0" applyFont="1" applyBorder="1" applyAlignment="1">
      <alignment horizontal="center"/>
    </xf>
    <xf numFmtId="0" fontId="16" fillId="0" borderId="54" xfId="0" applyFont="1" applyBorder="1" applyAlignment="1">
      <alignment horizontal="left" vertical="center" wrapText="1" indent="1"/>
    </xf>
    <xf numFmtId="0" fontId="16" fillId="0" borderId="56" xfId="0" applyFont="1" applyBorder="1" applyAlignment="1">
      <alignment horizontal="left" vertical="center" wrapText="1" indent="1"/>
    </xf>
    <xf numFmtId="0" fontId="16" fillId="0" borderId="79" xfId="0" applyFont="1" applyBorder="1" applyAlignment="1">
      <alignment horizontal="left" vertical="center" wrapText="1" indent="1"/>
    </xf>
    <xf numFmtId="0" fontId="16" fillId="0" borderId="55" xfId="0" applyFont="1" applyBorder="1" applyAlignment="1">
      <alignment horizontal="left" vertical="center" wrapText="1" indent="1"/>
    </xf>
    <xf numFmtId="0" fontId="16" fillId="0" borderId="73" xfId="0" applyFont="1" applyBorder="1" applyAlignment="1">
      <alignment horizontal="left" vertical="center" wrapText="1" indent="1"/>
    </xf>
    <xf numFmtId="0" fontId="16" fillId="0" borderId="74" xfId="0" applyFont="1" applyBorder="1" applyAlignment="1">
      <alignment horizontal="left" vertical="center" wrapText="1" indent="1"/>
    </xf>
    <xf numFmtId="0" fontId="16" fillId="0" borderId="75" xfId="0" applyFont="1" applyBorder="1" applyAlignment="1">
      <alignment horizontal="left" vertical="center" wrapText="1" indent="1"/>
    </xf>
    <xf numFmtId="0" fontId="16" fillId="0" borderId="83" xfId="0" applyFont="1" applyBorder="1" applyAlignment="1">
      <alignment horizontal="left" vertical="center" wrapText="1" indent="1"/>
    </xf>
    <xf numFmtId="0" fontId="16" fillId="0" borderId="85" xfId="0" applyFont="1" applyBorder="1" applyAlignment="1">
      <alignment horizontal="left" vertical="center" wrapText="1" indent="1"/>
    </xf>
    <xf numFmtId="0" fontId="9" fillId="0" borderId="20" xfId="0" applyFont="1" applyFill="1" applyBorder="1" applyAlignment="1">
      <alignment horizontal="left" vertical="center" wrapText="1" indent="1"/>
    </xf>
    <xf numFmtId="0" fontId="8" fillId="12" borderId="0" xfId="0" applyFont="1" applyFill="1" applyBorder="1" applyAlignment="1">
      <alignment horizontal="left" vertical="center" indent="1"/>
    </xf>
    <xf numFmtId="0" fontId="2" fillId="13" borderId="95" xfId="0" applyFont="1" applyFill="1" applyBorder="1" applyAlignment="1">
      <alignment horizontal="left" vertical="center" wrapText="1" indent="1"/>
    </xf>
    <xf numFmtId="0" fontId="2" fillId="13" borderId="97" xfId="0" applyFont="1" applyFill="1" applyBorder="1" applyAlignment="1">
      <alignment horizontal="left" vertical="center" wrapText="1" indent="1"/>
    </xf>
    <xf numFmtId="0" fontId="2" fillId="13" borderId="96" xfId="0" applyFont="1" applyFill="1" applyBorder="1" applyAlignment="1">
      <alignment horizontal="left" vertical="center" wrapText="1" indent="1"/>
    </xf>
    <xf numFmtId="0" fontId="2" fillId="13" borderId="98" xfId="0" applyFont="1" applyFill="1" applyBorder="1" applyAlignment="1">
      <alignment horizontal="left" vertical="center" wrapText="1" indent="1"/>
    </xf>
    <xf numFmtId="0" fontId="2" fillId="13" borderId="107" xfId="0" applyFont="1" applyFill="1" applyBorder="1" applyAlignment="1">
      <alignment horizontal="left" vertical="center" wrapText="1" indent="1"/>
    </xf>
    <xf numFmtId="0" fontId="2" fillId="16" borderId="1" xfId="0" applyFont="1" applyFill="1" applyBorder="1" applyAlignment="1">
      <alignment horizontal="center" vertical="center" wrapText="1"/>
    </xf>
    <xf numFmtId="0" fontId="2" fillId="16" borderId="108" xfId="0" applyFont="1" applyFill="1" applyBorder="1" applyAlignment="1">
      <alignment horizontal="center" vertical="center" wrapText="1"/>
    </xf>
    <xf numFmtId="0" fontId="2" fillId="6" borderId="105" xfId="0" applyFont="1" applyFill="1" applyBorder="1" applyAlignment="1">
      <alignment horizontal="left" vertical="center" wrapText="1" indent="1"/>
    </xf>
    <xf numFmtId="0" fontId="2" fillId="6" borderId="106" xfId="0" applyFont="1" applyFill="1" applyBorder="1" applyAlignment="1">
      <alignment horizontal="left" vertical="center" wrapText="1" indent="1"/>
    </xf>
    <xf numFmtId="0" fontId="2" fillId="6" borderId="94" xfId="0" applyFont="1" applyFill="1" applyBorder="1" applyAlignment="1">
      <alignment horizontal="left" vertical="center" wrapText="1" indent="1"/>
    </xf>
    <xf numFmtId="0" fontId="2" fillId="6" borderId="35" xfId="0" applyFont="1" applyFill="1" applyBorder="1" applyAlignment="1">
      <alignment horizontal="left" vertical="center" wrapText="1" indent="1"/>
    </xf>
    <xf numFmtId="0" fontId="2" fillId="13" borderId="96"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9" fillId="0" borderId="42" xfId="0" applyFont="1" applyFill="1" applyBorder="1" applyAlignment="1">
      <alignment horizontal="left" vertical="center" wrapText="1" indent="1"/>
    </xf>
    <xf numFmtId="0" fontId="29" fillId="0" borderId="10" xfId="0" applyFont="1" applyFill="1" applyBorder="1" applyAlignment="1">
      <alignment horizontal="left" vertical="center" wrapText="1" indent="1"/>
    </xf>
    <xf numFmtId="0" fontId="29" fillId="0" borderId="15"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2" fillId="16" borderId="108" xfId="0" applyFont="1" applyFill="1" applyBorder="1" applyAlignment="1">
      <alignment horizontal="left" vertical="center" wrapText="1" indent="1"/>
    </xf>
    <xf numFmtId="0" fontId="29" fillId="0" borderId="92" xfId="0" applyFont="1" applyBorder="1" applyAlignment="1">
      <alignment horizontal="left" vertical="center" wrapText="1" indent="1"/>
    </xf>
    <xf numFmtId="0" fontId="29" fillId="0" borderId="47" xfId="0" applyFont="1" applyBorder="1" applyAlignment="1">
      <alignment horizontal="left" vertical="center" wrapText="1" indent="1"/>
    </xf>
    <xf numFmtId="0" fontId="29" fillId="0" borderId="80" xfId="0" applyFont="1" applyBorder="1" applyAlignment="1">
      <alignment horizontal="left" vertical="center" wrapText="1" indent="1"/>
    </xf>
    <xf numFmtId="0" fontId="16" fillId="0" borderId="48" xfId="0" applyFont="1" applyBorder="1" applyAlignment="1">
      <alignment horizontal="left" vertical="center" wrapText="1" indent="1"/>
    </xf>
    <xf numFmtId="0" fontId="16" fillId="0" borderId="49" xfId="0" applyFont="1" applyBorder="1" applyAlignment="1">
      <alignment horizontal="left" vertical="center" wrapText="1" indent="1"/>
    </xf>
    <xf numFmtId="0" fontId="16" fillId="0" borderId="51" xfId="0" applyFont="1" applyBorder="1" applyAlignment="1">
      <alignment horizontal="left" vertical="center" wrapText="1" indent="1"/>
    </xf>
    <xf numFmtId="0" fontId="16" fillId="0" borderId="50" xfId="0" applyFont="1" applyBorder="1" applyAlignment="1">
      <alignment horizontal="left" vertical="center" wrapText="1" indent="1"/>
    </xf>
    <xf numFmtId="0" fontId="16" fillId="0" borderId="93" xfId="0" applyFont="1" applyBorder="1" applyAlignment="1">
      <alignment horizontal="left" vertical="center" wrapText="1" indent="1"/>
    </xf>
    <xf numFmtId="0" fontId="16" fillId="0" borderId="88" xfId="0" applyFont="1" applyBorder="1" applyAlignment="1">
      <alignment horizontal="left" vertical="center" wrapText="1" indent="1"/>
    </xf>
    <xf numFmtId="0" fontId="16" fillId="0" borderId="76" xfId="0" applyFont="1" applyBorder="1" applyAlignment="1">
      <alignment horizontal="left" vertical="center" wrapText="1" indent="1"/>
    </xf>
    <xf numFmtId="0" fontId="2" fillId="14" borderId="1" xfId="0" applyFont="1" applyFill="1" applyBorder="1" applyAlignment="1">
      <alignment horizontal="left" vertical="center" wrapText="1" indent="1"/>
    </xf>
    <xf numFmtId="0" fontId="2" fillId="14" borderId="108" xfId="0" applyFont="1" applyFill="1" applyBorder="1" applyAlignment="1">
      <alignment horizontal="left" vertical="center" wrapText="1" indent="1"/>
    </xf>
    <xf numFmtId="0" fontId="29" fillId="0" borderId="45" xfId="0" applyFont="1" applyFill="1" applyBorder="1" applyAlignment="1">
      <alignment horizontal="left" vertical="center" wrapText="1" indent="1"/>
    </xf>
    <xf numFmtId="0" fontId="29" fillId="0" borderId="46" xfId="0" applyFont="1" applyFill="1" applyBorder="1" applyAlignment="1">
      <alignment horizontal="left" vertical="center" wrapText="1" indent="1"/>
    </xf>
    <xf numFmtId="0" fontId="29" fillId="0" borderId="82" xfId="0" applyFont="1" applyFill="1" applyBorder="1" applyAlignment="1">
      <alignment horizontal="left" vertical="center" wrapText="1" indent="1"/>
    </xf>
    <xf numFmtId="0" fontId="29" fillId="0" borderId="39" xfId="0" applyFont="1" applyBorder="1" applyAlignment="1">
      <alignment horizontal="left" vertical="center" wrapText="1" indent="1"/>
    </xf>
    <xf numFmtId="0" fontId="29" fillId="0" borderId="46" xfId="0" applyFont="1" applyBorder="1" applyAlignment="1">
      <alignment horizontal="left" vertical="center" wrapText="1" indent="1"/>
    </xf>
    <xf numFmtId="0" fontId="29" fillId="0" borderId="40" xfId="0" applyFont="1" applyBorder="1" applyAlignment="1">
      <alignment horizontal="left" vertical="center" wrapText="1" indent="1"/>
    </xf>
    <xf numFmtId="0" fontId="29" fillId="0" borderId="45" xfId="0" applyFont="1" applyBorder="1" applyAlignment="1">
      <alignment horizontal="left" vertical="center" wrapText="1" indent="1"/>
    </xf>
    <xf numFmtId="0" fontId="29" fillId="0" borderId="82" xfId="0" applyFont="1" applyBorder="1" applyAlignment="1">
      <alignment horizontal="left" vertical="center" wrapText="1" indent="1"/>
    </xf>
    <xf numFmtId="0" fontId="16" fillId="0" borderId="52" xfId="0" applyFont="1" applyBorder="1" applyAlignment="1">
      <alignment horizontal="left" vertical="center" wrapText="1" indent="1"/>
    </xf>
  </cellXfs>
  <cellStyles count="4">
    <cellStyle name="Hipervínculo" xfId="2" builtinId="8"/>
    <cellStyle name="Millares [0]" xfId="1" builtinId="6"/>
    <cellStyle name="Millares [0] 2" xfId="3"/>
    <cellStyle name="Normal" xfId="0" builtinId="0"/>
  </cellStyles>
  <dxfs count="465">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96838016"/>
        <c:axId val="968395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27.043478260869566</c:v>
                </c:pt>
                <c:pt idx="1">
                  <c:v>30.178571428571427</c:v>
                </c:pt>
                <c:pt idx="2">
                  <c:v>3.5652173913043477</c:v>
                </c:pt>
                <c:pt idx="3">
                  <c:v>7.35</c:v>
                </c:pt>
                <c:pt idx="4">
                  <c:v>37.666666666666664</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96838016"/>
        <c:axId val="96839552"/>
      </c:scatterChart>
      <c:catAx>
        <c:axId val="9683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839552"/>
        <c:crosses val="autoZero"/>
        <c:auto val="1"/>
        <c:lblAlgn val="ctr"/>
        <c:lblOffset val="100"/>
        <c:noMultiLvlLbl val="0"/>
      </c:catAx>
      <c:valAx>
        <c:axId val="96839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6838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98982144"/>
        <c:axId val="9899622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32.4</c:v>
                </c:pt>
                <c:pt idx="1">
                  <c:v>20.5</c:v>
                </c:pt>
                <c:pt idx="2">
                  <c:v>36.4</c:v>
                </c:pt>
                <c:pt idx="3">
                  <c:v>19</c:v>
                </c:pt>
                <c:pt idx="4" formatCode="0.00">
                  <c:v>27.333333333333332</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98982144"/>
        <c:axId val="98996224"/>
      </c:scatterChart>
      <c:catAx>
        <c:axId val="9898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996224"/>
        <c:crosses val="autoZero"/>
        <c:auto val="1"/>
        <c:lblAlgn val="ctr"/>
        <c:lblOffset val="100"/>
        <c:noMultiLvlLbl val="0"/>
      </c:catAx>
      <c:valAx>
        <c:axId val="989962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982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00994432"/>
        <c:axId val="10100032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21.626086956521739</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00994432"/>
        <c:axId val="101000320"/>
      </c:scatterChart>
      <c:catAx>
        <c:axId val="10099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000320"/>
        <c:crosses val="autoZero"/>
        <c:auto val="1"/>
        <c:lblAlgn val="ctr"/>
        <c:lblOffset val="100"/>
        <c:noMultiLvlLbl val="0"/>
      </c:catAx>
      <c:valAx>
        <c:axId val="1010003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9944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101320192"/>
        <c:axId val="10132172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20.6</c:v>
                </c:pt>
                <c:pt idx="1">
                  <c:v>46.4</c:v>
                </c:pt>
                <c:pt idx="2" formatCode="General">
                  <c:v>52.5</c:v>
                </c:pt>
                <c:pt idx="3">
                  <c:v>21.777777777777779</c:v>
                </c:pt>
                <c:pt idx="4" formatCode="General">
                  <c:v>20.8</c:v>
                </c:pt>
              </c:numCache>
            </c:numRef>
          </c:yVal>
          <c:smooth val="0"/>
          <c:extLst xmlns:c16r2="http://schemas.microsoft.com/office/drawing/2015/06/char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101320192"/>
        <c:axId val="101321728"/>
      </c:scatterChart>
      <c:catAx>
        <c:axId val="10132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321728"/>
        <c:crosses val="autoZero"/>
        <c:auto val="1"/>
        <c:lblAlgn val="ctr"/>
        <c:lblOffset val="100"/>
        <c:noMultiLvlLbl val="0"/>
      </c:catAx>
      <c:valAx>
        <c:axId val="1013217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3201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101360768"/>
        <c:axId val="10136230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1</c:v>
                </c:pt>
                <c:pt idx="1">
                  <c:v>1</c:v>
                </c:pt>
                <c:pt idx="2">
                  <c:v>1</c:v>
                </c:pt>
                <c:pt idx="3">
                  <c:v>8.375</c:v>
                </c:pt>
                <c:pt idx="4" formatCode="General">
                  <c:v>1</c:v>
                </c:pt>
              </c:numCache>
            </c:numRef>
          </c:yVal>
          <c:smooth val="0"/>
          <c:extLst xmlns:c16r2="http://schemas.microsoft.com/office/drawing/2015/06/char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101360768"/>
        <c:axId val="101362304"/>
      </c:scatterChart>
      <c:catAx>
        <c:axId val="10136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362304"/>
        <c:crosses val="autoZero"/>
        <c:auto val="1"/>
        <c:lblAlgn val="ctr"/>
        <c:lblOffset val="100"/>
        <c:noMultiLvlLbl val="0"/>
      </c:catAx>
      <c:valAx>
        <c:axId val="101362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3607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107187584"/>
        <c:axId val="10718937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1</c:v>
                </c:pt>
                <c:pt idx="1">
                  <c:v>1</c:v>
                </c:pt>
                <c:pt idx="2">
                  <c:v>14</c:v>
                </c:pt>
                <c:pt idx="3">
                  <c:v>10.8</c:v>
                </c:pt>
                <c:pt idx="4">
                  <c:v>1</c:v>
                </c:pt>
              </c:numCache>
            </c:numRef>
          </c:yVal>
          <c:smooth val="0"/>
          <c:extLst xmlns:c16r2="http://schemas.microsoft.com/office/drawing/2015/06/char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107187584"/>
        <c:axId val="107189376"/>
      </c:scatterChart>
      <c:catAx>
        <c:axId val="10718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7189376"/>
        <c:crosses val="autoZero"/>
        <c:auto val="1"/>
        <c:lblAlgn val="ctr"/>
        <c:lblOffset val="100"/>
        <c:noMultiLvlLbl val="0"/>
      </c:catAx>
      <c:valAx>
        <c:axId val="1071893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7187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107517440"/>
        <c:axId val="10751897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71.571428571428569</c:v>
                </c:pt>
                <c:pt idx="1">
                  <c:v>34</c:v>
                </c:pt>
                <c:pt idx="2">
                  <c:v>17.333333333333332</c:v>
                </c:pt>
                <c:pt idx="3">
                  <c:v>1</c:v>
                </c:pt>
                <c:pt idx="4">
                  <c:v>33</c:v>
                </c:pt>
              </c:numCache>
            </c:numRef>
          </c:yVal>
          <c:smooth val="0"/>
          <c:extLst xmlns:c16r2="http://schemas.microsoft.com/office/drawing/2015/06/char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107517440"/>
        <c:axId val="107518976"/>
      </c:scatterChart>
      <c:catAx>
        <c:axId val="10751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7518976"/>
        <c:crosses val="autoZero"/>
        <c:auto val="1"/>
        <c:lblAlgn val="ctr"/>
        <c:lblOffset val="100"/>
        <c:noMultiLvlLbl val="0"/>
      </c:catAx>
      <c:valAx>
        <c:axId val="107518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7517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a16="http://schemas.microsoft.com/office/drawing/2014/main" xmlns=""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209021</xdr:colOff>
      <xdr:row>8</xdr:row>
      <xdr:rowOff>84665</xdr:rowOff>
    </xdr:from>
    <xdr:to>
      <xdr:col>13</xdr:col>
      <xdr:colOff>242457</xdr:colOff>
      <xdr:row>10</xdr:row>
      <xdr:rowOff>671836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85271" y="2614082"/>
          <a:ext cx="1165853" cy="1051819"/>
        </a:xfrm>
        <a:prstGeom prst="rect">
          <a:avLst/>
        </a:prstGeom>
      </xdr:spPr>
    </xdr:pic>
    <xdr:clientData/>
  </xdr:twoCellAnchor>
  <xdr:twoCellAnchor editAs="oneCell">
    <xdr:from>
      <xdr:col>11</xdr:col>
      <xdr:colOff>254000</xdr:colOff>
      <xdr:row>12</xdr:row>
      <xdr:rowOff>317501</xdr:rowOff>
    </xdr:from>
    <xdr:to>
      <xdr:col>13</xdr:col>
      <xdr:colOff>220535</xdr:colOff>
      <xdr:row>12</xdr:row>
      <xdr:rowOff>1363180</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430250" y="4455584"/>
          <a:ext cx="1098952" cy="1050660"/>
        </a:xfrm>
        <a:prstGeom prst="rect">
          <a:avLst/>
        </a:prstGeom>
      </xdr:spPr>
    </xdr:pic>
    <xdr:clientData/>
  </xdr:twoCellAnchor>
  <xdr:twoCellAnchor editAs="oneCell">
    <xdr:from>
      <xdr:col>5</xdr:col>
      <xdr:colOff>35719</xdr:colOff>
      <xdr:row>1</xdr:row>
      <xdr:rowOff>130969</xdr:rowOff>
    </xdr:from>
    <xdr:to>
      <xdr:col>6</xdr:col>
      <xdr:colOff>2630386</xdr:colOff>
      <xdr:row>2</xdr:row>
      <xdr:rowOff>4509</xdr:rowOff>
    </xdr:to>
    <xdr:pic>
      <xdr:nvPicPr>
        <xdr:cNvPr id="6" name="Imagen 5">
          <a:extLst>
            <a:ext uri="{FF2B5EF4-FFF2-40B4-BE49-F238E27FC236}">
              <a16:creationId xmlns:a16="http://schemas.microsoft.com/office/drawing/2014/main" xmlns=""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17282" y="130969"/>
          <a:ext cx="3773385" cy="1159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a16="http://schemas.microsoft.com/office/drawing/2014/main" xmlns=""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a16="http://schemas.microsoft.com/office/drawing/2014/main" xmlns=""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a16="http://schemas.microsoft.com/office/drawing/2014/main" xmlns=""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a16="http://schemas.microsoft.com/office/drawing/2014/main" xmlns=""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3568465</xdr:colOff>
      <xdr:row>2</xdr:row>
      <xdr:rowOff>35719</xdr:rowOff>
    </xdr:to>
    <xdr:pic>
      <xdr:nvPicPr>
        <xdr:cNvPr id="4" name="Imagen 3">
          <a:extLst>
            <a:ext uri="{FF2B5EF4-FFF2-40B4-BE49-F238E27FC236}">
              <a16:creationId xmlns:a16="http://schemas.microsoft.com/office/drawing/2014/main" xmlns=""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571069</xdr:colOff>
      <xdr:row>135</xdr:row>
      <xdr:rowOff>38469</xdr:rowOff>
    </xdr:to>
    <xdr:pic>
      <xdr:nvPicPr>
        <xdr:cNvPr id="5" name="Gráfico 4" descr="Lista de comprobación">
          <a:hlinkClick xmlns:r="http://schemas.openxmlformats.org/officeDocument/2006/relationships" r:id="rId2"/>
          <a:extLst>
            <a:ext uri="{FF2B5EF4-FFF2-40B4-BE49-F238E27FC236}">
              <a16:creationId xmlns:a16="http://schemas.microsoft.com/office/drawing/2014/main" xmlns=""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minvivienda.gov.co/ProcesosCorporativos/GTH-I-05%20Actualizaci%C3%B3n%20del%20manual%20especifico%20de%20funciones%20y%20competencias%20laborales%202.0.pdf" TargetMode="External"/><Relationship Id="rId13" Type="http://schemas.openxmlformats.org/officeDocument/2006/relationships/hyperlink" Target="http://www.minvivienda.gov.co/sobre-el-ministerio/planeacion-gestion-y-control/planeacion-y-seguimiento/plan-anticorrupcion-y-de-atencion-al-ciudadano" TargetMode="External"/><Relationship Id="rId18" Type="http://schemas.openxmlformats.org/officeDocument/2006/relationships/hyperlink" Target="http://www.minvivienda.gov.co/sobre-el-ministerio/planeacion-gestion-y-control/sistema-de-control-interno/auditorias-internas-independientes" TargetMode="External"/><Relationship Id="rId3" Type="http://schemas.openxmlformats.org/officeDocument/2006/relationships/hyperlink" Target="http://www.minvivienda.gov.co/sobre-el-ministerio/planeacion-gestion-y-control/planeacion-y-seguimiento/planes-estrategicos" TargetMode="External"/><Relationship Id="rId21" Type="http://schemas.openxmlformats.org/officeDocument/2006/relationships/printerSettings" Target="../printerSettings/printerSettings2.bin"/><Relationship Id="rId7" Type="http://schemas.openxmlformats.org/officeDocument/2006/relationships/hyperlink" Target="http://www.minvivienda.gov.co/Documents/Transparencia/Evaluaci%C3%B3n%20del%20Plan%20Estrat%C3%A9gico%20de%20Talento%20Humano%202018.pdf" TargetMode="External"/><Relationship Id="rId12" Type="http://schemas.openxmlformats.org/officeDocument/2006/relationships/hyperlink" Target="http://www.minvivienda.gov.co/ProcesosCorporativos/GTH-P-15-Acuerdos%20de%20gesti%C3%B3n%20%203.0.pdf" TargetMode="External"/><Relationship Id="rId17" Type="http://schemas.openxmlformats.org/officeDocument/2006/relationships/hyperlink" Target="http://www.minvivienda.gov.co/sobre-el-ministerio/planeacion-gestion-y-control/sistema-de-control-interno/programa-auditoria-independiente" TargetMode="External"/><Relationship Id="rId2" Type="http://schemas.openxmlformats.org/officeDocument/2006/relationships/hyperlink" Target="http://www.minvivienda.gov.co/sobre-el-ministerio/planeacion-gestion-y-control/planeacion-y-seguimiento/planes-estrategicos" TargetMode="External"/><Relationship Id="rId16" Type="http://schemas.openxmlformats.org/officeDocument/2006/relationships/hyperlink" Target="http://www.minvivienda.gov.co/sobre-el-ministerio/planeacion-gestion-y-control/sistema-de-control-interno/auditorias-internas-independientes" TargetMode="External"/><Relationship Id="rId20" Type="http://schemas.openxmlformats.org/officeDocument/2006/relationships/hyperlink" Target="http://www.minvivienda.gov.co/sobre-el-ministerio/talento-humano/resoluciones-del-manual-espec%C3%ADfico-de-funciones-y-de-competencias-laborales-derogadas" TargetMode="External"/><Relationship Id="rId1" Type="http://schemas.openxmlformats.org/officeDocument/2006/relationships/hyperlink" Target="http://portal.minvivienda.local/ProcesosCorporativos/SIG-G-02%20Aplicaci&#243;n%20de%20Autodiagn&#243;stico%20del%20MIPG%201.0.pdf,%20Acta%20de%20Comit&#233;%20de%20Gesti&#243;n%20y%20Desempe&#241;os" TargetMode="External"/><Relationship Id="rId6" Type="http://schemas.openxmlformats.org/officeDocument/2006/relationships/hyperlink" Target="http://www.minvivienda.gov.co/ProcesosCorporativos/SIG-L-01%20Pol%C3%ADtica%20de%20Administraci%C3%B3n%20del%20riesgo%203.0.pdf" TargetMode="External"/><Relationship Id="rId11" Type="http://schemas.openxmlformats.org/officeDocument/2006/relationships/hyperlink" Target="http://www.minvivienda.gov.co/sobre-el-ministerio/talento-humano/resoluciones-del-manual-espec%C3%ADfico-de-funciones-y-de-competencias-laborales-derogadas" TargetMode="External"/><Relationship Id="rId5" Type="http://schemas.openxmlformats.org/officeDocument/2006/relationships/hyperlink" Target="http://www.minvivienda.gov.co/ProcesosCorporativos/SIG-L-01%20Pol%C3%ADtica%20de%20Administraci%C3%B3n%20del%20riesgo%203.0.pdf" TargetMode="External"/><Relationship Id="rId15" Type="http://schemas.openxmlformats.org/officeDocument/2006/relationships/hyperlink" Target="http://www.minvivienda.gov.co/sobre-el-ministerio/planeacion-gestion-y-control/sistema-de-control-interno/programa-auditoria-independiente" TargetMode="External"/><Relationship Id="rId10" Type="http://schemas.openxmlformats.org/officeDocument/2006/relationships/hyperlink" Target="http://www.minvivienda.gov.co/sobre-el-ministerio/planeacion-gestion-y-control/sistema-de-control-interno/programa-auditoria-independiente" TargetMode="External"/><Relationship Id="rId19" Type="http://schemas.openxmlformats.org/officeDocument/2006/relationships/hyperlink" Target="http://www.minvivienda.gov.co/ProcesosCorporativos/ECI-P-02%20AUDITORIA%20INTERNA%20SIG.%207.0.pdf" TargetMode="External"/><Relationship Id="rId4" Type="http://schemas.openxmlformats.org/officeDocument/2006/relationships/hyperlink" Target="http://www.minvivienda.gov.co/ProcesosCorporativos/SIG-L-01%20Pol%C3%ADtica%20de%20Administraci%C3%B3n%20del%20riesgo%203.0.pdf" TargetMode="External"/><Relationship Id="rId9" Type="http://schemas.openxmlformats.org/officeDocument/2006/relationships/hyperlink" Target="http://www.minvivienda.gov.co/ProcesosCorporativos/SIG-L-01%20Pol%C3%ADtica%20de%20Administraci%C3%B3n%20del%20riesgo%203.0.pdf" TargetMode="External"/><Relationship Id="rId14" Type="http://schemas.openxmlformats.org/officeDocument/2006/relationships/hyperlink" Target="http://www.minvivienda.gov.co/sobre-el-ministerio/planeacion-gestion-y-control/sistema-de-control-interno" TargetMode="External"/><Relationship Id="rId2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C2" sqref="C2:Q2"/>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48"/>
      <c r="C1" s="49"/>
      <c r="D1" s="49"/>
      <c r="E1" s="49"/>
      <c r="F1" s="49"/>
      <c r="G1" s="49"/>
      <c r="H1" s="49"/>
      <c r="I1" s="49"/>
      <c r="J1" s="49"/>
      <c r="K1" s="49"/>
      <c r="L1" s="49"/>
      <c r="M1" s="49"/>
      <c r="N1" s="49"/>
      <c r="O1" s="49"/>
      <c r="P1" s="49"/>
      <c r="Q1" s="49"/>
      <c r="R1" s="50"/>
    </row>
    <row r="2" spans="2:18" ht="27.95" customHeight="1" x14ac:dyDescent="0.25">
      <c r="B2" s="51"/>
      <c r="C2" s="259" t="s">
        <v>0</v>
      </c>
      <c r="D2" s="259"/>
      <c r="E2" s="259"/>
      <c r="F2" s="259"/>
      <c r="G2" s="259"/>
      <c r="H2" s="259"/>
      <c r="I2" s="259"/>
      <c r="J2" s="259"/>
      <c r="K2" s="259"/>
      <c r="L2" s="259"/>
      <c r="M2" s="259"/>
      <c r="N2" s="259"/>
      <c r="O2" s="259"/>
      <c r="P2" s="259"/>
      <c r="Q2" s="259"/>
      <c r="R2" s="52"/>
    </row>
    <row r="3" spans="2:18" s="73" customFormat="1" ht="3.95" customHeight="1" x14ac:dyDescent="0.25">
      <c r="B3" s="74"/>
      <c r="C3" s="75"/>
      <c r="D3" s="75"/>
      <c r="E3" s="75"/>
      <c r="F3" s="75"/>
      <c r="G3" s="75"/>
      <c r="H3" s="75"/>
      <c r="I3" s="75"/>
      <c r="J3" s="75"/>
      <c r="K3" s="75"/>
      <c r="L3" s="75"/>
      <c r="M3" s="75"/>
      <c r="N3" s="75"/>
      <c r="O3" s="75"/>
      <c r="P3" s="75"/>
      <c r="Q3" s="75"/>
      <c r="R3" s="76"/>
    </row>
    <row r="4" spans="2:18" ht="27.95" customHeight="1" x14ac:dyDescent="0.25">
      <c r="B4" s="51"/>
      <c r="C4" s="259" t="s">
        <v>1</v>
      </c>
      <c r="D4" s="259"/>
      <c r="E4" s="259"/>
      <c r="F4" s="259"/>
      <c r="G4" s="259"/>
      <c r="H4" s="259"/>
      <c r="I4" s="259"/>
      <c r="J4" s="259"/>
      <c r="K4" s="259"/>
      <c r="L4" s="259"/>
      <c r="M4" s="259"/>
      <c r="N4" s="259"/>
      <c r="O4" s="259"/>
      <c r="P4" s="259"/>
      <c r="Q4" s="259"/>
      <c r="R4" s="52"/>
    </row>
    <row r="5" spans="2:18" x14ac:dyDescent="0.25">
      <c r="B5" s="51"/>
      <c r="C5" s="47"/>
      <c r="D5" s="47"/>
      <c r="E5" s="47"/>
      <c r="F5" s="47"/>
      <c r="G5" s="47"/>
      <c r="H5" s="47"/>
      <c r="I5" s="47"/>
      <c r="J5" s="47"/>
      <c r="K5" s="47"/>
      <c r="L5" s="47"/>
      <c r="M5" s="47"/>
      <c r="N5" s="47"/>
      <c r="O5" s="47"/>
      <c r="P5" s="47"/>
      <c r="Q5" s="47"/>
      <c r="R5" s="52"/>
    </row>
    <row r="6" spans="2:18" x14ac:dyDescent="0.25">
      <c r="B6" s="51"/>
      <c r="C6" s="47"/>
      <c r="D6" s="47"/>
      <c r="E6" s="47"/>
      <c r="F6" s="47"/>
      <c r="G6" s="47"/>
      <c r="H6" s="47"/>
      <c r="I6" s="47"/>
      <c r="J6" s="47"/>
      <c r="K6" s="47"/>
      <c r="L6" s="47"/>
      <c r="M6" s="47"/>
      <c r="N6" s="47"/>
      <c r="O6" s="47"/>
      <c r="P6" s="47"/>
      <c r="Q6" s="47"/>
      <c r="R6" s="52"/>
    </row>
    <row r="7" spans="2:18" ht="24.75" customHeight="1" x14ac:dyDescent="0.25">
      <c r="B7" s="51"/>
      <c r="D7" s="260" t="s">
        <v>2</v>
      </c>
      <c r="E7" s="260"/>
      <c r="F7" s="260"/>
      <c r="G7" s="260"/>
      <c r="H7" s="260"/>
      <c r="I7" s="260"/>
      <c r="J7" s="260"/>
      <c r="K7" s="260"/>
      <c r="L7" s="260"/>
      <c r="M7" s="260"/>
      <c r="N7" s="260"/>
      <c r="O7" s="260"/>
      <c r="P7" s="260"/>
      <c r="Q7" s="56"/>
      <c r="R7" s="52"/>
    </row>
    <row r="8" spans="2:18" ht="20.100000000000001" customHeight="1" x14ac:dyDescent="0.25">
      <c r="B8" s="51"/>
      <c r="C8" s="47"/>
      <c r="D8" s="47"/>
      <c r="E8" s="47"/>
      <c r="F8" s="47"/>
      <c r="G8" s="47"/>
      <c r="H8" s="47"/>
      <c r="I8" s="47"/>
      <c r="J8" s="47"/>
      <c r="K8" s="47"/>
      <c r="L8" s="47"/>
      <c r="M8" s="47"/>
      <c r="N8" s="47"/>
      <c r="O8" s="47"/>
      <c r="P8" s="47"/>
      <c r="Q8" s="47"/>
      <c r="R8" s="52"/>
    </row>
    <row r="9" spans="2:18" ht="20.100000000000001" customHeight="1" x14ac:dyDescent="0.25">
      <c r="B9" s="51"/>
      <c r="C9" s="47"/>
      <c r="D9" s="47"/>
      <c r="E9" s="47"/>
      <c r="F9" s="47"/>
      <c r="G9" s="47"/>
      <c r="H9" s="47"/>
      <c r="I9" s="47"/>
      <c r="J9" s="47"/>
      <c r="K9" s="47"/>
      <c r="L9" s="47"/>
      <c r="M9" s="47"/>
      <c r="N9" s="47"/>
      <c r="O9" s="47"/>
      <c r="P9" s="47"/>
      <c r="Q9" s="47"/>
      <c r="R9" s="52"/>
    </row>
    <row r="10" spans="2:18" ht="24.75" customHeight="1" x14ac:dyDescent="0.25">
      <c r="B10" s="51"/>
      <c r="D10" s="260" t="s">
        <v>3</v>
      </c>
      <c r="E10" s="260"/>
      <c r="F10" s="260"/>
      <c r="G10" s="260"/>
      <c r="H10" s="260"/>
      <c r="I10" s="260"/>
      <c r="J10" s="260"/>
      <c r="K10" s="260"/>
      <c r="L10" s="260"/>
      <c r="M10" s="260"/>
      <c r="N10" s="260"/>
      <c r="O10" s="260"/>
      <c r="P10" s="260"/>
      <c r="Q10" s="56"/>
      <c r="R10" s="52"/>
    </row>
    <row r="11" spans="2:18" ht="20.100000000000001" customHeight="1" x14ac:dyDescent="0.25">
      <c r="B11" s="51"/>
      <c r="C11" s="47"/>
      <c r="D11" s="47"/>
      <c r="E11" s="47"/>
      <c r="F11" s="47"/>
      <c r="G11" s="47"/>
      <c r="H11" s="47"/>
      <c r="I11" s="47"/>
      <c r="J11" s="47"/>
      <c r="K11" s="47"/>
      <c r="L11" s="47"/>
      <c r="M11" s="47"/>
      <c r="N11" s="47"/>
      <c r="O11" s="47"/>
      <c r="P11" s="47"/>
      <c r="Q11" s="47"/>
      <c r="R11" s="52"/>
    </row>
    <row r="12" spans="2:18" ht="20.100000000000001" customHeight="1" x14ac:dyDescent="0.25">
      <c r="B12" s="51"/>
      <c r="C12" s="47"/>
      <c r="D12" s="47"/>
      <c r="E12" s="47"/>
      <c r="F12" s="47"/>
      <c r="G12" s="47"/>
      <c r="H12" s="47"/>
      <c r="I12" s="47"/>
      <c r="J12" s="47"/>
      <c r="K12" s="47"/>
      <c r="L12" s="47"/>
      <c r="M12" s="47"/>
      <c r="N12" s="47"/>
      <c r="O12" s="47"/>
      <c r="P12" s="47"/>
      <c r="Q12" s="47"/>
      <c r="R12" s="52"/>
    </row>
    <row r="13" spans="2:18" ht="24.75" customHeight="1" x14ac:dyDescent="0.25">
      <c r="B13" s="51"/>
      <c r="D13" s="260" t="s">
        <v>4</v>
      </c>
      <c r="E13" s="260"/>
      <c r="F13" s="260"/>
      <c r="G13" s="260"/>
      <c r="H13" s="260"/>
      <c r="I13" s="260"/>
      <c r="J13" s="260"/>
      <c r="K13" s="260"/>
      <c r="L13" s="260"/>
      <c r="M13" s="260"/>
      <c r="N13" s="260"/>
      <c r="O13" s="260"/>
      <c r="P13" s="260"/>
      <c r="Q13" s="56"/>
      <c r="R13" s="52"/>
    </row>
    <row r="14" spans="2:18" ht="20.100000000000001" customHeight="1" x14ac:dyDescent="0.25">
      <c r="B14" s="51"/>
      <c r="C14" s="47"/>
      <c r="D14" s="47"/>
      <c r="E14" s="47"/>
      <c r="F14" s="47"/>
      <c r="G14" s="47"/>
      <c r="H14" s="47"/>
      <c r="I14" s="47"/>
      <c r="J14" s="47"/>
      <c r="K14" s="47"/>
      <c r="L14" s="47"/>
      <c r="M14" s="47"/>
      <c r="N14" s="47"/>
      <c r="O14" s="47"/>
      <c r="P14" s="47"/>
      <c r="Q14" s="47"/>
      <c r="R14" s="52"/>
    </row>
    <row r="15" spans="2:18" ht="18.75" customHeight="1" thickBot="1" x14ac:dyDescent="0.3">
      <c r="B15" s="53"/>
      <c r="C15" s="54"/>
      <c r="D15" s="54"/>
      <c r="E15" s="54"/>
      <c r="F15" s="54"/>
      <c r="G15" s="54"/>
      <c r="H15" s="54"/>
      <c r="I15" s="54"/>
      <c r="J15" s="54"/>
      <c r="K15" s="54"/>
      <c r="L15" s="54"/>
      <c r="M15" s="54"/>
      <c r="N15" s="54"/>
      <c r="O15" s="54"/>
      <c r="P15" s="54"/>
      <c r="Q15" s="54"/>
      <c r="R15" s="55"/>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5</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259" t="s">
        <v>6</v>
      </c>
      <c r="D3" s="259"/>
      <c r="E3" s="259"/>
      <c r="F3" s="259"/>
      <c r="G3" s="259"/>
      <c r="H3" s="259"/>
      <c r="I3" s="259"/>
      <c r="J3" s="259"/>
      <c r="K3" s="259"/>
      <c r="L3" s="259"/>
      <c r="M3" s="259"/>
      <c r="N3" s="259"/>
      <c r="O3" s="259"/>
      <c r="P3" s="259"/>
      <c r="Q3" s="259"/>
      <c r="R3" s="259"/>
      <c r="S3" s="259"/>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62" t="s">
        <v>2</v>
      </c>
      <c r="D5" s="262"/>
      <c r="E5" s="262"/>
      <c r="F5" s="262"/>
      <c r="G5" s="262"/>
      <c r="H5" s="262"/>
      <c r="I5" s="262"/>
      <c r="J5" s="262"/>
      <c r="K5" s="262"/>
      <c r="L5" s="262"/>
      <c r="M5" s="262"/>
      <c r="N5" s="262"/>
      <c r="O5" s="262"/>
      <c r="P5" s="262"/>
      <c r="Q5" s="262"/>
      <c r="R5" s="262"/>
      <c r="S5" s="262"/>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63" t="s">
        <v>7</v>
      </c>
      <c r="D7" s="263"/>
      <c r="E7" s="263"/>
      <c r="F7" s="263"/>
      <c r="G7" s="263"/>
      <c r="H7" s="263"/>
      <c r="I7" s="263"/>
      <c r="J7" s="263"/>
      <c r="K7" s="263"/>
      <c r="L7" s="263"/>
      <c r="M7" s="263"/>
      <c r="N7" s="263"/>
      <c r="O7" s="263"/>
      <c r="P7" s="263"/>
      <c r="Q7" s="263"/>
      <c r="R7" s="263"/>
      <c r="S7" s="263"/>
      <c r="T7" s="10"/>
    </row>
    <row r="8" spans="2:25" ht="15" customHeight="1" x14ac:dyDescent="0.25">
      <c r="B8" s="18"/>
      <c r="C8" s="263"/>
      <c r="D8" s="263"/>
      <c r="E8" s="263"/>
      <c r="F8" s="263"/>
      <c r="G8" s="263"/>
      <c r="H8" s="263"/>
      <c r="I8" s="263"/>
      <c r="J8" s="263"/>
      <c r="K8" s="263"/>
      <c r="L8" s="263"/>
      <c r="M8" s="263"/>
      <c r="N8" s="263"/>
      <c r="O8" s="263"/>
      <c r="P8" s="263"/>
      <c r="Q8" s="263"/>
      <c r="R8" s="263"/>
      <c r="S8" s="263"/>
      <c r="T8" s="10"/>
    </row>
    <row r="9" spans="2:25" ht="15" customHeight="1" x14ac:dyDescent="0.25">
      <c r="B9" s="18"/>
      <c r="C9" s="263"/>
      <c r="D9" s="263"/>
      <c r="E9" s="263"/>
      <c r="F9" s="263"/>
      <c r="G9" s="263"/>
      <c r="H9" s="263"/>
      <c r="I9" s="263"/>
      <c r="J9" s="263"/>
      <c r="K9" s="263"/>
      <c r="L9" s="263"/>
      <c r="M9" s="263"/>
      <c r="N9" s="263"/>
      <c r="O9" s="263"/>
      <c r="P9" s="263"/>
      <c r="Q9" s="263"/>
      <c r="R9" s="263"/>
      <c r="S9" s="263"/>
      <c r="T9" s="10"/>
    </row>
    <row r="10" spans="2:25" ht="15" customHeight="1" x14ac:dyDescent="0.25">
      <c r="B10" s="18"/>
      <c r="C10" s="263"/>
      <c r="D10" s="263"/>
      <c r="E10" s="263"/>
      <c r="F10" s="263"/>
      <c r="G10" s="263"/>
      <c r="H10" s="263"/>
      <c r="I10" s="263"/>
      <c r="J10" s="263"/>
      <c r="K10" s="263"/>
      <c r="L10" s="263"/>
      <c r="M10" s="263"/>
      <c r="N10" s="263"/>
      <c r="O10" s="263"/>
      <c r="P10" s="263"/>
      <c r="Q10" s="263"/>
      <c r="R10" s="263"/>
      <c r="S10" s="263"/>
      <c r="T10" s="10"/>
    </row>
    <row r="11" spans="2:25" ht="15" customHeight="1" x14ac:dyDescent="0.25">
      <c r="B11" s="18"/>
      <c r="C11" s="63"/>
      <c r="D11" s="6"/>
      <c r="E11" s="6"/>
      <c r="F11" s="6"/>
      <c r="G11" s="6"/>
      <c r="H11" s="6"/>
      <c r="I11" s="6"/>
      <c r="J11" s="6"/>
      <c r="L11" s="6"/>
      <c r="M11" s="7"/>
      <c r="N11" s="6"/>
      <c r="O11" s="6"/>
      <c r="P11" s="6"/>
      <c r="Q11" s="6"/>
      <c r="R11" s="6"/>
      <c r="S11" s="6"/>
      <c r="T11" s="10"/>
    </row>
    <row r="12" spans="2:25" ht="15" customHeight="1" x14ac:dyDescent="0.25">
      <c r="B12" s="18"/>
      <c r="C12" s="264" t="s">
        <v>8</v>
      </c>
      <c r="D12" s="265"/>
      <c r="E12" s="265"/>
      <c r="F12" s="265"/>
      <c r="G12" s="265"/>
      <c r="H12" s="265"/>
      <c r="I12" s="265"/>
      <c r="J12" s="265"/>
      <c r="K12" s="265"/>
      <c r="L12" s="265"/>
      <c r="M12" s="265"/>
      <c r="N12" s="265"/>
      <c r="O12" s="265"/>
      <c r="P12" s="265"/>
      <c r="Q12" s="265"/>
      <c r="R12" s="265"/>
      <c r="S12" s="265"/>
      <c r="T12" s="10"/>
    </row>
    <row r="13" spans="2:25" ht="15" customHeight="1" x14ac:dyDescent="0.25">
      <c r="B13" s="18"/>
      <c r="C13" s="265"/>
      <c r="D13" s="265"/>
      <c r="E13" s="265"/>
      <c r="F13" s="265"/>
      <c r="G13" s="265"/>
      <c r="H13" s="265"/>
      <c r="I13" s="265"/>
      <c r="J13" s="265"/>
      <c r="K13" s="265"/>
      <c r="L13" s="265"/>
      <c r="M13" s="265"/>
      <c r="N13" s="265"/>
      <c r="O13" s="265"/>
      <c r="P13" s="265"/>
      <c r="Q13" s="265"/>
      <c r="R13" s="265"/>
      <c r="S13" s="265"/>
      <c r="T13" s="10"/>
    </row>
    <row r="14" spans="2:25" ht="15" customHeight="1" x14ac:dyDescent="0.25">
      <c r="B14" s="18"/>
      <c r="C14" s="63"/>
      <c r="D14" s="6"/>
      <c r="E14" s="6"/>
      <c r="F14" s="6"/>
      <c r="G14" s="6"/>
      <c r="H14" s="6"/>
      <c r="I14" s="6"/>
      <c r="J14" s="6"/>
      <c r="L14" s="6"/>
      <c r="M14" s="7"/>
      <c r="N14" s="6"/>
      <c r="O14" s="6"/>
      <c r="P14" s="6"/>
      <c r="Q14" s="6"/>
      <c r="R14" s="6"/>
      <c r="S14" s="6"/>
      <c r="T14" s="10"/>
    </row>
    <row r="15" spans="2:25" ht="15" customHeight="1" x14ac:dyDescent="0.25">
      <c r="B15" s="18"/>
      <c r="C15" s="65" t="s">
        <v>9</v>
      </c>
      <c r="D15" s="6"/>
      <c r="E15" s="6"/>
      <c r="F15" s="6"/>
      <c r="G15" s="6"/>
      <c r="H15" s="6"/>
      <c r="I15" s="6"/>
      <c r="J15" s="6"/>
      <c r="L15" s="6"/>
      <c r="M15" s="7"/>
      <c r="N15" s="6"/>
      <c r="O15" s="6"/>
      <c r="P15" s="6"/>
      <c r="Q15" s="6"/>
      <c r="R15" s="6"/>
      <c r="S15" s="6"/>
      <c r="T15" s="10"/>
    </row>
    <row r="16" spans="2:25" ht="14.25" customHeight="1" x14ac:dyDescent="0.25">
      <c r="B16" s="18"/>
      <c r="C16" s="63"/>
      <c r="D16" s="6"/>
      <c r="E16" s="6"/>
      <c r="F16" s="6"/>
      <c r="G16" s="6"/>
      <c r="H16" s="6"/>
      <c r="I16" s="6"/>
      <c r="J16" s="6"/>
      <c r="L16" s="6"/>
      <c r="M16" s="7"/>
      <c r="N16" s="6"/>
      <c r="O16" s="6"/>
      <c r="P16" s="6"/>
      <c r="Q16" s="6"/>
      <c r="R16" s="6"/>
      <c r="S16" s="6"/>
      <c r="T16" s="10"/>
    </row>
    <row r="17" spans="2:20" ht="15" customHeight="1" x14ac:dyDescent="0.2">
      <c r="B17" s="18"/>
      <c r="C17" s="6" t="s">
        <v>10</v>
      </c>
      <c r="D17" s="68"/>
      <c r="E17" s="68"/>
      <c r="F17" s="68"/>
      <c r="G17" s="216"/>
      <c r="H17" s="216"/>
      <c r="I17" s="216"/>
      <c r="J17" s="216"/>
      <c r="K17" s="216"/>
      <c r="L17" s="216"/>
      <c r="M17" s="216"/>
      <c r="N17" s="216"/>
      <c r="O17" s="216"/>
      <c r="P17" s="216"/>
      <c r="Q17" s="216"/>
      <c r="R17" s="216"/>
      <c r="S17" s="216"/>
      <c r="T17" s="10"/>
    </row>
    <row r="18" spans="2:20" ht="15" customHeight="1" x14ac:dyDescent="0.2">
      <c r="B18" s="18"/>
      <c r="C18" s="68"/>
      <c r="D18" s="68"/>
      <c r="E18" s="68"/>
      <c r="F18" s="68"/>
      <c r="G18" s="216"/>
      <c r="H18" s="216"/>
      <c r="I18" s="216"/>
      <c r="J18" s="216"/>
      <c r="K18" s="216"/>
      <c r="L18" s="216"/>
      <c r="M18" s="216"/>
      <c r="N18" s="216"/>
      <c r="O18" s="216"/>
      <c r="P18" s="216"/>
      <c r="Q18" s="216"/>
      <c r="R18" s="216"/>
      <c r="S18" s="216"/>
      <c r="T18" s="10"/>
    </row>
    <row r="19" spans="2:20" ht="15" customHeight="1" x14ac:dyDescent="0.2">
      <c r="B19" s="18"/>
      <c r="C19" s="69" t="s">
        <v>11</v>
      </c>
      <c r="D19" s="63" t="s">
        <v>12</v>
      </c>
      <c r="E19" s="68"/>
      <c r="F19" s="68"/>
      <c r="G19" s="6"/>
      <c r="H19" s="6"/>
      <c r="I19" s="6"/>
      <c r="J19" s="6"/>
      <c r="L19" s="6"/>
      <c r="M19" s="7"/>
      <c r="N19" s="6"/>
      <c r="O19" s="6"/>
      <c r="P19" s="6"/>
      <c r="Q19" s="6"/>
      <c r="R19" s="6"/>
      <c r="S19" s="6"/>
      <c r="T19" s="10"/>
    </row>
    <row r="20" spans="2:20" ht="15" customHeight="1" x14ac:dyDescent="0.2">
      <c r="B20" s="18"/>
      <c r="C20" s="69" t="s">
        <v>11</v>
      </c>
      <c r="D20" s="6" t="s">
        <v>13</v>
      </c>
      <c r="E20" s="68"/>
      <c r="F20" s="68"/>
      <c r="G20" s="6"/>
      <c r="H20" s="6"/>
      <c r="I20" s="6"/>
      <c r="J20" s="6"/>
      <c r="L20" s="6"/>
      <c r="M20" s="7"/>
      <c r="N20" s="6"/>
      <c r="O20" s="6"/>
      <c r="P20" s="6"/>
      <c r="Q20" s="6"/>
      <c r="R20" s="6"/>
      <c r="S20" s="6"/>
      <c r="T20" s="10"/>
    </row>
    <row r="21" spans="2:20" ht="15" customHeight="1" x14ac:dyDescent="0.2">
      <c r="B21" s="18"/>
      <c r="C21" s="69" t="s">
        <v>11</v>
      </c>
      <c r="D21" s="6" t="s">
        <v>14</v>
      </c>
      <c r="E21" s="68"/>
      <c r="F21" s="68"/>
      <c r="G21" s="6"/>
      <c r="H21" s="6"/>
      <c r="I21" s="6"/>
      <c r="J21" s="6"/>
      <c r="L21" s="6"/>
      <c r="M21" s="7"/>
      <c r="N21" s="6"/>
      <c r="O21" s="6"/>
      <c r="P21" s="6"/>
      <c r="Q21" s="6"/>
      <c r="R21" s="6"/>
      <c r="S21" s="6"/>
      <c r="T21" s="10"/>
    </row>
    <row r="22" spans="2:20" ht="15" customHeight="1" x14ac:dyDescent="0.2">
      <c r="B22" s="18"/>
      <c r="C22" s="69" t="s">
        <v>11</v>
      </c>
      <c r="D22" s="6" t="s">
        <v>15</v>
      </c>
      <c r="E22" s="68"/>
      <c r="F22" s="68"/>
      <c r="G22" s="6"/>
      <c r="H22" s="6"/>
      <c r="I22" s="6"/>
      <c r="J22" s="6"/>
      <c r="L22" s="6"/>
      <c r="M22" s="7"/>
      <c r="N22" s="6"/>
      <c r="O22" s="6"/>
      <c r="P22" s="6"/>
      <c r="Q22" s="6"/>
      <c r="R22" s="6"/>
      <c r="S22" s="6"/>
      <c r="T22" s="10"/>
    </row>
    <row r="23" spans="2:20" ht="15" customHeight="1" x14ac:dyDescent="0.2">
      <c r="B23" s="18"/>
      <c r="C23" s="69" t="s">
        <v>11</v>
      </c>
      <c r="D23" s="6" t="s">
        <v>16</v>
      </c>
      <c r="E23" s="68"/>
      <c r="F23" s="68"/>
      <c r="G23" s="6"/>
      <c r="H23" s="6"/>
      <c r="I23" s="6"/>
      <c r="J23" s="6"/>
      <c r="L23" s="6"/>
      <c r="M23" s="7"/>
      <c r="N23" s="6"/>
      <c r="O23" s="6"/>
      <c r="P23" s="6"/>
      <c r="Q23" s="6"/>
      <c r="R23" s="6"/>
      <c r="S23" s="6"/>
      <c r="T23" s="10"/>
    </row>
    <row r="24" spans="2:20" ht="15" customHeight="1" x14ac:dyDescent="0.2">
      <c r="B24" s="18"/>
      <c r="C24" s="69" t="s">
        <v>11</v>
      </c>
      <c r="D24" s="3" t="s">
        <v>17</v>
      </c>
      <c r="E24" s="68"/>
      <c r="F24" s="68"/>
      <c r="G24" s="6"/>
      <c r="H24" s="6"/>
      <c r="I24" s="6"/>
      <c r="J24" s="6"/>
      <c r="L24" s="6"/>
      <c r="M24" s="7"/>
      <c r="N24" s="6"/>
      <c r="O24" s="6"/>
      <c r="P24" s="6"/>
      <c r="Q24" s="6"/>
      <c r="R24" s="6"/>
      <c r="S24" s="6"/>
      <c r="T24" s="10"/>
    </row>
    <row r="25" spans="2:20" ht="15" customHeight="1" x14ac:dyDescent="0.2">
      <c r="B25" s="18"/>
      <c r="C25" s="69" t="s">
        <v>11</v>
      </c>
      <c r="D25" s="64" t="s">
        <v>18</v>
      </c>
      <c r="E25" s="70"/>
      <c r="F25" s="70"/>
      <c r="G25" s="3"/>
      <c r="H25" s="6"/>
      <c r="I25" s="6"/>
      <c r="J25" s="6"/>
      <c r="L25" s="6"/>
      <c r="M25" s="7"/>
      <c r="N25" s="6"/>
      <c r="O25" s="6"/>
      <c r="P25" s="6"/>
      <c r="Q25" s="6"/>
      <c r="R25" s="6"/>
      <c r="S25" s="6"/>
      <c r="T25" s="10"/>
    </row>
    <row r="26" spans="2:20" ht="15" customHeight="1" x14ac:dyDescent="0.2">
      <c r="B26" s="18"/>
      <c r="C26" s="69"/>
      <c r="D26" s="6"/>
      <c r="E26" s="68"/>
      <c r="F26" s="68"/>
      <c r="G26" s="6"/>
      <c r="H26" s="6"/>
      <c r="I26" s="6"/>
      <c r="J26" s="6"/>
      <c r="L26" s="6"/>
      <c r="M26" s="7"/>
      <c r="N26" s="6"/>
      <c r="O26" s="6"/>
      <c r="P26" s="6"/>
      <c r="Q26" s="6"/>
      <c r="R26" s="6"/>
      <c r="S26" s="6"/>
      <c r="T26" s="10"/>
    </row>
    <row r="27" spans="2:20" ht="15" customHeight="1" x14ac:dyDescent="0.25">
      <c r="B27" s="18"/>
      <c r="C27" s="6" t="s">
        <v>19</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20</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77" t="s">
        <v>21</v>
      </c>
      <c r="D31" s="77" t="s">
        <v>22</v>
      </c>
      <c r="E31" s="77" t="s">
        <v>23</v>
      </c>
      <c r="F31" s="6"/>
      <c r="G31" s="6"/>
      <c r="H31" s="6"/>
      <c r="I31" s="6"/>
      <c r="J31" s="6"/>
      <c r="L31" s="6"/>
      <c r="M31" s="7"/>
      <c r="N31" s="6"/>
      <c r="O31" s="6"/>
      <c r="P31" s="6"/>
      <c r="Q31" s="6"/>
      <c r="R31" s="6"/>
      <c r="S31" s="6"/>
      <c r="T31" s="10"/>
    </row>
    <row r="32" spans="2:20" ht="15" customHeight="1" x14ac:dyDescent="0.25">
      <c r="B32" s="18"/>
      <c r="C32" s="57" t="s">
        <v>24</v>
      </c>
      <c r="D32" s="58">
        <v>1</v>
      </c>
      <c r="E32" s="78"/>
      <c r="F32" s="6"/>
      <c r="G32" s="6"/>
      <c r="H32" s="6"/>
      <c r="I32" s="6"/>
      <c r="J32" s="6"/>
      <c r="L32" s="6"/>
      <c r="M32" s="7"/>
      <c r="N32" s="6"/>
      <c r="O32" s="6"/>
      <c r="P32" s="6"/>
      <c r="Q32" s="6"/>
      <c r="R32" s="6"/>
      <c r="S32" s="6"/>
      <c r="T32" s="10"/>
    </row>
    <row r="33" spans="2:20" ht="15" customHeight="1" x14ac:dyDescent="0.25">
      <c r="B33" s="18"/>
      <c r="C33" s="59" t="s">
        <v>25</v>
      </c>
      <c r="D33" s="60">
        <v>2</v>
      </c>
      <c r="E33" s="79"/>
      <c r="F33" s="6"/>
      <c r="G33" s="6"/>
      <c r="H33" s="6"/>
      <c r="I33" s="6"/>
      <c r="J33" s="6"/>
      <c r="L33" s="6"/>
      <c r="M33" s="7"/>
      <c r="N33" s="6"/>
      <c r="O33" s="6"/>
      <c r="P33" s="6"/>
      <c r="Q33" s="6"/>
      <c r="R33" s="6"/>
      <c r="S33" s="6"/>
      <c r="T33" s="10"/>
    </row>
    <row r="34" spans="2:20" ht="15" customHeight="1" x14ac:dyDescent="0.25">
      <c r="B34" s="18"/>
      <c r="C34" s="59" t="s">
        <v>26</v>
      </c>
      <c r="D34" s="60">
        <v>3</v>
      </c>
      <c r="E34" s="80"/>
      <c r="F34" s="6"/>
      <c r="G34" s="6"/>
      <c r="H34" s="6"/>
      <c r="I34" s="6"/>
      <c r="J34" s="6"/>
      <c r="L34" s="6"/>
      <c r="M34" s="7"/>
      <c r="N34" s="6"/>
      <c r="O34" s="6"/>
      <c r="P34" s="6"/>
      <c r="Q34" s="6"/>
      <c r="R34" s="6"/>
      <c r="S34" s="6"/>
      <c r="T34" s="10"/>
    </row>
    <row r="35" spans="2:20" ht="15" customHeight="1" x14ac:dyDescent="0.25">
      <c r="B35" s="18"/>
      <c r="C35" s="59" t="s">
        <v>27</v>
      </c>
      <c r="D35" s="60">
        <v>4</v>
      </c>
      <c r="E35" s="81"/>
      <c r="F35" s="6"/>
      <c r="G35" s="6"/>
      <c r="H35" s="6"/>
      <c r="I35" s="6"/>
      <c r="J35" s="6"/>
      <c r="L35" s="6"/>
      <c r="M35" s="7"/>
      <c r="N35" s="6"/>
      <c r="O35" s="6"/>
      <c r="P35" s="6"/>
      <c r="Q35" s="6"/>
      <c r="R35" s="6"/>
      <c r="S35" s="6"/>
      <c r="T35" s="10"/>
    </row>
    <row r="36" spans="2:20" ht="15" customHeight="1" x14ac:dyDescent="0.25">
      <c r="B36" s="18"/>
      <c r="C36" s="61" t="s">
        <v>28</v>
      </c>
      <c r="D36" s="62">
        <v>5</v>
      </c>
      <c r="E36" s="82"/>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64" t="s">
        <v>29</v>
      </c>
      <c r="D38" s="265"/>
      <c r="E38" s="265"/>
      <c r="F38" s="265"/>
      <c r="G38" s="265"/>
      <c r="H38" s="265"/>
      <c r="I38" s="265"/>
      <c r="J38" s="265"/>
      <c r="K38" s="265"/>
      <c r="L38" s="265"/>
      <c r="M38" s="265"/>
      <c r="N38" s="265"/>
      <c r="O38" s="265"/>
      <c r="P38" s="265"/>
      <c r="Q38" s="265"/>
      <c r="R38" s="265"/>
      <c r="S38" s="265"/>
      <c r="T38" s="10"/>
    </row>
    <row r="39" spans="2:20" ht="15" customHeight="1" x14ac:dyDescent="0.25">
      <c r="B39" s="18"/>
      <c r="C39" s="265"/>
      <c r="D39" s="265"/>
      <c r="E39" s="265"/>
      <c r="F39" s="265"/>
      <c r="G39" s="265"/>
      <c r="H39" s="265"/>
      <c r="I39" s="265"/>
      <c r="J39" s="265"/>
      <c r="K39" s="265"/>
      <c r="L39" s="265"/>
      <c r="M39" s="265"/>
      <c r="N39" s="265"/>
      <c r="O39" s="265"/>
      <c r="P39" s="265"/>
      <c r="Q39" s="265"/>
      <c r="R39" s="265"/>
      <c r="S39" s="265"/>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3" t="s">
        <v>30</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67" t="s">
        <v>31</v>
      </c>
      <c r="D43" s="268"/>
      <c r="E43" s="268"/>
      <c r="F43" s="268"/>
      <c r="G43" s="268"/>
      <c r="H43" s="268"/>
      <c r="I43" s="268"/>
      <c r="J43" s="268"/>
      <c r="K43" s="268"/>
      <c r="L43" s="268"/>
      <c r="M43" s="268"/>
      <c r="N43" s="268"/>
      <c r="O43" s="268"/>
      <c r="P43" s="268"/>
      <c r="Q43" s="268"/>
      <c r="R43" s="268"/>
      <c r="S43" s="268"/>
      <c r="T43" s="10"/>
    </row>
    <row r="44" spans="2:20" ht="15" customHeight="1" x14ac:dyDescent="0.25">
      <c r="B44" s="18"/>
      <c r="C44" s="268"/>
      <c r="D44" s="268"/>
      <c r="E44" s="268"/>
      <c r="F44" s="268"/>
      <c r="G44" s="268"/>
      <c r="H44" s="268"/>
      <c r="I44" s="268"/>
      <c r="J44" s="268"/>
      <c r="K44" s="268"/>
      <c r="L44" s="268"/>
      <c r="M44" s="268"/>
      <c r="N44" s="268"/>
      <c r="O44" s="268"/>
      <c r="P44" s="268"/>
      <c r="Q44" s="268"/>
      <c r="R44" s="268"/>
      <c r="S44" s="268"/>
      <c r="T44" s="10"/>
    </row>
    <row r="45" spans="2:20" ht="15" customHeight="1" x14ac:dyDescent="0.25">
      <c r="B45" s="18"/>
      <c r="C45" s="268"/>
      <c r="D45" s="268"/>
      <c r="E45" s="268"/>
      <c r="F45" s="268"/>
      <c r="G45" s="268"/>
      <c r="H45" s="268"/>
      <c r="I45" s="268"/>
      <c r="J45" s="268"/>
      <c r="K45" s="268"/>
      <c r="L45" s="268"/>
      <c r="M45" s="268"/>
      <c r="N45" s="268"/>
      <c r="O45" s="268"/>
      <c r="P45" s="268"/>
      <c r="Q45" s="268"/>
      <c r="R45" s="268"/>
      <c r="S45" s="268"/>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64" t="s">
        <v>32</v>
      </c>
      <c r="D47" s="265"/>
      <c r="E47" s="265"/>
      <c r="F47" s="265"/>
      <c r="G47" s="265"/>
      <c r="H47" s="265"/>
      <c r="I47" s="265"/>
      <c r="J47" s="265"/>
      <c r="K47" s="265"/>
      <c r="L47" s="265"/>
      <c r="M47" s="265"/>
      <c r="N47" s="265"/>
      <c r="O47" s="265"/>
      <c r="P47" s="265"/>
      <c r="Q47" s="265"/>
      <c r="R47" s="265"/>
      <c r="S47" s="265"/>
      <c r="T47" s="10"/>
    </row>
    <row r="48" spans="2:20" ht="15" customHeight="1" x14ac:dyDescent="0.25">
      <c r="B48" s="18"/>
      <c r="C48" s="265"/>
      <c r="D48" s="265"/>
      <c r="E48" s="265"/>
      <c r="F48" s="265"/>
      <c r="G48" s="265"/>
      <c r="H48" s="265"/>
      <c r="I48" s="265"/>
      <c r="J48" s="265"/>
      <c r="K48" s="265"/>
      <c r="L48" s="265"/>
      <c r="M48" s="265"/>
      <c r="N48" s="265"/>
      <c r="O48" s="265"/>
      <c r="P48" s="265"/>
      <c r="Q48" s="265"/>
      <c r="R48" s="265"/>
      <c r="S48" s="265"/>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33</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3"/>
      <c r="D52" s="6"/>
      <c r="E52" s="6"/>
      <c r="F52" s="6"/>
      <c r="G52" s="6"/>
      <c r="H52" s="6"/>
      <c r="I52" s="6"/>
      <c r="J52" s="6"/>
      <c r="L52" s="6"/>
      <c r="M52" s="7"/>
      <c r="N52" s="6"/>
      <c r="O52" s="6"/>
      <c r="P52" s="6"/>
      <c r="Q52" s="6"/>
      <c r="R52" s="6"/>
      <c r="S52" s="6"/>
      <c r="T52" s="10"/>
    </row>
    <row r="53" spans="2:20" ht="15" customHeight="1" x14ac:dyDescent="0.25">
      <c r="B53" s="18"/>
      <c r="C53" s="65" t="s">
        <v>34</v>
      </c>
      <c r="D53" s="6"/>
      <c r="E53" s="6"/>
      <c r="F53" s="6"/>
      <c r="G53" s="6"/>
      <c r="H53" s="6"/>
      <c r="I53" s="6"/>
      <c r="J53" s="6"/>
      <c r="L53" s="6"/>
      <c r="M53" s="7"/>
      <c r="N53" s="6"/>
      <c r="O53" s="6"/>
      <c r="P53" s="6"/>
      <c r="Q53" s="6"/>
      <c r="R53" s="6"/>
      <c r="S53" s="6"/>
      <c r="T53" s="10"/>
    </row>
    <row r="54" spans="2:20" ht="15" customHeight="1" x14ac:dyDescent="0.25">
      <c r="B54" s="18"/>
      <c r="C54" s="63"/>
      <c r="D54" s="6"/>
      <c r="E54" s="6"/>
      <c r="F54" s="6"/>
      <c r="G54" s="6"/>
      <c r="H54" s="6"/>
      <c r="I54" s="6"/>
      <c r="J54" s="6"/>
      <c r="L54" s="6"/>
      <c r="M54" s="7"/>
      <c r="N54" s="6"/>
      <c r="O54" s="6"/>
      <c r="P54" s="6"/>
      <c r="Q54" s="6"/>
      <c r="R54" s="6"/>
      <c r="S54" s="6"/>
      <c r="T54" s="10"/>
    </row>
    <row r="55" spans="2:20" ht="15" customHeight="1" x14ac:dyDescent="0.25">
      <c r="B55" s="18"/>
      <c r="C55" s="264" t="s">
        <v>35</v>
      </c>
      <c r="D55" s="265"/>
      <c r="E55" s="265"/>
      <c r="F55" s="265"/>
      <c r="G55" s="265"/>
      <c r="H55" s="265"/>
      <c r="I55" s="265"/>
      <c r="J55" s="265"/>
      <c r="K55" s="265"/>
      <c r="L55" s="265"/>
      <c r="M55" s="265"/>
      <c r="N55" s="265"/>
      <c r="O55" s="265"/>
      <c r="P55" s="265"/>
      <c r="Q55" s="265"/>
      <c r="R55" s="265"/>
      <c r="S55" s="265"/>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64" t="s">
        <v>36</v>
      </c>
      <c r="D57" s="265"/>
      <c r="E57" s="265"/>
      <c r="F57" s="265"/>
      <c r="G57" s="265"/>
      <c r="H57" s="265"/>
      <c r="I57" s="265"/>
      <c r="J57" s="265"/>
      <c r="K57" s="265"/>
      <c r="L57" s="265"/>
      <c r="M57" s="265"/>
      <c r="N57" s="265"/>
      <c r="O57" s="265"/>
      <c r="P57" s="265"/>
      <c r="Q57" s="265"/>
      <c r="R57" s="265"/>
      <c r="S57" s="265"/>
      <c r="T57" s="10"/>
    </row>
    <row r="58" spans="2:20" ht="15" customHeight="1" x14ac:dyDescent="0.25">
      <c r="B58" s="18"/>
      <c r="C58" s="265"/>
      <c r="D58" s="265"/>
      <c r="E58" s="265"/>
      <c r="F58" s="265"/>
      <c r="G58" s="265"/>
      <c r="H58" s="265"/>
      <c r="I58" s="265"/>
      <c r="J58" s="265"/>
      <c r="K58" s="265"/>
      <c r="L58" s="265"/>
      <c r="M58" s="265"/>
      <c r="N58" s="265"/>
      <c r="O58" s="265"/>
      <c r="P58" s="265"/>
      <c r="Q58" s="265"/>
      <c r="R58" s="265"/>
      <c r="S58" s="265"/>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37</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64" t="s">
        <v>38</v>
      </c>
      <c r="D62" s="265"/>
      <c r="E62" s="265"/>
      <c r="F62" s="265"/>
      <c r="G62" s="265"/>
      <c r="H62" s="265"/>
      <c r="I62" s="265"/>
      <c r="J62" s="265"/>
      <c r="K62" s="265"/>
      <c r="L62" s="265"/>
      <c r="M62" s="265"/>
      <c r="N62" s="265"/>
      <c r="O62" s="265"/>
      <c r="P62" s="265"/>
      <c r="Q62" s="265"/>
      <c r="R62" s="265"/>
      <c r="S62" s="265"/>
      <c r="T62" s="10"/>
    </row>
    <row r="63" spans="2:20" ht="15" customHeight="1" x14ac:dyDescent="0.25">
      <c r="B63" s="18"/>
      <c r="C63" s="265"/>
      <c r="D63" s="265"/>
      <c r="E63" s="265"/>
      <c r="F63" s="265"/>
      <c r="G63" s="265"/>
      <c r="H63" s="265"/>
      <c r="I63" s="265"/>
      <c r="J63" s="265"/>
      <c r="K63" s="265"/>
      <c r="L63" s="265"/>
      <c r="M63" s="265"/>
      <c r="N63" s="265"/>
      <c r="O63" s="265"/>
      <c r="P63" s="265"/>
      <c r="Q63" s="265"/>
      <c r="R63" s="265"/>
      <c r="S63" s="265"/>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64" t="s">
        <v>39</v>
      </c>
      <c r="D65" s="265"/>
      <c r="E65" s="265"/>
      <c r="F65" s="265"/>
      <c r="G65" s="265"/>
      <c r="H65" s="265"/>
      <c r="I65" s="265"/>
      <c r="J65" s="265"/>
      <c r="K65" s="265"/>
      <c r="L65" s="265"/>
      <c r="M65" s="265"/>
      <c r="N65" s="265"/>
      <c r="O65" s="265"/>
      <c r="P65" s="265"/>
      <c r="Q65" s="265"/>
      <c r="R65" s="265"/>
      <c r="S65" s="265"/>
      <c r="T65" s="10"/>
    </row>
    <row r="66" spans="2:20" ht="15" customHeight="1" x14ac:dyDescent="0.25">
      <c r="B66" s="18"/>
      <c r="C66" s="265"/>
      <c r="D66" s="265"/>
      <c r="E66" s="265"/>
      <c r="F66" s="265"/>
      <c r="G66" s="265"/>
      <c r="H66" s="265"/>
      <c r="I66" s="265"/>
      <c r="J66" s="265"/>
      <c r="K66" s="265"/>
      <c r="L66" s="265"/>
      <c r="M66" s="265"/>
      <c r="N66" s="265"/>
      <c r="O66" s="265"/>
      <c r="P66" s="265"/>
      <c r="Q66" s="265"/>
      <c r="R66" s="265"/>
      <c r="S66" s="265"/>
      <c r="T66" s="10"/>
    </row>
    <row r="67" spans="2:20" ht="15" customHeight="1" x14ac:dyDescent="0.25">
      <c r="B67" s="18"/>
      <c r="C67" s="46"/>
      <c r="D67" s="46"/>
      <c r="E67" s="46"/>
      <c r="F67" s="46"/>
      <c r="G67" s="46"/>
      <c r="H67" s="46"/>
      <c r="I67" s="46"/>
      <c r="J67" s="46"/>
      <c r="K67" s="46"/>
      <c r="L67" s="46"/>
      <c r="M67" s="46"/>
      <c r="N67" s="46"/>
      <c r="O67" s="46"/>
      <c r="P67" s="46"/>
      <c r="Q67" s="46"/>
      <c r="R67" s="46"/>
      <c r="S67" s="46"/>
      <c r="T67" s="10"/>
    </row>
    <row r="68" spans="2:20" ht="15" customHeight="1" x14ac:dyDescent="0.25">
      <c r="B68" s="18"/>
      <c r="C68" s="63"/>
      <c r="D68" s="6"/>
      <c r="E68" s="6"/>
      <c r="F68" s="6"/>
      <c r="G68" s="6"/>
      <c r="H68" s="6"/>
      <c r="I68" s="6"/>
      <c r="J68" s="6"/>
      <c r="L68" s="6"/>
      <c r="M68" s="7"/>
      <c r="N68" s="6"/>
      <c r="O68" s="6"/>
      <c r="P68" s="6"/>
      <c r="Q68" s="6"/>
      <c r="R68" s="6"/>
      <c r="S68" s="6"/>
      <c r="T68" s="10"/>
    </row>
    <row r="69" spans="2:20" ht="15" customHeight="1" x14ac:dyDescent="0.25">
      <c r="B69" s="18"/>
      <c r="C69" s="65" t="s">
        <v>40</v>
      </c>
      <c r="D69" s="6"/>
      <c r="E69" s="6"/>
      <c r="F69" s="6"/>
      <c r="G69" s="6"/>
      <c r="H69" s="6"/>
      <c r="I69" s="6"/>
      <c r="J69" s="6"/>
      <c r="L69" s="6"/>
      <c r="M69" s="7"/>
      <c r="N69" s="6"/>
      <c r="O69" s="6"/>
      <c r="P69" s="6"/>
      <c r="Q69" s="6"/>
      <c r="R69" s="6"/>
      <c r="S69" s="6"/>
      <c r="T69" s="10"/>
    </row>
    <row r="70" spans="2:20" ht="15.75" customHeight="1" x14ac:dyDescent="0.25">
      <c r="B70" s="18"/>
      <c r="C70" s="63"/>
      <c r="D70" s="6"/>
      <c r="E70" s="6"/>
      <c r="F70" s="6"/>
      <c r="G70" s="6"/>
      <c r="H70" s="6"/>
      <c r="I70" s="6"/>
      <c r="J70" s="6"/>
      <c r="L70" s="6"/>
      <c r="M70" s="7"/>
      <c r="N70" s="6"/>
      <c r="O70" s="6"/>
      <c r="P70" s="6"/>
      <c r="Q70" s="6"/>
      <c r="R70" s="6"/>
      <c r="S70" s="6"/>
      <c r="T70" s="10"/>
    </row>
    <row r="71" spans="2:20" ht="15" customHeight="1" x14ac:dyDescent="0.25">
      <c r="B71" s="18"/>
      <c r="C71" s="6" t="s">
        <v>41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42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43</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69" t="s">
        <v>11</v>
      </c>
      <c r="D77" s="6" t="s">
        <v>44</v>
      </c>
      <c r="E77" s="6"/>
      <c r="F77" s="6"/>
      <c r="G77" s="6"/>
      <c r="H77" s="6"/>
      <c r="I77" s="6"/>
      <c r="J77" s="6"/>
      <c r="L77" s="6"/>
      <c r="M77" s="7"/>
      <c r="N77" s="6"/>
      <c r="O77" s="6"/>
      <c r="P77" s="6"/>
      <c r="Q77" s="6"/>
      <c r="R77" s="6"/>
      <c r="S77" s="6"/>
      <c r="T77" s="10"/>
    </row>
    <row r="78" spans="2:20" ht="15" customHeight="1" x14ac:dyDescent="0.2">
      <c r="B78" s="18"/>
      <c r="C78" s="69" t="s">
        <v>11</v>
      </c>
      <c r="D78" s="6" t="s">
        <v>45</v>
      </c>
      <c r="E78" s="6"/>
      <c r="F78" s="6"/>
      <c r="G78" s="6"/>
      <c r="H78" s="6"/>
      <c r="I78" s="6"/>
      <c r="J78" s="6"/>
      <c r="L78" s="6"/>
      <c r="M78" s="7"/>
      <c r="N78" s="6"/>
      <c r="O78" s="6"/>
      <c r="P78" s="6"/>
      <c r="Q78" s="6"/>
      <c r="R78" s="6"/>
      <c r="S78" s="6"/>
      <c r="T78" s="10"/>
    </row>
    <row r="79" spans="2:20" ht="15" customHeight="1" x14ac:dyDescent="0.2">
      <c r="B79" s="18"/>
      <c r="C79" s="69" t="s">
        <v>11</v>
      </c>
      <c r="D79" s="6" t="s">
        <v>46</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64" t="s">
        <v>47</v>
      </c>
      <c r="D81" s="266"/>
      <c r="E81" s="266"/>
      <c r="F81" s="266"/>
      <c r="G81" s="266"/>
      <c r="H81" s="266"/>
      <c r="I81" s="266"/>
      <c r="J81" s="266"/>
      <c r="K81" s="266"/>
      <c r="L81" s="266"/>
      <c r="M81" s="266"/>
      <c r="N81" s="266"/>
      <c r="O81" s="266"/>
      <c r="P81" s="266"/>
      <c r="Q81" s="266"/>
      <c r="R81" s="266"/>
      <c r="S81" s="266"/>
      <c r="T81" s="10"/>
    </row>
    <row r="82" spans="2:20" ht="15" customHeight="1" x14ac:dyDescent="0.25">
      <c r="B82" s="18"/>
      <c r="C82" s="266"/>
      <c r="D82" s="266"/>
      <c r="E82" s="266"/>
      <c r="F82" s="266"/>
      <c r="G82" s="266"/>
      <c r="H82" s="266"/>
      <c r="I82" s="266"/>
      <c r="J82" s="266"/>
      <c r="K82" s="266"/>
      <c r="L82" s="266"/>
      <c r="M82" s="266"/>
      <c r="N82" s="266"/>
      <c r="O82" s="266"/>
      <c r="P82" s="266"/>
      <c r="Q82" s="266"/>
      <c r="R82" s="266"/>
      <c r="S82" s="266"/>
      <c r="T82" s="10"/>
    </row>
    <row r="83" spans="2:20" ht="15" customHeight="1" x14ac:dyDescent="0.2">
      <c r="B83" s="18"/>
      <c r="C83" s="69"/>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28"/>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61" t="s">
        <v>48</v>
      </c>
      <c r="L92" s="261"/>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0"/>
  <sheetViews>
    <sheetView showGridLines="0" showZeros="0" topLeftCell="G1" zoomScale="70" zoomScaleNormal="70" workbookViewId="0">
      <selection activeCell="J9" sqref="J9:J10"/>
    </sheetView>
  </sheetViews>
  <sheetFormatPr baseColWidth="10" defaultColWidth="0" defaultRowHeight="14.25" x14ac:dyDescent="0.25"/>
  <cols>
    <col min="1" max="1" width="1.7109375" style="84" customWidth="1"/>
    <col min="2" max="2" width="1.28515625" style="84" customWidth="1"/>
    <col min="3" max="3" width="23.7109375" style="84" customWidth="1"/>
    <col min="4" max="4" width="18.140625" style="84" customWidth="1"/>
    <col min="5" max="5" width="28.28515625" style="84" customWidth="1"/>
    <col min="6" max="6" width="17.7109375" style="84" customWidth="1"/>
    <col min="7" max="7" width="54.140625" style="85" customWidth="1"/>
    <col min="8" max="8" width="12.140625" style="84" customWidth="1"/>
    <col min="9" max="9" width="29.7109375" style="84" customWidth="1"/>
    <col min="10" max="10" width="97.7109375" style="84" customWidth="1"/>
    <col min="11" max="11" width="39.42578125" style="84" customWidth="1"/>
    <col min="12" max="12" width="5.5703125" style="84" customWidth="1"/>
    <col min="13" max="13" width="11.42578125" style="84" customWidth="1"/>
    <col min="14" max="14" width="6" style="84" customWidth="1"/>
    <col min="15" max="19" width="0" style="84" hidden="1" customWidth="1"/>
    <col min="20" max="16384" width="11.42578125" style="84" hidden="1"/>
  </cols>
  <sheetData>
    <row r="1" spans="2:15" ht="9" customHeight="1" thickBot="1" x14ac:dyDescent="0.3">
      <c r="B1" s="1"/>
      <c r="C1" s="1"/>
      <c r="D1" s="1"/>
      <c r="E1" s="1"/>
      <c r="F1" s="1"/>
      <c r="G1" s="204"/>
      <c r="H1" s="1"/>
      <c r="I1" s="1"/>
      <c r="J1" s="1"/>
      <c r="K1" s="1"/>
      <c r="L1" s="1"/>
      <c r="M1" s="1"/>
      <c r="N1" s="1"/>
      <c r="O1" s="1"/>
    </row>
    <row r="2" spans="2:15" ht="102" customHeight="1" x14ac:dyDescent="0.25">
      <c r="B2" s="205"/>
      <c r="C2" s="21"/>
      <c r="D2" s="21"/>
      <c r="E2" s="21"/>
      <c r="F2" s="21"/>
      <c r="G2" s="206"/>
      <c r="H2" s="21"/>
      <c r="I2" s="21"/>
      <c r="J2" s="21"/>
      <c r="K2" s="23"/>
      <c r="L2" s="1"/>
      <c r="M2" s="1"/>
      <c r="N2" s="1"/>
      <c r="O2" s="1"/>
    </row>
    <row r="3" spans="2:15" ht="13.5" customHeight="1" x14ac:dyDescent="0.25">
      <c r="B3" s="207"/>
      <c r="C3" s="13"/>
      <c r="D3" s="6"/>
      <c r="E3" s="6"/>
      <c r="F3" s="6"/>
      <c r="G3" s="208"/>
      <c r="H3" s="6"/>
      <c r="I3" s="6"/>
      <c r="J3" s="6"/>
      <c r="K3" s="24"/>
      <c r="L3" s="1"/>
      <c r="M3" s="1"/>
      <c r="N3" s="1"/>
      <c r="O3" s="1"/>
    </row>
    <row r="4" spans="2:15" ht="27" x14ac:dyDescent="0.25">
      <c r="B4" s="18"/>
      <c r="C4" s="327" t="s">
        <v>49</v>
      </c>
      <c r="D4" s="327"/>
      <c r="E4" s="327"/>
      <c r="F4" s="327"/>
      <c r="G4" s="327"/>
      <c r="H4" s="327"/>
      <c r="I4" s="327"/>
      <c r="J4" s="327"/>
      <c r="K4" s="19"/>
      <c r="L4" s="5"/>
      <c r="M4" s="5"/>
      <c r="N4" s="5"/>
      <c r="O4" s="5"/>
    </row>
    <row r="5" spans="2:15" ht="9.75" customHeight="1" thickBot="1" x14ac:dyDescent="0.3">
      <c r="B5" s="18"/>
      <c r="C5" s="13"/>
      <c r="D5" s="6"/>
      <c r="E5" s="6"/>
      <c r="F5" s="6"/>
      <c r="G5" s="208"/>
      <c r="H5" s="6"/>
      <c r="I5" s="6"/>
      <c r="J5" s="6"/>
      <c r="K5" s="10"/>
      <c r="L5" s="1"/>
      <c r="M5" s="1"/>
      <c r="N5" s="1"/>
      <c r="O5" s="1"/>
    </row>
    <row r="6" spans="2:15" ht="23.25" x14ac:dyDescent="0.25">
      <c r="B6" s="18"/>
      <c r="C6" s="343" t="s">
        <v>50</v>
      </c>
      <c r="D6" s="344"/>
      <c r="E6" s="344"/>
      <c r="F6" s="344"/>
      <c r="G6" s="328" t="s">
        <v>51</v>
      </c>
      <c r="H6" s="329"/>
      <c r="I6" s="329"/>
      <c r="J6" s="330"/>
      <c r="K6" s="10"/>
      <c r="L6" s="1"/>
      <c r="M6" s="1"/>
      <c r="N6" s="1"/>
      <c r="O6" s="1"/>
    </row>
    <row r="7" spans="2:15" ht="24" thickBot="1" x14ac:dyDescent="0.3">
      <c r="B7" s="18"/>
      <c r="C7" s="331"/>
      <c r="D7" s="332"/>
      <c r="E7" s="332"/>
      <c r="F7" s="332"/>
      <c r="G7" s="333">
        <f>IF(SUM(H11:H129)=0,"",AVERAGE(H11:H129))</f>
        <v>21.626086956521739</v>
      </c>
      <c r="H7" s="334"/>
      <c r="I7" s="334"/>
      <c r="J7" s="335"/>
      <c r="K7" s="10"/>
      <c r="L7" s="1"/>
      <c r="M7" s="1"/>
      <c r="N7" s="1"/>
      <c r="O7" s="1"/>
    </row>
    <row r="8" spans="2:15" ht="14.25" customHeight="1" thickBot="1" x14ac:dyDescent="0.3">
      <c r="B8" s="18"/>
      <c r="C8" s="13"/>
      <c r="D8" s="6"/>
      <c r="E8" s="6"/>
      <c r="F8" s="6"/>
      <c r="G8" s="208"/>
      <c r="H8" s="6"/>
      <c r="I8" s="6"/>
      <c r="J8" s="6"/>
      <c r="K8" s="10"/>
      <c r="L8" s="1"/>
      <c r="M8" s="1"/>
      <c r="N8" s="1"/>
      <c r="O8" s="1"/>
    </row>
    <row r="9" spans="2:15" ht="14.25" customHeight="1" x14ac:dyDescent="0.25">
      <c r="B9" s="18"/>
      <c r="C9" s="340" t="s">
        <v>52</v>
      </c>
      <c r="D9" s="336" t="s">
        <v>53</v>
      </c>
      <c r="E9" s="336" t="s">
        <v>54</v>
      </c>
      <c r="F9" s="336" t="s">
        <v>53</v>
      </c>
      <c r="G9" s="336" t="s">
        <v>55</v>
      </c>
      <c r="H9" s="336" t="s">
        <v>56</v>
      </c>
      <c r="I9" s="338" t="s">
        <v>57</v>
      </c>
      <c r="J9" s="338" t="s">
        <v>58</v>
      </c>
      <c r="K9" s="10"/>
      <c r="L9" s="209"/>
      <c r="M9" s="1"/>
      <c r="N9" s="1"/>
      <c r="O9" s="1"/>
    </row>
    <row r="10" spans="2:15" ht="22.5" customHeight="1" thickBot="1" x14ac:dyDescent="0.3">
      <c r="B10" s="18"/>
      <c r="C10" s="341"/>
      <c r="D10" s="337"/>
      <c r="E10" s="342"/>
      <c r="F10" s="337"/>
      <c r="G10" s="337"/>
      <c r="H10" s="337"/>
      <c r="I10" s="339"/>
      <c r="J10" s="339"/>
      <c r="K10" s="10"/>
      <c r="L10" s="209"/>
      <c r="M10" s="1"/>
      <c r="N10" s="1"/>
      <c r="O10" s="1"/>
    </row>
    <row r="11" spans="2:15" ht="98.25" customHeight="1" x14ac:dyDescent="0.25">
      <c r="B11" s="18"/>
      <c r="C11" s="345" t="s">
        <v>59</v>
      </c>
      <c r="D11" s="347">
        <f>IF(SUM(H11:H35)=0,"",AVERAGE(H11:H35))</f>
        <v>27.043478260869566</v>
      </c>
      <c r="E11" s="316" t="s">
        <v>60</v>
      </c>
      <c r="F11" s="319">
        <f>IF(SUM(H11:H15)=0,"",AVERAGE(H11:H15))</f>
        <v>32.4</v>
      </c>
      <c r="G11" s="93" t="s">
        <v>61</v>
      </c>
      <c r="H11" s="94">
        <v>1</v>
      </c>
      <c r="I11" s="125"/>
      <c r="J11" s="153"/>
      <c r="K11" s="153"/>
      <c r="L11" s="209"/>
      <c r="M11" s="86"/>
      <c r="N11" s="1"/>
      <c r="O11" s="1"/>
    </row>
    <row r="12" spans="2:15" ht="207.75" customHeight="1" x14ac:dyDescent="0.25">
      <c r="B12" s="18"/>
      <c r="C12" s="345"/>
      <c r="D12" s="347"/>
      <c r="E12" s="316"/>
      <c r="F12" s="319"/>
      <c r="G12" s="89" t="s">
        <v>62</v>
      </c>
      <c r="H12" s="90">
        <v>30</v>
      </c>
      <c r="I12" s="140"/>
      <c r="J12" s="161" t="s">
        <v>63</v>
      </c>
      <c r="K12" s="126"/>
      <c r="L12" s="209"/>
      <c r="M12" s="86" t="s">
        <v>48</v>
      </c>
      <c r="N12" s="1"/>
      <c r="O12" s="1"/>
    </row>
    <row r="13" spans="2:15" ht="168.75" customHeight="1" x14ac:dyDescent="0.25">
      <c r="B13" s="18"/>
      <c r="C13" s="345"/>
      <c r="D13" s="347"/>
      <c r="E13" s="316"/>
      <c r="F13" s="319"/>
      <c r="G13" s="89" t="s">
        <v>64</v>
      </c>
      <c r="H13" s="90">
        <v>80</v>
      </c>
      <c r="I13" s="127"/>
      <c r="J13" s="127" t="s">
        <v>65</v>
      </c>
      <c r="K13" s="126"/>
      <c r="L13" s="209"/>
      <c r="M13" s="86"/>
      <c r="N13" s="1"/>
      <c r="O13" s="1"/>
    </row>
    <row r="14" spans="2:15" ht="117.75" customHeight="1" x14ac:dyDescent="0.2">
      <c r="B14" s="18"/>
      <c r="C14" s="345"/>
      <c r="D14" s="347"/>
      <c r="E14" s="316"/>
      <c r="F14" s="319"/>
      <c r="G14" s="89" t="s">
        <v>66</v>
      </c>
      <c r="H14" s="90">
        <v>50</v>
      </c>
      <c r="I14" s="127"/>
      <c r="J14" s="157" t="s">
        <v>67</v>
      </c>
      <c r="K14" s="128"/>
      <c r="L14" s="209"/>
      <c r="M14" s="1"/>
      <c r="N14" s="1"/>
      <c r="O14" s="1"/>
    </row>
    <row r="15" spans="2:15" ht="129" customHeight="1" x14ac:dyDescent="0.25">
      <c r="B15" s="18"/>
      <c r="C15" s="345"/>
      <c r="D15" s="347"/>
      <c r="E15" s="352"/>
      <c r="F15" s="354"/>
      <c r="G15" s="145" t="s">
        <v>68</v>
      </c>
      <c r="H15" s="92">
        <v>1</v>
      </c>
      <c r="I15" s="127"/>
      <c r="J15" s="157" t="s">
        <v>69</v>
      </c>
      <c r="K15" s="129"/>
      <c r="L15" s="209"/>
      <c r="M15" s="86" t="s">
        <v>70</v>
      </c>
      <c r="N15" s="1"/>
      <c r="O15" s="1"/>
    </row>
    <row r="16" spans="2:15" ht="50.25" customHeight="1" x14ac:dyDescent="0.25">
      <c r="B16" s="18"/>
      <c r="C16" s="345"/>
      <c r="D16" s="347"/>
      <c r="E16" s="316" t="s">
        <v>71</v>
      </c>
      <c r="F16" s="355">
        <f>IF(SUM(H16:H19)=0,"",AVERAGE(H16:H19))</f>
        <v>20.5</v>
      </c>
      <c r="G16" s="93" t="s">
        <v>72</v>
      </c>
      <c r="H16" s="94">
        <v>1</v>
      </c>
      <c r="I16" s="95"/>
      <c r="J16" s="162"/>
      <c r="K16" s="129"/>
      <c r="L16" s="209"/>
      <c r="M16" s="1"/>
      <c r="N16" s="1"/>
      <c r="O16" s="1"/>
    </row>
    <row r="17" spans="2:13" ht="59.25" customHeight="1" x14ac:dyDescent="0.25">
      <c r="B17" s="18"/>
      <c r="C17" s="345"/>
      <c r="D17" s="347"/>
      <c r="E17" s="316"/>
      <c r="F17" s="355"/>
      <c r="G17" s="189" t="s">
        <v>73</v>
      </c>
      <c r="H17" s="90">
        <v>10</v>
      </c>
      <c r="I17" s="150"/>
      <c r="J17" s="163"/>
      <c r="K17" s="130"/>
      <c r="L17" s="209"/>
      <c r="M17" s="210"/>
    </row>
    <row r="18" spans="2:13" ht="142.5" customHeight="1" x14ac:dyDescent="0.25">
      <c r="B18" s="18"/>
      <c r="C18" s="345"/>
      <c r="D18" s="347"/>
      <c r="E18" s="316"/>
      <c r="F18" s="355"/>
      <c r="G18" s="189" t="s">
        <v>74</v>
      </c>
      <c r="H18" s="90">
        <v>70</v>
      </c>
      <c r="I18" s="127"/>
      <c r="J18" s="157" t="s">
        <v>75</v>
      </c>
      <c r="K18" s="129"/>
      <c r="L18" s="209"/>
      <c r="M18" s="1"/>
    </row>
    <row r="19" spans="2:13" ht="47.25" customHeight="1" x14ac:dyDescent="0.25">
      <c r="B19" s="18"/>
      <c r="C19" s="345"/>
      <c r="D19" s="347"/>
      <c r="E19" s="316"/>
      <c r="F19" s="355"/>
      <c r="G19" s="190" t="s">
        <v>76</v>
      </c>
      <c r="H19" s="97">
        <v>1</v>
      </c>
      <c r="I19" s="98"/>
      <c r="J19" s="164"/>
      <c r="K19" s="129"/>
      <c r="L19" s="209"/>
      <c r="M19" s="1"/>
    </row>
    <row r="20" spans="2:13" ht="81.75" customHeight="1" x14ac:dyDescent="0.25">
      <c r="B20" s="18"/>
      <c r="C20" s="345"/>
      <c r="D20" s="347"/>
      <c r="E20" s="351" t="s">
        <v>77</v>
      </c>
      <c r="F20" s="353">
        <f>IF(SUM(H20:H24)=0,"",AVERAGE(H20:H24))</f>
        <v>36.4</v>
      </c>
      <c r="G20" s="99" t="s">
        <v>78</v>
      </c>
      <c r="H20" s="100">
        <v>1</v>
      </c>
      <c r="I20" s="101"/>
      <c r="J20" s="165"/>
      <c r="K20" s="129"/>
      <c r="L20" s="1"/>
      <c r="M20" s="1"/>
    </row>
    <row r="21" spans="2:13" ht="87" customHeight="1" x14ac:dyDescent="0.25">
      <c r="B21" s="18"/>
      <c r="C21" s="345"/>
      <c r="D21" s="347"/>
      <c r="E21" s="316"/>
      <c r="F21" s="319"/>
      <c r="G21" s="89" t="s">
        <v>79</v>
      </c>
      <c r="H21" s="102">
        <v>1</v>
      </c>
      <c r="I21" s="146"/>
      <c r="J21" s="158"/>
      <c r="K21" s="129"/>
      <c r="L21" s="1"/>
      <c r="M21" s="1"/>
    </row>
    <row r="22" spans="2:13" ht="258.75" customHeight="1" x14ac:dyDescent="0.25">
      <c r="B22" s="18"/>
      <c r="C22" s="345"/>
      <c r="D22" s="347"/>
      <c r="E22" s="316"/>
      <c r="F22" s="319"/>
      <c r="G22" s="89" t="s">
        <v>80</v>
      </c>
      <c r="H22" s="102">
        <v>50</v>
      </c>
      <c r="I22" s="131"/>
      <c r="J22" s="159" t="s">
        <v>81</v>
      </c>
      <c r="K22" s="129"/>
      <c r="L22" s="1"/>
      <c r="M22" s="1"/>
    </row>
    <row r="23" spans="2:13" ht="76.5" customHeight="1" x14ac:dyDescent="0.25">
      <c r="B23" s="18"/>
      <c r="C23" s="345"/>
      <c r="D23" s="347"/>
      <c r="E23" s="316"/>
      <c r="F23" s="319"/>
      <c r="G23" s="189" t="s">
        <v>82</v>
      </c>
      <c r="H23" s="102">
        <v>60</v>
      </c>
      <c r="I23" s="146"/>
      <c r="J23" s="158" t="s">
        <v>83</v>
      </c>
      <c r="K23" s="129"/>
      <c r="L23" s="1"/>
      <c r="M23" s="1"/>
    </row>
    <row r="24" spans="2:13" ht="85.5" customHeight="1" x14ac:dyDescent="0.25">
      <c r="B24" s="18"/>
      <c r="C24" s="345"/>
      <c r="D24" s="347"/>
      <c r="E24" s="352"/>
      <c r="F24" s="354"/>
      <c r="G24" s="104" t="s">
        <v>84</v>
      </c>
      <c r="H24" s="105">
        <v>70</v>
      </c>
      <c r="I24" s="131"/>
      <c r="J24" s="159" t="s">
        <v>85</v>
      </c>
      <c r="K24" s="129"/>
      <c r="L24" s="1"/>
      <c r="M24" s="1"/>
    </row>
    <row r="25" spans="2:13" ht="135" customHeight="1" x14ac:dyDescent="0.25">
      <c r="B25" s="18"/>
      <c r="C25" s="345"/>
      <c r="D25" s="347"/>
      <c r="E25" s="316" t="s">
        <v>86</v>
      </c>
      <c r="F25" s="319">
        <f>IF(SUM(H25:H30)=0,"",AVERAGE(H25:H30))</f>
        <v>19</v>
      </c>
      <c r="G25" s="93" t="s">
        <v>87</v>
      </c>
      <c r="H25" s="107">
        <v>1</v>
      </c>
      <c r="I25" s="108"/>
      <c r="J25" s="166"/>
      <c r="K25" s="129"/>
      <c r="L25" s="1"/>
      <c r="M25" s="1"/>
    </row>
    <row r="26" spans="2:13" ht="132" customHeight="1" x14ac:dyDescent="0.25">
      <c r="B26" s="18"/>
      <c r="C26" s="345"/>
      <c r="D26" s="347"/>
      <c r="E26" s="316"/>
      <c r="F26" s="319"/>
      <c r="G26" s="89" t="s">
        <v>88</v>
      </c>
      <c r="H26" s="102">
        <v>1</v>
      </c>
      <c r="I26" s="103"/>
      <c r="J26" s="167"/>
      <c r="K26" s="129"/>
      <c r="L26" s="1"/>
      <c r="M26" s="1"/>
    </row>
    <row r="27" spans="2:13" ht="70.5" customHeight="1" x14ac:dyDescent="0.25">
      <c r="B27" s="18"/>
      <c r="C27" s="345"/>
      <c r="D27" s="347"/>
      <c r="E27" s="316"/>
      <c r="F27" s="319"/>
      <c r="G27" s="89" t="s">
        <v>89</v>
      </c>
      <c r="H27" s="102">
        <v>50</v>
      </c>
      <c r="I27" s="132"/>
      <c r="J27" s="168" t="s">
        <v>90</v>
      </c>
      <c r="K27" s="129"/>
      <c r="L27" s="1"/>
      <c r="M27" s="1"/>
    </row>
    <row r="28" spans="2:13" ht="42.75" customHeight="1" x14ac:dyDescent="0.25">
      <c r="B28" s="18"/>
      <c r="C28" s="345"/>
      <c r="D28" s="347"/>
      <c r="E28" s="316"/>
      <c r="F28" s="319"/>
      <c r="G28" s="89" t="s">
        <v>91</v>
      </c>
      <c r="H28" s="102">
        <v>60</v>
      </c>
      <c r="I28" s="132"/>
      <c r="J28" s="168" t="s">
        <v>92</v>
      </c>
      <c r="K28" s="153"/>
      <c r="L28" s="1"/>
      <c r="M28" s="1"/>
    </row>
    <row r="29" spans="2:13" ht="65.25" customHeight="1" x14ac:dyDescent="0.25">
      <c r="B29" s="18"/>
      <c r="C29" s="345"/>
      <c r="D29" s="347"/>
      <c r="E29" s="316"/>
      <c r="F29" s="319"/>
      <c r="G29" s="89" t="s">
        <v>93</v>
      </c>
      <c r="H29" s="102">
        <v>1</v>
      </c>
      <c r="I29" s="146"/>
      <c r="J29" s="158"/>
      <c r="K29" s="153"/>
      <c r="L29" s="1"/>
      <c r="M29" s="1"/>
    </row>
    <row r="30" spans="2:13" ht="54" customHeight="1" x14ac:dyDescent="0.25">
      <c r="B30" s="18"/>
      <c r="C30" s="345"/>
      <c r="D30" s="347"/>
      <c r="E30" s="316"/>
      <c r="F30" s="319"/>
      <c r="G30" s="96" t="s">
        <v>94</v>
      </c>
      <c r="H30" s="109">
        <v>1</v>
      </c>
      <c r="I30" s="146"/>
      <c r="J30" s="158"/>
      <c r="K30" s="153"/>
      <c r="L30" s="1"/>
      <c r="M30" s="1"/>
    </row>
    <row r="31" spans="2:13" ht="110.25" customHeight="1" x14ac:dyDescent="0.25">
      <c r="B31" s="18"/>
      <c r="C31" s="345"/>
      <c r="D31" s="347"/>
      <c r="E31" s="321" t="s">
        <v>95</v>
      </c>
      <c r="F31" s="324">
        <f>IF(SUM(H31:H35)=0,"",AVERAGE(H31:H35))</f>
        <v>27.333333333333332</v>
      </c>
      <c r="G31" s="111" t="s">
        <v>96</v>
      </c>
      <c r="H31" s="100">
        <v>1</v>
      </c>
      <c r="I31" s="101"/>
      <c r="J31" s="165"/>
      <c r="K31" s="153"/>
      <c r="L31" s="1"/>
      <c r="M31" s="1"/>
    </row>
    <row r="32" spans="2:13" ht="57" customHeight="1" x14ac:dyDescent="0.25">
      <c r="B32" s="18"/>
      <c r="C32" s="345"/>
      <c r="D32" s="347"/>
      <c r="E32" s="322"/>
      <c r="F32" s="325"/>
      <c r="G32" s="112" t="s">
        <v>97</v>
      </c>
      <c r="H32" s="102">
        <v>1</v>
      </c>
      <c r="I32" s="103"/>
      <c r="J32" s="167"/>
      <c r="K32" s="153"/>
      <c r="L32" s="1"/>
      <c r="M32" s="1"/>
    </row>
    <row r="33" spans="2:11" ht="59.25" customHeight="1" x14ac:dyDescent="0.25">
      <c r="B33" s="18"/>
      <c r="C33" s="345"/>
      <c r="D33" s="347"/>
      <c r="E33" s="322"/>
      <c r="F33" s="325"/>
      <c r="G33" s="191" t="s">
        <v>98</v>
      </c>
      <c r="H33" s="102"/>
      <c r="I33" s="103"/>
      <c r="J33" s="167"/>
      <c r="K33" s="153"/>
    </row>
    <row r="34" spans="2:11" ht="75" customHeight="1" x14ac:dyDescent="0.25">
      <c r="B34" s="18"/>
      <c r="C34" s="345"/>
      <c r="D34" s="347"/>
      <c r="E34" s="322"/>
      <c r="F34" s="325"/>
      <c r="G34" s="112" t="s">
        <v>99</v>
      </c>
      <c r="H34" s="102">
        <v>80</v>
      </c>
      <c r="I34" s="103"/>
      <c r="J34" s="146" t="s">
        <v>100</v>
      </c>
      <c r="K34" s="153"/>
    </row>
    <row r="35" spans="2:11" ht="45.75" customHeight="1" thickBot="1" x14ac:dyDescent="0.3">
      <c r="B35" s="18"/>
      <c r="C35" s="346"/>
      <c r="D35" s="348"/>
      <c r="E35" s="323"/>
      <c r="F35" s="326"/>
      <c r="G35" s="192" t="s">
        <v>101</v>
      </c>
      <c r="H35" s="113"/>
      <c r="I35" s="114"/>
      <c r="J35" s="169"/>
      <c r="K35" s="153"/>
    </row>
    <row r="36" spans="2:11" ht="87" customHeight="1" x14ac:dyDescent="0.25">
      <c r="B36" s="18"/>
      <c r="C36" s="305" t="s">
        <v>102</v>
      </c>
      <c r="D36" s="302">
        <f>IF(SUM(H36:H63)=0,"",AVERAGE(H36:H63))</f>
        <v>30.178571428571427</v>
      </c>
      <c r="E36" s="349" t="s">
        <v>103</v>
      </c>
      <c r="F36" s="350">
        <f>IF(SUM(H36:H40)=0,"",AVERAGE(H36:H40))</f>
        <v>20.6</v>
      </c>
      <c r="G36" s="120" t="s">
        <v>104</v>
      </c>
      <c r="H36" s="121">
        <v>50</v>
      </c>
      <c r="I36" s="132"/>
      <c r="J36" s="168" t="s">
        <v>105</v>
      </c>
      <c r="K36" s="153"/>
    </row>
    <row r="37" spans="2:11" ht="26.25" customHeight="1" x14ac:dyDescent="0.25">
      <c r="B37" s="18"/>
      <c r="C37" s="306"/>
      <c r="D37" s="303"/>
      <c r="E37" s="316"/>
      <c r="F37" s="319"/>
      <c r="G37" s="89" t="s">
        <v>106</v>
      </c>
      <c r="H37" s="90">
        <v>1</v>
      </c>
      <c r="I37" s="91"/>
      <c r="J37" s="170"/>
      <c r="K37" s="153"/>
    </row>
    <row r="38" spans="2:11" ht="44.25" customHeight="1" x14ac:dyDescent="0.25">
      <c r="B38" s="18"/>
      <c r="C38" s="306"/>
      <c r="D38" s="303"/>
      <c r="E38" s="316"/>
      <c r="F38" s="319"/>
      <c r="G38" s="89" t="s">
        <v>107</v>
      </c>
      <c r="H38" s="90">
        <v>1</v>
      </c>
      <c r="I38" s="91"/>
      <c r="J38" s="170"/>
      <c r="K38" s="153"/>
    </row>
    <row r="39" spans="2:11" ht="61.5" customHeight="1" thickBot="1" x14ac:dyDescent="0.3">
      <c r="B39" s="18"/>
      <c r="C39" s="306"/>
      <c r="D39" s="303"/>
      <c r="E39" s="316"/>
      <c r="F39" s="319"/>
      <c r="G39" s="89" t="s">
        <v>108</v>
      </c>
      <c r="H39" s="90">
        <v>1</v>
      </c>
      <c r="I39" s="91"/>
      <c r="J39" s="170"/>
      <c r="K39" s="153"/>
    </row>
    <row r="40" spans="2:11" ht="58.5" customHeight="1" x14ac:dyDescent="0.25">
      <c r="B40" s="18"/>
      <c r="C40" s="306"/>
      <c r="D40" s="303"/>
      <c r="E40" s="316"/>
      <c r="F40" s="319"/>
      <c r="G40" s="96" t="s">
        <v>109</v>
      </c>
      <c r="H40" s="121">
        <v>50</v>
      </c>
      <c r="I40" s="132"/>
      <c r="J40" s="131" t="s">
        <v>110</v>
      </c>
      <c r="K40" s="153"/>
    </row>
    <row r="41" spans="2:11" ht="68.25" customHeight="1" x14ac:dyDescent="0.25">
      <c r="B41" s="18"/>
      <c r="C41" s="306"/>
      <c r="D41" s="303"/>
      <c r="E41" s="315" t="s">
        <v>71</v>
      </c>
      <c r="F41" s="318">
        <f>IF(SUM(H41:H45)=0,"",AVERAGE(H41:H45))</f>
        <v>46.4</v>
      </c>
      <c r="G41" s="87" t="s">
        <v>111</v>
      </c>
      <c r="H41" s="88">
        <v>80</v>
      </c>
      <c r="I41" s="131"/>
      <c r="J41" s="159" t="s">
        <v>112</v>
      </c>
      <c r="K41" s="153"/>
    </row>
    <row r="42" spans="2:11" ht="69.75" customHeight="1" x14ac:dyDescent="0.25">
      <c r="B42" s="18"/>
      <c r="C42" s="306"/>
      <c r="D42" s="303"/>
      <c r="E42" s="316"/>
      <c r="F42" s="319"/>
      <c r="G42" s="89" t="s">
        <v>113</v>
      </c>
      <c r="H42" s="90">
        <v>100</v>
      </c>
      <c r="I42" s="131"/>
      <c r="J42" s="159" t="s">
        <v>114</v>
      </c>
      <c r="K42" s="153"/>
    </row>
    <row r="43" spans="2:11" ht="41.25" customHeight="1" x14ac:dyDescent="0.25">
      <c r="B43" s="18"/>
      <c r="C43" s="306"/>
      <c r="D43" s="303"/>
      <c r="E43" s="316"/>
      <c r="F43" s="319"/>
      <c r="G43" s="189" t="s">
        <v>115</v>
      </c>
      <c r="H43" s="90">
        <v>1</v>
      </c>
      <c r="I43" s="91"/>
      <c r="J43" s="170"/>
      <c r="K43" s="153"/>
    </row>
    <row r="44" spans="2:11" ht="121.5" customHeight="1" x14ac:dyDescent="0.25">
      <c r="B44" s="18"/>
      <c r="C44" s="306"/>
      <c r="D44" s="303"/>
      <c r="E44" s="316"/>
      <c r="F44" s="319"/>
      <c r="G44" s="89" t="s">
        <v>116</v>
      </c>
      <c r="H44" s="115">
        <v>50</v>
      </c>
      <c r="I44" s="141"/>
      <c r="J44" s="171" t="s">
        <v>117</v>
      </c>
      <c r="K44" s="153"/>
    </row>
    <row r="45" spans="2:11" ht="106.5" customHeight="1" x14ac:dyDescent="0.25">
      <c r="B45" s="18"/>
      <c r="C45" s="306"/>
      <c r="D45" s="303"/>
      <c r="E45" s="317"/>
      <c r="F45" s="320"/>
      <c r="G45" s="193" t="s">
        <v>118</v>
      </c>
      <c r="H45" s="116">
        <v>1</v>
      </c>
      <c r="I45" s="133"/>
      <c r="J45" s="172"/>
      <c r="K45" s="153"/>
    </row>
    <row r="46" spans="2:11" ht="26.25" customHeight="1" x14ac:dyDescent="0.25">
      <c r="B46" s="18"/>
      <c r="C46" s="306"/>
      <c r="D46" s="303"/>
      <c r="E46" s="316" t="s">
        <v>77</v>
      </c>
      <c r="F46" s="319">
        <f>IF(SUM(H46:H49)=0,"",AVERAGE(H46:H49))</f>
        <v>52.5</v>
      </c>
      <c r="G46" s="93" t="s">
        <v>119</v>
      </c>
      <c r="H46" s="107">
        <v>50</v>
      </c>
      <c r="I46" s="132"/>
      <c r="J46" s="168" t="s">
        <v>120</v>
      </c>
      <c r="K46" s="153"/>
    </row>
    <row r="47" spans="2:11" ht="26.25" customHeight="1" x14ac:dyDescent="0.25">
      <c r="B47" s="18"/>
      <c r="C47" s="306"/>
      <c r="D47" s="303"/>
      <c r="E47" s="316"/>
      <c r="F47" s="319"/>
      <c r="G47" s="89" t="s">
        <v>121</v>
      </c>
      <c r="H47" s="102">
        <v>50</v>
      </c>
      <c r="I47" s="132"/>
      <c r="J47" s="168" t="s">
        <v>122</v>
      </c>
      <c r="K47" s="153"/>
    </row>
    <row r="48" spans="2:11" ht="75" customHeight="1" x14ac:dyDescent="0.25">
      <c r="B48" s="18"/>
      <c r="C48" s="306"/>
      <c r="D48" s="303"/>
      <c r="E48" s="316"/>
      <c r="F48" s="319"/>
      <c r="G48" s="189" t="s">
        <v>123</v>
      </c>
      <c r="H48" s="102">
        <v>50</v>
      </c>
      <c r="I48" s="132"/>
      <c r="J48" s="168" t="s">
        <v>124</v>
      </c>
      <c r="K48" s="153"/>
    </row>
    <row r="49" spans="1:11" ht="113.25" customHeight="1" x14ac:dyDescent="0.25">
      <c r="A49" s="1"/>
      <c r="B49" s="18"/>
      <c r="C49" s="306"/>
      <c r="D49" s="303"/>
      <c r="E49" s="316"/>
      <c r="F49" s="319"/>
      <c r="G49" s="190" t="s">
        <v>125</v>
      </c>
      <c r="H49" s="109">
        <v>60</v>
      </c>
      <c r="I49" s="132"/>
      <c r="J49" s="168" t="s">
        <v>126</v>
      </c>
      <c r="K49" s="153"/>
    </row>
    <row r="50" spans="1:11" ht="73.5" customHeight="1" x14ac:dyDescent="0.25">
      <c r="A50" s="1"/>
      <c r="B50" s="18"/>
      <c r="C50" s="306"/>
      <c r="D50" s="303"/>
      <c r="E50" s="286" t="s">
        <v>86</v>
      </c>
      <c r="F50" s="299">
        <f>IF(SUM(H50:H58)=0,"",AVERAGE(H50:H58))</f>
        <v>21.777777777777779</v>
      </c>
      <c r="G50" s="111" t="s">
        <v>127</v>
      </c>
      <c r="H50" s="100">
        <v>50</v>
      </c>
      <c r="I50" s="133"/>
      <c r="J50" s="168" t="s">
        <v>128</v>
      </c>
      <c r="K50" s="153"/>
    </row>
    <row r="51" spans="1:11" ht="98.25" customHeight="1" x14ac:dyDescent="0.25">
      <c r="A51" s="1"/>
      <c r="B51" s="18"/>
      <c r="C51" s="306"/>
      <c r="D51" s="303"/>
      <c r="E51" s="287"/>
      <c r="F51" s="300"/>
      <c r="G51" s="112" t="s">
        <v>129</v>
      </c>
      <c r="H51" s="102">
        <v>1</v>
      </c>
      <c r="I51" s="133"/>
      <c r="J51" s="172"/>
      <c r="K51" s="153"/>
    </row>
    <row r="52" spans="1:11" ht="26.25" customHeight="1" x14ac:dyDescent="0.25">
      <c r="A52" s="1"/>
      <c r="B52" s="18"/>
      <c r="C52" s="306"/>
      <c r="D52" s="303"/>
      <c r="E52" s="287"/>
      <c r="F52" s="300"/>
      <c r="G52" s="191" t="s">
        <v>130</v>
      </c>
      <c r="H52" s="102">
        <v>1</v>
      </c>
      <c r="I52" s="103"/>
      <c r="J52" s="167"/>
      <c r="K52" s="173"/>
    </row>
    <row r="53" spans="1:11" ht="26.25" customHeight="1" x14ac:dyDescent="0.25">
      <c r="A53" s="1"/>
      <c r="B53" s="18"/>
      <c r="C53" s="306"/>
      <c r="D53" s="303"/>
      <c r="E53" s="287"/>
      <c r="F53" s="300"/>
      <c r="G53" s="191" t="s">
        <v>131</v>
      </c>
      <c r="H53" s="109">
        <v>1</v>
      </c>
      <c r="I53" s="132"/>
      <c r="J53" s="168"/>
      <c r="K53" s="174"/>
    </row>
    <row r="54" spans="1:11" s="137" customFormat="1" ht="26.25" customHeight="1" x14ac:dyDescent="0.25">
      <c r="A54" s="211"/>
      <c r="B54" s="212"/>
      <c r="C54" s="306"/>
      <c r="D54" s="303"/>
      <c r="E54" s="287"/>
      <c r="F54" s="300"/>
      <c r="G54" s="112" t="s">
        <v>132</v>
      </c>
      <c r="H54" s="135">
        <v>40</v>
      </c>
      <c r="I54" s="136"/>
      <c r="J54" s="175" t="s">
        <v>133</v>
      </c>
      <c r="K54" s="176"/>
    </row>
    <row r="55" spans="1:11" ht="79.5" customHeight="1" x14ac:dyDescent="0.25">
      <c r="A55" s="1"/>
      <c r="B55" s="18"/>
      <c r="C55" s="306"/>
      <c r="D55" s="303"/>
      <c r="E55" s="287"/>
      <c r="F55" s="300"/>
      <c r="G55" s="112" t="s">
        <v>134</v>
      </c>
      <c r="H55" s="102">
        <v>100</v>
      </c>
      <c r="I55" s="131"/>
      <c r="J55" s="159" t="s">
        <v>135</v>
      </c>
      <c r="K55" s="153"/>
    </row>
    <row r="56" spans="1:11" ht="66.75" customHeight="1" x14ac:dyDescent="0.25">
      <c r="A56" s="1"/>
      <c r="B56" s="18"/>
      <c r="C56" s="306"/>
      <c r="D56" s="303"/>
      <c r="E56" s="287"/>
      <c r="F56" s="300"/>
      <c r="G56" s="112" t="s">
        <v>136</v>
      </c>
      <c r="H56" s="102">
        <v>1</v>
      </c>
      <c r="I56" s="134"/>
      <c r="J56" s="177"/>
      <c r="K56" s="154"/>
    </row>
    <row r="57" spans="1:11" ht="91.5" customHeight="1" x14ac:dyDescent="0.25">
      <c r="A57" s="1"/>
      <c r="B57" s="18"/>
      <c r="C57" s="306"/>
      <c r="D57" s="303"/>
      <c r="E57" s="287"/>
      <c r="F57" s="300"/>
      <c r="G57" s="112" t="s">
        <v>137</v>
      </c>
      <c r="H57" s="102">
        <v>1</v>
      </c>
      <c r="I57" s="131"/>
      <c r="J57" s="159"/>
      <c r="K57" s="153"/>
    </row>
    <row r="58" spans="1:11" ht="39" customHeight="1" x14ac:dyDescent="0.25">
      <c r="A58" s="1"/>
      <c r="B58" s="18"/>
      <c r="C58" s="306"/>
      <c r="D58" s="303"/>
      <c r="E58" s="288"/>
      <c r="F58" s="301"/>
      <c r="G58" s="117" t="s">
        <v>138</v>
      </c>
      <c r="H58" s="105">
        <v>1</v>
      </c>
      <c r="I58" s="106"/>
      <c r="J58" s="178"/>
      <c r="K58" s="153"/>
    </row>
    <row r="59" spans="1:11" ht="43.5" customHeight="1" x14ac:dyDescent="0.25">
      <c r="A59" s="1"/>
      <c r="B59" s="18"/>
      <c r="C59" s="306"/>
      <c r="D59" s="303"/>
      <c r="E59" s="272" t="s">
        <v>139</v>
      </c>
      <c r="F59" s="308">
        <f>IF(SUM(H59:H63)=0,"",AVERAGE(H59:H63))</f>
        <v>20.8</v>
      </c>
      <c r="G59" s="93" t="s">
        <v>140</v>
      </c>
      <c r="H59" s="107">
        <v>100</v>
      </c>
      <c r="I59" s="108"/>
      <c r="J59" s="181" t="s">
        <v>141</v>
      </c>
      <c r="K59" s="153"/>
    </row>
    <row r="60" spans="1:11" ht="50.25" customHeight="1" x14ac:dyDescent="0.25">
      <c r="A60" s="1"/>
      <c r="B60" s="18"/>
      <c r="C60" s="306"/>
      <c r="D60" s="303"/>
      <c r="E60" s="273"/>
      <c r="F60" s="309"/>
      <c r="G60" s="189" t="s">
        <v>142</v>
      </c>
      <c r="H60" s="102">
        <v>1</v>
      </c>
      <c r="I60" s="103"/>
      <c r="J60" s="167"/>
      <c r="K60" s="153"/>
    </row>
    <row r="61" spans="1:11" ht="43.5" customHeight="1" x14ac:dyDescent="0.25">
      <c r="A61" s="1"/>
      <c r="B61" s="18"/>
      <c r="C61" s="306"/>
      <c r="D61" s="303"/>
      <c r="E61" s="273"/>
      <c r="F61" s="309"/>
      <c r="G61" s="89" t="s">
        <v>143</v>
      </c>
      <c r="H61" s="102">
        <v>1</v>
      </c>
      <c r="I61" s="103"/>
      <c r="J61" s="167"/>
      <c r="K61" s="153"/>
    </row>
    <row r="62" spans="1:11" ht="43.5" customHeight="1" x14ac:dyDescent="0.25">
      <c r="A62" s="1"/>
      <c r="B62" s="18"/>
      <c r="C62" s="306"/>
      <c r="D62" s="303"/>
      <c r="E62" s="273"/>
      <c r="F62" s="309"/>
      <c r="G62" s="89" t="s">
        <v>144</v>
      </c>
      <c r="H62" s="102">
        <v>1</v>
      </c>
      <c r="I62" s="103"/>
      <c r="J62" s="167"/>
      <c r="K62" s="155"/>
    </row>
    <row r="63" spans="1:11" ht="48" customHeight="1" thickBot="1" x14ac:dyDescent="0.3">
      <c r="A63" s="1"/>
      <c r="B63" s="18"/>
      <c r="C63" s="307"/>
      <c r="D63" s="304"/>
      <c r="E63" s="289"/>
      <c r="F63" s="310"/>
      <c r="G63" s="122" t="s">
        <v>145</v>
      </c>
      <c r="H63" s="113">
        <v>1</v>
      </c>
      <c r="I63" s="114"/>
      <c r="J63" s="169"/>
      <c r="K63" s="153"/>
    </row>
    <row r="64" spans="1:11" ht="73.5" customHeight="1" x14ac:dyDescent="0.25">
      <c r="A64" s="1"/>
      <c r="B64" s="18"/>
      <c r="C64" s="293" t="s">
        <v>146</v>
      </c>
      <c r="D64" s="302">
        <f>IF(SUM(H64:H86)=0,"",AVERAGE(H64:H86))</f>
        <v>3.5652173913043477</v>
      </c>
      <c r="E64" s="291" t="s">
        <v>147</v>
      </c>
      <c r="F64" s="311">
        <f>IF(SUM(H64:H66)=0,"",AVERAGE(H64:H66))</f>
        <v>1</v>
      </c>
      <c r="G64" s="120" t="s">
        <v>148</v>
      </c>
      <c r="H64" s="102">
        <v>1</v>
      </c>
      <c r="I64" s="131"/>
      <c r="J64" s="194"/>
      <c r="K64" s="153"/>
    </row>
    <row r="65" spans="2:11" ht="26.25" customHeight="1" x14ac:dyDescent="0.25">
      <c r="B65" s="18"/>
      <c r="C65" s="294"/>
      <c r="D65" s="303"/>
      <c r="E65" s="273"/>
      <c r="F65" s="309"/>
      <c r="G65" s="89" t="s">
        <v>149</v>
      </c>
      <c r="H65" s="102">
        <v>1</v>
      </c>
      <c r="I65" s="103"/>
      <c r="J65" s="167"/>
      <c r="K65" s="153"/>
    </row>
    <row r="66" spans="2:11" ht="45" customHeight="1" x14ac:dyDescent="0.25">
      <c r="B66" s="18"/>
      <c r="C66" s="294"/>
      <c r="D66" s="303"/>
      <c r="E66" s="285"/>
      <c r="F66" s="312"/>
      <c r="G66" s="96" t="s">
        <v>150</v>
      </c>
      <c r="H66" s="109">
        <v>1</v>
      </c>
      <c r="I66" s="110"/>
      <c r="J66" s="179"/>
      <c r="K66" s="153"/>
    </row>
    <row r="67" spans="2:11" ht="39.75" customHeight="1" x14ac:dyDescent="0.25">
      <c r="B67" s="18"/>
      <c r="C67" s="294"/>
      <c r="D67" s="303"/>
      <c r="E67" s="313" t="s">
        <v>71</v>
      </c>
      <c r="F67" s="314">
        <f>IF(SUM(H67:H68)=0,"",AVERAGE(H67:H68))</f>
        <v>1</v>
      </c>
      <c r="G67" s="195" t="s">
        <v>151</v>
      </c>
      <c r="H67" s="102">
        <v>1</v>
      </c>
      <c r="I67" s="143"/>
      <c r="J67" s="160"/>
      <c r="K67" s="153"/>
    </row>
    <row r="68" spans="2:11" ht="33" customHeight="1" x14ac:dyDescent="0.25">
      <c r="B68" s="18"/>
      <c r="C68" s="294"/>
      <c r="D68" s="303"/>
      <c r="E68" s="313"/>
      <c r="F68" s="314"/>
      <c r="G68" s="195" t="s">
        <v>152</v>
      </c>
      <c r="H68" s="118">
        <v>1</v>
      </c>
      <c r="I68" s="119"/>
      <c r="J68" s="180"/>
      <c r="K68" s="153"/>
    </row>
    <row r="69" spans="2:11" ht="54.75" customHeight="1" x14ac:dyDescent="0.25">
      <c r="B69" s="18"/>
      <c r="C69" s="294"/>
      <c r="D69" s="303"/>
      <c r="E69" s="272" t="s">
        <v>77</v>
      </c>
      <c r="F69" s="308">
        <f>IF(SUM(H69:H73)=0,"",AVERAGE(H69:H73))</f>
        <v>1</v>
      </c>
      <c r="G69" s="93" t="s">
        <v>153</v>
      </c>
      <c r="H69" s="107">
        <v>1</v>
      </c>
      <c r="I69" s="138"/>
      <c r="J69" s="181"/>
      <c r="K69" s="153"/>
    </row>
    <row r="70" spans="2:11" ht="66.75" customHeight="1" x14ac:dyDescent="0.25">
      <c r="B70" s="18"/>
      <c r="C70" s="294"/>
      <c r="D70" s="303"/>
      <c r="E70" s="273"/>
      <c r="F70" s="309"/>
      <c r="G70" s="89" t="s">
        <v>154</v>
      </c>
      <c r="H70" s="102">
        <v>1</v>
      </c>
      <c r="I70" s="103"/>
      <c r="J70" s="167"/>
      <c r="K70" s="153"/>
    </row>
    <row r="71" spans="2:11" ht="65.25" customHeight="1" x14ac:dyDescent="0.25">
      <c r="B71" s="18"/>
      <c r="C71" s="294"/>
      <c r="D71" s="303"/>
      <c r="E71" s="273"/>
      <c r="F71" s="309"/>
      <c r="G71" s="89" t="s">
        <v>155</v>
      </c>
      <c r="H71" s="102">
        <v>1</v>
      </c>
      <c r="I71" s="103"/>
      <c r="J71" s="167"/>
      <c r="K71" s="153"/>
    </row>
    <row r="72" spans="2:11" ht="69" customHeight="1" x14ac:dyDescent="0.25">
      <c r="B72" s="18"/>
      <c r="C72" s="294"/>
      <c r="D72" s="303"/>
      <c r="E72" s="273"/>
      <c r="F72" s="309"/>
      <c r="G72" s="89" t="s">
        <v>156</v>
      </c>
      <c r="H72" s="102">
        <v>1</v>
      </c>
      <c r="I72" s="103"/>
      <c r="J72" s="167"/>
      <c r="K72" s="153"/>
    </row>
    <row r="73" spans="2:11" ht="75" customHeight="1" x14ac:dyDescent="0.25">
      <c r="B73" s="18"/>
      <c r="C73" s="294"/>
      <c r="D73" s="303"/>
      <c r="E73" s="285"/>
      <c r="F73" s="312"/>
      <c r="G73" s="96" t="s">
        <v>157</v>
      </c>
      <c r="H73" s="109">
        <v>1</v>
      </c>
      <c r="I73" s="110"/>
      <c r="J73" s="179"/>
      <c r="K73" s="153"/>
    </row>
    <row r="74" spans="2:11" ht="45.75" customHeight="1" x14ac:dyDescent="0.25">
      <c r="B74" s="18"/>
      <c r="C74" s="294"/>
      <c r="D74" s="303"/>
      <c r="E74" s="286" t="s">
        <v>86</v>
      </c>
      <c r="F74" s="299">
        <f>IF(SUM(H74:H81)=0,"",AVERAGE(H74:H81))</f>
        <v>8.375</v>
      </c>
      <c r="G74" s="111" t="s">
        <v>158</v>
      </c>
      <c r="H74" s="100">
        <v>1</v>
      </c>
      <c r="I74" s="101"/>
      <c r="J74" s="165"/>
      <c r="K74" s="153"/>
    </row>
    <row r="75" spans="2:11" ht="43.5" customHeight="1" x14ac:dyDescent="0.25">
      <c r="B75" s="18"/>
      <c r="C75" s="294"/>
      <c r="D75" s="303"/>
      <c r="E75" s="287"/>
      <c r="F75" s="300"/>
      <c r="G75" s="112" t="s">
        <v>159</v>
      </c>
      <c r="H75" s="102">
        <v>1</v>
      </c>
      <c r="I75" s="103"/>
      <c r="J75" s="167"/>
      <c r="K75" s="153"/>
    </row>
    <row r="76" spans="2:11" ht="109.5" customHeight="1" x14ac:dyDescent="0.25">
      <c r="B76" s="18"/>
      <c r="C76" s="294"/>
      <c r="D76" s="303"/>
      <c r="E76" s="287"/>
      <c r="F76" s="300"/>
      <c r="G76" s="112" t="s">
        <v>160</v>
      </c>
      <c r="H76" s="102">
        <v>60</v>
      </c>
      <c r="I76" s="131"/>
      <c r="J76" s="159" t="s">
        <v>161</v>
      </c>
      <c r="K76" s="153"/>
    </row>
    <row r="77" spans="2:11" ht="42.75" customHeight="1" x14ac:dyDescent="0.25">
      <c r="B77" s="18"/>
      <c r="C77" s="294"/>
      <c r="D77" s="303"/>
      <c r="E77" s="287"/>
      <c r="F77" s="300"/>
      <c r="G77" s="112" t="s">
        <v>162</v>
      </c>
      <c r="H77" s="102">
        <v>1</v>
      </c>
      <c r="I77" s="103"/>
      <c r="J77" s="167"/>
      <c r="K77" s="153"/>
    </row>
    <row r="78" spans="2:11" ht="32.25" customHeight="1" x14ac:dyDescent="0.25">
      <c r="B78" s="18"/>
      <c r="C78" s="294"/>
      <c r="D78" s="303"/>
      <c r="E78" s="287"/>
      <c r="F78" s="300"/>
      <c r="G78" s="112" t="s">
        <v>163</v>
      </c>
      <c r="H78" s="102">
        <v>1</v>
      </c>
      <c r="I78" s="103"/>
      <c r="J78" s="167"/>
      <c r="K78" s="153"/>
    </row>
    <row r="79" spans="2:11" ht="39" customHeight="1" x14ac:dyDescent="0.25">
      <c r="B79" s="18"/>
      <c r="C79" s="294"/>
      <c r="D79" s="303"/>
      <c r="E79" s="287"/>
      <c r="F79" s="300"/>
      <c r="G79" s="112" t="s">
        <v>164</v>
      </c>
      <c r="H79" s="102">
        <v>1</v>
      </c>
      <c r="I79" s="103"/>
      <c r="J79" s="167"/>
      <c r="K79" s="153"/>
    </row>
    <row r="80" spans="2:11" ht="78.75" customHeight="1" x14ac:dyDescent="0.25">
      <c r="B80" s="18"/>
      <c r="C80" s="294"/>
      <c r="D80" s="303"/>
      <c r="E80" s="287"/>
      <c r="F80" s="300"/>
      <c r="G80" s="112" t="s">
        <v>165</v>
      </c>
      <c r="H80" s="102">
        <v>1</v>
      </c>
      <c r="I80" s="149"/>
      <c r="J80" s="182"/>
      <c r="K80" s="154"/>
    </row>
    <row r="81" spans="2:11" ht="44.25" customHeight="1" x14ac:dyDescent="0.25">
      <c r="B81" s="18"/>
      <c r="C81" s="294"/>
      <c r="D81" s="303"/>
      <c r="E81" s="288"/>
      <c r="F81" s="301"/>
      <c r="G81" s="196" t="s">
        <v>166</v>
      </c>
      <c r="H81" s="105">
        <v>1</v>
      </c>
      <c r="I81" s="106"/>
      <c r="J81" s="178"/>
      <c r="K81" s="154"/>
    </row>
    <row r="82" spans="2:11" ht="58.5" customHeight="1" x14ac:dyDescent="0.25">
      <c r="B82" s="18"/>
      <c r="C82" s="294"/>
      <c r="D82" s="303"/>
      <c r="E82" s="272" t="s">
        <v>139</v>
      </c>
      <c r="F82" s="269">
        <f>IF(SUM(H82:H86)=0,"",AVERAGE(H82:H86))</f>
        <v>1</v>
      </c>
      <c r="G82" s="93" t="s">
        <v>167</v>
      </c>
      <c r="H82" s="107">
        <v>1</v>
      </c>
      <c r="I82" s="108"/>
      <c r="J82" s="166"/>
      <c r="K82" s="156"/>
    </row>
    <row r="83" spans="2:11" ht="26.25" customHeight="1" x14ac:dyDescent="0.25">
      <c r="B83" s="18"/>
      <c r="C83" s="294"/>
      <c r="D83" s="303"/>
      <c r="E83" s="273"/>
      <c r="F83" s="270"/>
      <c r="G83" s="89" t="s">
        <v>168</v>
      </c>
      <c r="H83" s="102">
        <v>1</v>
      </c>
      <c r="I83" s="103"/>
      <c r="J83" s="167"/>
      <c r="K83" s="153"/>
    </row>
    <row r="84" spans="2:11" ht="66" customHeight="1" x14ac:dyDescent="0.25">
      <c r="B84" s="18"/>
      <c r="C84" s="294"/>
      <c r="D84" s="303"/>
      <c r="E84" s="273"/>
      <c r="F84" s="270"/>
      <c r="G84" s="189" t="s">
        <v>169</v>
      </c>
      <c r="H84" s="102">
        <v>1</v>
      </c>
      <c r="I84" s="103"/>
      <c r="J84" s="167"/>
      <c r="K84" s="153"/>
    </row>
    <row r="85" spans="2:11" ht="57.75" customHeight="1" x14ac:dyDescent="0.25">
      <c r="B85" s="18"/>
      <c r="C85" s="294"/>
      <c r="D85" s="303"/>
      <c r="E85" s="273"/>
      <c r="F85" s="270"/>
      <c r="G85" s="89" t="s">
        <v>170</v>
      </c>
      <c r="H85" s="102">
        <v>1</v>
      </c>
      <c r="I85" s="103"/>
      <c r="J85" s="167"/>
      <c r="K85" s="153"/>
    </row>
    <row r="86" spans="2:11" ht="56.25" customHeight="1" thickBot="1" x14ac:dyDescent="0.3">
      <c r="B86" s="18"/>
      <c r="C86" s="295"/>
      <c r="D86" s="304"/>
      <c r="E86" s="289"/>
      <c r="F86" s="290"/>
      <c r="G86" s="122" t="s">
        <v>171</v>
      </c>
      <c r="H86" s="113">
        <v>1</v>
      </c>
      <c r="I86" s="114"/>
      <c r="J86" s="169"/>
      <c r="K86" s="153"/>
    </row>
    <row r="87" spans="2:11" ht="94.5" customHeight="1" thickBot="1" x14ac:dyDescent="0.3">
      <c r="B87" s="18"/>
      <c r="C87" s="293" t="s">
        <v>172</v>
      </c>
      <c r="D87" s="296">
        <f>IF(SUM(H87:H106)=0,"",AVERAGE(H87:H106))</f>
        <v>7.35</v>
      </c>
      <c r="E87" s="291" t="s">
        <v>173</v>
      </c>
      <c r="F87" s="292">
        <f>IF(SUM(H87:H89)=0,"",AVERAGE(H87:H89))</f>
        <v>1</v>
      </c>
      <c r="G87" s="120" t="s">
        <v>174</v>
      </c>
      <c r="H87" s="123">
        <v>1</v>
      </c>
      <c r="I87" s="142"/>
      <c r="J87" s="183"/>
      <c r="K87" s="153"/>
    </row>
    <row r="88" spans="2:11" ht="51" customHeight="1" thickBot="1" x14ac:dyDescent="0.3">
      <c r="B88" s="18"/>
      <c r="C88" s="294"/>
      <c r="D88" s="297"/>
      <c r="E88" s="273"/>
      <c r="F88" s="270"/>
      <c r="G88" s="89" t="s">
        <v>175</v>
      </c>
      <c r="H88" s="102">
        <v>1</v>
      </c>
      <c r="I88" s="142"/>
      <c r="J88" s="183"/>
      <c r="K88" s="153"/>
    </row>
    <row r="89" spans="2:11" ht="26.25" customHeight="1" x14ac:dyDescent="0.25">
      <c r="B89" s="18"/>
      <c r="C89" s="294"/>
      <c r="D89" s="297"/>
      <c r="E89" s="285"/>
      <c r="F89" s="284"/>
      <c r="G89" s="96" t="s">
        <v>176</v>
      </c>
      <c r="H89" s="109">
        <v>1</v>
      </c>
      <c r="I89" s="144"/>
      <c r="J89" s="184"/>
      <c r="K89" s="153"/>
    </row>
    <row r="90" spans="2:11" ht="42" customHeight="1" thickBot="1" x14ac:dyDescent="0.3">
      <c r="B90" s="18"/>
      <c r="C90" s="294"/>
      <c r="D90" s="297"/>
      <c r="E90" s="286" t="s">
        <v>71</v>
      </c>
      <c r="F90" s="281">
        <f>IF(SUM(H90:H91)=0,"",AVERAGE(H90:H91))</f>
        <v>1</v>
      </c>
      <c r="G90" s="197" t="s">
        <v>177</v>
      </c>
      <c r="H90" s="100">
        <v>1</v>
      </c>
      <c r="I90" s="101"/>
      <c r="J90" s="165"/>
      <c r="K90" s="153"/>
    </row>
    <row r="91" spans="2:11" ht="75.75" customHeight="1" x14ac:dyDescent="0.25">
      <c r="B91" s="18"/>
      <c r="C91" s="294"/>
      <c r="D91" s="297"/>
      <c r="E91" s="288"/>
      <c r="F91" s="283"/>
      <c r="G91" s="117" t="s">
        <v>178</v>
      </c>
      <c r="H91" s="105">
        <v>1</v>
      </c>
      <c r="I91" s="144"/>
      <c r="J91" s="184"/>
      <c r="K91" s="153"/>
    </row>
    <row r="92" spans="2:11" ht="72.75" customHeight="1" x14ac:dyDescent="0.25">
      <c r="B92" s="18"/>
      <c r="C92" s="294"/>
      <c r="D92" s="297"/>
      <c r="E92" s="272" t="s">
        <v>77</v>
      </c>
      <c r="F92" s="269">
        <f>IF(SUM(H92:H97)=0,"",AVERAGE(H92:H97))</f>
        <v>14</v>
      </c>
      <c r="G92" s="93" t="s">
        <v>179</v>
      </c>
      <c r="H92" s="107">
        <v>1</v>
      </c>
      <c r="I92" s="148"/>
      <c r="J92" s="185"/>
      <c r="K92" s="153"/>
    </row>
    <row r="93" spans="2:11" ht="55.5" customHeight="1" x14ac:dyDescent="0.25">
      <c r="B93" s="18"/>
      <c r="C93" s="294"/>
      <c r="D93" s="297"/>
      <c r="E93" s="273"/>
      <c r="F93" s="270"/>
      <c r="G93" s="89" t="s">
        <v>180</v>
      </c>
      <c r="H93" s="102">
        <v>1</v>
      </c>
      <c r="I93" s="103"/>
      <c r="J93" s="167"/>
      <c r="K93" s="153"/>
    </row>
    <row r="94" spans="2:11" ht="44.25" customHeight="1" x14ac:dyDescent="0.25">
      <c r="B94" s="18"/>
      <c r="C94" s="294"/>
      <c r="D94" s="297"/>
      <c r="E94" s="273"/>
      <c r="F94" s="270"/>
      <c r="G94" s="189" t="s">
        <v>181</v>
      </c>
      <c r="H94" s="102">
        <v>1</v>
      </c>
      <c r="I94" s="103"/>
      <c r="J94" s="167"/>
      <c r="K94" s="153"/>
    </row>
    <row r="95" spans="2:11" ht="45.75" customHeight="1" x14ac:dyDescent="0.25">
      <c r="B95" s="18"/>
      <c r="C95" s="294"/>
      <c r="D95" s="297"/>
      <c r="E95" s="273"/>
      <c r="F95" s="270"/>
      <c r="G95" s="89" t="s">
        <v>182</v>
      </c>
      <c r="H95" s="102">
        <v>1</v>
      </c>
      <c r="I95" s="151"/>
      <c r="J95" s="186"/>
      <c r="K95" s="153"/>
    </row>
    <row r="96" spans="2:11" ht="65.25" customHeight="1" x14ac:dyDescent="0.25">
      <c r="B96" s="18"/>
      <c r="C96" s="294"/>
      <c r="D96" s="297"/>
      <c r="E96" s="273"/>
      <c r="F96" s="270"/>
      <c r="G96" s="89" t="s">
        <v>183</v>
      </c>
      <c r="H96" s="102">
        <v>50</v>
      </c>
      <c r="I96" s="134"/>
      <c r="J96" s="177" t="s">
        <v>184</v>
      </c>
      <c r="K96" s="153"/>
    </row>
    <row r="97" spans="2:11" ht="93.75" customHeight="1" x14ac:dyDescent="0.25">
      <c r="B97" s="18"/>
      <c r="C97" s="294"/>
      <c r="D97" s="297"/>
      <c r="E97" s="285"/>
      <c r="F97" s="284"/>
      <c r="G97" s="96" t="s">
        <v>185</v>
      </c>
      <c r="H97" s="109">
        <v>30</v>
      </c>
      <c r="I97" s="139"/>
      <c r="J97" s="187" t="s">
        <v>186</v>
      </c>
      <c r="K97" s="153"/>
    </row>
    <row r="98" spans="2:11" ht="26.25" customHeight="1" x14ac:dyDescent="0.25">
      <c r="B98" s="18"/>
      <c r="C98" s="294"/>
      <c r="D98" s="297"/>
      <c r="E98" s="286" t="s">
        <v>86</v>
      </c>
      <c r="F98" s="281">
        <f>IF(SUM(H98:H102)=0,"",AVERAGE(H98:H102))</f>
        <v>10.8</v>
      </c>
      <c r="G98" s="111" t="s">
        <v>187</v>
      </c>
      <c r="H98" s="100">
        <v>1</v>
      </c>
      <c r="I98" s="101"/>
      <c r="J98" s="165"/>
      <c r="K98" s="153"/>
    </row>
    <row r="99" spans="2:11" ht="49.5" customHeight="1" x14ac:dyDescent="0.25">
      <c r="B99" s="18"/>
      <c r="C99" s="294"/>
      <c r="D99" s="297"/>
      <c r="E99" s="287"/>
      <c r="F99" s="282"/>
      <c r="G99" s="191" t="s">
        <v>188</v>
      </c>
      <c r="H99" s="102">
        <v>1</v>
      </c>
      <c r="I99" s="103"/>
      <c r="J99" s="167"/>
      <c r="K99" s="153"/>
    </row>
    <row r="100" spans="2:11" ht="26.25" customHeight="1" x14ac:dyDescent="0.25">
      <c r="B100" s="18"/>
      <c r="C100" s="294"/>
      <c r="D100" s="297"/>
      <c r="E100" s="287"/>
      <c r="F100" s="282"/>
      <c r="G100" s="112" t="s">
        <v>189</v>
      </c>
      <c r="H100" s="102">
        <v>1</v>
      </c>
      <c r="I100" s="103"/>
      <c r="J100" s="167"/>
      <c r="K100" s="153"/>
    </row>
    <row r="101" spans="2:11" ht="108.75" customHeight="1" thickBot="1" x14ac:dyDescent="0.3">
      <c r="B101" s="18"/>
      <c r="C101" s="294"/>
      <c r="D101" s="297"/>
      <c r="E101" s="287"/>
      <c r="F101" s="282"/>
      <c r="G101" s="112" t="s">
        <v>190</v>
      </c>
      <c r="H101" s="102">
        <v>50</v>
      </c>
      <c r="I101" s="134"/>
      <c r="J101" s="177" t="s">
        <v>184</v>
      </c>
      <c r="K101" s="153"/>
    </row>
    <row r="102" spans="2:11" ht="214.5" customHeight="1" x14ac:dyDescent="0.25">
      <c r="B102" s="18"/>
      <c r="C102" s="294"/>
      <c r="D102" s="297"/>
      <c r="E102" s="288"/>
      <c r="F102" s="283"/>
      <c r="G102" s="117" t="s">
        <v>191</v>
      </c>
      <c r="H102" s="105">
        <v>1</v>
      </c>
      <c r="I102" s="142"/>
      <c r="J102" s="183"/>
      <c r="K102" s="153"/>
    </row>
    <row r="103" spans="2:11" ht="104.25" customHeight="1" x14ac:dyDescent="0.25">
      <c r="B103" s="18"/>
      <c r="C103" s="294"/>
      <c r="D103" s="297"/>
      <c r="E103" s="272" t="s">
        <v>139</v>
      </c>
      <c r="F103" s="269">
        <f>IF(SUM(H103:H106)=0,"",AVERAGE(H103:H106))</f>
        <v>1</v>
      </c>
      <c r="G103" s="198" t="s">
        <v>192</v>
      </c>
      <c r="H103" s="107">
        <v>1</v>
      </c>
      <c r="I103" s="108"/>
      <c r="J103" s="166"/>
      <c r="K103" s="153"/>
    </row>
    <row r="104" spans="2:11" ht="40.5" customHeight="1" x14ac:dyDescent="0.25">
      <c r="B104" s="18"/>
      <c r="C104" s="294"/>
      <c r="D104" s="297"/>
      <c r="E104" s="273"/>
      <c r="F104" s="270"/>
      <c r="G104" s="189" t="s">
        <v>193</v>
      </c>
      <c r="H104" s="102">
        <v>1</v>
      </c>
      <c r="I104" s="103"/>
      <c r="J104" s="167"/>
      <c r="K104" s="153"/>
    </row>
    <row r="105" spans="2:11" ht="52.5" customHeight="1" x14ac:dyDescent="0.25">
      <c r="B105" s="18"/>
      <c r="C105" s="294"/>
      <c r="D105" s="297"/>
      <c r="E105" s="273"/>
      <c r="F105" s="270"/>
      <c r="G105" s="189" t="s">
        <v>194</v>
      </c>
      <c r="H105" s="102">
        <v>1</v>
      </c>
      <c r="I105" s="103"/>
      <c r="J105" s="167"/>
      <c r="K105" s="153"/>
    </row>
    <row r="106" spans="2:11" ht="40.5" customHeight="1" thickBot="1" x14ac:dyDescent="0.3">
      <c r="B106" s="18"/>
      <c r="C106" s="295"/>
      <c r="D106" s="298"/>
      <c r="E106" s="289"/>
      <c r="F106" s="290"/>
      <c r="G106" s="199" t="s">
        <v>195</v>
      </c>
      <c r="H106" s="113">
        <v>1</v>
      </c>
      <c r="I106" s="114"/>
      <c r="J106" s="169"/>
      <c r="K106" s="153"/>
    </row>
    <row r="107" spans="2:11" ht="106.5" customHeight="1" thickBot="1" x14ac:dyDescent="0.3">
      <c r="B107" s="18"/>
      <c r="C107" s="275" t="s">
        <v>196</v>
      </c>
      <c r="D107" s="278">
        <f>IF(SUM(H107:H129)=0,"",AVERAGE(H107:H129))</f>
        <v>37.666666666666664</v>
      </c>
      <c r="E107" s="272" t="s">
        <v>197</v>
      </c>
      <c r="F107" s="269">
        <f>IF(SUM(H107:H115)=0,"",AVERAGE(H107:H115))</f>
        <v>71.571428571428569</v>
      </c>
      <c r="G107" s="198" t="s">
        <v>198</v>
      </c>
      <c r="H107" s="107">
        <v>1</v>
      </c>
      <c r="I107" s="144"/>
      <c r="J107" s="184"/>
      <c r="K107" s="153"/>
    </row>
    <row r="108" spans="2:11" ht="48.75" customHeight="1" thickBot="1" x14ac:dyDescent="0.3">
      <c r="B108" s="18"/>
      <c r="C108" s="276"/>
      <c r="D108" s="279"/>
      <c r="E108" s="273"/>
      <c r="F108" s="270"/>
      <c r="G108" s="93" t="s">
        <v>199</v>
      </c>
      <c r="H108" s="102">
        <v>50</v>
      </c>
      <c r="I108" s="152"/>
      <c r="J108" s="201" t="s">
        <v>200</v>
      </c>
      <c r="K108" s="153"/>
    </row>
    <row r="109" spans="2:11" ht="74.25" customHeight="1" thickBot="1" x14ac:dyDescent="0.3">
      <c r="B109" s="18"/>
      <c r="C109" s="276"/>
      <c r="D109" s="279"/>
      <c r="E109" s="273"/>
      <c r="F109" s="270"/>
      <c r="G109" s="93" t="s">
        <v>201</v>
      </c>
      <c r="H109" s="102">
        <v>50</v>
      </c>
      <c r="I109" s="144"/>
      <c r="J109" s="184" t="s">
        <v>202</v>
      </c>
      <c r="K109" s="153"/>
    </row>
    <row r="110" spans="2:11" ht="34.5" customHeight="1" thickBot="1" x14ac:dyDescent="0.3">
      <c r="B110" s="18"/>
      <c r="C110" s="276"/>
      <c r="D110" s="279"/>
      <c r="E110" s="273"/>
      <c r="F110" s="270"/>
      <c r="G110" s="93" t="s">
        <v>203</v>
      </c>
      <c r="H110" s="102">
        <v>100</v>
      </c>
      <c r="I110" s="103"/>
      <c r="J110" s="146" t="s">
        <v>204</v>
      </c>
      <c r="K110" s="153"/>
    </row>
    <row r="111" spans="2:11" ht="39.75" customHeight="1" thickBot="1" x14ac:dyDescent="0.3">
      <c r="B111" s="18"/>
      <c r="C111" s="276"/>
      <c r="D111" s="279"/>
      <c r="E111" s="273"/>
      <c r="F111" s="270"/>
      <c r="G111" s="93" t="s">
        <v>205</v>
      </c>
      <c r="H111" s="102">
        <v>100</v>
      </c>
      <c r="I111" s="131"/>
      <c r="J111" s="159" t="s">
        <v>206</v>
      </c>
      <c r="K111" s="153"/>
    </row>
    <row r="112" spans="2:11" ht="48.75" customHeight="1" thickBot="1" x14ac:dyDescent="0.3">
      <c r="B112" s="18"/>
      <c r="C112" s="276"/>
      <c r="D112" s="279"/>
      <c r="E112" s="273"/>
      <c r="F112" s="270"/>
      <c r="G112" s="198" t="s">
        <v>207</v>
      </c>
      <c r="H112" s="102">
        <v>100</v>
      </c>
      <c r="I112" s="103"/>
      <c r="J112" s="167"/>
      <c r="K112" s="153"/>
    </row>
    <row r="113" spans="2:11" ht="53.25" customHeight="1" thickBot="1" x14ac:dyDescent="0.3">
      <c r="B113" s="18"/>
      <c r="C113" s="276"/>
      <c r="D113" s="279"/>
      <c r="E113" s="273"/>
      <c r="F113" s="270"/>
      <c r="G113" s="198" t="s">
        <v>208</v>
      </c>
      <c r="H113" s="102">
        <v>100</v>
      </c>
      <c r="I113" s="103"/>
      <c r="J113" s="146" t="s">
        <v>209</v>
      </c>
      <c r="K113" s="153"/>
    </row>
    <row r="114" spans="2:11" ht="40.5" customHeight="1" thickBot="1" x14ac:dyDescent="0.3">
      <c r="B114" s="18"/>
      <c r="C114" s="276"/>
      <c r="D114" s="279"/>
      <c r="E114" s="273"/>
      <c r="F114" s="270"/>
      <c r="G114" s="198" t="s">
        <v>210</v>
      </c>
      <c r="H114" s="102"/>
      <c r="I114" s="144"/>
      <c r="J114" s="184"/>
      <c r="K114" s="153"/>
    </row>
    <row r="115" spans="2:11" ht="45" customHeight="1" thickBot="1" x14ac:dyDescent="0.3">
      <c r="B115" s="18"/>
      <c r="C115" s="276"/>
      <c r="D115" s="279"/>
      <c r="E115" s="285"/>
      <c r="F115" s="284"/>
      <c r="G115" s="190" t="s">
        <v>211</v>
      </c>
      <c r="H115" s="109"/>
      <c r="I115" s="144"/>
      <c r="J115" s="184"/>
      <c r="K115" s="153"/>
    </row>
    <row r="116" spans="2:11" ht="26.25" customHeight="1" thickBot="1" x14ac:dyDescent="0.3">
      <c r="B116" s="18"/>
      <c r="C116" s="276"/>
      <c r="D116" s="279"/>
      <c r="E116" s="286" t="s">
        <v>71</v>
      </c>
      <c r="F116" s="281">
        <f>IF(SUM(H116:H118)=0,"",AVERAGE(H116:H118))</f>
        <v>34</v>
      </c>
      <c r="G116" s="111" t="s">
        <v>212</v>
      </c>
      <c r="H116" s="100">
        <v>1</v>
      </c>
      <c r="I116" s="101"/>
      <c r="J116" s="165"/>
      <c r="K116" s="153"/>
    </row>
    <row r="117" spans="2:11" ht="76.5" customHeight="1" thickBot="1" x14ac:dyDescent="0.3">
      <c r="B117" s="18"/>
      <c r="C117" s="276"/>
      <c r="D117" s="279"/>
      <c r="E117" s="287"/>
      <c r="F117" s="282"/>
      <c r="G117" s="191" t="s">
        <v>213</v>
      </c>
      <c r="H117" s="102">
        <v>1</v>
      </c>
      <c r="I117" s="103"/>
      <c r="J117" s="167"/>
      <c r="K117" s="153"/>
    </row>
    <row r="118" spans="2:11" ht="51.75" customHeight="1" thickBot="1" x14ac:dyDescent="0.3">
      <c r="B118" s="18"/>
      <c r="C118" s="276"/>
      <c r="D118" s="279"/>
      <c r="E118" s="288"/>
      <c r="F118" s="283"/>
      <c r="G118" s="117" t="s">
        <v>214</v>
      </c>
      <c r="H118" s="105">
        <v>100</v>
      </c>
      <c r="I118" s="147"/>
      <c r="J118" s="188" t="s">
        <v>215</v>
      </c>
      <c r="K118" s="153"/>
    </row>
    <row r="119" spans="2:11" ht="83.25" customHeight="1" thickBot="1" x14ac:dyDescent="0.3">
      <c r="B119" s="18"/>
      <c r="C119" s="276"/>
      <c r="D119" s="279"/>
      <c r="E119" s="272" t="s">
        <v>77</v>
      </c>
      <c r="F119" s="269">
        <f>IF(SUM(H119:H121)=0,"",AVERAGE(H119:H121))</f>
        <v>17.333333333333332</v>
      </c>
      <c r="G119" s="93" t="s">
        <v>216</v>
      </c>
      <c r="H119" s="107">
        <v>50</v>
      </c>
      <c r="I119" s="131"/>
      <c r="J119" s="159" t="s">
        <v>217</v>
      </c>
      <c r="K119" s="153"/>
    </row>
    <row r="120" spans="2:11" ht="26.25" customHeight="1" thickBot="1" x14ac:dyDescent="0.3">
      <c r="B120" s="18"/>
      <c r="C120" s="276"/>
      <c r="D120" s="279"/>
      <c r="E120" s="273"/>
      <c r="F120" s="270"/>
      <c r="G120" s="93" t="s">
        <v>218</v>
      </c>
      <c r="H120" s="102">
        <v>1</v>
      </c>
      <c r="I120" s="103"/>
      <c r="J120" s="167"/>
      <c r="K120" s="153"/>
    </row>
    <row r="121" spans="2:11" ht="45.75" customHeight="1" thickBot="1" x14ac:dyDescent="0.3">
      <c r="B121" s="18"/>
      <c r="C121" s="276"/>
      <c r="D121" s="279"/>
      <c r="E121" s="285"/>
      <c r="F121" s="284"/>
      <c r="G121" s="96" t="s">
        <v>219</v>
      </c>
      <c r="H121" s="109">
        <v>1</v>
      </c>
      <c r="I121" s="110"/>
      <c r="J121" s="179"/>
      <c r="K121" s="153"/>
    </row>
    <row r="122" spans="2:11" ht="26.25" customHeight="1" thickBot="1" x14ac:dyDescent="0.3">
      <c r="B122" s="18"/>
      <c r="C122" s="276"/>
      <c r="D122" s="279"/>
      <c r="E122" s="286" t="s">
        <v>86</v>
      </c>
      <c r="F122" s="281">
        <f>IF(SUM(H122:H125)=0,"",AVERAGE(H122:H125))</f>
        <v>1</v>
      </c>
      <c r="G122" s="111" t="s">
        <v>220</v>
      </c>
      <c r="H122" s="100">
        <v>1</v>
      </c>
      <c r="I122" s="101"/>
      <c r="J122" s="165"/>
      <c r="K122" s="153"/>
    </row>
    <row r="123" spans="2:11" ht="83.25" customHeight="1" thickBot="1" x14ac:dyDescent="0.3">
      <c r="B123" s="18"/>
      <c r="C123" s="276"/>
      <c r="D123" s="279"/>
      <c r="E123" s="287"/>
      <c r="F123" s="282"/>
      <c r="G123" s="112" t="s">
        <v>221</v>
      </c>
      <c r="H123" s="102">
        <v>1</v>
      </c>
      <c r="I123" s="133"/>
      <c r="J123" s="172"/>
      <c r="K123" s="153"/>
    </row>
    <row r="124" spans="2:11" ht="77.25" customHeight="1" thickBot="1" x14ac:dyDescent="0.3">
      <c r="B124" s="18"/>
      <c r="C124" s="276"/>
      <c r="D124" s="279"/>
      <c r="E124" s="287"/>
      <c r="F124" s="282"/>
      <c r="G124" s="191" t="s">
        <v>222</v>
      </c>
      <c r="H124" s="102">
        <v>1</v>
      </c>
      <c r="I124" s="103"/>
      <c r="J124" s="167"/>
      <c r="K124" s="153"/>
    </row>
    <row r="125" spans="2:11" ht="26.25" customHeight="1" thickBot="1" x14ac:dyDescent="0.3">
      <c r="B125" s="18"/>
      <c r="C125" s="276"/>
      <c r="D125" s="279"/>
      <c r="E125" s="288"/>
      <c r="F125" s="283"/>
      <c r="G125" s="117" t="s">
        <v>223</v>
      </c>
      <c r="H125" s="105">
        <v>1</v>
      </c>
      <c r="I125" s="106"/>
      <c r="J125" s="178"/>
      <c r="K125" s="153"/>
    </row>
    <row r="126" spans="2:11" ht="35.25" customHeight="1" thickBot="1" x14ac:dyDescent="0.3">
      <c r="B126" s="18"/>
      <c r="C126" s="276"/>
      <c r="D126" s="279"/>
      <c r="E126" s="272" t="s">
        <v>139</v>
      </c>
      <c r="F126" s="269">
        <f>IF(SUM(H126:H129)=0,"",AVERAGE(H126:H129))</f>
        <v>33</v>
      </c>
      <c r="G126" s="93" t="s">
        <v>224</v>
      </c>
      <c r="H126" s="107">
        <v>50</v>
      </c>
      <c r="I126" s="108"/>
      <c r="J126" s="202" t="s">
        <v>225</v>
      </c>
      <c r="K126" s="153"/>
    </row>
    <row r="127" spans="2:11" ht="34.5" customHeight="1" thickBot="1" x14ac:dyDescent="0.3">
      <c r="B127" s="18"/>
      <c r="C127" s="276"/>
      <c r="D127" s="279"/>
      <c r="E127" s="273"/>
      <c r="F127" s="270"/>
      <c r="G127" s="93" t="s">
        <v>226</v>
      </c>
      <c r="H127" s="102">
        <v>1</v>
      </c>
      <c r="I127" s="103"/>
      <c r="J127" s="167"/>
      <c r="K127" s="153"/>
    </row>
    <row r="128" spans="2:11" ht="55.5" customHeight="1" thickBot="1" x14ac:dyDescent="0.3">
      <c r="B128" s="18"/>
      <c r="C128" s="276"/>
      <c r="D128" s="279"/>
      <c r="E128" s="273"/>
      <c r="F128" s="270"/>
      <c r="G128" s="93" t="s">
        <v>227</v>
      </c>
      <c r="H128" s="102">
        <v>1</v>
      </c>
      <c r="I128" s="103"/>
      <c r="J128" s="167"/>
      <c r="K128" s="153"/>
    </row>
    <row r="129" spans="2:11" ht="50.25" customHeight="1" x14ac:dyDescent="0.25">
      <c r="B129" s="18"/>
      <c r="C129" s="277"/>
      <c r="D129" s="280"/>
      <c r="E129" s="274"/>
      <c r="F129" s="271"/>
      <c r="G129" s="200" t="s">
        <v>228</v>
      </c>
      <c r="H129" s="105">
        <v>80</v>
      </c>
      <c r="I129" s="106"/>
      <c r="J129" s="203" t="s">
        <v>229</v>
      </c>
      <c r="K129" s="153"/>
    </row>
    <row r="130" spans="2:11" ht="26.25" customHeight="1" thickBot="1" x14ac:dyDescent="0.3">
      <c r="B130" s="213"/>
      <c r="C130" s="25"/>
      <c r="D130" s="214"/>
      <c r="E130" s="214"/>
      <c r="F130" s="25"/>
      <c r="G130" s="215"/>
      <c r="H130" s="25"/>
      <c r="I130" s="25"/>
      <c r="J130" s="25"/>
      <c r="K130" s="27"/>
    </row>
  </sheetData>
  <protectedRanges>
    <protectedRange sqref="F11:F31 F58:F80 F33:F44 F46:F55" name="Actual_1"/>
    <protectedRange sqref="K58 K88 K90:K92 K52:K55 K80:K81 K94:K101 K117 K123:K125 K64:K67 K69:K73 K75:K76" name="Simulado_1_2"/>
    <protectedRange sqref="K56:K57" name="Simulado_1_10_2"/>
    <protectedRange sqref="K59:K63" name="Simulado_1_9_1_1"/>
    <protectedRange sqref="K68" name="Simulado_1_12_3"/>
    <protectedRange sqref="K74 K78" name="Simulado_1_13_2"/>
    <protectedRange sqref="K77 K87 K79 K89 K93" name="Simulado_1_14_2"/>
    <protectedRange sqref="K82:K86" name="Simulado_1_10_1_1"/>
    <protectedRange sqref="K102" name="Simulado_1_16_1"/>
    <protectedRange sqref="K103:K106" name="Simulado_1_12_1_1"/>
    <protectedRange sqref="K108:K109" name="Simulado_1_18_1"/>
    <protectedRange sqref="K107" name="Simulado_1_12_2_1"/>
    <protectedRange sqref="K110:K116" name="Simulado_1_13_1_1"/>
    <protectedRange sqref="K119:K122" name="Simulado_1_20_1"/>
    <protectedRange sqref="K118" name="Simulado_1_14_1_1"/>
    <protectedRange sqref="K126:K129" name="Simulado_1_15_1_1"/>
  </protectedRanges>
  <autoFilter ref="C9:K129"/>
  <mergeCells count="73">
    <mergeCell ref="C11:C35"/>
    <mergeCell ref="D11:D35"/>
    <mergeCell ref="E36:E40"/>
    <mergeCell ref="F36:F40"/>
    <mergeCell ref="E20:E24"/>
    <mergeCell ref="F20:F24"/>
    <mergeCell ref="E25:E30"/>
    <mergeCell ref="F25:F30"/>
    <mergeCell ref="E11:E15"/>
    <mergeCell ref="F11:F15"/>
    <mergeCell ref="F16:F19"/>
    <mergeCell ref="E16:E19"/>
    <mergeCell ref="C4:J4"/>
    <mergeCell ref="G6:J6"/>
    <mergeCell ref="C7:F7"/>
    <mergeCell ref="G7:J7"/>
    <mergeCell ref="G9:G10"/>
    <mergeCell ref="H9:H10"/>
    <mergeCell ref="J9:J10"/>
    <mergeCell ref="C9:C10"/>
    <mergeCell ref="D9:D10"/>
    <mergeCell ref="E9:E10"/>
    <mergeCell ref="F9:F10"/>
    <mergeCell ref="C6:F6"/>
    <mergeCell ref="I9:I10"/>
    <mergeCell ref="F41:F45"/>
    <mergeCell ref="E46:E49"/>
    <mergeCell ref="F46:F49"/>
    <mergeCell ref="E31:E35"/>
    <mergeCell ref="F31:F35"/>
    <mergeCell ref="F74:F81"/>
    <mergeCell ref="F82:F86"/>
    <mergeCell ref="D36:D63"/>
    <mergeCell ref="C36:C63"/>
    <mergeCell ref="E50:E58"/>
    <mergeCell ref="F50:F58"/>
    <mergeCell ref="E59:E63"/>
    <mergeCell ref="F59:F63"/>
    <mergeCell ref="F64:F66"/>
    <mergeCell ref="E67:E68"/>
    <mergeCell ref="F67:F68"/>
    <mergeCell ref="E69:E73"/>
    <mergeCell ref="F69:F73"/>
    <mergeCell ref="C64:C86"/>
    <mergeCell ref="D64:D86"/>
    <mergeCell ref="E41:E45"/>
    <mergeCell ref="C87:C106"/>
    <mergeCell ref="D87:D106"/>
    <mergeCell ref="E82:E86"/>
    <mergeCell ref="E64:E66"/>
    <mergeCell ref="E74:E81"/>
    <mergeCell ref="E98:E102"/>
    <mergeCell ref="F98:F102"/>
    <mergeCell ref="E103:E106"/>
    <mergeCell ref="F103:F106"/>
    <mergeCell ref="F107:F115"/>
    <mergeCell ref="E87:E89"/>
    <mergeCell ref="F87:F89"/>
    <mergeCell ref="E92:E97"/>
    <mergeCell ref="F90:F91"/>
    <mergeCell ref="F92:F97"/>
    <mergeCell ref="E90:E91"/>
    <mergeCell ref="F126:F129"/>
    <mergeCell ref="E126:E129"/>
    <mergeCell ref="C107:C129"/>
    <mergeCell ref="D107:D129"/>
    <mergeCell ref="F116:F118"/>
    <mergeCell ref="F119:F121"/>
    <mergeCell ref="E119:E121"/>
    <mergeCell ref="E122:E125"/>
    <mergeCell ref="F122:F125"/>
    <mergeCell ref="E107:E115"/>
    <mergeCell ref="E116:E118"/>
  </mergeCells>
  <conditionalFormatting sqref="H11:H22 H24:H29 H31:H35 H74:H75 H77:H81">
    <cfRule type="cellIs" dxfId="464" priority="576" operator="between">
      <formula>81</formula>
      <formula>100</formula>
    </cfRule>
    <cfRule type="cellIs" dxfId="463" priority="577" operator="between">
      <formula>61</formula>
      <formula>80</formula>
    </cfRule>
    <cfRule type="cellIs" dxfId="462" priority="578" operator="between">
      <formula>41</formula>
      <formula>60</formula>
    </cfRule>
    <cfRule type="cellIs" dxfId="461" priority="579" operator="between">
      <formula>21</formula>
      <formula>40</formula>
    </cfRule>
    <cfRule type="cellIs" dxfId="460" priority="580" operator="between">
      <formula>1</formula>
      <formula>20</formula>
    </cfRule>
  </conditionalFormatting>
  <conditionalFormatting sqref="D11">
    <cfRule type="cellIs" dxfId="459" priority="566" operator="between">
      <formula>80.4</formula>
      <formula>100</formula>
    </cfRule>
    <cfRule type="cellIs" dxfId="458" priority="567" operator="between">
      <formula>60.5</formula>
      <formula>80.4</formula>
    </cfRule>
    <cfRule type="cellIs" dxfId="457" priority="568" operator="between">
      <formula>40.5</formula>
      <formula>60.4</formula>
    </cfRule>
    <cfRule type="cellIs" dxfId="456" priority="569" operator="between">
      <formula>20.5</formula>
      <formula>40.4</formula>
    </cfRule>
    <cfRule type="cellIs" dxfId="455" priority="570" operator="between">
      <formula>0</formula>
      <formula>20.4</formula>
    </cfRule>
  </conditionalFormatting>
  <conditionalFormatting sqref="F11 F31 F25 F16 F20">
    <cfRule type="cellIs" dxfId="454" priority="561" operator="between">
      <formula>81</formula>
      <formula>100</formula>
    </cfRule>
    <cfRule type="cellIs" dxfId="453" priority="562" operator="between">
      <formula>61</formula>
      <formula>80.99</formula>
    </cfRule>
    <cfRule type="cellIs" dxfId="452" priority="563" operator="between">
      <formula>0</formula>
      <formula>20.9</formula>
    </cfRule>
    <cfRule type="cellIs" dxfId="451" priority="564" operator="between">
      <formula>21</formula>
      <formula>40.99</formula>
    </cfRule>
    <cfRule type="cellIs" dxfId="450" priority="565" operator="between">
      <formula>41</formula>
      <formula>60.99</formula>
    </cfRule>
  </conditionalFormatting>
  <conditionalFormatting sqref="G7:J7">
    <cfRule type="cellIs" dxfId="449" priority="556" operator="between">
      <formula>80.5</formula>
      <formula>100</formula>
    </cfRule>
    <cfRule type="cellIs" dxfId="448" priority="557" operator="between">
      <formula>60.5</formula>
      <formula>80.4</formula>
    </cfRule>
    <cfRule type="cellIs" dxfId="447" priority="558" operator="between">
      <formula>40.5</formula>
      <formula>60.4</formula>
    </cfRule>
    <cfRule type="cellIs" dxfId="446" priority="559" operator="between">
      <formula>20.5</formula>
      <formula>40.4</formula>
    </cfRule>
    <cfRule type="cellIs" dxfId="445" priority="560" operator="between">
      <formula>0</formula>
      <formula>20.4</formula>
    </cfRule>
  </conditionalFormatting>
  <conditionalFormatting sqref="H23">
    <cfRule type="cellIs" dxfId="444" priority="501" operator="between">
      <formula>81</formula>
      <formula>100</formula>
    </cfRule>
    <cfRule type="cellIs" dxfId="443" priority="502" operator="between">
      <formula>61</formula>
      <formula>80</formula>
    </cfRule>
    <cfRule type="cellIs" dxfId="442" priority="503" operator="between">
      <formula>41</formula>
      <formula>60</formula>
    </cfRule>
    <cfRule type="cellIs" dxfId="441" priority="504" operator="between">
      <formula>21</formula>
      <formula>40</formula>
    </cfRule>
    <cfRule type="cellIs" dxfId="440" priority="505" operator="between">
      <formula>1</formula>
      <formula>20</formula>
    </cfRule>
  </conditionalFormatting>
  <conditionalFormatting sqref="H30">
    <cfRule type="cellIs" dxfId="439" priority="491" operator="between">
      <formula>81</formula>
      <formula>100</formula>
    </cfRule>
    <cfRule type="cellIs" dxfId="438" priority="492" operator="between">
      <formula>61</formula>
      <formula>80</formula>
    </cfRule>
    <cfRule type="cellIs" dxfId="437" priority="493" operator="between">
      <formula>41</formula>
      <formula>60</formula>
    </cfRule>
    <cfRule type="cellIs" dxfId="436" priority="494" operator="between">
      <formula>21</formula>
      <formula>40</formula>
    </cfRule>
    <cfRule type="cellIs" dxfId="435" priority="495" operator="between">
      <formula>1</formula>
      <formula>20</formula>
    </cfRule>
  </conditionalFormatting>
  <conditionalFormatting sqref="H49:H52 H36:H39 H45:H47 H56 H54 H58:H63 H41">
    <cfRule type="cellIs" dxfId="434" priority="481" operator="between">
      <formula>81</formula>
      <formula>100</formula>
    </cfRule>
    <cfRule type="cellIs" dxfId="433" priority="482" operator="between">
      <formula>61</formula>
      <formula>80</formula>
    </cfRule>
    <cfRule type="cellIs" dxfId="432" priority="483" operator="between">
      <formula>41</formula>
      <formula>60</formula>
    </cfRule>
    <cfRule type="cellIs" dxfId="431" priority="484" operator="between">
      <formula>21</formula>
      <formula>40</formula>
    </cfRule>
    <cfRule type="cellIs" dxfId="430" priority="485" operator="between">
      <formula>1</formula>
      <formula>20</formula>
    </cfRule>
  </conditionalFormatting>
  <conditionalFormatting sqref="H11:H22 H24:H29 H31:H35 H74:H75 H77:H81">
    <cfRule type="cellIs" dxfId="429" priority="506" operator="between">
      <formula>81</formula>
      <formula>100</formula>
    </cfRule>
    <cfRule type="cellIs" dxfId="428" priority="507" operator="between">
      <formula>61</formula>
      <formula>80</formula>
    </cfRule>
    <cfRule type="cellIs" dxfId="427" priority="508" operator="between">
      <formula>41</formula>
      <formula>60</formula>
    </cfRule>
    <cfRule type="cellIs" dxfId="426" priority="509" operator="between">
      <formula>21</formula>
      <formula>40</formula>
    </cfRule>
    <cfRule type="cellIs" dxfId="425" priority="510" operator="between">
      <formula>1</formula>
      <formula>20</formula>
    </cfRule>
  </conditionalFormatting>
  <conditionalFormatting sqref="F11 F16 F20 F25 F31">
    <cfRule type="cellIs" dxfId="424" priority="551" operator="between">
      <formula>80.5</formula>
      <formula>100</formula>
    </cfRule>
    <cfRule type="cellIs" dxfId="423" priority="552" operator="between">
      <formula>60.5</formula>
      <formula>80.4</formula>
    </cfRule>
    <cfRule type="cellIs" dxfId="422" priority="553" operator="between">
      <formula>0.1</formula>
      <formula>20.4</formula>
    </cfRule>
    <cfRule type="cellIs" dxfId="421" priority="554" operator="between">
      <formula>20.5</formula>
      <formula>40.4</formula>
    </cfRule>
    <cfRule type="cellIs" dxfId="420" priority="555" operator="between">
      <formula>40.5</formula>
      <formula>60.4</formula>
    </cfRule>
  </conditionalFormatting>
  <conditionalFormatting sqref="H23">
    <cfRule type="cellIs" dxfId="419" priority="496" operator="between">
      <formula>81</formula>
      <formula>100</formula>
    </cfRule>
    <cfRule type="cellIs" dxfId="418" priority="497" operator="between">
      <formula>61</formula>
      <formula>80</formula>
    </cfRule>
    <cfRule type="cellIs" dxfId="417" priority="498" operator="between">
      <formula>41</formula>
      <formula>60</formula>
    </cfRule>
    <cfRule type="cellIs" dxfId="416" priority="499" operator="between">
      <formula>21</formula>
      <formula>40</formula>
    </cfRule>
    <cfRule type="cellIs" dxfId="415" priority="500" operator="between">
      <formula>1</formula>
      <formula>20</formula>
    </cfRule>
  </conditionalFormatting>
  <conditionalFormatting sqref="H30">
    <cfRule type="cellIs" dxfId="414" priority="486" operator="between">
      <formula>81</formula>
      <formula>100</formula>
    </cfRule>
    <cfRule type="cellIs" dxfId="413" priority="487" operator="between">
      <formula>61</formula>
      <formula>80</formula>
    </cfRule>
    <cfRule type="cellIs" dxfId="412" priority="488" operator="between">
      <formula>41</formula>
      <formula>60</formula>
    </cfRule>
    <cfRule type="cellIs" dxfId="411" priority="489" operator="between">
      <formula>21</formula>
      <formula>40</formula>
    </cfRule>
    <cfRule type="cellIs" dxfId="410" priority="490" operator="between">
      <formula>1</formula>
      <formula>20</formula>
    </cfRule>
  </conditionalFormatting>
  <conditionalFormatting sqref="F36 F50 F41">
    <cfRule type="cellIs" dxfId="409" priority="471" operator="between">
      <formula>81</formula>
      <formula>100</formula>
    </cfRule>
    <cfRule type="cellIs" dxfId="408" priority="472" operator="between">
      <formula>61</formula>
      <formula>80.99</formula>
    </cfRule>
    <cfRule type="cellIs" dxfId="407" priority="473" operator="between">
      <formula>0</formula>
      <formula>20.9</formula>
    </cfRule>
    <cfRule type="cellIs" dxfId="406" priority="474" operator="between">
      <formula>21</formula>
      <formula>40.99</formula>
    </cfRule>
    <cfRule type="cellIs" dxfId="405" priority="475" operator="between">
      <formula>41</formula>
      <formula>60.99</formula>
    </cfRule>
  </conditionalFormatting>
  <conditionalFormatting sqref="H49:H52 H36:H39 H45:H47 H56 H54 H58:H63 H41">
    <cfRule type="cellIs" dxfId="404" priority="461" operator="between">
      <formula>81</formula>
      <formula>100</formula>
    </cfRule>
    <cfRule type="cellIs" dxfId="403" priority="462" operator="between">
      <formula>61</formula>
      <formula>80</formula>
    </cfRule>
    <cfRule type="cellIs" dxfId="402" priority="463" operator="between">
      <formula>41</formula>
      <formula>60</formula>
    </cfRule>
    <cfRule type="cellIs" dxfId="401" priority="464" operator="between">
      <formula>21</formula>
      <formula>40</formula>
    </cfRule>
    <cfRule type="cellIs" dxfId="400" priority="465" operator="between">
      <formula>1</formula>
      <formula>20</formula>
    </cfRule>
  </conditionalFormatting>
  <conditionalFormatting sqref="H48">
    <cfRule type="cellIs" dxfId="399" priority="456" operator="between">
      <formula>81</formula>
      <formula>100</formula>
    </cfRule>
    <cfRule type="cellIs" dxfId="398" priority="457" operator="between">
      <formula>61</formula>
      <formula>80</formula>
    </cfRule>
    <cfRule type="cellIs" dxfId="397" priority="458" operator="between">
      <formula>41</formula>
      <formula>60</formula>
    </cfRule>
    <cfRule type="cellIs" dxfId="396" priority="459" operator="between">
      <formula>21</formula>
      <formula>40</formula>
    </cfRule>
    <cfRule type="cellIs" dxfId="395" priority="460" operator="between">
      <formula>1</formula>
      <formula>20</formula>
    </cfRule>
  </conditionalFormatting>
  <conditionalFormatting sqref="H48">
    <cfRule type="cellIs" dxfId="394" priority="451" operator="between">
      <formula>81</formula>
      <formula>100</formula>
    </cfRule>
    <cfRule type="cellIs" dxfId="393" priority="452" operator="between">
      <formula>61</formula>
      <formula>80</formula>
    </cfRule>
    <cfRule type="cellIs" dxfId="392" priority="453" operator="between">
      <formula>41</formula>
      <formula>60</formula>
    </cfRule>
    <cfRule type="cellIs" dxfId="391" priority="454" operator="between">
      <formula>21</formula>
      <formula>40</formula>
    </cfRule>
    <cfRule type="cellIs" dxfId="390" priority="455" operator="between">
      <formula>1</formula>
      <formula>20</formula>
    </cfRule>
  </conditionalFormatting>
  <conditionalFormatting sqref="H55">
    <cfRule type="cellIs" dxfId="389" priority="446" operator="between">
      <formula>81</formula>
      <formula>100</formula>
    </cfRule>
    <cfRule type="cellIs" dxfId="388" priority="447" operator="between">
      <formula>61</formula>
      <formula>80</formula>
    </cfRule>
    <cfRule type="cellIs" dxfId="387" priority="448" operator="between">
      <formula>41</formula>
      <formula>60</formula>
    </cfRule>
    <cfRule type="cellIs" dxfId="386" priority="449" operator="between">
      <formula>21</formula>
      <formula>40</formula>
    </cfRule>
    <cfRule type="cellIs" dxfId="385" priority="450" operator="between">
      <formula>1</formula>
      <formula>20</formula>
    </cfRule>
  </conditionalFormatting>
  <conditionalFormatting sqref="H55">
    <cfRule type="cellIs" dxfId="384" priority="441" operator="between">
      <formula>81</formula>
      <formula>100</formula>
    </cfRule>
    <cfRule type="cellIs" dxfId="383" priority="442" operator="between">
      <formula>61</formula>
      <formula>80</formula>
    </cfRule>
    <cfRule type="cellIs" dxfId="382" priority="443" operator="between">
      <formula>41</formula>
      <formula>60</formula>
    </cfRule>
    <cfRule type="cellIs" dxfId="381" priority="444" operator="between">
      <formula>21</formula>
      <formula>40</formula>
    </cfRule>
    <cfRule type="cellIs" dxfId="380" priority="445" operator="between">
      <formula>1</formula>
      <formula>20</formula>
    </cfRule>
  </conditionalFormatting>
  <conditionalFormatting sqref="H42:H44">
    <cfRule type="cellIs" dxfId="379" priority="396" operator="between">
      <formula>81</formula>
      <formula>100</formula>
    </cfRule>
    <cfRule type="cellIs" dxfId="378" priority="397" operator="between">
      <formula>61</formula>
      <formula>80</formula>
    </cfRule>
    <cfRule type="cellIs" dxfId="377" priority="398" operator="between">
      <formula>41</formula>
      <formula>60</formula>
    </cfRule>
    <cfRule type="cellIs" dxfId="376" priority="399" operator="between">
      <formula>21</formula>
      <formula>40</formula>
    </cfRule>
    <cfRule type="cellIs" dxfId="375" priority="400" operator="between">
      <formula>1</formula>
      <formula>20</formula>
    </cfRule>
  </conditionalFormatting>
  <conditionalFormatting sqref="H42:H44">
    <cfRule type="cellIs" dxfId="374" priority="391" operator="between">
      <formula>81</formula>
      <formula>100</formula>
    </cfRule>
    <cfRule type="cellIs" dxfId="373" priority="392" operator="between">
      <formula>61</formula>
      <formula>80</formula>
    </cfRule>
    <cfRule type="cellIs" dxfId="372" priority="393" operator="between">
      <formula>41</formula>
      <formula>60</formula>
    </cfRule>
    <cfRule type="cellIs" dxfId="371" priority="394" operator="between">
      <formula>21</formula>
      <formula>40</formula>
    </cfRule>
    <cfRule type="cellIs" dxfId="370" priority="395" operator="between">
      <formula>1</formula>
      <formula>20</formula>
    </cfRule>
  </conditionalFormatting>
  <conditionalFormatting sqref="H66">
    <cfRule type="cellIs" dxfId="369" priority="366" operator="between">
      <formula>81</formula>
      <formula>100</formula>
    </cfRule>
    <cfRule type="cellIs" dxfId="368" priority="367" operator="between">
      <formula>61</formula>
      <formula>80</formula>
    </cfRule>
    <cfRule type="cellIs" dxfId="367" priority="368" operator="between">
      <formula>41</formula>
      <formula>60</formula>
    </cfRule>
    <cfRule type="cellIs" dxfId="366" priority="369" operator="between">
      <formula>21</formula>
      <formula>40</formula>
    </cfRule>
    <cfRule type="cellIs" dxfId="365" priority="370" operator="between">
      <formula>1</formula>
      <formula>20</formula>
    </cfRule>
  </conditionalFormatting>
  <conditionalFormatting sqref="H66">
    <cfRule type="cellIs" dxfId="364" priority="361" operator="between">
      <formula>81</formula>
      <formula>100</formula>
    </cfRule>
    <cfRule type="cellIs" dxfId="363" priority="362" operator="between">
      <formula>61</formula>
      <formula>80</formula>
    </cfRule>
    <cfRule type="cellIs" dxfId="362" priority="363" operator="between">
      <formula>41</formula>
      <formula>60</formula>
    </cfRule>
    <cfRule type="cellIs" dxfId="361" priority="364" operator="between">
      <formula>21</formula>
      <formula>40</formula>
    </cfRule>
    <cfRule type="cellIs" dxfId="360" priority="365" operator="between">
      <formula>1</formula>
      <formula>20</formula>
    </cfRule>
  </conditionalFormatting>
  <conditionalFormatting sqref="H65">
    <cfRule type="cellIs" dxfId="359" priority="376" operator="between">
      <formula>81</formula>
      <formula>100</formula>
    </cfRule>
    <cfRule type="cellIs" dxfId="358" priority="377" operator="between">
      <formula>61</formula>
      <formula>80</formula>
    </cfRule>
    <cfRule type="cellIs" dxfId="357" priority="378" operator="between">
      <formula>41</formula>
      <formula>60</formula>
    </cfRule>
    <cfRule type="cellIs" dxfId="356" priority="379" operator="between">
      <formula>21</formula>
      <formula>40</formula>
    </cfRule>
    <cfRule type="cellIs" dxfId="355" priority="380" operator="between">
      <formula>1</formula>
      <formula>20</formula>
    </cfRule>
  </conditionalFormatting>
  <conditionalFormatting sqref="H65">
    <cfRule type="cellIs" dxfId="354" priority="371" operator="between">
      <formula>81</formula>
      <formula>100</formula>
    </cfRule>
    <cfRule type="cellIs" dxfId="353" priority="372" operator="between">
      <formula>61</formula>
      <formula>80</formula>
    </cfRule>
    <cfRule type="cellIs" dxfId="352" priority="373" operator="between">
      <formula>41</formula>
      <formula>60</formula>
    </cfRule>
    <cfRule type="cellIs" dxfId="351" priority="374" operator="between">
      <formula>21</formula>
      <formula>40</formula>
    </cfRule>
    <cfRule type="cellIs" dxfId="350" priority="375" operator="between">
      <formula>1</formula>
      <formula>20</formula>
    </cfRule>
  </conditionalFormatting>
  <conditionalFormatting sqref="H68">
    <cfRule type="cellIs" dxfId="349" priority="346" operator="between">
      <formula>81</formula>
      <formula>100</formula>
    </cfRule>
    <cfRule type="cellIs" dxfId="348" priority="347" operator="between">
      <formula>61</formula>
      <formula>80</formula>
    </cfRule>
    <cfRule type="cellIs" dxfId="347" priority="348" operator="between">
      <formula>41</formula>
      <formula>60</formula>
    </cfRule>
    <cfRule type="cellIs" dxfId="346" priority="349" operator="between">
      <formula>21</formula>
      <formula>40</formula>
    </cfRule>
    <cfRule type="cellIs" dxfId="345" priority="350" operator="between">
      <formula>1</formula>
      <formula>20</formula>
    </cfRule>
  </conditionalFormatting>
  <conditionalFormatting sqref="H68">
    <cfRule type="cellIs" dxfId="344" priority="341" operator="between">
      <formula>81</formula>
      <formula>100</formula>
    </cfRule>
    <cfRule type="cellIs" dxfId="343" priority="342" operator="between">
      <formula>61</formula>
      <formula>80</formula>
    </cfRule>
    <cfRule type="cellIs" dxfId="342" priority="343" operator="between">
      <formula>41</formula>
      <formula>60</formula>
    </cfRule>
    <cfRule type="cellIs" dxfId="341" priority="344" operator="between">
      <formula>21</formula>
      <formula>40</formula>
    </cfRule>
    <cfRule type="cellIs" dxfId="340" priority="345" operator="between">
      <formula>1</formula>
      <formula>20</formula>
    </cfRule>
  </conditionalFormatting>
  <conditionalFormatting sqref="H69:H73">
    <cfRule type="cellIs" dxfId="339" priority="336" operator="between">
      <formula>81</formula>
      <formula>100</formula>
    </cfRule>
    <cfRule type="cellIs" dxfId="338" priority="337" operator="between">
      <formula>61</formula>
      <formula>80</formula>
    </cfRule>
    <cfRule type="cellIs" dxfId="337" priority="338" operator="between">
      <formula>41</formula>
      <formula>60</formula>
    </cfRule>
    <cfRule type="cellIs" dxfId="336" priority="339" operator="between">
      <formula>21</formula>
      <formula>40</formula>
    </cfRule>
    <cfRule type="cellIs" dxfId="335" priority="340" operator="between">
      <formula>1</formula>
      <formula>20</formula>
    </cfRule>
  </conditionalFormatting>
  <conditionalFormatting sqref="H69:H73">
    <cfRule type="cellIs" dxfId="334" priority="331" operator="between">
      <formula>81</formula>
      <formula>100</formula>
    </cfRule>
    <cfRule type="cellIs" dxfId="333" priority="332" operator="between">
      <formula>61</formula>
      <formula>80</formula>
    </cfRule>
    <cfRule type="cellIs" dxfId="332" priority="333" operator="between">
      <formula>41</formula>
      <formula>60</formula>
    </cfRule>
    <cfRule type="cellIs" dxfId="331" priority="334" operator="between">
      <formula>21</formula>
      <formula>40</formula>
    </cfRule>
    <cfRule type="cellIs" dxfId="330" priority="335" operator="between">
      <formula>1</formula>
      <formula>20</formula>
    </cfRule>
  </conditionalFormatting>
  <conditionalFormatting sqref="H82:H86">
    <cfRule type="cellIs" dxfId="329" priority="316" operator="between">
      <formula>81</formula>
      <formula>100</formula>
    </cfRule>
    <cfRule type="cellIs" dxfId="328" priority="317" operator="between">
      <formula>61</formula>
      <formula>80</formula>
    </cfRule>
    <cfRule type="cellIs" dxfId="327" priority="318" operator="between">
      <formula>41</formula>
      <formula>60</formula>
    </cfRule>
    <cfRule type="cellIs" dxfId="326" priority="319" operator="between">
      <formula>21</formula>
      <formula>40</formula>
    </cfRule>
    <cfRule type="cellIs" dxfId="325" priority="320" operator="between">
      <formula>1</formula>
      <formula>20</formula>
    </cfRule>
  </conditionalFormatting>
  <conditionalFormatting sqref="H82:H86">
    <cfRule type="cellIs" dxfId="324" priority="311" operator="between">
      <formula>81</formula>
      <formula>100</formula>
    </cfRule>
    <cfRule type="cellIs" dxfId="323" priority="312" operator="between">
      <formula>61</formula>
      <formula>80</formula>
    </cfRule>
    <cfRule type="cellIs" dxfId="322" priority="313" operator="between">
      <formula>41</formula>
      <formula>60</formula>
    </cfRule>
    <cfRule type="cellIs" dxfId="321" priority="314" operator="between">
      <formula>21</formula>
      <formula>40</formula>
    </cfRule>
    <cfRule type="cellIs" dxfId="320" priority="315" operator="between">
      <formula>1</formula>
      <formula>20</formula>
    </cfRule>
  </conditionalFormatting>
  <conditionalFormatting sqref="H87:H89">
    <cfRule type="cellIs" dxfId="319" priority="306" operator="between">
      <formula>81</formula>
      <formula>100</formula>
    </cfRule>
    <cfRule type="cellIs" dxfId="318" priority="307" operator="between">
      <formula>61</formula>
      <formula>80</formula>
    </cfRule>
    <cfRule type="cellIs" dxfId="317" priority="308" operator="between">
      <formula>41</formula>
      <formula>60</formula>
    </cfRule>
    <cfRule type="cellIs" dxfId="316" priority="309" operator="between">
      <formula>21</formula>
      <formula>40</formula>
    </cfRule>
    <cfRule type="cellIs" dxfId="315" priority="310" operator="between">
      <formula>1</formula>
      <formula>20</formula>
    </cfRule>
  </conditionalFormatting>
  <conditionalFormatting sqref="H87:H89">
    <cfRule type="cellIs" dxfId="314" priority="301" operator="between">
      <formula>81</formula>
      <formula>100</formula>
    </cfRule>
    <cfRule type="cellIs" dxfId="313" priority="302" operator="between">
      <formula>61</formula>
      <formula>80</formula>
    </cfRule>
    <cfRule type="cellIs" dxfId="312" priority="303" operator="between">
      <formula>41</formula>
      <formula>60</formula>
    </cfRule>
    <cfRule type="cellIs" dxfId="311" priority="304" operator="between">
      <formula>21</formula>
      <formula>40</formula>
    </cfRule>
    <cfRule type="cellIs" dxfId="310" priority="305" operator="between">
      <formula>1</formula>
      <formula>20</formula>
    </cfRule>
  </conditionalFormatting>
  <conditionalFormatting sqref="H90:H91">
    <cfRule type="cellIs" dxfId="309" priority="296" operator="between">
      <formula>81</formula>
      <formula>100</formula>
    </cfRule>
    <cfRule type="cellIs" dxfId="308" priority="297" operator="between">
      <formula>61</formula>
      <formula>80</formula>
    </cfRule>
    <cfRule type="cellIs" dxfId="307" priority="298" operator="between">
      <formula>41</formula>
      <formula>60</formula>
    </cfRule>
    <cfRule type="cellIs" dxfId="306" priority="299" operator="between">
      <formula>21</formula>
      <formula>40</formula>
    </cfRule>
    <cfRule type="cellIs" dxfId="305" priority="300" operator="between">
      <formula>1</formula>
      <formula>20</formula>
    </cfRule>
  </conditionalFormatting>
  <conditionalFormatting sqref="H90:H91">
    <cfRule type="cellIs" dxfId="304" priority="291" operator="between">
      <formula>81</formula>
      <formula>100</formula>
    </cfRule>
    <cfRule type="cellIs" dxfId="303" priority="292" operator="between">
      <formula>61</formula>
      <formula>80</formula>
    </cfRule>
    <cfRule type="cellIs" dxfId="302" priority="293" operator="between">
      <formula>41</formula>
      <formula>60</formula>
    </cfRule>
    <cfRule type="cellIs" dxfId="301" priority="294" operator="between">
      <formula>21</formula>
      <formula>40</formula>
    </cfRule>
    <cfRule type="cellIs" dxfId="300" priority="295" operator="between">
      <formula>1</formula>
      <formula>20</formula>
    </cfRule>
  </conditionalFormatting>
  <conditionalFormatting sqref="H96:H97">
    <cfRule type="cellIs" dxfId="299" priority="286" operator="between">
      <formula>81</formula>
      <formula>100</formula>
    </cfRule>
    <cfRule type="cellIs" dxfId="298" priority="287" operator="between">
      <formula>61</formula>
      <formula>80</formula>
    </cfRule>
    <cfRule type="cellIs" dxfId="297" priority="288" operator="between">
      <formula>41</formula>
      <formula>60</formula>
    </cfRule>
    <cfRule type="cellIs" dxfId="296" priority="289" operator="between">
      <formula>21</formula>
      <formula>40</formula>
    </cfRule>
    <cfRule type="cellIs" dxfId="295" priority="290" operator="between">
      <formula>1</formula>
      <formula>20</formula>
    </cfRule>
  </conditionalFormatting>
  <conditionalFormatting sqref="H96:H97">
    <cfRule type="cellIs" dxfId="294" priority="281" operator="between">
      <formula>81</formula>
      <formula>100</formula>
    </cfRule>
    <cfRule type="cellIs" dxfId="293" priority="282" operator="between">
      <formula>61</formula>
      <formula>80</formula>
    </cfRule>
    <cfRule type="cellIs" dxfId="292" priority="283" operator="between">
      <formula>41</formula>
      <formula>60</formula>
    </cfRule>
    <cfRule type="cellIs" dxfId="291" priority="284" operator="between">
      <formula>21</formula>
      <formula>40</formula>
    </cfRule>
    <cfRule type="cellIs" dxfId="290" priority="285" operator="between">
      <formula>1</formula>
      <formula>20</formula>
    </cfRule>
  </conditionalFormatting>
  <conditionalFormatting sqref="H92:H95">
    <cfRule type="cellIs" dxfId="289" priority="276" operator="between">
      <formula>81</formula>
      <formula>100</formula>
    </cfRule>
    <cfRule type="cellIs" dxfId="288" priority="277" operator="between">
      <formula>61</formula>
      <formula>80</formula>
    </cfRule>
    <cfRule type="cellIs" dxfId="287" priority="278" operator="between">
      <formula>41</formula>
      <formula>60</formula>
    </cfRule>
    <cfRule type="cellIs" dxfId="286" priority="279" operator="between">
      <formula>21</formula>
      <formula>40</formula>
    </cfRule>
    <cfRule type="cellIs" dxfId="285" priority="280" operator="between">
      <formula>1</formula>
      <formula>20</formula>
    </cfRule>
  </conditionalFormatting>
  <conditionalFormatting sqref="H92:H95">
    <cfRule type="cellIs" dxfId="284" priority="271" operator="between">
      <formula>81</formula>
      <formula>100</formula>
    </cfRule>
    <cfRule type="cellIs" dxfId="283" priority="272" operator="between">
      <formula>61</formula>
      <formula>80</formula>
    </cfRule>
    <cfRule type="cellIs" dxfId="282" priority="273" operator="between">
      <formula>41</formula>
      <formula>60</formula>
    </cfRule>
    <cfRule type="cellIs" dxfId="281" priority="274" operator="between">
      <formula>21</formula>
      <formula>40</formula>
    </cfRule>
    <cfRule type="cellIs" dxfId="280" priority="275" operator="between">
      <formula>1</formula>
      <formula>20</formula>
    </cfRule>
  </conditionalFormatting>
  <conditionalFormatting sqref="H101:H102">
    <cfRule type="cellIs" dxfId="279" priority="266" operator="between">
      <formula>81</formula>
      <formula>100</formula>
    </cfRule>
    <cfRule type="cellIs" dxfId="278" priority="267" operator="between">
      <formula>61</formula>
      <formula>80</formula>
    </cfRule>
    <cfRule type="cellIs" dxfId="277" priority="268" operator="between">
      <formula>41</formula>
      <formula>60</formula>
    </cfRule>
    <cfRule type="cellIs" dxfId="276" priority="269" operator="between">
      <formula>21</formula>
      <formula>40</formula>
    </cfRule>
    <cfRule type="cellIs" dxfId="275" priority="270" operator="between">
      <formula>1</formula>
      <formula>20</formula>
    </cfRule>
  </conditionalFormatting>
  <conditionalFormatting sqref="H101:H102">
    <cfRule type="cellIs" dxfId="274" priority="261" operator="between">
      <formula>81</formula>
      <formula>100</formula>
    </cfRule>
    <cfRule type="cellIs" dxfId="273" priority="262" operator="between">
      <formula>61</formula>
      <formula>80</formula>
    </cfRule>
    <cfRule type="cellIs" dxfId="272" priority="263" operator="between">
      <formula>41</formula>
      <formula>60</formula>
    </cfRule>
    <cfRule type="cellIs" dxfId="271" priority="264" operator="between">
      <formula>21</formula>
      <formula>40</formula>
    </cfRule>
    <cfRule type="cellIs" dxfId="270" priority="265" operator="between">
      <formula>1</formula>
      <formula>20</formula>
    </cfRule>
  </conditionalFormatting>
  <conditionalFormatting sqref="H98:H100">
    <cfRule type="cellIs" dxfId="269" priority="256" operator="between">
      <formula>81</formula>
      <formula>100</formula>
    </cfRule>
    <cfRule type="cellIs" dxfId="268" priority="257" operator="between">
      <formula>61</formula>
      <formula>80</formula>
    </cfRule>
    <cfRule type="cellIs" dxfId="267" priority="258" operator="between">
      <formula>41</formula>
      <formula>60</formula>
    </cfRule>
    <cfRule type="cellIs" dxfId="266" priority="259" operator="between">
      <formula>21</formula>
      <formula>40</formula>
    </cfRule>
    <cfRule type="cellIs" dxfId="265" priority="260" operator="between">
      <formula>1</formula>
      <formula>20</formula>
    </cfRule>
  </conditionalFormatting>
  <conditionalFormatting sqref="H98:H100">
    <cfRule type="cellIs" dxfId="264" priority="251" operator="between">
      <formula>81</formula>
      <formula>100</formula>
    </cfRule>
    <cfRule type="cellIs" dxfId="263" priority="252" operator="between">
      <formula>61</formula>
      <formula>80</formula>
    </cfRule>
    <cfRule type="cellIs" dxfId="262" priority="253" operator="between">
      <formula>41</formula>
      <formula>60</formula>
    </cfRule>
    <cfRule type="cellIs" dxfId="261" priority="254" operator="between">
      <formula>21</formula>
      <formula>40</formula>
    </cfRule>
    <cfRule type="cellIs" dxfId="260" priority="255" operator="between">
      <formula>1</formula>
      <formula>20</formula>
    </cfRule>
  </conditionalFormatting>
  <conditionalFormatting sqref="H106">
    <cfRule type="cellIs" dxfId="259" priority="246" operator="between">
      <formula>81</formula>
      <formula>100</formula>
    </cfRule>
    <cfRule type="cellIs" dxfId="258" priority="247" operator="between">
      <formula>61</formula>
      <formula>80</formula>
    </cfRule>
    <cfRule type="cellIs" dxfId="257" priority="248" operator="between">
      <formula>41</formula>
      <formula>60</formula>
    </cfRule>
    <cfRule type="cellIs" dxfId="256" priority="249" operator="between">
      <formula>21</formula>
      <formula>40</formula>
    </cfRule>
    <cfRule type="cellIs" dxfId="255" priority="250" operator="between">
      <formula>1</formula>
      <formula>20</formula>
    </cfRule>
  </conditionalFormatting>
  <conditionalFormatting sqref="H106">
    <cfRule type="cellIs" dxfId="254" priority="241" operator="between">
      <formula>81</formula>
      <formula>100</formula>
    </cfRule>
    <cfRule type="cellIs" dxfId="253" priority="242" operator="between">
      <formula>61</formula>
      <formula>80</formula>
    </cfRule>
    <cfRule type="cellIs" dxfId="252" priority="243" operator="between">
      <formula>41</formula>
      <formula>60</formula>
    </cfRule>
    <cfRule type="cellIs" dxfId="251" priority="244" operator="between">
      <formula>21</formula>
      <formula>40</formula>
    </cfRule>
    <cfRule type="cellIs" dxfId="250" priority="245" operator="between">
      <formula>1</formula>
      <formula>20</formula>
    </cfRule>
  </conditionalFormatting>
  <conditionalFormatting sqref="H103:H105">
    <cfRule type="cellIs" dxfId="249" priority="236" operator="between">
      <formula>81</formula>
      <formula>100</formula>
    </cfRule>
    <cfRule type="cellIs" dxfId="248" priority="237" operator="between">
      <formula>61</formula>
      <formula>80</formula>
    </cfRule>
    <cfRule type="cellIs" dxfId="247" priority="238" operator="between">
      <formula>41</formula>
      <formula>60</formula>
    </cfRule>
    <cfRule type="cellIs" dxfId="246" priority="239" operator="between">
      <formula>21</formula>
      <formula>40</formula>
    </cfRule>
    <cfRule type="cellIs" dxfId="245" priority="240" operator="between">
      <formula>1</formula>
      <formula>20</formula>
    </cfRule>
  </conditionalFormatting>
  <conditionalFormatting sqref="H103:H105">
    <cfRule type="cellIs" dxfId="244" priority="231" operator="between">
      <formula>81</formula>
      <formula>100</formula>
    </cfRule>
    <cfRule type="cellIs" dxfId="243" priority="232" operator="between">
      <formula>61</formula>
      <formula>80</formula>
    </cfRule>
    <cfRule type="cellIs" dxfId="242" priority="233" operator="between">
      <formula>41</formula>
      <formula>60</formula>
    </cfRule>
    <cfRule type="cellIs" dxfId="241" priority="234" operator="between">
      <formula>21</formula>
      <formula>40</formula>
    </cfRule>
    <cfRule type="cellIs" dxfId="240" priority="235" operator="between">
      <formula>1</formula>
      <formula>20</formula>
    </cfRule>
  </conditionalFormatting>
  <conditionalFormatting sqref="H115">
    <cfRule type="cellIs" dxfId="239" priority="226" operator="between">
      <formula>81</formula>
      <formula>100</formula>
    </cfRule>
    <cfRule type="cellIs" dxfId="238" priority="227" operator="between">
      <formula>61</formula>
      <formula>80</formula>
    </cfRule>
    <cfRule type="cellIs" dxfId="237" priority="228" operator="between">
      <formula>41</formula>
      <formula>60</formula>
    </cfRule>
    <cfRule type="cellIs" dxfId="236" priority="229" operator="between">
      <formula>21</formula>
      <formula>40</formula>
    </cfRule>
    <cfRule type="cellIs" dxfId="235" priority="230" operator="between">
      <formula>1</formula>
      <formula>20</formula>
    </cfRule>
  </conditionalFormatting>
  <conditionalFormatting sqref="H115">
    <cfRule type="cellIs" dxfId="234" priority="221" operator="between">
      <formula>81</formula>
      <formula>100</formula>
    </cfRule>
    <cfRule type="cellIs" dxfId="233" priority="222" operator="between">
      <formula>61</formula>
      <formula>80</formula>
    </cfRule>
    <cfRule type="cellIs" dxfId="232" priority="223" operator="between">
      <formula>41</formula>
      <formula>60</formula>
    </cfRule>
    <cfRule type="cellIs" dxfId="231" priority="224" operator="between">
      <formula>21</formula>
      <formula>40</formula>
    </cfRule>
    <cfRule type="cellIs" dxfId="230" priority="225" operator="between">
      <formula>1</formula>
      <formula>20</formula>
    </cfRule>
  </conditionalFormatting>
  <conditionalFormatting sqref="H112:H114">
    <cfRule type="cellIs" dxfId="229" priority="216" operator="between">
      <formula>81</formula>
      <formula>100</formula>
    </cfRule>
    <cfRule type="cellIs" dxfId="228" priority="217" operator="between">
      <formula>61</formula>
      <formula>80</formula>
    </cfRule>
    <cfRule type="cellIs" dxfId="227" priority="218" operator="between">
      <formula>41</formula>
      <formula>60</formula>
    </cfRule>
    <cfRule type="cellIs" dxfId="226" priority="219" operator="between">
      <formula>21</formula>
      <formula>40</formula>
    </cfRule>
    <cfRule type="cellIs" dxfId="225" priority="220" operator="between">
      <formula>1</formula>
      <formula>20</formula>
    </cfRule>
  </conditionalFormatting>
  <conditionalFormatting sqref="H112:H114">
    <cfRule type="cellIs" dxfId="224" priority="211" operator="between">
      <formula>81</formula>
      <formula>100</formula>
    </cfRule>
    <cfRule type="cellIs" dxfId="223" priority="212" operator="between">
      <formula>61</formula>
      <formula>80</formula>
    </cfRule>
    <cfRule type="cellIs" dxfId="222" priority="213" operator="between">
      <formula>41</formula>
      <formula>60</formula>
    </cfRule>
    <cfRule type="cellIs" dxfId="221" priority="214" operator="between">
      <formula>21</formula>
      <formula>40</formula>
    </cfRule>
    <cfRule type="cellIs" dxfId="220" priority="215" operator="between">
      <formula>1</formula>
      <formula>20</formula>
    </cfRule>
  </conditionalFormatting>
  <conditionalFormatting sqref="H129">
    <cfRule type="cellIs" dxfId="219" priority="206" operator="between">
      <formula>81</formula>
      <formula>100</formula>
    </cfRule>
    <cfRule type="cellIs" dxfId="218" priority="207" operator="between">
      <formula>61</formula>
      <formula>80</formula>
    </cfRule>
    <cfRule type="cellIs" dxfId="217" priority="208" operator="between">
      <formula>41</formula>
      <formula>60</formula>
    </cfRule>
    <cfRule type="cellIs" dxfId="216" priority="209" operator="between">
      <formula>21</formula>
      <formula>40</formula>
    </cfRule>
    <cfRule type="cellIs" dxfId="215" priority="210" operator="between">
      <formula>1</formula>
      <formula>20</formula>
    </cfRule>
  </conditionalFormatting>
  <conditionalFormatting sqref="H129">
    <cfRule type="cellIs" dxfId="214" priority="201" operator="between">
      <formula>81</formula>
      <formula>100</formula>
    </cfRule>
    <cfRule type="cellIs" dxfId="213" priority="202" operator="between">
      <formula>61</formula>
      <formula>80</formula>
    </cfRule>
    <cfRule type="cellIs" dxfId="212" priority="203" operator="between">
      <formula>41</formula>
      <formula>60</formula>
    </cfRule>
    <cfRule type="cellIs" dxfId="211" priority="204" operator="between">
      <formula>21</formula>
      <formula>40</formula>
    </cfRule>
    <cfRule type="cellIs" dxfId="210" priority="205" operator="between">
      <formula>1</formula>
      <formula>20</formula>
    </cfRule>
  </conditionalFormatting>
  <conditionalFormatting sqref="H126:H128">
    <cfRule type="cellIs" dxfId="209" priority="196" operator="between">
      <formula>81</formula>
      <formula>100</formula>
    </cfRule>
    <cfRule type="cellIs" dxfId="208" priority="197" operator="between">
      <formula>61</formula>
      <formula>80</formula>
    </cfRule>
    <cfRule type="cellIs" dxfId="207" priority="198" operator="between">
      <formula>41</formula>
      <formula>60</formula>
    </cfRule>
    <cfRule type="cellIs" dxfId="206" priority="199" operator="between">
      <formula>21</formula>
      <formula>40</formula>
    </cfRule>
    <cfRule type="cellIs" dxfId="205" priority="200" operator="between">
      <formula>1</formula>
      <formula>20</formula>
    </cfRule>
  </conditionalFormatting>
  <conditionalFormatting sqref="H126:H128">
    <cfRule type="cellIs" dxfId="204" priority="191" operator="between">
      <formula>81</formula>
      <formula>100</formula>
    </cfRule>
    <cfRule type="cellIs" dxfId="203" priority="192" operator="between">
      <formula>61</formula>
      <formula>80</formula>
    </cfRule>
    <cfRule type="cellIs" dxfId="202" priority="193" operator="between">
      <formula>41</formula>
      <formula>60</formula>
    </cfRule>
    <cfRule type="cellIs" dxfId="201" priority="194" operator="between">
      <formula>21</formula>
      <formula>40</formula>
    </cfRule>
    <cfRule type="cellIs" dxfId="200" priority="195" operator="between">
      <formula>1</formula>
      <formula>20</formula>
    </cfRule>
  </conditionalFormatting>
  <conditionalFormatting sqref="H110">
    <cfRule type="cellIs" dxfId="199" priority="186" operator="between">
      <formula>81</formula>
      <formula>100</formula>
    </cfRule>
    <cfRule type="cellIs" dxfId="198" priority="187" operator="between">
      <formula>61</formula>
      <formula>80</formula>
    </cfRule>
    <cfRule type="cellIs" dxfId="197" priority="188" operator="between">
      <formula>41</formula>
      <formula>60</formula>
    </cfRule>
    <cfRule type="cellIs" dxfId="196" priority="189" operator="between">
      <formula>21</formula>
      <formula>40</formula>
    </cfRule>
    <cfRule type="cellIs" dxfId="195" priority="190" operator="between">
      <formula>1</formula>
      <formula>20</formula>
    </cfRule>
  </conditionalFormatting>
  <conditionalFormatting sqref="H110">
    <cfRule type="cellIs" dxfId="194" priority="181" operator="between">
      <formula>81</formula>
      <formula>100</formula>
    </cfRule>
    <cfRule type="cellIs" dxfId="193" priority="182" operator="between">
      <formula>61</formula>
      <formula>80</formula>
    </cfRule>
    <cfRule type="cellIs" dxfId="192" priority="183" operator="between">
      <formula>41</formula>
      <formula>60</formula>
    </cfRule>
    <cfRule type="cellIs" dxfId="191" priority="184" operator="between">
      <formula>21</formula>
      <formula>40</formula>
    </cfRule>
    <cfRule type="cellIs" dxfId="190" priority="185" operator="between">
      <formula>1</formula>
      <formula>20</formula>
    </cfRule>
  </conditionalFormatting>
  <conditionalFormatting sqref="H107:H109">
    <cfRule type="cellIs" dxfId="189" priority="176" operator="between">
      <formula>81</formula>
      <formula>100</formula>
    </cfRule>
    <cfRule type="cellIs" dxfId="188" priority="177" operator="between">
      <formula>61</formula>
      <formula>80</formula>
    </cfRule>
    <cfRule type="cellIs" dxfId="187" priority="178" operator="between">
      <formula>41</formula>
      <formula>60</formula>
    </cfRule>
    <cfRule type="cellIs" dxfId="186" priority="179" operator="between">
      <formula>21</formula>
      <formula>40</formula>
    </cfRule>
    <cfRule type="cellIs" dxfId="185" priority="180" operator="between">
      <formula>1</formula>
      <formula>20</formula>
    </cfRule>
  </conditionalFormatting>
  <conditionalFormatting sqref="H107:H109">
    <cfRule type="cellIs" dxfId="184" priority="171" operator="between">
      <formula>81</formula>
      <formula>100</formula>
    </cfRule>
    <cfRule type="cellIs" dxfId="183" priority="172" operator="between">
      <formula>61</formula>
      <formula>80</formula>
    </cfRule>
    <cfRule type="cellIs" dxfId="182" priority="173" operator="between">
      <formula>41</formula>
      <formula>60</formula>
    </cfRule>
    <cfRule type="cellIs" dxfId="181" priority="174" operator="between">
      <formula>21</formula>
      <formula>40</formula>
    </cfRule>
    <cfRule type="cellIs" dxfId="180" priority="175" operator="between">
      <formula>1</formula>
      <formula>20</formula>
    </cfRule>
  </conditionalFormatting>
  <conditionalFormatting sqref="H119">
    <cfRule type="cellIs" dxfId="179" priority="166" operator="between">
      <formula>81</formula>
      <formula>100</formula>
    </cfRule>
    <cfRule type="cellIs" dxfId="178" priority="167" operator="between">
      <formula>61</formula>
      <formula>80</formula>
    </cfRule>
    <cfRule type="cellIs" dxfId="177" priority="168" operator="between">
      <formula>41</formula>
      <formula>60</formula>
    </cfRule>
    <cfRule type="cellIs" dxfId="176" priority="169" operator="between">
      <formula>21</formula>
      <formula>40</formula>
    </cfRule>
    <cfRule type="cellIs" dxfId="175" priority="170" operator="between">
      <formula>1</formula>
      <formula>20</formula>
    </cfRule>
  </conditionalFormatting>
  <conditionalFormatting sqref="H119">
    <cfRule type="cellIs" dxfId="174" priority="161" operator="between">
      <formula>81</formula>
      <formula>100</formula>
    </cfRule>
    <cfRule type="cellIs" dxfId="173" priority="162" operator="between">
      <formula>61</formula>
      <formula>80</formula>
    </cfRule>
    <cfRule type="cellIs" dxfId="172" priority="163" operator="between">
      <formula>41</formula>
      <formula>60</formula>
    </cfRule>
    <cfRule type="cellIs" dxfId="171" priority="164" operator="between">
      <formula>21</formula>
      <formula>40</formula>
    </cfRule>
    <cfRule type="cellIs" dxfId="170" priority="165" operator="between">
      <formula>1</formula>
      <formula>20</formula>
    </cfRule>
  </conditionalFormatting>
  <conditionalFormatting sqref="H116:H118">
    <cfRule type="cellIs" dxfId="169" priority="156" operator="between">
      <formula>81</formula>
      <formula>100</formula>
    </cfRule>
    <cfRule type="cellIs" dxfId="168" priority="157" operator="between">
      <formula>61</formula>
      <formula>80</formula>
    </cfRule>
    <cfRule type="cellIs" dxfId="167" priority="158" operator="between">
      <formula>41</formula>
      <formula>60</formula>
    </cfRule>
    <cfRule type="cellIs" dxfId="166" priority="159" operator="between">
      <formula>21</formula>
      <formula>40</formula>
    </cfRule>
    <cfRule type="cellIs" dxfId="165" priority="160" operator="between">
      <formula>1</formula>
      <formula>20</formula>
    </cfRule>
  </conditionalFormatting>
  <conditionalFormatting sqref="H116:H118">
    <cfRule type="cellIs" dxfId="164" priority="151" operator="between">
      <formula>81</formula>
      <formula>100</formula>
    </cfRule>
    <cfRule type="cellIs" dxfId="163" priority="152" operator="between">
      <formula>61</formula>
      <formula>80</formula>
    </cfRule>
    <cfRule type="cellIs" dxfId="162" priority="153" operator="between">
      <formula>41</formula>
      <formula>60</formula>
    </cfRule>
    <cfRule type="cellIs" dxfId="161" priority="154" operator="between">
      <formula>21</formula>
      <formula>40</formula>
    </cfRule>
    <cfRule type="cellIs" dxfId="160" priority="155" operator="between">
      <formula>1</formula>
      <formula>20</formula>
    </cfRule>
  </conditionalFormatting>
  <conditionalFormatting sqref="H122:H124">
    <cfRule type="cellIs" dxfId="159" priority="136" operator="between">
      <formula>81</formula>
      <formula>100</formula>
    </cfRule>
    <cfRule type="cellIs" dxfId="158" priority="137" operator="between">
      <formula>61</formula>
      <formula>80</formula>
    </cfRule>
    <cfRule type="cellIs" dxfId="157" priority="138" operator="between">
      <formula>41</formula>
      <formula>60</formula>
    </cfRule>
    <cfRule type="cellIs" dxfId="156" priority="139" operator="between">
      <formula>21</formula>
      <formula>40</formula>
    </cfRule>
    <cfRule type="cellIs" dxfId="155" priority="140" operator="between">
      <formula>1</formula>
      <formula>20</formula>
    </cfRule>
  </conditionalFormatting>
  <conditionalFormatting sqref="H122:H124">
    <cfRule type="cellIs" dxfId="154" priority="131" operator="between">
      <formula>81</formula>
      <formula>100</formula>
    </cfRule>
    <cfRule type="cellIs" dxfId="153" priority="132" operator="between">
      <formula>61</formula>
      <formula>80</formula>
    </cfRule>
    <cfRule type="cellIs" dxfId="152" priority="133" operator="between">
      <formula>41</formula>
      <formula>60</formula>
    </cfRule>
    <cfRule type="cellIs" dxfId="151" priority="134" operator="between">
      <formula>21</formula>
      <formula>40</formula>
    </cfRule>
    <cfRule type="cellIs" dxfId="150" priority="135" operator="between">
      <formula>1</formula>
      <formula>20</formula>
    </cfRule>
  </conditionalFormatting>
  <conditionalFormatting sqref="H111">
    <cfRule type="cellIs" dxfId="149" priority="126" operator="between">
      <formula>81</formula>
      <formula>100</formula>
    </cfRule>
    <cfRule type="cellIs" dxfId="148" priority="127" operator="between">
      <formula>61</formula>
      <formula>80</formula>
    </cfRule>
    <cfRule type="cellIs" dxfId="147" priority="128" operator="between">
      <formula>41</formula>
      <formula>60</formula>
    </cfRule>
    <cfRule type="cellIs" dxfId="146" priority="129" operator="between">
      <formula>21</formula>
      <formula>40</formula>
    </cfRule>
    <cfRule type="cellIs" dxfId="145" priority="130" operator="between">
      <formula>1</formula>
      <formula>20</formula>
    </cfRule>
  </conditionalFormatting>
  <conditionalFormatting sqref="H111">
    <cfRule type="cellIs" dxfId="144" priority="121" operator="between">
      <formula>81</formula>
      <formula>100</formula>
    </cfRule>
    <cfRule type="cellIs" dxfId="143" priority="122" operator="between">
      <formula>61</formula>
      <formula>80</formula>
    </cfRule>
    <cfRule type="cellIs" dxfId="142" priority="123" operator="between">
      <formula>41</formula>
      <formula>60</formula>
    </cfRule>
    <cfRule type="cellIs" dxfId="141" priority="124" operator="between">
      <formula>21</formula>
      <formula>40</formula>
    </cfRule>
    <cfRule type="cellIs" dxfId="140" priority="125" operator="between">
      <formula>1</formula>
      <formula>20</formula>
    </cfRule>
  </conditionalFormatting>
  <conditionalFormatting sqref="H121">
    <cfRule type="cellIs" dxfId="139" priority="116" operator="between">
      <formula>81</formula>
      <formula>100</formula>
    </cfRule>
    <cfRule type="cellIs" dxfId="138" priority="117" operator="between">
      <formula>61</formula>
      <formula>80</formula>
    </cfRule>
    <cfRule type="cellIs" dxfId="137" priority="118" operator="between">
      <formula>41</formula>
      <formula>60</formula>
    </cfRule>
    <cfRule type="cellIs" dxfId="136" priority="119" operator="between">
      <formula>21</formula>
      <formula>40</formula>
    </cfRule>
    <cfRule type="cellIs" dxfId="135" priority="120" operator="between">
      <formula>1</formula>
      <formula>20</formula>
    </cfRule>
  </conditionalFormatting>
  <conditionalFormatting sqref="H121">
    <cfRule type="cellIs" dxfId="134" priority="111" operator="between">
      <formula>81</formula>
      <formula>100</formula>
    </cfRule>
    <cfRule type="cellIs" dxfId="133" priority="112" operator="between">
      <formula>61</formula>
      <formula>80</formula>
    </cfRule>
    <cfRule type="cellIs" dxfId="132" priority="113" operator="between">
      <formula>41</formula>
      <formula>60</formula>
    </cfRule>
    <cfRule type="cellIs" dxfId="131" priority="114" operator="between">
      <formula>21</formula>
      <formula>40</formula>
    </cfRule>
    <cfRule type="cellIs" dxfId="130" priority="115" operator="between">
      <formula>1</formula>
      <formula>20</formula>
    </cfRule>
  </conditionalFormatting>
  <conditionalFormatting sqref="H120">
    <cfRule type="cellIs" dxfId="129" priority="106" operator="between">
      <formula>81</formula>
      <formula>100</formula>
    </cfRule>
    <cfRule type="cellIs" dxfId="128" priority="107" operator="between">
      <formula>61</formula>
      <formula>80</formula>
    </cfRule>
    <cfRule type="cellIs" dxfId="127" priority="108" operator="between">
      <formula>41</formula>
      <formula>60</formula>
    </cfRule>
    <cfRule type="cellIs" dxfId="126" priority="109" operator="between">
      <formula>21</formula>
      <formula>40</formula>
    </cfRule>
    <cfRule type="cellIs" dxfId="125" priority="110" operator="between">
      <formula>1</formula>
      <formula>20</formula>
    </cfRule>
  </conditionalFormatting>
  <conditionalFormatting sqref="H120">
    <cfRule type="cellIs" dxfId="124" priority="101" operator="between">
      <formula>81</formula>
      <formula>100</formula>
    </cfRule>
    <cfRule type="cellIs" dxfId="123" priority="102" operator="between">
      <formula>61</formula>
      <formula>80</formula>
    </cfRule>
    <cfRule type="cellIs" dxfId="122" priority="103" operator="between">
      <formula>41</formula>
      <formula>60</formula>
    </cfRule>
    <cfRule type="cellIs" dxfId="121" priority="104" operator="between">
      <formula>21</formula>
      <formula>40</formula>
    </cfRule>
    <cfRule type="cellIs" dxfId="120" priority="105" operator="between">
      <formula>1</formula>
      <formula>20</formula>
    </cfRule>
  </conditionalFormatting>
  <conditionalFormatting sqref="H125">
    <cfRule type="cellIs" dxfId="119" priority="96" operator="between">
      <formula>81</formula>
      <formula>100</formula>
    </cfRule>
    <cfRule type="cellIs" dxfId="118" priority="97" operator="between">
      <formula>61</formula>
      <formula>80</formula>
    </cfRule>
    <cfRule type="cellIs" dxfId="117" priority="98" operator="between">
      <formula>41</formula>
      <formula>60</formula>
    </cfRule>
    <cfRule type="cellIs" dxfId="116" priority="99" operator="between">
      <formula>21</formula>
      <formula>40</formula>
    </cfRule>
    <cfRule type="cellIs" dxfId="115" priority="100" operator="between">
      <formula>1</formula>
      <formula>20</formula>
    </cfRule>
  </conditionalFormatting>
  <conditionalFormatting sqref="H11:H39 H54:H56 H58:H63 H65:H66 H68:H75 H77:H129 H41:H52">
    <cfRule type="cellIs" dxfId="114" priority="91" operator="between">
      <formula>81</formula>
      <formula>100</formula>
    </cfRule>
    <cfRule type="cellIs" dxfId="113" priority="92" operator="between">
      <formula>61</formula>
      <formula>80</formula>
    </cfRule>
    <cfRule type="cellIs" dxfId="112" priority="93" operator="between">
      <formula>41</formula>
      <formula>60</formula>
    </cfRule>
    <cfRule type="cellIs" dxfId="111" priority="94" operator="between">
      <formula>21</formula>
      <formula>40</formula>
    </cfRule>
    <cfRule type="cellIs" dxfId="110" priority="95" operator="between">
      <formula>1</formula>
      <formula>20</formula>
    </cfRule>
  </conditionalFormatting>
  <conditionalFormatting sqref="F11:F129">
    <cfRule type="cellIs" dxfId="109" priority="466" operator="between">
      <formula>80.5</formula>
      <formula>100</formula>
    </cfRule>
    <cfRule type="cellIs" dxfId="108" priority="467" operator="between">
      <formula>60.5</formula>
      <formula>80.4</formula>
    </cfRule>
    <cfRule type="cellIs" dxfId="107" priority="468" operator="between">
      <formula>0.1</formula>
      <formula>20.4</formula>
    </cfRule>
    <cfRule type="cellIs" dxfId="106" priority="469" operator="between">
      <formula>20.5</formula>
      <formula>40.4</formula>
    </cfRule>
    <cfRule type="cellIs" dxfId="105" priority="470" operator="between">
      <formula>40.5</formula>
      <formula>60.4</formula>
    </cfRule>
  </conditionalFormatting>
  <conditionalFormatting sqref="D11:D129">
    <cfRule type="cellIs" dxfId="104" priority="476" operator="between">
      <formula>80.4</formula>
      <formula>100</formula>
    </cfRule>
    <cfRule type="cellIs" dxfId="103" priority="477" operator="between">
      <formula>60.5</formula>
      <formula>80.4</formula>
    </cfRule>
    <cfRule type="cellIs" dxfId="102" priority="478" operator="between">
      <formula>40.5</formula>
      <formula>60.4</formula>
    </cfRule>
    <cfRule type="cellIs" dxfId="101" priority="479" operator="between">
      <formula>20.5</formula>
      <formula>40.4</formula>
    </cfRule>
    <cfRule type="cellIs" dxfId="100" priority="480" operator="between">
      <formula>0.1</formula>
      <formula>20.4</formula>
    </cfRule>
  </conditionalFormatting>
  <conditionalFormatting sqref="H53">
    <cfRule type="cellIs" dxfId="99" priority="86" operator="between">
      <formula>81</formula>
      <formula>100</formula>
    </cfRule>
    <cfRule type="cellIs" dxfId="98" priority="87" operator="between">
      <formula>61</formula>
      <formula>80</formula>
    </cfRule>
    <cfRule type="cellIs" dxfId="97" priority="88" operator="between">
      <formula>41</formula>
      <formula>60</formula>
    </cfRule>
    <cfRule type="cellIs" dxfId="96" priority="89" operator="between">
      <formula>21</formula>
      <formula>40</formula>
    </cfRule>
    <cfRule type="cellIs" dxfId="95" priority="90" operator="between">
      <formula>1</formula>
      <formula>20</formula>
    </cfRule>
  </conditionalFormatting>
  <conditionalFormatting sqref="H53">
    <cfRule type="cellIs" dxfId="94" priority="81" operator="between">
      <formula>81</formula>
      <formula>100</formula>
    </cfRule>
    <cfRule type="cellIs" dxfId="93" priority="82" operator="between">
      <formula>61</formula>
      <formula>80</formula>
    </cfRule>
    <cfRule type="cellIs" dxfId="92" priority="83" operator="between">
      <formula>41</formula>
      <formula>60</formula>
    </cfRule>
    <cfRule type="cellIs" dxfId="91" priority="84" operator="between">
      <formula>21</formula>
      <formula>40</formula>
    </cfRule>
    <cfRule type="cellIs" dxfId="90" priority="85" operator="between">
      <formula>1</formula>
      <formula>20</formula>
    </cfRule>
  </conditionalFormatting>
  <conditionalFormatting sqref="H53">
    <cfRule type="cellIs" dxfId="89" priority="76" operator="between">
      <formula>81</formula>
      <formula>100</formula>
    </cfRule>
    <cfRule type="cellIs" dxfId="88" priority="77" operator="between">
      <formula>61</formula>
      <formula>80</formula>
    </cfRule>
    <cfRule type="cellIs" dxfId="87" priority="78" operator="between">
      <formula>41</formula>
      <formula>60</formula>
    </cfRule>
    <cfRule type="cellIs" dxfId="86" priority="79" operator="between">
      <formula>21</formula>
      <formula>40</formula>
    </cfRule>
    <cfRule type="cellIs" dxfId="85" priority="80" operator="between">
      <formula>1</formula>
      <formula>20</formula>
    </cfRule>
  </conditionalFormatting>
  <conditionalFormatting sqref="H57">
    <cfRule type="cellIs" dxfId="84" priority="71" operator="between">
      <formula>81</formula>
      <formula>100</formula>
    </cfRule>
    <cfRule type="cellIs" dxfId="83" priority="72" operator="between">
      <formula>61</formula>
      <formula>80</formula>
    </cfRule>
    <cfRule type="cellIs" dxfId="82" priority="73" operator="between">
      <formula>41</formula>
      <formula>60</formula>
    </cfRule>
    <cfRule type="cellIs" dxfId="81" priority="74" operator="between">
      <formula>21</formula>
      <formula>40</formula>
    </cfRule>
    <cfRule type="cellIs" dxfId="80" priority="75" operator="between">
      <formula>1</formula>
      <formula>20</formula>
    </cfRule>
  </conditionalFormatting>
  <conditionalFormatting sqref="H57">
    <cfRule type="cellIs" dxfId="79" priority="66" operator="between">
      <formula>81</formula>
      <formula>100</formula>
    </cfRule>
    <cfRule type="cellIs" dxfId="78" priority="67" operator="between">
      <formula>61</formula>
      <formula>80</formula>
    </cfRule>
    <cfRule type="cellIs" dxfId="77" priority="68" operator="between">
      <formula>41</formula>
      <formula>60</formula>
    </cfRule>
    <cfRule type="cellIs" dxfId="76" priority="69" operator="between">
      <formula>21</formula>
      <formula>40</formula>
    </cfRule>
    <cfRule type="cellIs" dxfId="75" priority="70" operator="between">
      <formula>1</formula>
      <formula>20</formula>
    </cfRule>
  </conditionalFormatting>
  <conditionalFormatting sqref="H57">
    <cfRule type="cellIs" dxfId="74" priority="61" operator="between">
      <formula>81</formula>
      <formula>100</formula>
    </cfRule>
    <cfRule type="cellIs" dxfId="73" priority="62" operator="between">
      <formula>61</formula>
      <formula>80</formula>
    </cfRule>
    <cfRule type="cellIs" dxfId="72" priority="63" operator="between">
      <formula>41</formula>
      <formula>60</formula>
    </cfRule>
    <cfRule type="cellIs" dxfId="71" priority="64" operator="between">
      <formula>21</formula>
      <formula>40</formula>
    </cfRule>
    <cfRule type="cellIs" dxfId="70" priority="65" operator="between">
      <formula>1</formula>
      <formula>20</formula>
    </cfRule>
  </conditionalFormatting>
  <conditionalFormatting sqref="H64">
    <cfRule type="cellIs" dxfId="69" priority="56" operator="between">
      <formula>81</formula>
      <formula>100</formula>
    </cfRule>
    <cfRule type="cellIs" dxfId="68" priority="57" operator="between">
      <formula>61</formula>
      <formula>80</formula>
    </cfRule>
    <cfRule type="cellIs" dxfId="67" priority="58" operator="between">
      <formula>41</formula>
      <formula>60</formula>
    </cfRule>
    <cfRule type="cellIs" dxfId="66" priority="59" operator="between">
      <formula>21</formula>
      <formula>40</formula>
    </cfRule>
    <cfRule type="cellIs" dxfId="65" priority="60" operator="between">
      <formula>1</formula>
      <formula>20</formula>
    </cfRule>
  </conditionalFormatting>
  <conditionalFormatting sqref="H64">
    <cfRule type="cellIs" dxfId="64" priority="51" operator="between">
      <formula>81</formula>
      <formula>100</formula>
    </cfRule>
    <cfRule type="cellIs" dxfId="63" priority="52" operator="between">
      <formula>61</formula>
      <formula>80</formula>
    </cfRule>
    <cfRule type="cellIs" dxfId="62" priority="53" operator="between">
      <formula>41</formula>
      <formula>60</formula>
    </cfRule>
    <cfRule type="cellIs" dxfId="61" priority="54" operator="between">
      <formula>21</formula>
      <formula>40</formula>
    </cfRule>
    <cfRule type="cellIs" dxfId="60" priority="55" operator="between">
      <formula>1</formula>
      <formula>20</formula>
    </cfRule>
  </conditionalFormatting>
  <conditionalFormatting sqref="H64">
    <cfRule type="cellIs" dxfId="59" priority="46" operator="between">
      <formula>81</formula>
      <formula>100</formula>
    </cfRule>
    <cfRule type="cellIs" dxfId="58" priority="47" operator="between">
      <formula>61</formula>
      <formula>80</formula>
    </cfRule>
    <cfRule type="cellIs" dxfId="57" priority="48" operator="between">
      <formula>41</formula>
      <formula>60</formula>
    </cfRule>
    <cfRule type="cellIs" dxfId="56" priority="49" operator="between">
      <formula>21</formula>
      <formula>40</formula>
    </cfRule>
    <cfRule type="cellIs" dxfId="55" priority="50" operator="between">
      <formula>1</formula>
      <formula>20</formula>
    </cfRule>
  </conditionalFormatting>
  <conditionalFormatting sqref="H67">
    <cfRule type="cellIs" dxfId="54" priority="41" operator="between">
      <formula>81</formula>
      <formula>100</formula>
    </cfRule>
    <cfRule type="cellIs" dxfId="53" priority="42" operator="between">
      <formula>61</formula>
      <formula>80</formula>
    </cfRule>
    <cfRule type="cellIs" dxfId="52" priority="43" operator="between">
      <formula>41</formula>
      <formula>60</formula>
    </cfRule>
    <cfRule type="cellIs" dxfId="51" priority="44" operator="between">
      <formula>21</formula>
      <formula>40</formula>
    </cfRule>
    <cfRule type="cellIs" dxfId="50" priority="45" operator="between">
      <formula>1</formula>
      <formula>20</formula>
    </cfRule>
  </conditionalFormatting>
  <conditionalFormatting sqref="H67">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1</formula>
      <formula>20</formula>
    </cfRule>
  </conditionalFormatting>
  <conditionalFormatting sqref="H67">
    <cfRule type="cellIs" dxfId="44" priority="31" operator="between">
      <formula>81</formula>
      <formula>100</formula>
    </cfRule>
    <cfRule type="cellIs" dxfId="43" priority="32" operator="between">
      <formula>61</formula>
      <formula>80</formula>
    </cfRule>
    <cfRule type="cellIs" dxfId="42" priority="33" operator="between">
      <formula>41</formula>
      <formula>60</formula>
    </cfRule>
    <cfRule type="cellIs" dxfId="41" priority="34" operator="between">
      <formula>21</formula>
      <formula>40</formula>
    </cfRule>
    <cfRule type="cellIs" dxfId="40" priority="35" operator="between">
      <formula>1</formula>
      <formula>20</formula>
    </cfRule>
  </conditionalFormatting>
  <conditionalFormatting sqref="H76">
    <cfRule type="cellIs" dxfId="39" priority="26" operator="between">
      <formula>81</formula>
      <formula>100</formula>
    </cfRule>
    <cfRule type="cellIs" dxfId="38" priority="27" operator="between">
      <formula>61</formula>
      <formula>80</formula>
    </cfRule>
    <cfRule type="cellIs" dxfId="37" priority="28" operator="between">
      <formula>41</formula>
      <formula>60</formula>
    </cfRule>
    <cfRule type="cellIs" dxfId="36" priority="29" operator="between">
      <formula>21</formula>
      <formula>40</formula>
    </cfRule>
    <cfRule type="cellIs" dxfId="35" priority="30" operator="between">
      <formula>1</formula>
      <formula>20</formula>
    </cfRule>
  </conditionalFormatting>
  <conditionalFormatting sqref="H76">
    <cfRule type="cellIs" dxfId="34" priority="21" operator="between">
      <formula>81</formula>
      <formula>100</formula>
    </cfRule>
    <cfRule type="cellIs" dxfId="33" priority="22" operator="between">
      <formula>61</formula>
      <formula>80</formula>
    </cfRule>
    <cfRule type="cellIs" dxfId="32" priority="23" operator="between">
      <formula>41</formula>
      <formula>60</formula>
    </cfRule>
    <cfRule type="cellIs" dxfId="31" priority="24" operator="between">
      <formula>21</formula>
      <formula>40</formula>
    </cfRule>
    <cfRule type="cellIs" dxfId="30" priority="25" operator="between">
      <formula>1</formula>
      <formula>20</formula>
    </cfRule>
  </conditionalFormatting>
  <conditionalFormatting sqref="H76">
    <cfRule type="cellIs" dxfId="29" priority="16" operator="between">
      <formula>81</formula>
      <formula>100</formula>
    </cfRule>
    <cfRule type="cellIs" dxfId="28" priority="17" operator="between">
      <formula>61</formula>
      <formula>80</formula>
    </cfRule>
    <cfRule type="cellIs" dxfId="27" priority="18" operator="between">
      <formula>41</formula>
      <formula>60</formula>
    </cfRule>
    <cfRule type="cellIs" dxfId="26" priority="19" operator="between">
      <formula>21</formula>
      <formula>40</formula>
    </cfRule>
    <cfRule type="cellIs" dxfId="25" priority="20" operator="between">
      <formula>1</formula>
      <formula>20</formula>
    </cfRule>
  </conditionalFormatting>
  <conditionalFormatting sqref="H40">
    <cfRule type="cellIs" dxfId="24" priority="11" operator="between">
      <formula>81</formula>
      <formula>100</formula>
    </cfRule>
    <cfRule type="cellIs" dxfId="23" priority="12" operator="between">
      <formula>61</formula>
      <formula>80</formula>
    </cfRule>
    <cfRule type="cellIs" dxfId="22" priority="13" operator="between">
      <formula>41</formula>
      <formula>60</formula>
    </cfRule>
    <cfRule type="cellIs" dxfId="21" priority="14" operator="between">
      <formula>21</formula>
      <formula>40</formula>
    </cfRule>
    <cfRule type="cellIs" dxfId="20" priority="15" operator="between">
      <formula>1</formula>
      <formula>20</formula>
    </cfRule>
  </conditionalFormatting>
  <conditionalFormatting sqref="H40">
    <cfRule type="cellIs" dxfId="19" priority="6" operator="between">
      <formula>81</formula>
      <formula>100</formula>
    </cfRule>
    <cfRule type="cellIs" dxfId="18" priority="7" operator="between">
      <formula>61</formula>
      <formula>80</formula>
    </cfRule>
    <cfRule type="cellIs" dxfId="17" priority="8" operator="between">
      <formula>41</formula>
      <formula>60</formula>
    </cfRule>
    <cfRule type="cellIs" dxfId="16" priority="9" operator="between">
      <formula>21</formula>
      <formula>40</formula>
    </cfRule>
    <cfRule type="cellIs" dxfId="15" priority="10" operator="between">
      <formula>1</formula>
      <formula>20</formula>
    </cfRule>
  </conditionalFormatting>
  <conditionalFormatting sqref="H40">
    <cfRule type="cellIs" dxfId="14" priority="1" operator="between">
      <formula>81</formula>
      <formula>100</formula>
    </cfRule>
    <cfRule type="cellIs" dxfId="13" priority="2" operator="between">
      <formula>61</formula>
      <formula>80</formula>
    </cfRule>
    <cfRule type="cellIs" dxfId="12" priority="3" operator="between">
      <formula>41</formula>
      <formula>60</formula>
    </cfRule>
    <cfRule type="cellIs" dxfId="11" priority="4" operator="between">
      <formula>21</formula>
      <formula>40</formula>
    </cfRule>
    <cfRule type="cellIs" dxfId="10" priority="5" operator="between">
      <formula>1</formula>
      <formula>20</formula>
    </cfRule>
  </conditionalFormatting>
  <dataValidations count="4">
    <dataValidation type="whole" allowBlank="1" showInputMessage="1" showErrorMessage="1" error="ERROR. VALOR NO ACEPTADO" sqref="H11:I129">
      <formula1>0</formula1>
      <formula2>100</formula2>
    </dataValidation>
    <dataValidation type="whole" operator="equal" allowBlank="1" showInputMessage="1" showErrorMessage="1" error="ERROR. NO DEBE DILIGENCIAR ESTAS CELDAS" sqref="F11:F129">
      <formula1>99999999999999900000</formula1>
    </dataValidation>
    <dataValidation type="whole" operator="equal" allowBlank="1" showInputMessage="1" showErrorMessage="1" error="ERROR. NO DEBE DILIGENCIAR ESTAS CELDAS_x000a_" sqref="D11:D130">
      <formula1>99999999999999900000</formula1>
    </dataValidation>
    <dataValidation type="whole" operator="equal" allowBlank="1" showInputMessage="1" showErrorMessage="1" error="ERROR. NO DEBE DILIGENCIAR ESTA CELDA" sqref="G7:J7">
      <formula1>9999999998</formula1>
    </dataValidation>
  </dataValidations>
  <hyperlinks>
    <hyperlink ref="J18" r:id="rId1" display="http://portal.minvivienda.local/ProcesosCorporativos/SIG-G-02%20Aplicación%20de%20Autodiagnóstico%20del%20MIPG%201.0.pdf, Acta de Comité de Gestión y Desempeños"/>
    <hyperlink ref="J22" r:id="rId2" display="http://www.minvivienda.gov.co/sobre-el-ministerio/planeacion-gestion-y-control/planeacion-y-seguimiento/planes-estrategicos"/>
    <hyperlink ref="J41" r:id="rId3" display="http://www.minvivienda.gov.co/sobre-el-ministerio/planeacion-gestion-y-control/planeacion-y-seguimiento/planes-estrategicos"/>
    <hyperlink ref="J42" r:id="rId4" display="http://www.minvivienda.gov.co/ProcesosCorporativos/SIG-L-01%20Pol%C3%ADtica%20de%20Administraci%C3%B3n%20del%20riesgo%203.0.pdf"/>
    <hyperlink ref="J55" r:id="rId5" display="http://www.minvivienda.gov.co/ProcesosCorporativos/SIG-L-01%20Pol%C3%ADtica%20de%20Administraci%C3%B3n%20del%20riesgo%203.0.pdf"/>
    <hyperlink ref="J76" r:id="rId6" display="http://www.minvivienda.gov.co/ProcesosCorporativos/SIG-L-01%20Pol%C3%ADtica%20de%20Administraci%C3%B3n%20del%20riesgo%203.0.pdf"/>
    <hyperlink ref="J14" r:id="rId7" location="search=plan%20estrategico%20de%20talento%20humano" display="http://www.minvivienda.gov.co/Documents/Transparencia/Evaluaci%C3%B3n%20del%20Plan%20Estrat%C3%A9gico%20de%20Talento%20Humano%202018.pdf#search=plan%20estrategico%20de%20talento%20humano"/>
    <hyperlink ref="J15" r:id="rId8" display="http://www.minvivienda.gov.co/ProcesosCorporativos/GTH-I-05%20Actualizaci%C3%B3n%20del%20manual%20especifico%20de%20funciones%20y%20competencias%20laborales%202.0.pdf"/>
    <hyperlink ref="J119" r:id="rId9" display="http://www.minvivienda.gov.co/ProcesosCorporativos/SIG-L-01%20Pol%C3%ADtica%20de%20Administraci%C3%B3n%20del%20riesgo%203.0.pdf"/>
    <hyperlink ref="J111" r:id="rId10" display="http://www.minvivienda.gov.co/sobre-el-ministerio/planeacion-gestion-y-control/sistema-de-control-interno/programa-auditoria-independiente"/>
    <hyperlink ref="J24" r:id="rId11" display="http://www.minvivienda.gov.co/sobre-el-ministerio/talento-humano/resoluciones-del-manual-espec%C3%ADfico-de-funciones-y-de-competencias-laborales-derogadas"/>
    <hyperlink ref="J23" r:id="rId12" location="search=acuerdo%20de%20gesti%C3%B3n%20y%20evaluaci%C3%B3n" display="http://www.minvivienda.gov.co/ProcesosCorporativos/GTH-P-15-Acuerdos%20de%20gesti%C3%B3n%20%203.0.pdf#search=acuerdo%20de%20gesti%C3%B3n%20y%20evaluaci%C3%B3n"/>
    <hyperlink ref="J40" r:id="rId13" display="http://www.minvivienda.gov.co/sobre-el-ministerio/planeacion-gestion-y-control/planeacion-y-seguimiento/plan-anticorrupcion-y-de-atencion-al-ciudadano"/>
    <hyperlink ref="J108" r:id="rId14"/>
    <hyperlink ref="J110" r:id="rId15" display="http://www.minvivienda.gov.co/sobre-el-ministerio/planeacion-gestion-y-control/sistema-de-control-interno/programa-auditoria-independiente"/>
    <hyperlink ref="J113" r:id="rId16" display="http://www.minvivienda.gov.co/sobre-el-ministerio/planeacion-gestion-y-control/sistema-de-control-interno/auditorias-internas-independientes"/>
    <hyperlink ref="J126" r:id="rId17" display="http://www.minvivienda.gov.co/sobre-el-ministerio/planeacion-gestion-y-control/sistema-de-control-interno/programa-auditoria-independiente"/>
    <hyperlink ref="J129" r:id="rId18" display="http://www.minvivienda.gov.co/sobre-el-ministerio/planeacion-gestion-y-control/sistema-de-control-interno/auditorias-internas-independientes"/>
    <hyperlink ref="J34" r:id="rId19" display="http://www.minvivienda.gov.co/ProcesosCorporativos/ECI-P-02%20AUDITORIA%20INTERNA%20SIG.%207.0.pdf"/>
    <hyperlink ref="J13" r:id="rId20" display="http://www.minvivienda.gov.co/sobre-el-ministerio/talento-humano/resoluciones-del-manual-espec%C3%ADfico-de-funciones-y-de-competencias-laborales-derogadas"/>
  </hyperlinks>
  <pageMargins left="0.7" right="0.7" top="0.75" bottom="0.75" header="0.3" footer="0.3"/>
  <pageSetup orientation="portrait" horizontalDpi="4294967294" verticalDpi="300" r:id="rId21"/>
  <ignoredErrors>
    <ignoredError sqref="F11:F129 D11:D130" formulaRange="1"/>
  </ignoredErrors>
  <drawing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zoomScale="80" zoomScaleNormal="80" workbookViewId="0">
      <selection activeCell="C3" sqref="C3"/>
    </sheetView>
  </sheetViews>
  <sheetFormatPr baseColWidth="10" defaultColWidth="0" defaultRowHeight="14.25" zeroHeight="1" x14ac:dyDescent="0.2"/>
  <cols>
    <col min="1" max="1" width="0.85546875" style="32" customWidth="1"/>
    <col min="2" max="2" width="1.7109375" style="32" customWidth="1"/>
    <col min="3" max="20" width="11.42578125" style="32" customWidth="1"/>
    <col min="21" max="21" width="1" style="32" customWidth="1"/>
    <col min="22" max="22" width="0.5703125" style="32" customWidth="1"/>
    <col min="23" max="16384" width="11.42578125" style="32" hidden="1"/>
  </cols>
  <sheetData>
    <row r="1" spans="2:21" ht="8.25" customHeight="1" thickBot="1" x14ac:dyDescent="0.25"/>
    <row r="2" spans="2:21" ht="104.25" customHeight="1" x14ac:dyDescent="0.2">
      <c r="B2" s="29"/>
      <c r="C2" s="30"/>
      <c r="D2" s="30"/>
      <c r="E2" s="30"/>
      <c r="F2" s="30"/>
      <c r="G2" s="30"/>
      <c r="H2" s="30"/>
      <c r="I2" s="30"/>
      <c r="J2" s="30"/>
      <c r="K2" s="30"/>
      <c r="L2" s="30"/>
      <c r="M2" s="30"/>
      <c r="N2" s="30"/>
      <c r="O2" s="30"/>
      <c r="P2" s="30"/>
      <c r="Q2" s="30"/>
      <c r="R2" s="30"/>
      <c r="S2" s="30"/>
      <c r="T2" s="30"/>
      <c r="U2" s="31"/>
    </row>
    <row r="3" spans="2:21" ht="30" customHeight="1" x14ac:dyDescent="0.2">
      <c r="B3" s="33"/>
      <c r="C3" s="259" t="s">
        <v>230</v>
      </c>
      <c r="D3" s="259"/>
      <c r="E3" s="259"/>
      <c r="F3" s="259"/>
      <c r="G3" s="259"/>
      <c r="H3" s="259"/>
      <c r="I3" s="259"/>
      <c r="J3" s="259"/>
      <c r="K3" s="259"/>
      <c r="L3" s="259"/>
      <c r="M3" s="259"/>
      <c r="N3" s="259"/>
      <c r="O3" s="259"/>
      <c r="P3" s="259"/>
      <c r="Q3" s="259"/>
      <c r="R3" s="259"/>
      <c r="S3" s="259"/>
      <c r="T3" s="259"/>
      <c r="U3" s="34"/>
    </row>
    <row r="4" spans="2:21" ht="6.75" customHeight="1" x14ac:dyDescent="0.2">
      <c r="B4" s="33"/>
      <c r="C4" s="35"/>
      <c r="D4" s="35"/>
      <c r="E4" s="35"/>
      <c r="F4" s="35"/>
      <c r="G4" s="35"/>
      <c r="H4" s="35"/>
      <c r="I4" s="35"/>
      <c r="J4" s="35"/>
      <c r="K4" s="35"/>
      <c r="L4" s="35"/>
      <c r="M4" s="35"/>
      <c r="N4" s="35"/>
      <c r="O4" s="35"/>
      <c r="P4" s="35"/>
      <c r="Q4" s="35"/>
      <c r="R4" s="35"/>
      <c r="S4" s="35"/>
      <c r="T4" s="35"/>
      <c r="U4" s="34"/>
    </row>
    <row r="5" spans="2:21" x14ac:dyDescent="0.2">
      <c r="B5" s="33"/>
      <c r="C5" s="35"/>
      <c r="D5" s="35"/>
      <c r="E5" s="35"/>
      <c r="F5" s="35"/>
      <c r="G5" s="35"/>
      <c r="H5" s="35"/>
      <c r="I5" s="35"/>
      <c r="J5" s="35"/>
      <c r="K5" s="35"/>
      <c r="L5" s="35"/>
      <c r="M5" s="35"/>
      <c r="N5" s="35"/>
      <c r="O5" s="35"/>
      <c r="P5" s="35"/>
      <c r="Q5" s="35"/>
      <c r="R5" s="35"/>
      <c r="S5" s="35"/>
      <c r="T5" s="35"/>
      <c r="U5" s="34"/>
    </row>
    <row r="6" spans="2:21" ht="18" customHeight="1" x14ac:dyDescent="0.25">
      <c r="B6" s="33"/>
      <c r="C6" s="124" t="s">
        <v>231</v>
      </c>
      <c r="D6" s="71"/>
      <c r="E6" s="72"/>
      <c r="F6" s="72"/>
      <c r="G6" s="72"/>
      <c r="H6" s="72"/>
      <c r="I6" s="71"/>
      <c r="J6" s="71"/>
      <c r="K6" s="71"/>
      <c r="L6" s="72"/>
      <c r="M6" s="72"/>
      <c r="N6" s="72"/>
      <c r="O6" s="72"/>
      <c r="P6" s="72"/>
      <c r="Q6" s="72"/>
      <c r="R6" s="72"/>
      <c r="S6" s="72"/>
      <c r="T6" s="72"/>
      <c r="U6" s="34"/>
    </row>
    <row r="7" spans="2:21" x14ac:dyDescent="0.2">
      <c r="B7" s="33"/>
      <c r="E7" s="35"/>
      <c r="F7" s="35"/>
      <c r="G7" s="35"/>
      <c r="H7" s="35"/>
      <c r="L7" s="35"/>
      <c r="M7" s="35"/>
      <c r="N7" s="35"/>
      <c r="O7" s="35"/>
      <c r="P7" s="35"/>
      <c r="Q7" s="35"/>
      <c r="R7" s="35"/>
      <c r="S7" s="35"/>
      <c r="T7" s="35"/>
      <c r="U7" s="34"/>
    </row>
    <row r="8" spans="2:21" x14ac:dyDescent="0.2">
      <c r="B8" s="33"/>
      <c r="E8" s="35"/>
      <c r="F8" s="35"/>
      <c r="G8" s="35"/>
      <c r="H8" s="35"/>
      <c r="L8" s="35"/>
      <c r="M8" s="35"/>
      <c r="N8" s="35"/>
      <c r="O8" s="35"/>
      <c r="P8" s="35"/>
      <c r="Q8" s="35"/>
      <c r="R8" s="35"/>
      <c r="S8" s="35"/>
      <c r="T8" s="35"/>
      <c r="U8" s="34"/>
    </row>
    <row r="9" spans="2:21" x14ac:dyDescent="0.2">
      <c r="B9" s="33"/>
      <c r="E9" s="35"/>
      <c r="F9" s="35"/>
      <c r="G9" s="35"/>
      <c r="H9" s="35"/>
      <c r="I9" s="35"/>
      <c r="L9" s="35"/>
      <c r="M9" s="35"/>
      <c r="N9" s="35"/>
      <c r="O9" s="35"/>
      <c r="P9" s="35"/>
      <c r="Q9" s="35"/>
      <c r="R9" s="35"/>
      <c r="S9" s="35"/>
      <c r="T9" s="35"/>
      <c r="U9" s="34"/>
    </row>
    <row r="10" spans="2:21" x14ac:dyDescent="0.2">
      <c r="B10" s="33"/>
      <c r="C10" s="35"/>
      <c r="D10" s="35"/>
      <c r="E10" s="35"/>
      <c r="F10" s="35"/>
      <c r="G10" s="35"/>
      <c r="H10" s="35"/>
      <c r="J10" s="35"/>
      <c r="K10" s="35"/>
      <c r="L10" s="35"/>
      <c r="M10" s="35"/>
      <c r="N10" s="35"/>
      <c r="O10" s="35"/>
      <c r="P10" s="35"/>
      <c r="Q10" s="35"/>
      <c r="R10" s="35"/>
      <c r="S10" s="35"/>
      <c r="T10" s="35"/>
      <c r="U10" s="34"/>
    </row>
    <row r="11" spans="2:21" x14ac:dyDescent="0.2">
      <c r="B11" s="33"/>
      <c r="C11" s="35"/>
      <c r="D11" s="35"/>
      <c r="E11" s="35"/>
      <c r="F11" s="35"/>
      <c r="G11" s="35"/>
      <c r="H11" s="35"/>
      <c r="I11" s="35"/>
      <c r="J11" s="35" t="s">
        <v>232</v>
      </c>
      <c r="K11" s="35" t="s">
        <v>233</v>
      </c>
      <c r="L11" s="35"/>
      <c r="M11" s="35"/>
      <c r="N11" s="35"/>
      <c r="O11" s="35"/>
      <c r="P11" s="35"/>
      <c r="Q11" s="35"/>
      <c r="R11" s="35"/>
      <c r="S11" s="35"/>
      <c r="T11" s="35"/>
      <c r="U11" s="34"/>
    </row>
    <row r="12" spans="2:21" x14ac:dyDescent="0.2">
      <c r="B12" s="33"/>
      <c r="C12" s="35"/>
      <c r="D12" s="35"/>
      <c r="E12" s="35"/>
      <c r="F12" s="35"/>
      <c r="G12" s="35"/>
      <c r="H12" s="35"/>
      <c r="I12" s="35" t="str">
        <f>Inicio!C4</f>
        <v>POLÍTICA CONTROL INTERNO</v>
      </c>
      <c r="J12" s="35">
        <v>100</v>
      </c>
      <c r="K12" s="36">
        <f>+Autodiagnóstico!G7</f>
        <v>21.626086956521739</v>
      </c>
      <c r="L12" s="35"/>
      <c r="M12" s="35"/>
      <c r="N12" s="35"/>
      <c r="O12" s="35"/>
      <c r="P12" s="35"/>
      <c r="Q12" s="35"/>
      <c r="R12" s="35"/>
      <c r="S12" s="35"/>
      <c r="T12" s="35"/>
      <c r="U12" s="34"/>
    </row>
    <row r="13" spans="2:21" x14ac:dyDescent="0.2">
      <c r="B13" s="33"/>
      <c r="C13" s="35"/>
      <c r="D13" s="35"/>
      <c r="E13" s="35"/>
      <c r="F13" s="35"/>
      <c r="G13" s="35"/>
      <c r="H13" s="35"/>
      <c r="I13" s="35"/>
      <c r="K13" s="35"/>
      <c r="L13" s="35"/>
      <c r="M13" s="35"/>
      <c r="N13" s="35"/>
      <c r="O13" s="35"/>
      <c r="P13" s="35"/>
      <c r="Q13" s="35"/>
      <c r="R13" s="35"/>
      <c r="S13" s="35"/>
      <c r="T13" s="35"/>
      <c r="U13" s="34"/>
    </row>
    <row r="14" spans="2:21" x14ac:dyDescent="0.2">
      <c r="B14" s="33"/>
      <c r="C14" s="35"/>
      <c r="D14" s="35"/>
      <c r="E14" s="35"/>
      <c r="F14" s="35"/>
      <c r="G14" s="35"/>
      <c r="H14" s="35"/>
      <c r="I14" s="35"/>
      <c r="J14" s="35"/>
      <c r="K14" s="35"/>
      <c r="L14" s="35"/>
      <c r="M14" s="35"/>
      <c r="N14" s="35"/>
      <c r="O14" s="35"/>
      <c r="P14" s="35"/>
      <c r="Q14" s="35"/>
      <c r="R14" s="35"/>
      <c r="S14" s="35"/>
      <c r="T14" s="35"/>
      <c r="U14" s="34"/>
    </row>
    <row r="15" spans="2:21" x14ac:dyDescent="0.2">
      <c r="B15" s="33"/>
      <c r="C15" s="35"/>
      <c r="D15" s="35"/>
      <c r="E15" s="35"/>
      <c r="F15" s="35"/>
      <c r="G15" s="35"/>
      <c r="H15" s="35"/>
      <c r="I15" s="35"/>
      <c r="J15" s="35"/>
      <c r="K15" s="35"/>
      <c r="L15" s="35"/>
      <c r="M15" s="35"/>
      <c r="N15" s="35"/>
      <c r="O15" s="35"/>
      <c r="P15" s="35"/>
      <c r="Q15" s="35"/>
      <c r="R15" s="35"/>
      <c r="S15" s="35"/>
      <c r="T15" s="35"/>
      <c r="U15" s="34"/>
    </row>
    <row r="16" spans="2:21" x14ac:dyDescent="0.2">
      <c r="B16" s="33"/>
      <c r="C16" s="35"/>
      <c r="D16" s="35"/>
      <c r="E16" s="35"/>
      <c r="F16" s="35"/>
      <c r="G16" s="35"/>
      <c r="H16" s="35"/>
      <c r="I16" s="35"/>
      <c r="J16" s="35"/>
      <c r="K16" s="35"/>
      <c r="L16" s="35"/>
      <c r="M16" s="35"/>
      <c r="N16" s="35"/>
      <c r="O16" s="35"/>
      <c r="P16" s="35"/>
      <c r="Q16" s="35"/>
      <c r="R16" s="35"/>
      <c r="S16" s="35"/>
      <c r="T16" s="35"/>
      <c r="U16" s="34"/>
    </row>
    <row r="17" spans="2:21" x14ac:dyDescent="0.2">
      <c r="B17" s="33"/>
      <c r="C17" s="35"/>
      <c r="D17" s="35"/>
      <c r="E17" s="35"/>
      <c r="F17" s="35"/>
      <c r="G17" s="35"/>
      <c r="H17" s="35"/>
      <c r="I17" s="35"/>
      <c r="J17" s="35"/>
      <c r="K17" s="35"/>
      <c r="L17" s="35"/>
      <c r="M17" s="35"/>
      <c r="N17" s="35"/>
      <c r="O17" s="35"/>
      <c r="P17" s="35"/>
      <c r="Q17" s="35"/>
      <c r="R17" s="35"/>
      <c r="S17" s="35"/>
      <c r="T17" s="35"/>
      <c r="U17" s="34"/>
    </row>
    <row r="18" spans="2:21" x14ac:dyDescent="0.2">
      <c r="B18" s="33"/>
      <c r="C18" s="35"/>
      <c r="D18" s="35"/>
      <c r="E18" s="35"/>
      <c r="F18" s="35"/>
      <c r="G18" s="35"/>
      <c r="H18" s="35"/>
      <c r="I18" s="35"/>
      <c r="J18" s="35"/>
      <c r="K18" s="35"/>
      <c r="L18" s="35"/>
      <c r="M18" s="35"/>
      <c r="N18" s="35"/>
      <c r="O18" s="35"/>
      <c r="P18" s="35"/>
      <c r="Q18" s="35"/>
      <c r="R18" s="35"/>
      <c r="S18" s="35"/>
      <c r="T18" s="35"/>
      <c r="U18" s="34"/>
    </row>
    <row r="19" spans="2:21" x14ac:dyDescent="0.2">
      <c r="B19" s="33"/>
      <c r="C19" s="35"/>
      <c r="D19" s="35"/>
      <c r="E19" s="35"/>
      <c r="F19" s="35"/>
      <c r="G19" s="35"/>
      <c r="H19" s="35"/>
      <c r="I19" s="35"/>
      <c r="J19" s="35"/>
      <c r="K19" s="35"/>
      <c r="L19" s="35"/>
      <c r="M19" s="35"/>
      <c r="N19" s="35"/>
      <c r="O19" s="35"/>
      <c r="P19" s="35"/>
      <c r="Q19" s="35"/>
      <c r="R19" s="35"/>
      <c r="S19" s="35"/>
      <c r="T19" s="35"/>
      <c r="U19" s="34"/>
    </row>
    <row r="20" spans="2:21" x14ac:dyDescent="0.2">
      <c r="B20" s="33"/>
      <c r="C20" s="35"/>
      <c r="D20" s="35"/>
      <c r="E20" s="35"/>
      <c r="F20" s="35"/>
      <c r="G20" s="35"/>
      <c r="H20" s="35"/>
      <c r="I20" s="35"/>
      <c r="J20" s="35"/>
      <c r="K20" s="35"/>
      <c r="L20" s="35"/>
      <c r="M20" s="35"/>
      <c r="N20" s="35"/>
      <c r="O20" s="35"/>
      <c r="P20" s="35"/>
      <c r="Q20" s="35"/>
      <c r="R20" s="35"/>
      <c r="S20" s="35"/>
      <c r="T20" s="35"/>
      <c r="U20" s="34"/>
    </row>
    <row r="21" spans="2:21" x14ac:dyDescent="0.2">
      <c r="B21" s="33"/>
      <c r="C21" s="35"/>
      <c r="D21" s="35"/>
      <c r="E21" s="35"/>
      <c r="F21" s="35"/>
      <c r="G21" s="35"/>
      <c r="H21" s="35"/>
      <c r="I21" s="35"/>
      <c r="J21" s="35"/>
      <c r="K21" s="35"/>
      <c r="L21" s="35"/>
      <c r="M21" s="35"/>
      <c r="N21" s="35"/>
      <c r="O21" s="35"/>
      <c r="P21" s="35"/>
      <c r="Q21" s="35"/>
      <c r="R21" s="35"/>
      <c r="S21" s="35"/>
      <c r="T21" s="35"/>
      <c r="U21" s="34"/>
    </row>
    <row r="22" spans="2:21" x14ac:dyDescent="0.2">
      <c r="B22" s="33"/>
      <c r="C22" s="35"/>
      <c r="D22" s="35"/>
      <c r="E22" s="35"/>
      <c r="F22" s="35"/>
      <c r="G22" s="35"/>
      <c r="H22" s="35"/>
      <c r="I22" s="35"/>
      <c r="J22" s="35"/>
      <c r="K22" s="35"/>
      <c r="L22" s="35"/>
      <c r="M22" s="35"/>
      <c r="N22" s="35"/>
      <c r="O22" s="35"/>
      <c r="P22" s="35"/>
      <c r="Q22" s="35"/>
      <c r="R22" s="35"/>
      <c r="S22" s="35"/>
      <c r="T22" s="35"/>
      <c r="U22" s="34"/>
    </row>
    <row r="23" spans="2:21" x14ac:dyDescent="0.2">
      <c r="B23" s="33"/>
      <c r="C23" s="35"/>
      <c r="D23" s="35"/>
      <c r="E23" s="35"/>
      <c r="F23" s="35"/>
      <c r="G23" s="35"/>
      <c r="H23" s="35"/>
      <c r="I23" s="35"/>
      <c r="J23" s="35"/>
      <c r="K23" s="35"/>
      <c r="L23" s="35"/>
      <c r="M23" s="35"/>
      <c r="N23" s="35"/>
      <c r="O23" s="35"/>
      <c r="P23" s="35"/>
      <c r="Q23" s="35"/>
      <c r="R23" s="35"/>
      <c r="S23" s="35"/>
      <c r="T23" s="35"/>
      <c r="U23" s="34"/>
    </row>
    <row r="24" spans="2:21" x14ac:dyDescent="0.2">
      <c r="B24" s="33"/>
      <c r="C24" s="35"/>
      <c r="D24" s="35"/>
      <c r="E24" s="35"/>
      <c r="F24" s="35"/>
      <c r="G24" s="35"/>
      <c r="H24" s="35"/>
      <c r="I24" s="35"/>
      <c r="J24" s="35"/>
      <c r="K24" s="35"/>
      <c r="L24" s="35"/>
      <c r="M24" s="35"/>
      <c r="N24" s="35"/>
      <c r="O24" s="35"/>
      <c r="P24" s="35"/>
      <c r="Q24" s="35"/>
      <c r="R24" s="35"/>
      <c r="S24" s="35"/>
      <c r="T24" s="35"/>
      <c r="U24" s="34"/>
    </row>
    <row r="25" spans="2:21" x14ac:dyDescent="0.2">
      <c r="B25" s="33"/>
      <c r="C25" s="35"/>
      <c r="D25" s="35"/>
      <c r="E25" s="35"/>
      <c r="F25" s="35"/>
      <c r="G25" s="35"/>
      <c r="H25" s="35"/>
      <c r="I25" s="35"/>
      <c r="J25" s="35"/>
      <c r="K25" s="35"/>
      <c r="L25" s="35"/>
      <c r="M25" s="35"/>
      <c r="N25" s="35"/>
      <c r="O25" s="35"/>
      <c r="P25" s="35"/>
      <c r="Q25" s="35"/>
      <c r="R25" s="35"/>
      <c r="S25" s="35"/>
      <c r="T25" s="35"/>
      <c r="U25" s="34"/>
    </row>
    <row r="26" spans="2:21" x14ac:dyDescent="0.2">
      <c r="B26" s="33"/>
      <c r="C26" s="35"/>
      <c r="D26" s="35"/>
      <c r="E26" s="35"/>
      <c r="F26" s="35"/>
      <c r="G26" s="35"/>
      <c r="H26" s="35"/>
      <c r="I26" s="35"/>
      <c r="J26" s="35"/>
      <c r="K26" s="35"/>
      <c r="L26" s="35"/>
      <c r="M26" s="35"/>
      <c r="N26" s="35"/>
      <c r="O26" s="35"/>
      <c r="P26" s="35"/>
      <c r="Q26" s="35"/>
      <c r="R26" s="35"/>
      <c r="S26" s="35"/>
      <c r="T26" s="35"/>
      <c r="U26" s="34"/>
    </row>
    <row r="27" spans="2:21" x14ac:dyDescent="0.2">
      <c r="B27" s="33"/>
      <c r="C27" s="35"/>
      <c r="D27" s="35"/>
      <c r="E27" s="35"/>
      <c r="F27" s="35"/>
      <c r="G27" s="35"/>
      <c r="H27" s="35"/>
      <c r="I27" s="35"/>
      <c r="J27" s="35"/>
      <c r="K27" s="35"/>
      <c r="L27" s="35"/>
      <c r="M27" s="35"/>
      <c r="N27" s="35"/>
      <c r="O27" s="35"/>
      <c r="P27" s="35"/>
      <c r="Q27" s="35"/>
      <c r="R27" s="35"/>
      <c r="S27" s="35"/>
      <c r="T27" s="35"/>
      <c r="U27" s="34"/>
    </row>
    <row r="28" spans="2:21" ht="18" customHeight="1" x14ac:dyDescent="0.25">
      <c r="B28" s="33"/>
      <c r="C28" s="124" t="s">
        <v>234</v>
      </c>
      <c r="D28" s="71"/>
      <c r="E28" s="72"/>
      <c r="F28" s="72"/>
      <c r="G28" s="72"/>
      <c r="H28" s="72"/>
      <c r="I28" s="71"/>
      <c r="J28" s="71"/>
      <c r="K28" s="71"/>
      <c r="L28" s="72"/>
      <c r="M28" s="72"/>
      <c r="N28" s="72"/>
      <c r="O28" s="72"/>
      <c r="P28" s="72"/>
      <c r="Q28" s="72"/>
      <c r="R28" s="72"/>
      <c r="S28" s="72"/>
      <c r="T28" s="72"/>
      <c r="U28" s="34"/>
    </row>
    <row r="29" spans="2:21" x14ac:dyDescent="0.2">
      <c r="B29" s="33"/>
      <c r="F29" s="35"/>
      <c r="G29" s="35"/>
      <c r="H29" s="35"/>
      <c r="I29" s="35"/>
      <c r="J29" s="35"/>
      <c r="K29" s="35"/>
      <c r="L29" s="35"/>
      <c r="M29" s="35"/>
      <c r="N29" s="35"/>
      <c r="O29" s="35"/>
      <c r="P29" s="35"/>
      <c r="Q29" s="35"/>
      <c r="R29" s="35"/>
      <c r="S29" s="35"/>
      <c r="T29" s="35"/>
      <c r="U29" s="34"/>
    </row>
    <row r="30" spans="2:21" x14ac:dyDescent="0.2">
      <c r="B30" s="33"/>
      <c r="F30" s="35"/>
      <c r="G30" s="35"/>
      <c r="H30" s="35"/>
      <c r="I30" s="35"/>
      <c r="J30" s="35"/>
      <c r="K30" s="35"/>
      <c r="L30" s="35"/>
      <c r="M30" s="35"/>
      <c r="N30" s="35"/>
      <c r="O30" s="35"/>
      <c r="P30" s="35"/>
      <c r="Q30" s="35"/>
      <c r="R30" s="35"/>
      <c r="S30" s="35"/>
      <c r="T30" s="35"/>
      <c r="U30" s="34"/>
    </row>
    <row r="31" spans="2:21" x14ac:dyDescent="0.2">
      <c r="B31" s="33"/>
      <c r="F31" s="35"/>
      <c r="G31" s="35"/>
      <c r="H31" s="35"/>
      <c r="I31" s="35"/>
      <c r="J31" s="35"/>
      <c r="K31" s="35"/>
      <c r="L31" s="35"/>
      <c r="M31" s="35"/>
      <c r="N31" s="35"/>
      <c r="O31" s="35"/>
      <c r="P31" s="35"/>
      <c r="Q31" s="35"/>
      <c r="R31" s="35"/>
      <c r="S31" s="35"/>
      <c r="T31" s="35"/>
      <c r="U31" s="34"/>
    </row>
    <row r="32" spans="2:21" x14ac:dyDescent="0.2">
      <c r="B32" s="33"/>
      <c r="C32" s="35"/>
      <c r="D32" s="35"/>
      <c r="E32" s="35"/>
      <c r="F32" s="35"/>
      <c r="G32" s="35"/>
      <c r="H32" s="35"/>
      <c r="I32" s="35"/>
      <c r="J32" s="35"/>
      <c r="K32" s="35"/>
      <c r="L32" s="35"/>
      <c r="M32" s="35"/>
      <c r="N32" s="35"/>
      <c r="O32" s="35"/>
      <c r="P32" s="35"/>
      <c r="Q32" s="35"/>
      <c r="R32" s="35"/>
      <c r="S32" s="35"/>
      <c r="T32" s="35"/>
      <c r="U32" s="34"/>
    </row>
    <row r="33" spans="2:21" x14ac:dyDescent="0.2">
      <c r="B33" s="33"/>
      <c r="C33" s="35"/>
      <c r="D33" s="35"/>
      <c r="E33" s="35"/>
      <c r="F33" s="35"/>
      <c r="G33" s="35"/>
      <c r="H33" s="35"/>
      <c r="I33" s="35"/>
      <c r="J33" s="35" t="s">
        <v>235</v>
      </c>
      <c r="K33" s="35" t="s">
        <v>236</v>
      </c>
      <c r="L33" s="35" t="s">
        <v>237</v>
      </c>
      <c r="M33" s="35"/>
      <c r="N33" s="35"/>
      <c r="O33" s="35"/>
      <c r="P33" s="35"/>
      <c r="Q33" s="35"/>
      <c r="R33" s="35"/>
      <c r="S33" s="35"/>
      <c r="T33" s="35"/>
      <c r="U33" s="34"/>
    </row>
    <row r="34" spans="2:21" x14ac:dyDescent="0.2">
      <c r="B34" s="33"/>
      <c r="C34" s="35"/>
      <c r="D34" s="35"/>
      <c r="E34" s="35"/>
      <c r="F34" s="35"/>
      <c r="G34" s="35"/>
      <c r="H34" s="35"/>
      <c r="I34" s="35"/>
      <c r="J34" s="35" t="str">
        <f>+Autodiagnóstico!C11</f>
        <v>Ambiente de Control</v>
      </c>
      <c r="K34" s="35">
        <v>100</v>
      </c>
      <c r="L34" s="36">
        <f>+Autodiagnóstico!D11</f>
        <v>27.043478260869566</v>
      </c>
      <c r="M34" s="35"/>
      <c r="N34" s="35"/>
      <c r="O34" s="35"/>
      <c r="P34" s="35"/>
      <c r="Q34" s="35"/>
      <c r="R34" s="35"/>
      <c r="S34" s="35"/>
      <c r="T34" s="35"/>
      <c r="U34" s="34"/>
    </row>
    <row r="35" spans="2:21" x14ac:dyDescent="0.2">
      <c r="B35" s="33"/>
      <c r="C35" s="35"/>
      <c r="D35" s="35"/>
      <c r="E35" s="35"/>
      <c r="F35" s="35"/>
      <c r="G35" s="35"/>
      <c r="H35" s="35"/>
      <c r="I35" s="35"/>
      <c r="J35" s="35" t="str">
        <f>+Autodiagnóstico!C36</f>
        <v>Gestión de los riesgos institucionales</v>
      </c>
      <c r="K35" s="35">
        <v>100</v>
      </c>
      <c r="L35" s="36">
        <f>+Autodiagnóstico!D36</f>
        <v>30.178571428571427</v>
      </c>
      <c r="M35" s="35"/>
      <c r="N35" s="35"/>
      <c r="O35" s="35"/>
      <c r="P35" s="35"/>
      <c r="Q35" s="35"/>
      <c r="R35" s="35"/>
      <c r="S35" s="35"/>
      <c r="T35" s="35"/>
      <c r="U35" s="34"/>
    </row>
    <row r="36" spans="2:21" x14ac:dyDescent="0.2">
      <c r="B36" s="33"/>
      <c r="C36" s="35"/>
      <c r="D36" s="35"/>
      <c r="E36" s="35"/>
      <c r="F36" s="35"/>
      <c r="G36" s="35"/>
      <c r="H36" s="35"/>
      <c r="I36" s="35"/>
      <c r="J36" s="35" t="str">
        <f>+Autodiagnóstico!C64</f>
        <v xml:space="preserve">Actividades de Control </v>
      </c>
      <c r="K36" s="35">
        <v>100</v>
      </c>
      <c r="L36" s="36">
        <f>+Autodiagnóstico!D64</f>
        <v>3.5652173913043477</v>
      </c>
      <c r="M36" s="37"/>
      <c r="N36" s="35"/>
      <c r="O36" s="35"/>
      <c r="P36" s="35"/>
      <c r="Q36" s="35"/>
      <c r="R36" s="35"/>
      <c r="S36" s="35"/>
      <c r="T36" s="35"/>
      <c r="U36" s="34"/>
    </row>
    <row r="37" spans="2:21" x14ac:dyDescent="0.2">
      <c r="B37" s="33"/>
      <c r="C37" s="35"/>
      <c r="D37" s="35"/>
      <c r="E37" s="35"/>
      <c r="F37" s="35"/>
      <c r="G37" s="35"/>
      <c r="H37" s="35"/>
      <c r="I37" s="35"/>
      <c r="J37" s="35" t="str">
        <f>+Autodiagnóstico!C87</f>
        <v>Información y Comunicación</v>
      </c>
      <c r="K37" s="35">
        <v>100</v>
      </c>
      <c r="L37" s="36">
        <f>+Autodiagnóstico!D87</f>
        <v>7.35</v>
      </c>
      <c r="M37" s="37"/>
      <c r="N37" s="35"/>
      <c r="O37" s="35"/>
      <c r="P37" s="35"/>
      <c r="Q37" s="35"/>
      <c r="R37" s="35"/>
      <c r="S37" s="35"/>
      <c r="T37" s="35"/>
      <c r="U37" s="34"/>
    </row>
    <row r="38" spans="2:21" x14ac:dyDescent="0.2">
      <c r="B38" s="33"/>
      <c r="C38" s="35"/>
      <c r="D38" s="35"/>
      <c r="E38" s="35"/>
      <c r="F38" s="35"/>
      <c r="G38" s="35"/>
      <c r="H38" s="35"/>
      <c r="I38" s="35"/>
      <c r="J38" s="35" t="str">
        <f>+Autodiagnóstico!C107</f>
        <v xml:space="preserve">Monitoreo o supervisión continua </v>
      </c>
      <c r="K38" s="35">
        <v>100</v>
      </c>
      <c r="L38" s="36">
        <f>+Autodiagnóstico!D107</f>
        <v>37.666666666666664</v>
      </c>
      <c r="M38" s="37"/>
      <c r="N38" s="35"/>
      <c r="O38" s="35"/>
      <c r="P38" s="35"/>
      <c r="Q38" s="35"/>
      <c r="R38" s="35"/>
      <c r="S38" s="35"/>
      <c r="T38" s="35"/>
      <c r="U38" s="34"/>
    </row>
    <row r="39" spans="2:21" x14ac:dyDescent="0.2">
      <c r="B39" s="33"/>
      <c r="C39" s="35"/>
      <c r="D39" s="35"/>
      <c r="E39" s="35"/>
      <c r="F39" s="35"/>
      <c r="G39" s="35"/>
      <c r="H39" s="35"/>
      <c r="I39" s="35"/>
      <c r="J39" s="35"/>
      <c r="K39" s="35"/>
      <c r="L39" s="35"/>
      <c r="M39" s="37"/>
      <c r="N39" s="35"/>
      <c r="O39" s="35"/>
      <c r="P39" s="35"/>
      <c r="Q39" s="35"/>
      <c r="R39" s="35"/>
      <c r="S39" s="35"/>
      <c r="T39" s="35"/>
      <c r="U39" s="34"/>
    </row>
    <row r="40" spans="2:21" x14ac:dyDescent="0.2">
      <c r="B40" s="33"/>
      <c r="C40" s="35"/>
      <c r="D40" s="35"/>
      <c r="E40" s="35"/>
      <c r="F40" s="35"/>
      <c r="G40" s="35"/>
      <c r="H40" s="35"/>
      <c r="I40" s="35"/>
      <c r="J40" s="35"/>
      <c r="K40" s="35"/>
      <c r="L40" s="35"/>
      <c r="M40" s="37"/>
      <c r="N40" s="35"/>
      <c r="O40" s="35"/>
      <c r="P40" s="35"/>
      <c r="Q40" s="35"/>
      <c r="R40" s="35"/>
      <c r="S40" s="35"/>
      <c r="T40" s="35"/>
      <c r="U40" s="34"/>
    </row>
    <row r="41" spans="2:21" x14ac:dyDescent="0.2">
      <c r="B41" s="33"/>
      <c r="C41" s="35"/>
      <c r="D41" s="35"/>
      <c r="E41" s="35"/>
      <c r="F41" s="35"/>
      <c r="G41" s="35"/>
      <c r="H41" s="35"/>
      <c r="I41" s="35"/>
      <c r="J41" s="35"/>
      <c r="K41" s="35"/>
      <c r="L41" s="35"/>
      <c r="M41" s="35"/>
      <c r="N41" s="35"/>
      <c r="O41" s="35"/>
      <c r="P41" s="35"/>
      <c r="Q41" s="35"/>
      <c r="R41" s="35"/>
      <c r="S41" s="35"/>
      <c r="T41" s="35"/>
      <c r="U41" s="34"/>
    </row>
    <row r="42" spans="2:21" x14ac:dyDescent="0.2">
      <c r="B42" s="33"/>
      <c r="C42" s="35"/>
      <c r="D42" s="35"/>
      <c r="E42" s="35"/>
      <c r="F42" s="35"/>
      <c r="G42" s="35"/>
      <c r="H42" s="35"/>
      <c r="I42" s="35"/>
      <c r="J42" s="35"/>
      <c r="K42" s="35"/>
      <c r="L42" s="35"/>
      <c r="M42" s="37"/>
      <c r="N42" s="35"/>
      <c r="O42" s="35"/>
      <c r="P42" s="35"/>
      <c r="Q42" s="35"/>
      <c r="R42" s="35"/>
      <c r="S42" s="35"/>
      <c r="T42" s="35"/>
      <c r="U42" s="34"/>
    </row>
    <row r="43" spans="2:21" x14ac:dyDescent="0.2">
      <c r="B43" s="33"/>
      <c r="C43" s="35"/>
      <c r="D43" s="35"/>
      <c r="E43" s="35"/>
      <c r="F43" s="35"/>
      <c r="G43" s="35"/>
      <c r="H43" s="35"/>
      <c r="I43" s="35"/>
      <c r="J43" s="35"/>
      <c r="K43" s="35"/>
      <c r="L43" s="35"/>
      <c r="M43" s="37"/>
      <c r="N43" s="35"/>
      <c r="O43" s="35"/>
      <c r="P43" s="35"/>
      <c r="Q43" s="35"/>
      <c r="R43" s="35"/>
      <c r="S43" s="35"/>
      <c r="T43" s="35"/>
      <c r="U43" s="34"/>
    </row>
    <row r="44" spans="2:21" x14ac:dyDescent="0.2">
      <c r="B44" s="33"/>
      <c r="C44" s="35"/>
      <c r="D44" s="35"/>
      <c r="E44" s="35"/>
      <c r="F44" s="35"/>
      <c r="G44" s="35"/>
      <c r="H44" s="35"/>
      <c r="I44" s="35"/>
      <c r="J44" s="35"/>
      <c r="K44" s="35"/>
      <c r="L44" s="35"/>
      <c r="M44" s="37"/>
      <c r="N44" s="35"/>
      <c r="O44" s="35"/>
      <c r="P44" s="35"/>
      <c r="Q44" s="35"/>
      <c r="R44" s="35"/>
      <c r="S44" s="35"/>
      <c r="T44" s="35"/>
      <c r="U44" s="34"/>
    </row>
    <row r="45" spans="2:21" x14ac:dyDescent="0.2">
      <c r="B45" s="33"/>
      <c r="C45" s="35"/>
      <c r="D45" s="35"/>
      <c r="E45" s="35"/>
      <c r="F45" s="35"/>
      <c r="G45" s="35"/>
      <c r="H45" s="35"/>
      <c r="I45" s="35"/>
      <c r="J45" s="35"/>
      <c r="K45" s="35"/>
      <c r="L45" s="35"/>
      <c r="M45" s="37"/>
      <c r="N45" s="35"/>
      <c r="O45" s="35"/>
      <c r="P45" s="35"/>
      <c r="Q45" s="35"/>
      <c r="R45" s="35"/>
      <c r="S45" s="35"/>
      <c r="T45" s="35"/>
      <c r="U45" s="34"/>
    </row>
    <row r="46" spans="2:21" x14ac:dyDescent="0.2">
      <c r="B46" s="33"/>
      <c r="C46" s="35"/>
      <c r="D46" s="35"/>
      <c r="E46" s="35"/>
      <c r="F46" s="35"/>
      <c r="G46" s="35"/>
      <c r="H46" s="35"/>
      <c r="I46" s="35"/>
      <c r="J46" s="35"/>
      <c r="K46" s="35"/>
      <c r="L46" s="35"/>
      <c r="M46" s="37"/>
      <c r="N46" s="35"/>
      <c r="O46" s="35"/>
      <c r="P46" s="35"/>
      <c r="Q46" s="35"/>
      <c r="R46" s="35"/>
      <c r="S46" s="35"/>
      <c r="T46" s="35"/>
      <c r="U46" s="34"/>
    </row>
    <row r="47" spans="2:21" x14ac:dyDescent="0.2">
      <c r="B47" s="33"/>
      <c r="C47" s="35"/>
      <c r="D47" s="35"/>
      <c r="E47" s="35"/>
      <c r="F47" s="35"/>
      <c r="G47" s="35"/>
      <c r="H47" s="35"/>
      <c r="I47" s="35"/>
      <c r="J47" s="35"/>
      <c r="K47" s="35"/>
      <c r="L47" s="35"/>
      <c r="M47" s="35"/>
      <c r="N47" s="35"/>
      <c r="O47" s="35"/>
      <c r="P47" s="35"/>
      <c r="Q47" s="35"/>
      <c r="R47" s="35"/>
      <c r="S47" s="35"/>
      <c r="T47" s="35"/>
      <c r="U47" s="34"/>
    </row>
    <row r="48" spans="2:21" x14ac:dyDescent="0.2">
      <c r="B48" s="33"/>
      <c r="C48" s="35"/>
      <c r="D48" s="35"/>
      <c r="E48" s="35"/>
      <c r="F48" s="35"/>
      <c r="G48" s="35"/>
      <c r="H48" s="35"/>
      <c r="I48" s="35"/>
      <c r="J48" s="35"/>
      <c r="K48" s="35"/>
      <c r="L48" s="35"/>
      <c r="M48" s="35"/>
      <c r="N48" s="35"/>
      <c r="O48" s="35"/>
      <c r="P48" s="35"/>
      <c r="Q48" s="35"/>
      <c r="R48" s="35"/>
      <c r="S48" s="35"/>
      <c r="T48" s="35"/>
      <c r="U48" s="34"/>
    </row>
    <row r="49" spans="2:21" ht="18" customHeight="1" x14ac:dyDescent="0.25">
      <c r="B49" s="33"/>
      <c r="C49" s="124" t="s">
        <v>238</v>
      </c>
      <c r="D49" s="71"/>
      <c r="E49" s="72"/>
      <c r="F49" s="72"/>
      <c r="G49" s="72"/>
      <c r="H49" s="72"/>
      <c r="I49" s="71"/>
      <c r="J49" s="71"/>
      <c r="K49" s="71"/>
      <c r="L49" s="72"/>
      <c r="M49" s="72"/>
      <c r="N49" s="72"/>
      <c r="O49" s="72"/>
      <c r="P49" s="72"/>
      <c r="Q49" s="72"/>
      <c r="R49" s="72"/>
      <c r="S49" s="72"/>
      <c r="T49" s="72"/>
      <c r="U49" s="34"/>
    </row>
    <row r="50" spans="2:21" x14ac:dyDescent="0.2">
      <c r="B50" s="33"/>
      <c r="C50" s="35"/>
      <c r="D50" s="35"/>
      <c r="E50" s="35"/>
      <c r="F50" s="35"/>
      <c r="G50" s="35"/>
      <c r="H50" s="35"/>
      <c r="I50" s="35"/>
      <c r="J50" s="35"/>
      <c r="O50" s="35"/>
      <c r="P50" s="35"/>
      <c r="Q50" s="35"/>
      <c r="R50" s="35"/>
      <c r="S50" s="35"/>
      <c r="T50" s="35"/>
      <c r="U50" s="34"/>
    </row>
    <row r="51" spans="2:21" x14ac:dyDescent="0.2">
      <c r="B51" s="33"/>
      <c r="G51" s="35"/>
      <c r="H51" s="35"/>
      <c r="K51" s="358" t="s">
        <v>239</v>
      </c>
      <c r="L51" s="358"/>
      <c r="M51" s="358"/>
      <c r="N51" s="358"/>
      <c r="O51" s="35"/>
      <c r="P51" s="35"/>
      <c r="Q51" s="35"/>
      <c r="R51" s="35"/>
      <c r="S51" s="35"/>
      <c r="T51" s="35"/>
      <c r="U51" s="34"/>
    </row>
    <row r="52" spans="2:21" ht="15" customHeight="1" x14ac:dyDescent="0.25">
      <c r="B52" s="33"/>
      <c r="G52" s="35"/>
      <c r="H52" s="35"/>
      <c r="J52" s="357" t="str">
        <f>+Autodiagnóstico!C11</f>
        <v>Ambiente de Control</v>
      </c>
      <c r="K52" s="357"/>
      <c r="L52" s="357"/>
      <c r="M52" s="357"/>
      <c r="N52" s="357"/>
      <c r="O52" s="357"/>
      <c r="P52" s="35"/>
      <c r="Q52" s="35"/>
      <c r="R52" s="35"/>
      <c r="S52" s="35"/>
      <c r="T52" s="35"/>
      <c r="U52" s="34"/>
    </row>
    <row r="53" spans="2:21" ht="15" x14ac:dyDescent="0.25">
      <c r="B53" s="33"/>
      <c r="H53" s="66"/>
      <c r="K53" s="35"/>
      <c r="L53" s="35"/>
      <c r="O53" s="35"/>
      <c r="P53" s="35"/>
      <c r="Q53" s="35"/>
      <c r="R53" s="35"/>
      <c r="S53" s="35"/>
      <c r="T53" s="35"/>
      <c r="U53" s="34"/>
    </row>
    <row r="54" spans="2:21" x14ac:dyDescent="0.2">
      <c r="B54" s="33"/>
      <c r="C54" s="35"/>
      <c r="D54" s="35"/>
      <c r="E54" s="35"/>
      <c r="F54" s="35"/>
      <c r="G54" s="35"/>
      <c r="H54" s="35"/>
      <c r="I54" s="35"/>
      <c r="J54" s="35"/>
      <c r="K54" s="35"/>
      <c r="L54" s="35"/>
      <c r="M54" s="35"/>
      <c r="N54" s="35"/>
      <c r="O54" s="35"/>
      <c r="P54" s="35"/>
      <c r="Q54" s="35"/>
      <c r="R54" s="35"/>
      <c r="S54" s="35"/>
      <c r="T54" s="35"/>
      <c r="U54" s="34"/>
    </row>
    <row r="55" spans="2:21" x14ac:dyDescent="0.2">
      <c r="B55" s="33"/>
      <c r="G55" s="35"/>
      <c r="H55" s="35"/>
      <c r="L55" s="35"/>
      <c r="P55" s="35"/>
      <c r="Q55" s="35"/>
      <c r="R55" s="35"/>
      <c r="S55" s="35"/>
      <c r="T55" s="35"/>
      <c r="U55" s="34"/>
    </row>
    <row r="56" spans="2:21" x14ac:dyDescent="0.2">
      <c r="B56" s="33"/>
      <c r="G56" s="35"/>
      <c r="H56" s="35"/>
      <c r="J56" s="35" t="s">
        <v>240</v>
      </c>
      <c r="K56" s="32" t="s">
        <v>232</v>
      </c>
      <c r="L56" s="35" t="s">
        <v>233</v>
      </c>
      <c r="P56" s="35"/>
      <c r="Q56" s="35"/>
      <c r="R56" s="35"/>
      <c r="S56" s="35"/>
      <c r="T56" s="35"/>
      <c r="U56" s="34"/>
    </row>
    <row r="57" spans="2:21" x14ac:dyDescent="0.2">
      <c r="B57" s="33"/>
      <c r="G57" s="35"/>
      <c r="H57" s="35"/>
      <c r="J57" s="35" t="str">
        <f>+Autodiagnóstico!E11</f>
        <v>Diseño adecuado y efectivo del componente Ambiente de Control</v>
      </c>
      <c r="K57" s="32">
        <v>100</v>
      </c>
      <c r="L57" s="36">
        <f>+Autodiagnóstico!F11</f>
        <v>32.4</v>
      </c>
      <c r="P57" s="35"/>
      <c r="Q57" s="35"/>
      <c r="R57" s="35"/>
      <c r="S57" s="35"/>
      <c r="T57" s="35"/>
      <c r="U57" s="34"/>
    </row>
    <row r="58" spans="2:21" x14ac:dyDescent="0.2">
      <c r="B58" s="33"/>
      <c r="G58" s="35"/>
      <c r="H58" s="35"/>
      <c r="J58" s="35" t="str">
        <f>+Autodiagnóstico!E16</f>
        <v>Responsabilidades de la Alta dirección y Comité Institucional de Coordinación de Control Interno (línea estratégica)</v>
      </c>
      <c r="K58" s="32">
        <v>100</v>
      </c>
      <c r="L58" s="36">
        <f>+Autodiagnóstico!F16</f>
        <v>20.5</v>
      </c>
      <c r="M58" s="35"/>
      <c r="N58" s="35"/>
      <c r="O58" s="35"/>
      <c r="P58" s="35"/>
      <c r="Q58" s="35"/>
      <c r="R58" s="35"/>
      <c r="S58" s="35"/>
      <c r="T58" s="35"/>
      <c r="U58" s="34"/>
    </row>
    <row r="59" spans="2:21" x14ac:dyDescent="0.2">
      <c r="B59" s="33"/>
      <c r="E59" s="35"/>
      <c r="F59" s="35"/>
      <c r="G59" s="35"/>
      <c r="H59" s="35"/>
      <c r="I59" s="35"/>
      <c r="J59" s="35" t="str">
        <f>+Autodiagnóstico!E20</f>
        <v>Responsabilidades gerentes públicos y líderes de proceso (primera Línea de defensa)</v>
      </c>
      <c r="K59" s="32">
        <v>100</v>
      </c>
      <c r="L59" s="36">
        <f>+Autodiagnóstico!F20</f>
        <v>36.4</v>
      </c>
      <c r="M59" s="35"/>
      <c r="N59" s="35"/>
      <c r="O59" s="35"/>
      <c r="P59" s="35"/>
      <c r="Q59" s="35"/>
      <c r="R59" s="35"/>
      <c r="S59" s="35"/>
      <c r="T59" s="35"/>
      <c r="U59" s="34"/>
    </row>
    <row r="60" spans="2:21" x14ac:dyDescent="0.2">
      <c r="B60" s="33"/>
      <c r="C60" s="35"/>
      <c r="D60" s="35"/>
      <c r="E60" s="35"/>
      <c r="F60" s="35"/>
      <c r="G60" s="35"/>
      <c r="H60" s="35"/>
      <c r="I60" s="35"/>
      <c r="J60" s="35" t="str">
        <f>+Autodiagnóstico!E25</f>
        <v>Responsabilidades de los servidores encargados del monitoreo y evaluación de controles y gestión del riesgo (segunda línea de defensa)</v>
      </c>
      <c r="K60" s="32">
        <v>100</v>
      </c>
      <c r="L60" s="36">
        <f>+Autodiagnóstico!F25</f>
        <v>19</v>
      </c>
      <c r="M60" s="35"/>
      <c r="N60" s="35"/>
      <c r="O60" s="35"/>
      <c r="P60" s="35"/>
      <c r="Q60" s="35"/>
      <c r="R60" s="35"/>
      <c r="S60" s="35"/>
      <c r="T60" s="35"/>
      <c r="U60" s="34"/>
    </row>
    <row r="61" spans="2:21" x14ac:dyDescent="0.2">
      <c r="B61" s="33"/>
      <c r="C61" s="35"/>
      <c r="D61" s="35"/>
      <c r="E61" s="35"/>
      <c r="F61" s="35"/>
      <c r="G61" s="35"/>
      <c r="H61" s="35"/>
      <c r="I61" s="35"/>
      <c r="J61" s="35" t="str">
        <f>+Autodiagnóstico!E31</f>
        <v>Responsabilidades del área de control interno (tercera línea de defensa)</v>
      </c>
      <c r="K61" s="32">
        <v>100</v>
      </c>
      <c r="L61" s="45">
        <f>+Autodiagnóstico!F31</f>
        <v>27.333333333333332</v>
      </c>
      <c r="M61" s="35"/>
      <c r="N61" s="35"/>
      <c r="O61" s="35"/>
      <c r="P61" s="35"/>
      <c r="Q61" s="35"/>
      <c r="R61" s="35"/>
      <c r="S61" s="35"/>
      <c r="T61" s="35"/>
      <c r="U61" s="34"/>
    </row>
    <row r="62" spans="2:21" x14ac:dyDescent="0.2">
      <c r="B62" s="33"/>
      <c r="C62" s="35"/>
      <c r="D62" s="35"/>
      <c r="E62" s="35"/>
      <c r="F62" s="35"/>
      <c r="G62" s="35"/>
      <c r="H62" s="35"/>
      <c r="I62" s="35"/>
      <c r="J62" s="35"/>
      <c r="K62" s="35"/>
      <c r="L62" s="35"/>
      <c r="M62" s="35"/>
      <c r="N62" s="35"/>
      <c r="O62" s="35"/>
      <c r="P62" s="35"/>
      <c r="Q62" s="35"/>
      <c r="R62" s="35"/>
      <c r="S62" s="35"/>
      <c r="T62" s="35"/>
      <c r="U62" s="34"/>
    </row>
    <row r="63" spans="2:21" x14ac:dyDescent="0.2">
      <c r="B63" s="33"/>
      <c r="C63" s="35"/>
      <c r="D63" s="35"/>
      <c r="E63" s="35"/>
      <c r="F63" s="35"/>
      <c r="G63" s="35"/>
      <c r="H63" s="35"/>
      <c r="I63" s="35"/>
      <c r="J63" s="35"/>
      <c r="K63" s="35"/>
      <c r="L63" s="35"/>
      <c r="M63" s="35"/>
      <c r="N63" s="35"/>
      <c r="O63" s="35"/>
      <c r="P63" s="35"/>
      <c r="Q63" s="35"/>
      <c r="R63" s="35"/>
      <c r="S63" s="35"/>
      <c r="T63" s="35"/>
      <c r="U63" s="34"/>
    </row>
    <row r="64" spans="2:21" x14ac:dyDescent="0.2">
      <c r="B64" s="33"/>
      <c r="C64" s="35"/>
      <c r="D64" s="35"/>
      <c r="E64" s="35"/>
      <c r="F64" s="35"/>
      <c r="G64" s="35"/>
      <c r="H64" s="35"/>
      <c r="I64" s="35"/>
      <c r="J64" s="35"/>
      <c r="K64" s="35"/>
      <c r="L64" s="35"/>
      <c r="M64" s="35"/>
      <c r="N64" s="35"/>
      <c r="O64" s="35"/>
      <c r="P64" s="35"/>
      <c r="Q64" s="35"/>
      <c r="R64" s="35"/>
      <c r="S64" s="35"/>
      <c r="T64" s="35"/>
      <c r="U64" s="34"/>
    </row>
    <row r="65" spans="2:21" x14ac:dyDescent="0.2">
      <c r="B65" s="33"/>
      <c r="C65" s="35"/>
      <c r="D65" s="35"/>
      <c r="E65" s="35"/>
      <c r="F65" s="35"/>
      <c r="G65" s="35"/>
      <c r="H65" s="35"/>
      <c r="I65" s="35"/>
      <c r="J65" s="35"/>
      <c r="K65" s="35"/>
      <c r="L65" s="35"/>
      <c r="M65" s="35"/>
      <c r="N65" s="35"/>
      <c r="O65" s="35"/>
      <c r="P65" s="35"/>
      <c r="Q65" s="35"/>
      <c r="R65" s="35"/>
      <c r="S65" s="35"/>
      <c r="T65" s="35"/>
      <c r="U65" s="34"/>
    </row>
    <row r="66" spans="2:21" x14ac:dyDescent="0.2">
      <c r="B66" s="33"/>
      <c r="C66" s="35"/>
      <c r="D66" s="35"/>
      <c r="E66" s="35"/>
      <c r="F66" s="35"/>
      <c r="G66" s="35"/>
      <c r="H66" s="35"/>
      <c r="I66" s="35"/>
      <c r="J66" s="35"/>
      <c r="K66" s="35"/>
      <c r="L66" s="35"/>
      <c r="M66" s="35"/>
      <c r="N66" s="35"/>
      <c r="O66" s="35"/>
      <c r="P66" s="35"/>
      <c r="Q66" s="35"/>
      <c r="R66" s="35"/>
      <c r="S66" s="35"/>
      <c r="T66" s="35"/>
      <c r="U66" s="34"/>
    </row>
    <row r="67" spans="2:21" x14ac:dyDescent="0.2">
      <c r="B67" s="33"/>
      <c r="C67" s="35"/>
      <c r="D67" s="35"/>
      <c r="E67" s="35"/>
      <c r="F67" s="35"/>
      <c r="G67" s="35"/>
      <c r="H67" s="35"/>
      <c r="I67" s="35"/>
      <c r="J67" s="35"/>
      <c r="K67" s="35"/>
      <c r="L67" s="35"/>
      <c r="M67" s="35"/>
      <c r="N67" s="35"/>
      <c r="O67" s="35"/>
      <c r="P67" s="35"/>
      <c r="Q67" s="35"/>
      <c r="R67" s="35"/>
      <c r="S67" s="35"/>
      <c r="T67" s="35"/>
      <c r="U67" s="34"/>
    </row>
    <row r="68" spans="2:21" x14ac:dyDescent="0.2">
      <c r="B68" s="33"/>
      <c r="C68" s="35"/>
      <c r="D68" s="35"/>
      <c r="E68" s="35"/>
      <c r="F68" s="35"/>
      <c r="G68" s="35"/>
      <c r="H68" s="35"/>
      <c r="I68" s="35"/>
      <c r="J68" s="35"/>
      <c r="K68" s="35"/>
      <c r="L68" s="35"/>
      <c r="M68" s="35"/>
      <c r="N68" s="35"/>
      <c r="O68" s="35"/>
      <c r="P68" s="35"/>
      <c r="Q68" s="35"/>
      <c r="R68" s="35"/>
      <c r="S68" s="35"/>
      <c r="T68" s="35"/>
      <c r="U68" s="34"/>
    </row>
    <row r="69" spans="2:21" x14ac:dyDescent="0.2">
      <c r="B69" s="33"/>
      <c r="C69" s="35"/>
      <c r="D69" s="35"/>
      <c r="E69" s="35"/>
      <c r="F69" s="35"/>
      <c r="G69" s="35"/>
      <c r="H69" s="35"/>
      <c r="I69" s="35"/>
      <c r="J69" s="35"/>
      <c r="K69" s="35"/>
      <c r="L69" s="35"/>
      <c r="M69" s="35"/>
      <c r="N69" s="35"/>
      <c r="O69" s="35"/>
      <c r="P69" s="35"/>
      <c r="Q69" s="35"/>
      <c r="R69" s="35"/>
      <c r="S69" s="35"/>
      <c r="T69" s="35"/>
      <c r="U69" s="34"/>
    </row>
    <row r="70" spans="2:21" x14ac:dyDescent="0.2">
      <c r="B70" s="33"/>
      <c r="C70" s="35"/>
      <c r="D70" s="35"/>
      <c r="E70" s="35"/>
      <c r="F70" s="35"/>
      <c r="G70" s="35"/>
      <c r="H70" s="35"/>
      <c r="I70" s="35"/>
      <c r="J70" s="35"/>
      <c r="K70" s="35"/>
      <c r="L70" s="35"/>
      <c r="M70" s="35"/>
      <c r="N70" s="35"/>
      <c r="O70" s="35"/>
      <c r="P70" s="35"/>
      <c r="Q70" s="35"/>
      <c r="R70" s="35"/>
      <c r="S70" s="35"/>
      <c r="T70" s="35"/>
      <c r="U70" s="34"/>
    </row>
    <row r="71" spans="2:21" x14ac:dyDescent="0.2">
      <c r="B71" s="33"/>
      <c r="C71" s="35"/>
      <c r="D71" s="35"/>
      <c r="E71" s="35"/>
      <c r="F71" s="35"/>
      <c r="G71" s="35"/>
      <c r="H71" s="35"/>
      <c r="I71" s="35"/>
      <c r="J71" s="35"/>
      <c r="K71" s="35"/>
      <c r="L71" s="35"/>
      <c r="M71" s="35"/>
      <c r="N71" s="35"/>
      <c r="O71" s="35"/>
      <c r="P71" s="35"/>
      <c r="Q71" s="35"/>
      <c r="R71" s="35"/>
      <c r="S71" s="35"/>
      <c r="T71" s="35"/>
      <c r="U71" s="34"/>
    </row>
    <row r="72" spans="2:21" x14ac:dyDescent="0.2">
      <c r="B72" s="33"/>
      <c r="C72" s="35"/>
      <c r="D72" s="35"/>
      <c r="E72" s="35"/>
      <c r="F72" s="35"/>
      <c r="G72" s="35"/>
      <c r="H72" s="35"/>
      <c r="I72" s="35"/>
      <c r="J72" s="35"/>
      <c r="K72" s="35"/>
      <c r="L72" s="35"/>
      <c r="M72" s="35"/>
      <c r="N72" s="35"/>
      <c r="O72" s="35"/>
      <c r="P72" s="35"/>
      <c r="Q72" s="35"/>
      <c r="R72" s="35"/>
      <c r="S72" s="35"/>
      <c r="T72" s="35"/>
      <c r="U72" s="34"/>
    </row>
    <row r="73" spans="2:21" x14ac:dyDescent="0.2">
      <c r="B73" s="33"/>
      <c r="C73" s="35"/>
      <c r="D73" s="35"/>
      <c r="E73" s="35"/>
      <c r="F73" s="35"/>
      <c r="G73" s="35"/>
      <c r="H73" s="35"/>
      <c r="I73" s="35"/>
      <c r="J73" s="35"/>
      <c r="K73" s="35"/>
      <c r="L73" s="35"/>
      <c r="M73" s="35"/>
      <c r="N73" s="35"/>
      <c r="O73" s="35"/>
      <c r="P73" s="35"/>
      <c r="Q73" s="35"/>
      <c r="R73" s="35"/>
      <c r="S73" s="35"/>
      <c r="T73" s="35"/>
      <c r="U73" s="34"/>
    </row>
    <row r="74" spans="2:21" x14ac:dyDescent="0.2">
      <c r="B74" s="33"/>
      <c r="C74" s="35"/>
      <c r="D74" s="35"/>
      <c r="E74" s="35"/>
      <c r="F74" s="35"/>
      <c r="G74" s="35"/>
      <c r="H74" s="35"/>
      <c r="I74" s="35"/>
      <c r="J74" s="35"/>
      <c r="K74" s="35"/>
      <c r="L74" s="35"/>
      <c r="M74" s="35"/>
      <c r="N74" s="35"/>
      <c r="O74" s="35"/>
      <c r="P74" s="35"/>
      <c r="Q74" s="35"/>
      <c r="R74" s="35"/>
      <c r="S74" s="35"/>
      <c r="T74" s="35"/>
      <c r="U74" s="34"/>
    </row>
    <row r="75" spans="2:21" x14ac:dyDescent="0.2">
      <c r="B75" s="33"/>
      <c r="C75" s="35"/>
      <c r="D75" s="35"/>
      <c r="E75" s="35"/>
      <c r="F75" s="35"/>
      <c r="G75" s="35"/>
      <c r="H75" s="35"/>
      <c r="I75" s="35"/>
      <c r="J75" s="35"/>
      <c r="K75" s="35"/>
      <c r="L75" s="35"/>
      <c r="M75" s="35"/>
      <c r="N75" s="35"/>
      <c r="O75" s="35"/>
      <c r="P75" s="35"/>
      <c r="Q75" s="35"/>
      <c r="R75" s="35"/>
      <c r="S75" s="35"/>
      <c r="T75" s="35"/>
      <c r="U75" s="34"/>
    </row>
    <row r="76" spans="2:21" x14ac:dyDescent="0.2">
      <c r="B76" s="33"/>
      <c r="C76" s="35"/>
      <c r="D76" s="35"/>
      <c r="E76" s="35"/>
      <c r="F76" s="35"/>
      <c r="G76" s="35"/>
      <c r="H76" s="35"/>
      <c r="I76" s="35"/>
      <c r="K76" s="358" t="s">
        <v>241</v>
      </c>
      <c r="L76" s="358"/>
      <c r="M76" s="358"/>
      <c r="N76" s="358"/>
      <c r="O76" s="35"/>
      <c r="P76" s="35"/>
      <c r="Q76" s="35"/>
      <c r="R76" s="35"/>
      <c r="S76" s="35"/>
      <c r="T76" s="35"/>
      <c r="U76" s="34"/>
    </row>
    <row r="77" spans="2:21" ht="16.5" x14ac:dyDescent="0.25">
      <c r="B77" s="33"/>
      <c r="C77" s="35"/>
      <c r="D77" s="35"/>
      <c r="E77" s="35"/>
      <c r="F77" s="35"/>
      <c r="G77" s="35"/>
      <c r="H77" s="35"/>
      <c r="J77" s="357" t="str">
        <f>+Autodiagnóstico!C36</f>
        <v>Gestión de los riesgos institucionales</v>
      </c>
      <c r="K77" s="357"/>
      <c r="L77" s="357"/>
      <c r="M77" s="357"/>
      <c r="N77" s="357"/>
      <c r="O77" s="357"/>
      <c r="P77" s="35"/>
      <c r="Q77" s="35"/>
      <c r="R77" s="35"/>
      <c r="S77" s="35"/>
      <c r="T77" s="35"/>
      <c r="U77" s="34"/>
    </row>
    <row r="78" spans="2:21" x14ac:dyDescent="0.2">
      <c r="B78" s="33"/>
      <c r="C78" s="35"/>
      <c r="D78" s="35"/>
      <c r="E78" s="35"/>
      <c r="F78" s="35"/>
      <c r="G78" s="35"/>
      <c r="H78" s="35"/>
      <c r="I78" s="35"/>
      <c r="K78" s="217"/>
      <c r="L78" s="217"/>
      <c r="M78" s="217"/>
      <c r="N78" s="217"/>
      <c r="O78" s="35"/>
      <c r="P78" s="35"/>
      <c r="Q78" s="35"/>
      <c r="R78" s="35"/>
      <c r="S78" s="35"/>
      <c r="T78" s="35"/>
      <c r="U78" s="34"/>
    </row>
    <row r="79" spans="2:21" x14ac:dyDescent="0.2">
      <c r="B79" s="33"/>
      <c r="C79" s="35"/>
      <c r="D79" s="35"/>
      <c r="E79" s="35"/>
      <c r="F79" s="35"/>
      <c r="G79" s="35"/>
      <c r="H79" s="35"/>
      <c r="I79" s="35"/>
      <c r="J79" s="35"/>
      <c r="K79" s="35"/>
      <c r="L79" s="35"/>
      <c r="M79" s="35"/>
      <c r="N79" s="35"/>
      <c r="O79" s="35"/>
      <c r="P79" s="35"/>
      <c r="Q79" s="35"/>
      <c r="R79" s="35"/>
      <c r="S79" s="35"/>
      <c r="T79" s="35"/>
      <c r="U79" s="34"/>
    </row>
    <row r="80" spans="2:21" x14ac:dyDescent="0.2">
      <c r="B80" s="33"/>
      <c r="C80" s="35"/>
      <c r="D80" s="45"/>
      <c r="E80" s="35"/>
      <c r="F80" s="35"/>
      <c r="G80" s="35"/>
      <c r="H80" s="35"/>
      <c r="I80" s="35"/>
      <c r="J80" s="35" t="s">
        <v>242</v>
      </c>
      <c r="K80" s="32" t="s">
        <v>232</v>
      </c>
      <c r="L80" s="35" t="s">
        <v>233</v>
      </c>
      <c r="M80" s="35"/>
      <c r="N80" s="35"/>
      <c r="O80" s="35"/>
      <c r="P80" s="35"/>
      <c r="Q80" s="35"/>
      <c r="R80" s="35"/>
      <c r="S80" s="35"/>
      <c r="T80" s="35"/>
      <c r="U80" s="34"/>
    </row>
    <row r="81" spans="2:21" x14ac:dyDescent="0.2">
      <c r="B81" s="33"/>
      <c r="C81" s="35"/>
      <c r="D81" s="35"/>
      <c r="E81" s="35"/>
      <c r="F81" s="35"/>
      <c r="G81" s="35"/>
      <c r="H81" s="35"/>
      <c r="I81" s="35"/>
      <c r="J81" s="35" t="str">
        <f>+Autodiagnóstico!E36</f>
        <v>Diseño adecuado y efectivo del componente Gestión de Riesgos</v>
      </c>
      <c r="K81" s="32">
        <v>100</v>
      </c>
      <c r="L81" s="36">
        <f>+Autodiagnóstico!F36</f>
        <v>20.6</v>
      </c>
      <c r="M81" s="35"/>
      <c r="N81" s="35"/>
      <c r="O81" s="35"/>
      <c r="P81" s="35"/>
      <c r="Q81" s="35"/>
      <c r="R81" s="35"/>
      <c r="S81" s="35"/>
      <c r="T81" s="35"/>
      <c r="U81" s="34"/>
    </row>
    <row r="82" spans="2:21" x14ac:dyDescent="0.2">
      <c r="B82" s="33"/>
      <c r="C82" s="35"/>
      <c r="D82" s="35"/>
      <c r="E82" s="35"/>
      <c r="F82" s="35"/>
      <c r="G82" s="35"/>
      <c r="H82" s="35"/>
      <c r="I82" s="35"/>
      <c r="J82" s="35" t="str">
        <f>+Autodiagnóstico!E41</f>
        <v>Responsabilidades de la Alta dirección y Comité Institucional de Coordinación de Control Interno (línea estratégica)</v>
      </c>
      <c r="K82" s="32">
        <v>100</v>
      </c>
      <c r="L82" s="36">
        <f>+Autodiagnóstico!F41</f>
        <v>46.4</v>
      </c>
      <c r="M82" s="35"/>
      <c r="N82" s="35"/>
      <c r="O82" s="35"/>
      <c r="P82" s="35"/>
      <c r="Q82" s="35"/>
      <c r="R82" s="35"/>
      <c r="S82" s="35"/>
      <c r="T82" s="35"/>
      <c r="U82" s="34"/>
    </row>
    <row r="83" spans="2:21" x14ac:dyDescent="0.2">
      <c r="B83" s="33"/>
      <c r="C83" s="35"/>
      <c r="D83" s="35"/>
      <c r="E83" s="35"/>
      <c r="F83" s="35"/>
      <c r="G83" s="35"/>
      <c r="H83" s="35"/>
      <c r="I83" s="35"/>
      <c r="J83" s="35" t="str">
        <f>+Autodiagnóstico!E46</f>
        <v>Responsabilidades gerentes públicos y líderes de proceso (primera Línea de defensa)</v>
      </c>
      <c r="K83" s="32">
        <v>100</v>
      </c>
      <c r="L83" s="35">
        <f>+Autodiagnóstico!F46</f>
        <v>52.5</v>
      </c>
      <c r="M83" s="35"/>
      <c r="N83" s="35"/>
      <c r="O83" s="35"/>
      <c r="P83" s="35"/>
      <c r="Q83" s="35"/>
      <c r="R83" s="35"/>
      <c r="S83" s="35"/>
      <c r="T83" s="35"/>
      <c r="U83" s="34"/>
    </row>
    <row r="84" spans="2:21" x14ac:dyDescent="0.2">
      <c r="B84" s="33"/>
      <c r="C84" s="35"/>
      <c r="D84" s="35"/>
      <c r="E84" s="35"/>
      <c r="F84" s="35"/>
      <c r="G84" s="35"/>
      <c r="H84" s="35"/>
      <c r="I84" s="35"/>
      <c r="J84" s="35" t="str">
        <f>+Autodiagnóstico!E50</f>
        <v>Responsabilidades de los servidores encargados del monitoreo y evaluación de controles y gestión del riesgo (segunda línea de defensa)</v>
      </c>
      <c r="K84" s="32">
        <v>100</v>
      </c>
      <c r="L84" s="36">
        <f>+Autodiagnóstico!F50</f>
        <v>21.777777777777779</v>
      </c>
      <c r="M84" s="35"/>
      <c r="N84" s="35"/>
      <c r="O84" s="35"/>
      <c r="P84" s="35"/>
      <c r="Q84" s="35"/>
      <c r="R84" s="35"/>
      <c r="S84" s="35"/>
      <c r="T84" s="35"/>
      <c r="U84" s="34"/>
    </row>
    <row r="85" spans="2:21" x14ac:dyDescent="0.2">
      <c r="B85" s="33"/>
      <c r="C85" s="35"/>
      <c r="D85" s="35"/>
      <c r="E85" s="35"/>
      <c r="F85" s="35"/>
      <c r="G85" s="35"/>
      <c r="H85" s="35"/>
      <c r="I85" s="35"/>
      <c r="J85" s="35" t="str">
        <f>+Autodiagnóstico!E59</f>
        <v>Responsabilidades del área de control interno</v>
      </c>
      <c r="K85" s="35">
        <v>100</v>
      </c>
      <c r="L85" s="32">
        <f>+Autodiagnóstico!F59</f>
        <v>20.8</v>
      </c>
      <c r="N85" s="35"/>
      <c r="O85" s="35"/>
      <c r="P85" s="35"/>
      <c r="Q85" s="35"/>
      <c r="R85" s="35"/>
      <c r="S85" s="35"/>
      <c r="T85" s="35"/>
      <c r="U85" s="34"/>
    </row>
    <row r="86" spans="2:21" x14ac:dyDescent="0.2">
      <c r="B86" s="33"/>
      <c r="C86" s="35"/>
      <c r="D86" s="35"/>
      <c r="E86" s="35"/>
      <c r="F86" s="35"/>
      <c r="G86" s="35"/>
      <c r="H86" s="35"/>
      <c r="I86" s="35"/>
      <c r="J86" s="35"/>
      <c r="K86" s="35"/>
      <c r="N86" s="35"/>
      <c r="O86" s="35"/>
      <c r="P86" s="35"/>
      <c r="Q86" s="35"/>
      <c r="R86" s="35"/>
      <c r="S86" s="35"/>
      <c r="T86" s="35"/>
      <c r="U86" s="34"/>
    </row>
    <row r="87" spans="2:21" x14ac:dyDescent="0.2">
      <c r="B87" s="33"/>
      <c r="C87" s="35"/>
      <c r="D87" s="35"/>
      <c r="E87" s="35"/>
      <c r="F87" s="35"/>
      <c r="G87" s="35"/>
      <c r="H87" s="35"/>
      <c r="I87" s="35"/>
      <c r="J87" s="35"/>
      <c r="K87" s="35"/>
      <c r="N87" s="35"/>
      <c r="O87" s="35"/>
      <c r="P87" s="35"/>
      <c r="Q87" s="35"/>
      <c r="R87" s="35"/>
      <c r="S87" s="35"/>
      <c r="T87" s="35"/>
      <c r="U87" s="34"/>
    </row>
    <row r="88" spans="2:21" x14ac:dyDescent="0.2">
      <c r="B88" s="33"/>
      <c r="C88" s="35"/>
      <c r="D88" s="35"/>
      <c r="E88" s="35"/>
      <c r="F88" s="35"/>
      <c r="G88" s="35"/>
      <c r="H88" s="35"/>
      <c r="I88" s="35"/>
      <c r="J88" s="35"/>
      <c r="K88" s="35"/>
      <c r="N88" s="35"/>
      <c r="O88" s="35"/>
      <c r="P88" s="35"/>
      <c r="Q88" s="35"/>
      <c r="R88" s="35"/>
      <c r="S88" s="35"/>
      <c r="T88" s="35"/>
      <c r="U88" s="34"/>
    </row>
    <row r="89" spans="2:21" x14ac:dyDescent="0.2">
      <c r="B89" s="33"/>
      <c r="C89" s="35"/>
      <c r="D89" s="35"/>
      <c r="E89" s="35"/>
      <c r="F89" s="35"/>
      <c r="G89" s="35"/>
      <c r="H89" s="35"/>
      <c r="I89" s="35"/>
      <c r="J89" s="35"/>
      <c r="K89" s="35"/>
      <c r="L89" s="35"/>
      <c r="M89" s="35"/>
      <c r="N89" s="35"/>
      <c r="O89" s="35"/>
      <c r="P89" s="35"/>
      <c r="Q89" s="35"/>
      <c r="R89" s="35"/>
      <c r="S89" s="35"/>
      <c r="T89" s="35"/>
      <c r="U89" s="34"/>
    </row>
    <row r="90" spans="2:21" x14ac:dyDescent="0.2">
      <c r="B90" s="33"/>
      <c r="C90" s="35"/>
      <c r="D90" s="35"/>
      <c r="E90" s="35"/>
      <c r="F90" s="35"/>
      <c r="G90" s="35"/>
      <c r="H90" s="35"/>
      <c r="I90" s="35"/>
      <c r="J90" s="35"/>
      <c r="K90" s="35"/>
      <c r="L90" s="35"/>
      <c r="M90" s="35"/>
      <c r="N90" s="35"/>
      <c r="O90" s="35"/>
      <c r="P90" s="35"/>
      <c r="Q90" s="35"/>
      <c r="R90" s="35"/>
      <c r="S90" s="35"/>
      <c r="T90" s="35"/>
      <c r="U90" s="34"/>
    </row>
    <row r="91" spans="2:21" x14ac:dyDescent="0.2">
      <c r="B91" s="33"/>
      <c r="C91" s="35"/>
      <c r="D91" s="35"/>
      <c r="E91" s="35"/>
      <c r="F91" s="35"/>
      <c r="G91" s="35"/>
      <c r="H91" s="35"/>
      <c r="I91" s="35"/>
      <c r="J91" s="35"/>
      <c r="K91" s="35"/>
      <c r="L91" s="35"/>
      <c r="M91" s="35"/>
      <c r="N91" s="35"/>
      <c r="O91" s="35"/>
      <c r="P91" s="35"/>
      <c r="Q91" s="35"/>
      <c r="R91" s="35"/>
      <c r="S91" s="35"/>
      <c r="T91" s="35"/>
      <c r="U91" s="34"/>
    </row>
    <row r="92" spans="2:21" x14ac:dyDescent="0.2">
      <c r="B92" s="33"/>
      <c r="C92" s="35"/>
      <c r="D92" s="35"/>
      <c r="E92" s="35"/>
      <c r="F92" s="35"/>
      <c r="G92" s="35"/>
      <c r="H92" s="35"/>
      <c r="I92" s="35"/>
      <c r="J92" s="35"/>
      <c r="K92" s="35"/>
      <c r="L92" s="35"/>
      <c r="M92" s="35"/>
      <c r="N92" s="35"/>
      <c r="O92" s="35"/>
      <c r="P92" s="35"/>
      <c r="Q92" s="35"/>
      <c r="R92" s="35"/>
      <c r="S92" s="35"/>
      <c r="T92" s="35"/>
      <c r="U92" s="34"/>
    </row>
    <row r="93" spans="2:21" x14ac:dyDescent="0.2">
      <c r="B93" s="33"/>
      <c r="C93" s="35"/>
      <c r="D93" s="35"/>
      <c r="E93" s="35"/>
      <c r="F93" s="35"/>
      <c r="G93" s="35"/>
      <c r="H93" s="35"/>
      <c r="I93" s="35"/>
      <c r="J93" s="35"/>
      <c r="K93" s="35"/>
      <c r="L93" s="35"/>
      <c r="M93" s="35"/>
      <c r="N93" s="35"/>
      <c r="O93" s="35"/>
      <c r="P93" s="35"/>
      <c r="Q93" s="35"/>
      <c r="R93" s="35"/>
      <c r="S93" s="35"/>
      <c r="T93" s="35"/>
      <c r="U93" s="34"/>
    </row>
    <row r="94" spans="2:21" x14ac:dyDescent="0.2">
      <c r="B94" s="33"/>
      <c r="C94" s="35"/>
      <c r="D94" s="35"/>
      <c r="E94" s="35"/>
      <c r="F94" s="35"/>
      <c r="G94" s="35"/>
      <c r="H94" s="35"/>
      <c r="I94" s="35"/>
      <c r="J94" s="35"/>
      <c r="K94" s="35"/>
      <c r="L94" s="35"/>
      <c r="M94" s="35"/>
      <c r="N94" s="35"/>
      <c r="O94" s="35"/>
      <c r="P94" s="35"/>
      <c r="Q94" s="35"/>
      <c r="R94" s="35"/>
      <c r="S94" s="35"/>
      <c r="T94" s="35"/>
      <c r="U94" s="34"/>
    </row>
    <row r="95" spans="2:21" x14ac:dyDescent="0.2">
      <c r="B95" s="33"/>
      <c r="C95" s="35"/>
      <c r="D95" s="35"/>
      <c r="E95" s="35"/>
      <c r="F95" s="35"/>
      <c r="G95" s="35"/>
      <c r="H95" s="35"/>
      <c r="I95" s="35"/>
      <c r="J95" s="35"/>
      <c r="K95" s="35"/>
      <c r="L95" s="35"/>
      <c r="M95" s="35"/>
      <c r="N95" s="35"/>
      <c r="O95" s="35"/>
      <c r="P95" s="35"/>
      <c r="Q95" s="35"/>
      <c r="R95" s="35"/>
      <c r="S95" s="35"/>
      <c r="T95" s="35"/>
      <c r="U95" s="34"/>
    </row>
    <row r="96" spans="2:21" x14ac:dyDescent="0.2">
      <c r="B96" s="33"/>
      <c r="C96" s="35"/>
      <c r="D96" s="35"/>
      <c r="E96" s="35"/>
      <c r="F96" s="35"/>
      <c r="G96" s="35"/>
      <c r="H96" s="35"/>
      <c r="I96" s="35"/>
      <c r="J96" s="35"/>
      <c r="K96" s="35"/>
      <c r="L96" s="35"/>
      <c r="M96" s="35"/>
      <c r="N96" s="35"/>
      <c r="O96" s="35"/>
      <c r="P96" s="35"/>
      <c r="Q96" s="35"/>
      <c r="R96" s="35"/>
      <c r="S96" s="35"/>
      <c r="T96" s="35"/>
      <c r="U96" s="34"/>
    </row>
    <row r="97" spans="2:21" x14ac:dyDescent="0.2">
      <c r="B97" s="33"/>
      <c r="C97" s="35"/>
      <c r="D97" s="35"/>
      <c r="E97" s="35"/>
      <c r="F97" s="35"/>
      <c r="G97" s="35"/>
      <c r="H97" s="35"/>
      <c r="I97" s="35"/>
      <c r="J97" s="35"/>
      <c r="K97" s="35"/>
      <c r="L97" s="35"/>
      <c r="M97" s="35"/>
      <c r="N97" s="35"/>
      <c r="O97" s="35"/>
      <c r="P97" s="35"/>
      <c r="Q97" s="35"/>
      <c r="R97" s="35"/>
      <c r="S97" s="35"/>
      <c r="T97" s="35"/>
      <c r="U97" s="34"/>
    </row>
    <row r="98" spans="2:21" x14ac:dyDescent="0.2">
      <c r="B98" s="33"/>
      <c r="C98" s="35"/>
      <c r="D98" s="35"/>
      <c r="E98" s="35"/>
      <c r="F98" s="35"/>
      <c r="G98" s="35"/>
      <c r="H98" s="35"/>
      <c r="I98" s="35"/>
      <c r="J98" s="35"/>
      <c r="K98" s="35"/>
      <c r="L98" s="35"/>
      <c r="M98" s="35"/>
      <c r="N98" s="35"/>
      <c r="O98" s="35"/>
      <c r="P98" s="35"/>
      <c r="Q98" s="35"/>
      <c r="R98" s="35"/>
      <c r="S98" s="35"/>
      <c r="T98" s="35"/>
      <c r="U98" s="34"/>
    </row>
    <row r="99" spans="2:21" x14ac:dyDescent="0.2">
      <c r="B99" s="33"/>
      <c r="C99" s="35"/>
      <c r="D99" s="35"/>
      <c r="E99" s="35"/>
      <c r="F99" s="35"/>
      <c r="G99" s="35"/>
      <c r="H99" s="35"/>
      <c r="I99" s="35"/>
      <c r="J99" s="35"/>
      <c r="K99" s="35"/>
      <c r="L99" s="35"/>
      <c r="M99" s="35"/>
      <c r="N99" s="35"/>
      <c r="O99" s="35"/>
      <c r="P99" s="35"/>
      <c r="Q99" s="35"/>
      <c r="R99" s="35"/>
      <c r="S99" s="35"/>
      <c r="T99" s="35"/>
      <c r="U99" s="34"/>
    </row>
    <row r="100" spans="2:21" x14ac:dyDescent="0.2">
      <c r="B100" s="33"/>
      <c r="C100" s="35"/>
      <c r="D100" s="35"/>
      <c r="E100" s="35"/>
      <c r="F100" s="35"/>
      <c r="G100" s="35"/>
      <c r="H100" s="35"/>
      <c r="I100" s="35"/>
      <c r="J100" s="35"/>
      <c r="K100" s="35"/>
      <c r="L100" s="35"/>
      <c r="M100" s="35"/>
      <c r="N100" s="35"/>
      <c r="O100" s="35"/>
      <c r="P100" s="35"/>
      <c r="Q100" s="35"/>
      <c r="R100" s="35"/>
      <c r="S100" s="35"/>
      <c r="T100" s="35"/>
      <c r="U100" s="34"/>
    </row>
    <row r="101" spans="2:21" x14ac:dyDescent="0.2">
      <c r="B101" s="33"/>
      <c r="C101" s="35"/>
      <c r="D101" s="35"/>
      <c r="E101" s="35"/>
      <c r="F101" s="35"/>
      <c r="G101" s="35"/>
      <c r="H101" s="35"/>
      <c r="I101" s="35"/>
      <c r="J101" s="35"/>
      <c r="K101" s="358" t="s">
        <v>243</v>
      </c>
      <c r="L101" s="358"/>
      <c r="M101" s="358"/>
      <c r="N101" s="358"/>
      <c r="O101" s="35"/>
      <c r="P101" s="35"/>
      <c r="Q101" s="35"/>
      <c r="R101" s="35"/>
      <c r="S101" s="35"/>
      <c r="T101" s="35"/>
      <c r="U101" s="34"/>
    </row>
    <row r="102" spans="2:21" ht="16.5" x14ac:dyDescent="0.25">
      <c r="B102" s="33"/>
      <c r="C102" s="35"/>
      <c r="D102" s="35"/>
      <c r="E102" s="35"/>
      <c r="F102" s="35"/>
      <c r="G102" s="35"/>
      <c r="H102" s="35"/>
      <c r="I102" s="35"/>
      <c r="J102" s="67"/>
      <c r="K102" s="357" t="str">
        <f>+Autodiagnóstico!C64</f>
        <v xml:space="preserve">Actividades de Control </v>
      </c>
      <c r="L102" s="357"/>
      <c r="M102" s="357"/>
      <c r="N102" s="357"/>
      <c r="O102" s="35"/>
      <c r="P102" s="35"/>
      <c r="Q102" s="35"/>
      <c r="R102" s="35"/>
      <c r="S102" s="35"/>
      <c r="T102" s="35"/>
      <c r="U102" s="34"/>
    </row>
    <row r="103" spans="2:21" x14ac:dyDescent="0.2">
      <c r="B103" s="33"/>
      <c r="C103" s="35"/>
      <c r="D103" s="35"/>
      <c r="E103" s="35"/>
      <c r="F103" s="35"/>
      <c r="G103" s="35"/>
      <c r="H103" s="35"/>
      <c r="I103" s="35"/>
      <c r="J103" s="35"/>
      <c r="K103" s="35"/>
      <c r="L103" s="35"/>
      <c r="M103" s="35"/>
      <c r="N103" s="35"/>
      <c r="O103" s="35"/>
      <c r="P103" s="35"/>
      <c r="Q103" s="35"/>
      <c r="R103" s="35"/>
      <c r="S103" s="35"/>
      <c r="T103" s="35"/>
      <c r="U103" s="34"/>
    </row>
    <row r="104" spans="2:21" x14ac:dyDescent="0.2">
      <c r="B104" s="33"/>
      <c r="C104" s="35"/>
      <c r="D104" s="35"/>
      <c r="E104" s="35"/>
      <c r="F104" s="35"/>
      <c r="G104" s="35"/>
      <c r="H104" s="35"/>
      <c r="I104" s="35"/>
      <c r="J104" s="35"/>
      <c r="K104" s="35"/>
      <c r="L104" s="35"/>
      <c r="M104" s="35"/>
      <c r="N104" s="35"/>
      <c r="O104" s="35"/>
      <c r="P104" s="35"/>
      <c r="Q104" s="35"/>
      <c r="R104" s="35"/>
      <c r="S104" s="35"/>
      <c r="T104" s="35"/>
      <c r="U104" s="34"/>
    </row>
    <row r="105" spans="2:21" x14ac:dyDescent="0.2">
      <c r="B105" s="33"/>
      <c r="C105" s="35"/>
      <c r="D105" s="35"/>
      <c r="E105" s="35"/>
      <c r="F105" s="35"/>
      <c r="G105" s="35"/>
      <c r="H105" s="35"/>
      <c r="I105" s="35"/>
      <c r="J105" s="35" t="s">
        <v>240</v>
      </c>
      <c r="K105" s="32" t="s">
        <v>232</v>
      </c>
      <c r="L105" s="35" t="s">
        <v>233</v>
      </c>
      <c r="M105" s="35"/>
      <c r="N105" s="35"/>
      <c r="O105" s="35"/>
      <c r="P105" s="35"/>
      <c r="Q105" s="35"/>
      <c r="R105" s="35"/>
      <c r="S105" s="35"/>
      <c r="T105" s="35"/>
      <c r="U105" s="34"/>
    </row>
    <row r="106" spans="2:21" x14ac:dyDescent="0.2">
      <c r="B106" s="33"/>
      <c r="C106" s="35"/>
      <c r="D106" s="35"/>
      <c r="E106" s="35"/>
      <c r="F106" s="35"/>
      <c r="G106" s="35"/>
      <c r="H106" s="35"/>
      <c r="I106" s="35"/>
      <c r="J106" s="35" t="str">
        <f>+Autodiagnóstico!E64</f>
        <v>Diseño adecuado y efectivo del componente Actividades de Control</v>
      </c>
      <c r="K106" s="32">
        <v>100</v>
      </c>
      <c r="L106" s="36">
        <f>+Autodiagnóstico!F64</f>
        <v>1</v>
      </c>
      <c r="M106" s="35"/>
      <c r="N106" s="35"/>
      <c r="O106" s="35"/>
      <c r="P106" s="35"/>
      <c r="Q106" s="35"/>
      <c r="R106" s="35"/>
      <c r="S106" s="35"/>
      <c r="T106" s="35"/>
      <c r="U106" s="34"/>
    </row>
    <row r="107" spans="2:21" x14ac:dyDescent="0.2">
      <c r="B107" s="33"/>
      <c r="C107" s="35"/>
      <c r="D107" s="35"/>
      <c r="E107" s="35"/>
      <c r="F107" s="35"/>
      <c r="G107" s="35"/>
      <c r="H107" s="35"/>
      <c r="I107" s="35"/>
      <c r="J107" s="35" t="str">
        <f>+Autodiagnóstico!E67</f>
        <v>Responsabilidades de la Alta dirección y Comité Institucional de Coordinación de Control Interno (línea estratégica)</v>
      </c>
      <c r="K107" s="32">
        <v>100</v>
      </c>
      <c r="L107" s="36">
        <f>+Autodiagnóstico!F67</f>
        <v>1</v>
      </c>
      <c r="M107" s="35"/>
      <c r="N107" s="35"/>
      <c r="O107" s="35"/>
      <c r="P107" s="35"/>
      <c r="Q107" s="35"/>
      <c r="R107" s="35"/>
      <c r="S107" s="35"/>
      <c r="T107" s="35"/>
      <c r="U107" s="34"/>
    </row>
    <row r="108" spans="2:21" x14ac:dyDescent="0.2">
      <c r="B108" s="33"/>
      <c r="C108" s="35"/>
      <c r="D108" s="35"/>
      <c r="E108" s="35"/>
      <c r="F108" s="35"/>
      <c r="G108" s="35"/>
      <c r="H108" s="35"/>
      <c r="I108" s="35"/>
      <c r="J108" s="35" t="str">
        <f>+Autodiagnóstico!E69</f>
        <v>Responsabilidades gerentes públicos y líderes de proceso (primera Línea de defensa)</v>
      </c>
      <c r="K108" s="32">
        <v>100</v>
      </c>
      <c r="L108" s="36">
        <f>+Autodiagnóstico!F69</f>
        <v>1</v>
      </c>
      <c r="M108" s="35"/>
      <c r="N108" s="35"/>
      <c r="O108" s="35"/>
      <c r="P108" s="35"/>
      <c r="Q108" s="35"/>
      <c r="R108" s="35"/>
      <c r="S108" s="35"/>
      <c r="T108" s="35"/>
      <c r="U108" s="34"/>
    </row>
    <row r="109" spans="2:21" x14ac:dyDescent="0.2">
      <c r="B109" s="33"/>
      <c r="C109" s="35"/>
      <c r="D109" s="35"/>
      <c r="E109" s="35"/>
      <c r="F109" s="35"/>
      <c r="G109" s="35"/>
      <c r="H109" s="35"/>
      <c r="I109" s="35"/>
      <c r="J109" s="35" t="str">
        <f>+Autodiagnóstico!E74</f>
        <v>Responsabilidades de los servidores encargados del monitoreo y evaluación de controles y gestión del riesgo (segunda línea de defensa)</v>
      </c>
      <c r="K109" s="32">
        <v>100</v>
      </c>
      <c r="L109" s="36">
        <f>+Autodiagnóstico!F74</f>
        <v>8.375</v>
      </c>
      <c r="M109" s="35"/>
      <c r="N109" s="35"/>
      <c r="O109" s="35"/>
      <c r="P109" s="35"/>
      <c r="Q109" s="35"/>
      <c r="R109" s="35"/>
      <c r="S109" s="35"/>
      <c r="T109" s="35"/>
      <c r="U109" s="34"/>
    </row>
    <row r="110" spans="2:21" x14ac:dyDescent="0.2">
      <c r="B110" s="33"/>
      <c r="C110" s="35"/>
      <c r="D110" s="35"/>
      <c r="E110" s="35"/>
      <c r="F110" s="35"/>
      <c r="G110" s="35"/>
      <c r="H110" s="35"/>
      <c r="I110" s="35"/>
      <c r="J110" s="35" t="str">
        <f>+Autodiagnóstico!E82</f>
        <v>Responsabilidades del área de control interno</v>
      </c>
      <c r="K110" s="32">
        <v>100</v>
      </c>
      <c r="L110" s="35">
        <f>+Autodiagnóstico!F82</f>
        <v>1</v>
      </c>
      <c r="M110" s="35"/>
      <c r="N110" s="35"/>
      <c r="O110" s="35"/>
      <c r="P110" s="35"/>
      <c r="Q110" s="35"/>
      <c r="R110" s="35"/>
      <c r="S110" s="35"/>
      <c r="T110" s="35"/>
      <c r="U110" s="34"/>
    </row>
    <row r="111" spans="2:21" x14ac:dyDescent="0.2">
      <c r="B111" s="33"/>
      <c r="C111" s="35"/>
      <c r="D111" s="35"/>
      <c r="E111" s="35"/>
      <c r="F111" s="35"/>
      <c r="G111" s="35"/>
      <c r="H111" s="35"/>
      <c r="I111" s="35"/>
      <c r="J111" s="35"/>
      <c r="K111" s="35"/>
      <c r="L111" s="35"/>
      <c r="M111" s="35"/>
      <c r="N111" s="35"/>
      <c r="O111" s="35"/>
      <c r="P111" s="35"/>
      <c r="Q111" s="35"/>
      <c r="R111" s="35"/>
      <c r="S111" s="35"/>
      <c r="T111" s="35"/>
      <c r="U111" s="34"/>
    </row>
    <row r="112" spans="2:21" x14ac:dyDescent="0.2">
      <c r="B112" s="33"/>
      <c r="C112" s="35"/>
      <c r="D112" s="35"/>
      <c r="E112" s="35"/>
      <c r="F112" s="35"/>
      <c r="G112" s="35"/>
      <c r="H112" s="35"/>
      <c r="I112" s="35"/>
      <c r="J112" s="35"/>
      <c r="K112" s="35"/>
      <c r="L112" s="35"/>
      <c r="M112" s="35"/>
      <c r="N112" s="35"/>
      <c r="O112" s="35"/>
      <c r="P112" s="35"/>
      <c r="Q112" s="35"/>
      <c r="R112" s="35"/>
      <c r="S112" s="35"/>
      <c r="T112" s="35"/>
      <c r="U112" s="34"/>
    </row>
    <row r="113" spans="2:21" x14ac:dyDescent="0.2">
      <c r="B113" s="33"/>
      <c r="C113" s="35"/>
      <c r="D113" s="35"/>
      <c r="E113" s="35"/>
      <c r="F113" s="35"/>
      <c r="G113" s="35"/>
      <c r="H113" s="35"/>
      <c r="I113" s="35"/>
      <c r="J113" s="35"/>
      <c r="K113" s="35"/>
      <c r="L113" s="35"/>
      <c r="M113" s="35"/>
      <c r="N113" s="35"/>
      <c r="O113" s="35"/>
      <c r="P113" s="35"/>
      <c r="Q113" s="35"/>
      <c r="R113" s="35"/>
      <c r="S113" s="35"/>
      <c r="T113" s="35"/>
      <c r="U113" s="34"/>
    </row>
    <row r="114" spans="2:21" x14ac:dyDescent="0.2">
      <c r="B114" s="33"/>
      <c r="C114" s="35"/>
      <c r="D114" s="35"/>
      <c r="E114" s="35"/>
      <c r="F114" s="35"/>
      <c r="G114" s="35"/>
      <c r="H114" s="35"/>
      <c r="I114" s="35"/>
      <c r="J114" s="35"/>
      <c r="K114" s="35"/>
      <c r="L114" s="35"/>
      <c r="M114" s="35"/>
      <c r="N114" s="35"/>
      <c r="O114" s="35"/>
      <c r="P114" s="35"/>
      <c r="Q114" s="35"/>
      <c r="R114" s="35"/>
      <c r="S114" s="35"/>
      <c r="T114" s="35"/>
      <c r="U114" s="34"/>
    </row>
    <row r="115" spans="2:21" x14ac:dyDescent="0.2">
      <c r="B115" s="33"/>
      <c r="C115" s="35"/>
      <c r="D115" s="35"/>
      <c r="E115" s="35"/>
      <c r="F115" s="35"/>
      <c r="G115" s="35"/>
      <c r="H115" s="35"/>
      <c r="I115" s="35"/>
      <c r="J115" s="35"/>
      <c r="K115" s="35"/>
      <c r="L115" s="35"/>
      <c r="M115" s="35"/>
      <c r="N115" s="35"/>
      <c r="O115" s="35"/>
      <c r="P115" s="35"/>
      <c r="Q115" s="35"/>
      <c r="R115" s="35"/>
      <c r="S115" s="35"/>
      <c r="T115" s="35"/>
      <c r="U115" s="34"/>
    </row>
    <row r="116" spans="2:21" x14ac:dyDescent="0.2">
      <c r="B116" s="33"/>
      <c r="C116" s="35"/>
      <c r="D116" s="35"/>
      <c r="E116" s="35"/>
      <c r="F116" s="35"/>
      <c r="G116" s="35"/>
      <c r="H116" s="35"/>
      <c r="I116" s="35"/>
      <c r="J116" s="35"/>
      <c r="K116" s="35"/>
      <c r="L116" s="35"/>
      <c r="M116" s="35"/>
      <c r="N116" s="35"/>
      <c r="O116" s="35"/>
      <c r="P116" s="35"/>
      <c r="Q116" s="35"/>
      <c r="R116" s="35"/>
      <c r="S116" s="35"/>
      <c r="T116" s="35"/>
      <c r="U116" s="34"/>
    </row>
    <row r="117" spans="2:21" x14ac:dyDescent="0.2">
      <c r="B117" s="33"/>
      <c r="C117" s="35"/>
      <c r="D117" s="35"/>
      <c r="E117" s="35"/>
      <c r="F117" s="35"/>
      <c r="G117" s="35"/>
      <c r="H117" s="35"/>
      <c r="I117" s="35"/>
      <c r="J117" s="35"/>
      <c r="K117" s="35"/>
      <c r="L117" s="35"/>
      <c r="M117" s="35"/>
      <c r="N117" s="35"/>
      <c r="O117" s="35"/>
      <c r="P117" s="35"/>
      <c r="Q117" s="35"/>
      <c r="R117" s="35"/>
      <c r="S117" s="35"/>
      <c r="T117" s="35"/>
      <c r="U117" s="34"/>
    </row>
    <row r="118" spans="2:21" x14ac:dyDescent="0.2">
      <c r="B118" s="33"/>
      <c r="C118" s="35"/>
      <c r="D118" s="35"/>
      <c r="E118" s="35"/>
      <c r="F118" s="35"/>
      <c r="G118" s="35"/>
      <c r="H118" s="35"/>
      <c r="I118" s="35"/>
      <c r="J118" s="35"/>
      <c r="K118" s="35"/>
      <c r="L118" s="35"/>
      <c r="M118" s="35"/>
      <c r="N118" s="35"/>
      <c r="O118" s="35"/>
      <c r="P118" s="35"/>
      <c r="Q118" s="35"/>
      <c r="R118" s="35"/>
      <c r="S118" s="35"/>
      <c r="T118" s="35"/>
      <c r="U118" s="34"/>
    </row>
    <row r="119" spans="2:21" x14ac:dyDescent="0.2">
      <c r="B119" s="33"/>
      <c r="C119" s="35"/>
      <c r="D119" s="35"/>
      <c r="E119" s="35"/>
      <c r="F119" s="35"/>
      <c r="G119" s="35"/>
      <c r="H119" s="35"/>
      <c r="I119" s="35"/>
      <c r="J119" s="35"/>
      <c r="K119" s="35"/>
      <c r="L119" s="35"/>
      <c r="M119" s="35"/>
      <c r="N119" s="35"/>
      <c r="O119" s="35"/>
      <c r="P119" s="35"/>
      <c r="Q119" s="35"/>
      <c r="R119" s="35"/>
      <c r="S119" s="35"/>
      <c r="T119" s="35"/>
      <c r="U119" s="34"/>
    </row>
    <row r="120" spans="2:21" x14ac:dyDescent="0.2">
      <c r="B120" s="33"/>
      <c r="C120" s="35"/>
      <c r="D120" s="35"/>
      <c r="E120" s="35"/>
      <c r="F120" s="35"/>
      <c r="G120" s="35"/>
      <c r="H120" s="35"/>
      <c r="I120" s="35"/>
      <c r="J120" s="35"/>
      <c r="K120" s="35"/>
      <c r="L120" s="35"/>
      <c r="M120" s="35"/>
      <c r="N120" s="35"/>
      <c r="O120" s="35"/>
      <c r="P120" s="35"/>
      <c r="Q120" s="35"/>
      <c r="R120" s="35"/>
      <c r="S120" s="35"/>
      <c r="T120" s="35"/>
      <c r="U120" s="34"/>
    </row>
    <row r="121" spans="2:21" x14ac:dyDescent="0.2">
      <c r="B121" s="33"/>
      <c r="C121" s="35"/>
      <c r="D121" s="35"/>
      <c r="E121" s="35"/>
      <c r="F121" s="35"/>
      <c r="G121" s="35"/>
      <c r="H121" s="35"/>
      <c r="I121" s="35"/>
      <c r="J121" s="35"/>
      <c r="K121" s="35"/>
      <c r="L121" s="35"/>
      <c r="M121" s="35"/>
      <c r="N121" s="35"/>
      <c r="O121" s="35"/>
      <c r="P121" s="35"/>
      <c r="Q121" s="35"/>
      <c r="R121" s="35"/>
      <c r="S121" s="35"/>
      <c r="T121" s="35"/>
      <c r="U121" s="34"/>
    </row>
    <row r="122" spans="2:21" x14ac:dyDescent="0.2">
      <c r="B122" s="33"/>
      <c r="C122" s="35"/>
      <c r="D122" s="35"/>
      <c r="E122" s="35"/>
      <c r="F122" s="35"/>
      <c r="G122" s="35"/>
      <c r="H122" s="35"/>
      <c r="I122" s="35"/>
      <c r="J122" s="35"/>
      <c r="K122" s="35"/>
      <c r="L122" s="35"/>
      <c r="M122" s="35"/>
      <c r="N122" s="35"/>
      <c r="O122" s="35"/>
      <c r="P122" s="35"/>
      <c r="Q122" s="35"/>
      <c r="R122" s="35"/>
      <c r="S122" s="35"/>
      <c r="T122" s="35"/>
      <c r="U122" s="34"/>
    </row>
    <row r="123" spans="2:21" x14ac:dyDescent="0.2">
      <c r="B123" s="33"/>
      <c r="C123" s="35"/>
      <c r="D123" s="35"/>
      <c r="E123" s="35"/>
      <c r="F123" s="35"/>
      <c r="G123" s="35"/>
      <c r="H123" s="35"/>
      <c r="I123" s="35"/>
      <c r="J123" s="35"/>
      <c r="K123" s="35"/>
      <c r="L123" s="35"/>
      <c r="M123" s="35"/>
      <c r="N123" s="35"/>
      <c r="O123" s="35"/>
      <c r="P123" s="35"/>
      <c r="Q123" s="35"/>
      <c r="R123" s="35"/>
      <c r="S123" s="35"/>
      <c r="T123" s="35"/>
      <c r="U123" s="34"/>
    </row>
    <row r="124" spans="2:21" x14ac:dyDescent="0.2">
      <c r="B124" s="33"/>
      <c r="C124" s="35"/>
      <c r="D124" s="35"/>
      <c r="E124" s="35"/>
      <c r="F124" s="35"/>
      <c r="G124" s="35"/>
      <c r="H124" s="35"/>
      <c r="I124" s="35"/>
      <c r="J124" s="35"/>
      <c r="K124" s="35"/>
      <c r="L124" s="35"/>
      <c r="M124" s="35"/>
      <c r="N124" s="35"/>
      <c r="O124" s="35"/>
      <c r="P124" s="35"/>
      <c r="Q124" s="35"/>
      <c r="R124" s="35"/>
      <c r="S124" s="35"/>
      <c r="T124" s="35"/>
      <c r="U124" s="34"/>
    </row>
    <row r="125" spans="2:21" x14ac:dyDescent="0.2">
      <c r="B125" s="33"/>
      <c r="C125" s="35"/>
      <c r="D125" s="35"/>
      <c r="E125" s="35"/>
      <c r="F125" s="35"/>
      <c r="G125" s="35"/>
      <c r="H125" s="35"/>
      <c r="I125" s="35"/>
      <c r="J125" s="35"/>
      <c r="K125" s="35"/>
      <c r="L125" s="35"/>
      <c r="M125" s="35"/>
      <c r="N125" s="35"/>
      <c r="O125" s="35"/>
      <c r="P125" s="35"/>
      <c r="Q125" s="35"/>
      <c r="R125" s="35"/>
      <c r="S125" s="35"/>
      <c r="T125" s="35"/>
      <c r="U125" s="34"/>
    </row>
    <row r="126" spans="2:21" x14ac:dyDescent="0.2">
      <c r="B126" s="33"/>
      <c r="C126" s="35"/>
      <c r="D126" s="35"/>
      <c r="E126" s="35"/>
      <c r="F126" s="35"/>
      <c r="G126" s="35"/>
      <c r="H126" s="35"/>
      <c r="I126" s="35"/>
      <c r="J126" s="35"/>
      <c r="K126" s="358" t="s">
        <v>244</v>
      </c>
      <c r="L126" s="358"/>
      <c r="M126" s="358"/>
      <c r="N126" s="358"/>
      <c r="O126" s="35"/>
      <c r="P126" s="35"/>
      <c r="Q126" s="35"/>
      <c r="R126" s="35"/>
      <c r="S126" s="35"/>
      <c r="T126" s="35"/>
      <c r="U126" s="34"/>
    </row>
    <row r="127" spans="2:21" ht="16.5" x14ac:dyDescent="0.25">
      <c r="B127" s="33"/>
      <c r="C127" s="35"/>
      <c r="D127" s="35"/>
      <c r="E127" s="35"/>
      <c r="F127" s="35"/>
      <c r="G127" s="35"/>
      <c r="H127" s="35"/>
      <c r="I127" s="35"/>
      <c r="J127" s="67"/>
      <c r="K127" s="357" t="str">
        <f>+Autodiagnóstico!C87</f>
        <v>Información y Comunicación</v>
      </c>
      <c r="L127" s="357"/>
      <c r="M127" s="357"/>
      <c r="N127" s="357"/>
      <c r="O127" s="35"/>
      <c r="P127" s="35"/>
      <c r="Q127" s="35"/>
      <c r="R127" s="35"/>
      <c r="S127" s="35"/>
      <c r="T127" s="35"/>
      <c r="U127" s="34"/>
    </row>
    <row r="128" spans="2:21" x14ac:dyDescent="0.2">
      <c r="B128" s="33"/>
      <c r="C128" s="35"/>
      <c r="D128" s="35"/>
      <c r="E128" s="35"/>
      <c r="F128" s="35"/>
      <c r="G128" s="35"/>
      <c r="H128" s="35"/>
      <c r="I128" s="35"/>
      <c r="J128" s="35"/>
      <c r="K128" s="35"/>
      <c r="L128" s="35"/>
      <c r="M128" s="35"/>
      <c r="N128" s="35"/>
      <c r="O128" s="35"/>
      <c r="P128" s="35"/>
      <c r="Q128" s="35"/>
      <c r="R128" s="35"/>
      <c r="S128" s="35"/>
      <c r="T128" s="35"/>
      <c r="U128" s="34"/>
    </row>
    <row r="129" spans="2:21" x14ac:dyDescent="0.2">
      <c r="B129" s="33"/>
      <c r="C129" s="35"/>
      <c r="D129" s="35"/>
      <c r="E129" s="35"/>
      <c r="F129" s="35"/>
      <c r="G129" s="35"/>
      <c r="H129" s="35"/>
      <c r="I129" s="35"/>
      <c r="J129" s="35"/>
      <c r="K129" s="35"/>
      <c r="L129" s="35"/>
      <c r="M129" s="35"/>
      <c r="N129" s="35"/>
      <c r="O129" s="35"/>
      <c r="P129" s="35"/>
      <c r="Q129" s="35"/>
      <c r="R129" s="35"/>
      <c r="S129" s="35"/>
      <c r="T129" s="35"/>
      <c r="U129" s="34"/>
    </row>
    <row r="130" spans="2:21" x14ac:dyDescent="0.2">
      <c r="B130" s="33"/>
      <c r="C130" s="35"/>
      <c r="D130" s="35"/>
      <c r="E130" s="35"/>
      <c r="F130" s="35"/>
      <c r="G130" s="35"/>
      <c r="H130" s="35"/>
      <c r="I130" s="35"/>
      <c r="J130" s="35" t="s">
        <v>240</v>
      </c>
      <c r="K130" s="32" t="s">
        <v>232</v>
      </c>
      <c r="L130" s="35" t="s">
        <v>233</v>
      </c>
      <c r="M130" s="35"/>
      <c r="N130" s="35"/>
      <c r="O130" s="35"/>
      <c r="P130" s="35"/>
      <c r="Q130" s="35"/>
      <c r="R130" s="35"/>
      <c r="S130" s="35"/>
      <c r="T130" s="35"/>
      <c r="U130" s="34"/>
    </row>
    <row r="131" spans="2:21" x14ac:dyDescent="0.2">
      <c r="B131" s="33"/>
      <c r="C131" s="35"/>
      <c r="D131" s="35"/>
      <c r="E131" s="35"/>
      <c r="F131" s="35"/>
      <c r="G131" s="35"/>
      <c r="H131" s="35"/>
      <c r="I131" s="35"/>
      <c r="J131" s="35" t="str">
        <f>+Autodiagnóstico!E87</f>
        <v>Diseño adecuado y efectivo del componente Información y Comunicación</v>
      </c>
      <c r="K131" s="32">
        <v>100</v>
      </c>
      <c r="L131" s="36">
        <f>+Autodiagnóstico!F87</f>
        <v>1</v>
      </c>
      <c r="M131" s="35"/>
      <c r="N131" s="35"/>
      <c r="O131" s="35"/>
      <c r="P131" s="35"/>
      <c r="Q131" s="35"/>
      <c r="R131" s="35"/>
      <c r="S131" s="35"/>
      <c r="T131" s="35"/>
      <c r="U131" s="34"/>
    </row>
    <row r="132" spans="2:21" x14ac:dyDescent="0.2">
      <c r="B132" s="33"/>
      <c r="C132" s="35"/>
      <c r="D132" s="35"/>
      <c r="E132" s="35"/>
      <c r="F132" s="35"/>
      <c r="G132" s="35"/>
      <c r="H132" s="35"/>
      <c r="I132" s="35"/>
      <c r="J132" s="35" t="str">
        <f>+Autodiagnóstico!E90</f>
        <v>Responsabilidades de la Alta dirección y Comité Institucional de Coordinación de Control Interno (línea estratégica)</v>
      </c>
      <c r="K132" s="32">
        <v>100</v>
      </c>
      <c r="L132" s="36">
        <f>+Autodiagnóstico!F90</f>
        <v>1</v>
      </c>
      <c r="M132" s="35"/>
      <c r="N132" s="35"/>
      <c r="O132" s="35"/>
      <c r="P132" s="35"/>
      <c r="Q132" s="35"/>
      <c r="R132" s="35"/>
      <c r="S132" s="35"/>
      <c r="T132" s="35"/>
      <c r="U132" s="34"/>
    </row>
    <row r="133" spans="2:21" x14ac:dyDescent="0.2">
      <c r="B133" s="33"/>
      <c r="C133" s="35"/>
      <c r="D133" s="35"/>
      <c r="E133" s="35"/>
      <c r="F133" s="35"/>
      <c r="G133" s="35"/>
      <c r="H133" s="35"/>
      <c r="I133" s="35"/>
      <c r="J133" s="35" t="str">
        <f>+Autodiagnóstico!E92</f>
        <v>Responsabilidades gerentes públicos y líderes de proceso (primera Línea de defensa)</v>
      </c>
      <c r="K133" s="32">
        <v>100</v>
      </c>
      <c r="L133" s="36">
        <f>+Autodiagnóstico!F92</f>
        <v>14</v>
      </c>
      <c r="M133" s="35"/>
      <c r="N133" s="35"/>
      <c r="O133" s="35"/>
      <c r="P133" s="35"/>
      <c r="Q133" s="35"/>
      <c r="R133" s="35"/>
      <c r="S133" s="35"/>
      <c r="T133" s="35"/>
      <c r="U133" s="34"/>
    </row>
    <row r="134" spans="2:21" x14ac:dyDescent="0.2">
      <c r="B134" s="33"/>
      <c r="C134" s="35"/>
      <c r="D134" s="35"/>
      <c r="E134" s="35"/>
      <c r="F134" s="35"/>
      <c r="G134" s="35"/>
      <c r="H134" s="35"/>
      <c r="I134" s="35"/>
      <c r="J134" s="35" t="str">
        <f>+Autodiagnóstico!E98</f>
        <v>Responsabilidades de los servidores encargados del monitoreo y evaluación de controles y gestión del riesgo (segunda línea de defensa)</v>
      </c>
      <c r="K134" s="32">
        <v>100</v>
      </c>
      <c r="L134" s="36">
        <f>+Autodiagnóstico!F98</f>
        <v>10.8</v>
      </c>
      <c r="M134" s="35"/>
      <c r="N134" s="35"/>
      <c r="O134" s="35"/>
      <c r="P134" s="35"/>
      <c r="Q134" s="35"/>
      <c r="R134" s="35"/>
      <c r="S134" s="35"/>
      <c r="T134" s="35"/>
      <c r="U134" s="34"/>
    </row>
    <row r="135" spans="2:21" x14ac:dyDescent="0.2">
      <c r="B135" s="33"/>
      <c r="C135" s="35"/>
      <c r="D135" s="35"/>
      <c r="E135" s="35"/>
      <c r="F135" s="35"/>
      <c r="G135" s="35"/>
      <c r="H135" s="35"/>
      <c r="I135" s="35"/>
      <c r="J135" s="35" t="str">
        <f>+Autodiagnóstico!E103</f>
        <v>Responsabilidades del área de control interno</v>
      </c>
      <c r="K135" s="32">
        <v>100</v>
      </c>
      <c r="L135" s="36">
        <f>+Autodiagnóstico!F103</f>
        <v>1</v>
      </c>
      <c r="M135" s="35"/>
      <c r="N135" s="35"/>
      <c r="O135" s="35"/>
      <c r="P135" s="35"/>
      <c r="Q135" s="35"/>
      <c r="R135" s="35"/>
      <c r="S135" s="35"/>
      <c r="T135" s="35"/>
      <c r="U135" s="34"/>
    </row>
    <row r="136" spans="2:21" x14ac:dyDescent="0.2">
      <c r="B136" s="33"/>
      <c r="C136" s="35"/>
      <c r="D136" s="35"/>
      <c r="E136" s="35"/>
      <c r="F136" s="35"/>
      <c r="G136" s="35"/>
      <c r="H136" s="35"/>
      <c r="I136" s="35"/>
      <c r="J136" s="35"/>
      <c r="K136" s="35"/>
      <c r="L136" s="35"/>
      <c r="M136" s="35"/>
      <c r="N136" s="35"/>
      <c r="O136" s="35"/>
      <c r="P136" s="35"/>
      <c r="Q136" s="35"/>
      <c r="R136" s="35"/>
      <c r="S136" s="35"/>
      <c r="T136" s="35"/>
      <c r="U136" s="34"/>
    </row>
    <row r="137" spans="2:21" x14ac:dyDescent="0.2">
      <c r="B137" s="33"/>
      <c r="C137" s="35"/>
      <c r="D137" s="35"/>
      <c r="E137" s="35"/>
      <c r="F137" s="35"/>
      <c r="G137" s="35"/>
      <c r="H137" s="35"/>
      <c r="I137" s="35"/>
      <c r="J137" s="35"/>
      <c r="K137" s="35"/>
      <c r="L137" s="35"/>
      <c r="M137" s="35"/>
      <c r="N137" s="35"/>
      <c r="O137" s="35"/>
      <c r="P137" s="35"/>
      <c r="Q137" s="35"/>
      <c r="R137" s="35"/>
      <c r="S137" s="35"/>
      <c r="T137" s="35"/>
      <c r="U137" s="34"/>
    </row>
    <row r="138" spans="2:21" x14ac:dyDescent="0.2">
      <c r="B138" s="33"/>
      <c r="C138" s="35"/>
      <c r="D138" s="35"/>
      <c r="E138" s="35"/>
      <c r="F138" s="35"/>
      <c r="G138" s="35"/>
      <c r="H138" s="35"/>
      <c r="I138" s="35"/>
      <c r="J138" s="35"/>
      <c r="K138" s="35"/>
      <c r="L138" s="35"/>
      <c r="M138" s="35"/>
      <c r="N138" s="35"/>
      <c r="O138" s="35"/>
      <c r="P138" s="35"/>
      <c r="Q138" s="35"/>
      <c r="R138" s="35"/>
      <c r="S138" s="35"/>
      <c r="T138" s="35"/>
      <c r="U138" s="34"/>
    </row>
    <row r="139" spans="2:21" x14ac:dyDescent="0.2">
      <c r="B139" s="33"/>
      <c r="C139" s="35"/>
      <c r="D139" s="35"/>
      <c r="E139" s="35"/>
      <c r="F139" s="35"/>
      <c r="G139" s="35"/>
      <c r="H139" s="35"/>
      <c r="I139" s="35"/>
      <c r="J139" s="35"/>
      <c r="K139" s="35"/>
      <c r="L139" s="35"/>
      <c r="M139" s="35"/>
      <c r="N139" s="35"/>
      <c r="O139" s="35"/>
      <c r="P139" s="35"/>
      <c r="Q139" s="35"/>
      <c r="R139" s="35"/>
      <c r="S139" s="35"/>
      <c r="T139" s="35"/>
      <c r="U139" s="34"/>
    </row>
    <row r="140" spans="2:21" x14ac:dyDescent="0.2">
      <c r="B140" s="33"/>
      <c r="C140" s="35"/>
      <c r="D140" s="35"/>
      <c r="E140" s="35"/>
      <c r="F140" s="35"/>
      <c r="G140" s="35"/>
      <c r="H140" s="35"/>
      <c r="I140" s="35"/>
      <c r="J140" s="35"/>
      <c r="K140" s="35"/>
      <c r="L140" s="35"/>
      <c r="M140" s="35"/>
      <c r="N140" s="35"/>
      <c r="O140" s="35"/>
      <c r="P140" s="35"/>
      <c r="Q140" s="35"/>
      <c r="R140" s="35"/>
      <c r="S140" s="35"/>
      <c r="T140" s="35"/>
      <c r="U140" s="34"/>
    </row>
    <row r="141" spans="2:21" x14ac:dyDescent="0.2">
      <c r="B141" s="33"/>
      <c r="C141" s="35"/>
      <c r="D141" s="35"/>
      <c r="E141" s="35"/>
      <c r="F141" s="35"/>
      <c r="G141" s="35"/>
      <c r="H141" s="35"/>
      <c r="I141" s="35"/>
      <c r="J141" s="35"/>
      <c r="K141" s="35"/>
      <c r="L141" s="35"/>
      <c r="M141" s="35"/>
      <c r="N141" s="35"/>
      <c r="O141" s="35"/>
      <c r="P141" s="35"/>
      <c r="Q141" s="35"/>
      <c r="R141" s="35"/>
      <c r="S141" s="35"/>
      <c r="T141" s="35"/>
      <c r="U141" s="34"/>
    </row>
    <row r="142" spans="2:21" x14ac:dyDescent="0.2">
      <c r="B142" s="33"/>
      <c r="C142" s="35"/>
      <c r="D142" s="35"/>
      <c r="E142" s="35"/>
      <c r="F142" s="35"/>
      <c r="G142" s="35"/>
      <c r="H142" s="35"/>
      <c r="I142" s="35"/>
      <c r="J142" s="35"/>
      <c r="K142" s="35"/>
      <c r="L142" s="35"/>
      <c r="M142" s="35"/>
      <c r="N142" s="35"/>
      <c r="O142" s="35"/>
      <c r="P142" s="35"/>
      <c r="Q142" s="35"/>
      <c r="R142" s="35"/>
      <c r="S142" s="35"/>
      <c r="T142" s="35"/>
      <c r="U142" s="34"/>
    </row>
    <row r="143" spans="2:21" x14ac:dyDescent="0.2">
      <c r="B143" s="33"/>
      <c r="C143" s="35"/>
      <c r="D143" s="35"/>
      <c r="E143" s="35"/>
      <c r="F143" s="35"/>
      <c r="G143" s="35"/>
      <c r="H143" s="35"/>
      <c r="I143" s="35"/>
      <c r="J143" s="35"/>
      <c r="K143" s="35"/>
      <c r="L143" s="35"/>
      <c r="M143" s="35"/>
      <c r="N143" s="35"/>
      <c r="O143" s="35"/>
      <c r="P143" s="35"/>
      <c r="Q143" s="35"/>
      <c r="R143" s="35"/>
      <c r="S143" s="35"/>
      <c r="T143" s="35"/>
      <c r="U143" s="34"/>
    </row>
    <row r="144" spans="2:21" x14ac:dyDescent="0.2">
      <c r="B144" s="33"/>
      <c r="C144" s="35"/>
      <c r="D144" s="35"/>
      <c r="E144" s="35"/>
      <c r="F144" s="35"/>
      <c r="G144" s="35"/>
      <c r="H144" s="35"/>
      <c r="I144" s="35"/>
      <c r="J144" s="35"/>
      <c r="K144" s="35"/>
      <c r="L144" s="35"/>
      <c r="M144" s="35"/>
      <c r="N144" s="35"/>
      <c r="O144" s="35"/>
      <c r="P144" s="35"/>
      <c r="Q144" s="35"/>
      <c r="R144" s="35"/>
      <c r="S144" s="35"/>
      <c r="T144" s="35"/>
      <c r="U144" s="34"/>
    </row>
    <row r="145" spans="2:21" x14ac:dyDescent="0.2">
      <c r="B145" s="33"/>
      <c r="C145" s="35"/>
      <c r="D145" s="35"/>
      <c r="E145" s="35"/>
      <c r="F145" s="35"/>
      <c r="G145" s="35"/>
      <c r="H145" s="35"/>
      <c r="I145" s="35"/>
      <c r="J145" s="35"/>
      <c r="K145" s="35"/>
      <c r="L145" s="35"/>
      <c r="M145" s="35"/>
      <c r="N145" s="35"/>
      <c r="O145" s="35"/>
      <c r="P145" s="35"/>
      <c r="Q145" s="35"/>
      <c r="R145" s="35"/>
      <c r="S145" s="35"/>
      <c r="T145" s="35"/>
      <c r="U145" s="34"/>
    </row>
    <row r="146" spans="2:21" x14ac:dyDescent="0.2">
      <c r="B146" s="33"/>
      <c r="C146" s="35"/>
      <c r="D146" s="35"/>
      <c r="E146" s="35"/>
      <c r="F146" s="35"/>
      <c r="G146" s="35"/>
      <c r="H146" s="35"/>
      <c r="I146" s="35"/>
      <c r="J146" s="35"/>
      <c r="K146" s="35"/>
      <c r="L146" s="35"/>
      <c r="M146" s="35"/>
      <c r="N146" s="35"/>
      <c r="O146" s="35"/>
      <c r="P146" s="35"/>
      <c r="Q146" s="35"/>
      <c r="R146" s="35"/>
      <c r="S146" s="35"/>
      <c r="T146" s="35"/>
      <c r="U146" s="34"/>
    </row>
    <row r="147" spans="2:21" x14ac:dyDescent="0.2">
      <c r="B147" s="33"/>
      <c r="C147" s="35"/>
      <c r="D147" s="35"/>
      <c r="E147" s="35"/>
      <c r="F147" s="35"/>
      <c r="G147" s="35"/>
      <c r="H147" s="35"/>
      <c r="I147" s="35"/>
      <c r="J147" s="35"/>
      <c r="K147" s="35"/>
      <c r="L147" s="35"/>
      <c r="M147" s="35"/>
      <c r="N147" s="35"/>
      <c r="O147" s="35"/>
      <c r="P147" s="35"/>
      <c r="Q147" s="35"/>
      <c r="R147" s="35"/>
      <c r="S147" s="35"/>
      <c r="T147" s="35"/>
      <c r="U147" s="34"/>
    </row>
    <row r="148" spans="2:21" x14ac:dyDescent="0.2">
      <c r="B148" s="33"/>
      <c r="C148" s="35"/>
      <c r="D148" s="35"/>
      <c r="E148" s="35"/>
      <c r="F148" s="35"/>
      <c r="G148" s="35"/>
      <c r="H148" s="35"/>
      <c r="I148" s="35"/>
      <c r="J148" s="35"/>
      <c r="K148" s="35"/>
      <c r="L148" s="35"/>
      <c r="M148" s="35"/>
      <c r="N148" s="35"/>
      <c r="O148" s="35"/>
      <c r="P148" s="35"/>
      <c r="Q148" s="35"/>
      <c r="R148" s="35"/>
      <c r="S148" s="35"/>
      <c r="T148" s="35"/>
      <c r="U148" s="34"/>
    </row>
    <row r="149" spans="2:21" x14ac:dyDescent="0.2">
      <c r="B149" s="33"/>
      <c r="C149" s="35"/>
      <c r="D149" s="35"/>
      <c r="E149" s="35"/>
      <c r="F149" s="35"/>
      <c r="G149" s="35"/>
      <c r="H149" s="35"/>
      <c r="I149" s="35"/>
      <c r="J149" s="35"/>
      <c r="K149" s="35"/>
      <c r="L149" s="35"/>
      <c r="M149" s="35"/>
      <c r="N149" s="35"/>
      <c r="O149" s="35"/>
      <c r="P149" s="35"/>
      <c r="Q149" s="35"/>
      <c r="R149" s="35"/>
      <c r="S149" s="35"/>
      <c r="T149" s="35"/>
      <c r="U149" s="34"/>
    </row>
    <row r="150" spans="2:21" x14ac:dyDescent="0.2">
      <c r="B150" s="33"/>
      <c r="C150" s="35"/>
      <c r="D150" s="35"/>
      <c r="E150" s="35"/>
      <c r="F150" s="35"/>
      <c r="G150" s="35"/>
      <c r="H150" s="35"/>
      <c r="I150" s="35"/>
      <c r="J150" s="35"/>
      <c r="K150" s="358" t="s">
        <v>245</v>
      </c>
      <c r="L150" s="358"/>
      <c r="M150" s="358"/>
      <c r="N150" s="358"/>
      <c r="O150" s="35"/>
      <c r="P150" s="35"/>
      <c r="Q150" s="35"/>
      <c r="R150" s="35"/>
      <c r="S150" s="35"/>
      <c r="T150" s="35"/>
      <c r="U150" s="34"/>
    </row>
    <row r="151" spans="2:21" ht="16.5" x14ac:dyDescent="0.25">
      <c r="B151" s="33"/>
      <c r="C151" s="35"/>
      <c r="D151" s="35"/>
      <c r="E151" s="35"/>
      <c r="F151" s="35"/>
      <c r="G151" s="35"/>
      <c r="H151" s="35"/>
      <c r="I151" s="35"/>
      <c r="J151" s="35"/>
      <c r="K151" s="357" t="str">
        <f>+Autodiagnóstico!C107</f>
        <v xml:space="preserve">Monitoreo o supervisión continua </v>
      </c>
      <c r="L151" s="357"/>
      <c r="M151" s="357"/>
      <c r="N151" s="357"/>
      <c r="O151" s="35"/>
      <c r="P151" s="35"/>
      <c r="Q151" s="35"/>
      <c r="R151" s="35"/>
      <c r="S151" s="35"/>
      <c r="T151" s="35"/>
      <c r="U151" s="34"/>
    </row>
    <row r="152" spans="2:21" x14ac:dyDescent="0.2">
      <c r="B152" s="33"/>
      <c r="C152" s="35"/>
      <c r="D152" s="35"/>
      <c r="E152" s="35"/>
      <c r="F152" s="35"/>
      <c r="G152" s="35"/>
      <c r="H152" s="35"/>
      <c r="I152" s="35"/>
      <c r="J152" s="35"/>
      <c r="K152" s="35"/>
      <c r="L152" s="35"/>
      <c r="M152" s="35"/>
      <c r="N152" s="35"/>
      <c r="O152" s="35"/>
      <c r="P152" s="35"/>
      <c r="Q152" s="35"/>
      <c r="R152" s="35"/>
      <c r="S152" s="35"/>
      <c r="T152" s="35"/>
      <c r="U152" s="34"/>
    </row>
    <row r="153" spans="2:21" x14ac:dyDescent="0.2">
      <c r="B153" s="33"/>
      <c r="C153" s="35"/>
      <c r="D153" s="35"/>
      <c r="E153" s="35"/>
      <c r="F153" s="35"/>
      <c r="G153" s="35"/>
      <c r="H153" s="35"/>
      <c r="I153" s="35"/>
      <c r="J153" s="35"/>
      <c r="K153" s="35"/>
      <c r="L153" s="35"/>
      <c r="M153" s="35"/>
      <c r="N153" s="35"/>
      <c r="O153" s="35"/>
      <c r="P153" s="35"/>
      <c r="Q153" s="35"/>
      <c r="R153" s="35"/>
      <c r="S153" s="35"/>
      <c r="T153" s="35"/>
      <c r="U153" s="34"/>
    </row>
    <row r="154" spans="2:21" x14ac:dyDescent="0.2">
      <c r="B154" s="33"/>
      <c r="C154" s="35"/>
      <c r="D154" s="35"/>
      <c r="E154" s="35"/>
      <c r="F154" s="35"/>
      <c r="G154" s="35"/>
      <c r="H154" s="35"/>
      <c r="I154" s="35"/>
      <c r="J154" s="35"/>
      <c r="K154" s="35"/>
      <c r="L154" s="35"/>
      <c r="M154" s="35"/>
      <c r="N154" s="35"/>
      <c r="O154" s="35"/>
      <c r="P154" s="35"/>
      <c r="Q154" s="35"/>
      <c r="R154" s="35"/>
      <c r="S154" s="35"/>
      <c r="T154" s="35"/>
      <c r="U154" s="34"/>
    </row>
    <row r="155" spans="2:21" x14ac:dyDescent="0.2">
      <c r="B155" s="33"/>
      <c r="C155" s="35"/>
      <c r="D155" s="35"/>
      <c r="E155" s="35"/>
      <c r="F155" s="35"/>
      <c r="G155" s="35"/>
      <c r="H155" s="35"/>
      <c r="I155" s="35"/>
      <c r="J155" s="35"/>
      <c r="K155" s="35" t="str">
        <f>+Autodiagnóstico!E107</f>
        <v>Diseño adecuado y efectivo del componente Monitoreo o Supervisión Continua</v>
      </c>
      <c r="L155" s="35">
        <v>100</v>
      </c>
      <c r="M155" s="36">
        <f>+Autodiagnóstico!F107</f>
        <v>71.571428571428569</v>
      </c>
      <c r="N155" s="35"/>
      <c r="O155" s="35"/>
      <c r="P155" s="35"/>
      <c r="Q155" s="35"/>
      <c r="R155" s="35"/>
      <c r="S155" s="35"/>
      <c r="T155" s="35"/>
      <c r="U155" s="34"/>
    </row>
    <row r="156" spans="2:21" x14ac:dyDescent="0.2">
      <c r="B156" s="33"/>
      <c r="C156" s="35"/>
      <c r="D156" s="35"/>
      <c r="E156" s="35"/>
      <c r="F156" s="35"/>
      <c r="G156" s="35"/>
      <c r="H156" s="35"/>
      <c r="I156" s="35"/>
      <c r="J156" s="35"/>
      <c r="K156" s="35" t="str">
        <f>+Autodiagnóstico!E116</f>
        <v>Responsabilidades de la Alta dirección y Comité Institucional de Coordinación de Control Interno (línea estratégica)</v>
      </c>
      <c r="L156" s="35">
        <v>100</v>
      </c>
      <c r="M156" s="36">
        <f>+Autodiagnóstico!F116</f>
        <v>34</v>
      </c>
      <c r="N156" s="35"/>
      <c r="O156" s="35"/>
      <c r="P156" s="35"/>
      <c r="Q156" s="35"/>
      <c r="R156" s="35"/>
      <c r="S156" s="35"/>
      <c r="T156" s="35"/>
      <c r="U156" s="34"/>
    </row>
    <row r="157" spans="2:21" x14ac:dyDescent="0.2">
      <c r="B157" s="33"/>
      <c r="C157" s="35"/>
      <c r="D157" s="35"/>
      <c r="E157" s="35"/>
      <c r="F157" s="35"/>
      <c r="G157" s="35"/>
      <c r="H157" s="35"/>
      <c r="I157" s="35"/>
      <c r="J157" s="35"/>
      <c r="K157" s="35" t="str">
        <f>+Autodiagnóstico!E119</f>
        <v>Responsabilidades gerentes públicos y líderes de proceso (primera Línea de defensa)</v>
      </c>
      <c r="L157" s="35">
        <v>100</v>
      </c>
      <c r="M157" s="36">
        <f>+Autodiagnóstico!F119</f>
        <v>17.333333333333332</v>
      </c>
      <c r="N157" s="35"/>
      <c r="O157" s="35"/>
      <c r="P157" s="35"/>
      <c r="Q157" s="35"/>
      <c r="R157" s="35"/>
      <c r="S157" s="35"/>
      <c r="T157" s="35"/>
      <c r="U157" s="34"/>
    </row>
    <row r="158" spans="2:21" x14ac:dyDescent="0.2">
      <c r="B158" s="33"/>
      <c r="C158" s="35"/>
      <c r="D158" s="35"/>
      <c r="E158" s="35"/>
      <c r="F158" s="35"/>
      <c r="G158" s="35"/>
      <c r="H158" s="35"/>
      <c r="I158" s="35"/>
      <c r="J158" s="35"/>
      <c r="K158" s="35" t="str">
        <f>+Autodiagnóstico!E122</f>
        <v>Responsabilidades de los servidores encargados del monitoreo y evaluación de controles y gestión del riesgo (segunda línea de defensa)</v>
      </c>
      <c r="L158" s="35">
        <v>100</v>
      </c>
      <c r="M158" s="36">
        <f>+Autodiagnóstico!F122</f>
        <v>1</v>
      </c>
      <c r="N158" s="35"/>
      <c r="O158" s="35"/>
      <c r="P158" s="35"/>
      <c r="Q158" s="35"/>
      <c r="R158" s="35"/>
      <c r="S158" s="35"/>
      <c r="T158" s="35"/>
      <c r="U158" s="34"/>
    </row>
    <row r="159" spans="2:21" x14ac:dyDescent="0.2">
      <c r="B159" s="33"/>
      <c r="C159" s="35"/>
      <c r="D159" s="35"/>
      <c r="E159" s="35"/>
      <c r="F159" s="35"/>
      <c r="G159" s="35"/>
      <c r="H159" s="35"/>
      <c r="I159" s="35"/>
      <c r="J159" s="35"/>
      <c r="K159" s="35" t="str">
        <f>+Autodiagnóstico!E126</f>
        <v>Responsabilidades del área de control interno</v>
      </c>
      <c r="L159" s="35">
        <v>100</v>
      </c>
      <c r="M159" s="36">
        <f>+Autodiagnóstico!F126</f>
        <v>33</v>
      </c>
      <c r="N159" s="35"/>
      <c r="O159" s="35"/>
      <c r="P159" s="35"/>
      <c r="Q159" s="35"/>
      <c r="R159" s="35"/>
      <c r="S159" s="35"/>
      <c r="T159" s="35"/>
      <c r="U159" s="34"/>
    </row>
    <row r="160" spans="2:21" x14ac:dyDescent="0.2">
      <c r="B160" s="33"/>
      <c r="C160" s="35"/>
      <c r="D160" s="35"/>
      <c r="E160" s="35"/>
      <c r="F160" s="35"/>
      <c r="G160" s="35"/>
      <c r="H160" s="35"/>
      <c r="I160" s="35"/>
      <c r="J160" s="35"/>
      <c r="K160" s="35"/>
      <c r="L160" s="35"/>
      <c r="M160" s="35"/>
      <c r="N160" s="35"/>
      <c r="O160" s="35"/>
      <c r="P160" s="35"/>
      <c r="Q160" s="35"/>
      <c r="R160" s="35"/>
      <c r="S160" s="35"/>
      <c r="T160" s="35"/>
      <c r="U160" s="34"/>
    </row>
    <row r="161" spans="2:21" x14ac:dyDescent="0.2">
      <c r="B161" s="33"/>
      <c r="C161" s="35"/>
      <c r="D161" s="35"/>
      <c r="E161" s="35"/>
      <c r="F161" s="35"/>
      <c r="G161" s="35"/>
      <c r="H161" s="35"/>
      <c r="I161" s="35"/>
      <c r="J161" s="35"/>
      <c r="K161" s="35"/>
      <c r="L161" s="35"/>
      <c r="M161" s="35"/>
      <c r="N161" s="35"/>
      <c r="O161" s="35"/>
      <c r="P161" s="35"/>
      <c r="Q161" s="35"/>
      <c r="R161" s="35"/>
      <c r="S161" s="35"/>
      <c r="T161" s="35"/>
      <c r="U161" s="34"/>
    </row>
    <row r="162" spans="2:21" x14ac:dyDescent="0.2">
      <c r="B162" s="33"/>
      <c r="C162" s="35"/>
      <c r="D162" s="35"/>
      <c r="E162" s="35"/>
      <c r="F162" s="35"/>
      <c r="G162" s="35"/>
      <c r="H162" s="35"/>
      <c r="I162" s="35"/>
      <c r="J162" s="35"/>
      <c r="K162" s="35"/>
      <c r="L162" s="35"/>
      <c r="M162" s="35"/>
      <c r="N162" s="35"/>
      <c r="O162" s="35"/>
      <c r="P162" s="35"/>
      <c r="Q162" s="35"/>
      <c r="R162" s="35"/>
      <c r="S162" s="35"/>
      <c r="T162" s="35"/>
      <c r="U162" s="34"/>
    </row>
    <row r="163" spans="2:21" x14ac:dyDescent="0.2">
      <c r="B163" s="33"/>
      <c r="C163" s="35"/>
      <c r="D163" s="35"/>
      <c r="E163" s="35"/>
      <c r="F163" s="35"/>
      <c r="G163" s="35"/>
      <c r="H163" s="35"/>
      <c r="I163" s="35"/>
      <c r="J163" s="35"/>
      <c r="K163" s="35"/>
      <c r="L163" s="35"/>
      <c r="M163" s="35"/>
      <c r="N163" s="35"/>
      <c r="O163" s="35"/>
      <c r="P163" s="35"/>
      <c r="Q163" s="35"/>
      <c r="R163" s="35"/>
      <c r="S163" s="35"/>
      <c r="T163" s="35"/>
      <c r="U163" s="34"/>
    </row>
    <row r="164" spans="2:21" x14ac:dyDescent="0.2">
      <c r="B164" s="33"/>
      <c r="C164" s="35"/>
      <c r="D164" s="35"/>
      <c r="E164" s="35"/>
      <c r="F164" s="35"/>
      <c r="G164" s="35"/>
      <c r="H164" s="35"/>
      <c r="I164" s="35"/>
      <c r="J164" s="35"/>
      <c r="K164" s="35"/>
      <c r="L164" s="35"/>
      <c r="M164" s="35"/>
      <c r="N164" s="35"/>
      <c r="O164" s="35"/>
      <c r="P164" s="35"/>
      <c r="Q164" s="35"/>
      <c r="R164" s="35"/>
      <c r="S164" s="35"/>
      <c r="T164" s="35"/>
      <c r="U164" s="34"/>
    </row>
    <row r="165" spans="2:21" x14ac:dyDescent="0.2">
      <c r="B165" s="33"/>
      <c r="C165" s="35"/>
      <c r="D165" s="35"/>
      <c r="E165" s="35"/>
      <c r="F165" s="35"/>
      <c r="G165" s="35"/>
      <c r="H165" s="35"/>
      <c r="I165" s="35"/>
      <c r="J165" s="35"/>
      <c r="K165" s="35"/>
      <c r="L165" s="35"/>
      <c r="M165" s="35"/>
      <c r="N165" s="35"/>
      <c r="O165" s="35"/>
      <c r="P165" s="35"/>
      <c r="Q165" s="35"/>
      <c r="R165" s="35"/>
      <c r="S165" s="35"/>
      <c r="T165" s="35"/>
      <c r="U165" s="34"/>
    </row>
    <row r="166" spans="2:21" x14ac:dyDescent="0.2">
      <c r="B166" s="33"/>
      <c r="C166" s="35"/>
      <c r="D166" s="35"/>
      <c r="E166" s="35"/>
      <c r="F166" s="35"/>
      <c r="G166" s="35"/>
      <c r="H166" s="35"/>
      <c r="I166" s="35"/>
      <c r="J166" s="35"/>
      <c r="K166" s="35"/>
      <c r="L166" s="35"/>
      <c r="M166" s="35"/>
      <c r="N166" s="35"/>
      <c r="O166" s="35"/>
      <c r="P166" s="35"/>
      <c r="Q166" s="35"/>
      <c r="R166" s="35"/>
      <c r="S166" s="35"/>
      <c r="T166" s="35"/>
      <c r="U166" s="34"/>
    </row>
    <row r="167" spans="2:21" x14ac:dyDescent="0.2">
      <c r="B167" s="33"/>
      <c r="C167" s="35"/>
      <c r="D167" s="35"/>
      <c r="E167" s="35"/>
      <c r="F167" s="35"/>
      <c r="G167" s="35"/>
      <c r="H167" s="35"/>
      <c r="I167" s="35"/>
      <c r="J167" s="35"/>
      <c r="K167" s="35"/>
      <c r="L167" s="35"/>
      <c r="M167" s="35"/>
      <c r="N167" s="35"/>
      <c r="O167" s="35"/>
      <c r="P167" s="35"/>
      <c r="Q167" s="35"/>
      <c r="R167" s="35"/>
      <c r="S167" s="35"/>
      <c r="T167" s="35"/>
      <c r="U167" s="34"/>
    </row>
    <row r="168" spans="2:21" x14ac:dyDescent="0.2">
      <c r="B168" s="33"/>
      <c r="C168" s="35"/>
      <c r="D168" s="35"/>
      <c r="E168" s="35"/>
      <c r="F168" s="35"/>
      <c r="G168" s="35"/>
      <c r="H168" s="35"/>
      <c r="I168" s="35"/>
      <c r="J168" s="35"/>
      <c r="K168" s="35"/>
      <c r="L168" s="35"/>
      <c r="M168" s="35"/>
      <c r="N168" s="35"/>
      <c r="O168" s="35"/>
      <c r="P168" s="35"/>
      <c r="Q168" s="35"/>
      <c r="R168" s="35"/>
      <c r="S168" s="35"/>
      <c r="T168" s="35"/>
      <c r="U168" s="34"/>
    </row>
    <row r="169" spans="2:21" x14ac:dyDescent="0.2">
      <c r="B169" s="33"/>
      <c r="C169" s="35"/>
      <c r="D169" s="35"/>
      <c r="E169" s="35"/>
      <c r="F169" s="35"/>
      <c r="G169" s="35"/>
      <c r="H169" s="35"/>
      <c r="I169" s="35"/>
      <c r="J169" s="35"/>
      <c r="K169" s="35"/>
      <c r="L169" s="35"/>
      <c r="M169" s="35"/>
      <c r="N169" s="35"/>
      <c r="O169" s="35"/>
      <c r="P169" s="35"/>
      <c r="Q169" s="35"/>
      <c r="R169" s="35"/>
      <c r="S169" s="35"/>
      <c r="T169" s="35"/>
      <c r="U169" s="34"/>
    </row>
    <row r="170" spans="2:21" x14ac:dyDescent="0.2">
      <c r="B170" s="33"/>
      <c r="C170" s="35"/>
      <c r="D170" s="35"/>
      <c r="E170" s="35"/>
      <c r="F170" s="35"/>
      <c r="G170" s="35"/>
      <c r="H170" s="35"/>
      <c r="I170" s="35"/>
      <c r="J170" s="35"/>
      <c r="K170" s="35"/>
      <c r="L170" s="35"/>
      <c r="M170" s="35"/>
      <c r="N170" s="35"/>
      <c r="O170" s="35"/>
      <c r="P170" s="35"/>
      <c r="Q170" s="35"/>
      <c r="R170" s="35"/>
      <c r="S170" s="35"/>
      <c r="T170" s="35"/>
      <c r="U170" s="34"/>
    </row>
    <row r="171" spans="2:21" x14ac:dyDescent="0.2">
      <c r="B171" s="33"/>
      <c r="C171" s="35"/>
      <c r="D171" s="35"/>
      <c r="E171" s="35"/>
      <c r="F171" s="35"/>
      <c r="G171" s="35"/>
      <c r="H171" s="35"/>
      <c r="I171" s="35"/>
      <c r="J171" s="35"/>
      <c r="K171" s="35"/>
      <c r="L171" s="35"/>
      <c r="M171" s="35"/>
      <c r="N171" s="35"/>
      <c r="O171" s="35"/>
      <c r="P171" s="35"/>
      <c r="Q171" s="35"/>
      <c r="R171" s="35"/>
      <c r="S171" s="35"/>
      <c r="T171" s="35"/>
      <c r="U171" s="34"/>
    </row>
    <row r="172" spans="2:21" x14ac:dyDescent="0.2">
      <c r="B172" s="33"/>
      <c r="C172" s="35"/>
      <c r="D172" s="35"/>
      <c r="E172" s="35"/>
      <c r="F172" s="35"/>
      <c r="G172" s="35"/>
      <c r="H172" s="35"/>
      <c r="I172" s="35"/>
      <c r="J172" s="35"/>
      <c r="K172" s="35"/>
      <c r="L172" s="35"/>
      <c r="M172" s="35"/>
      <c r="N172" s="35"/>
      <c r="O172" s="35"/>
      <c r="P172" s="35"/>
      <c r="Q172" s="35"/>
      <c r="R172" s="35"/>
      <c r="S172" s="35"/>
      <c r="T172" s="35"/>
      <c r="U172" s="34"/>
    </row>
    <row r="173" spans="2:21" ht="15" thickBot="1" x14ac:dyDescent="0.25">
      <c r="B173" s="38"/>
      <c r="C173" s="39"/>
      <c r="D173" s="39"/>
      <c r="E173" s="39"/>
      <c r="F173" s="39"/>
      <c r="G173" s="39"/>
      <c r="H173" s="39"/>
      <c r="I173" s="39"/>
      <c r="J173" s="39"/>
      <c r="K173" s="39"/>
      <c r="L173" s="39"/>
      <c r="M173" s="39"/>
      <c r="N173" s="39"/>
      <c r="O173" s="39"/>
      <c r="P173" s="39"/>
      <c r="Q173" s="39"/>
      <c r="R173" s="39"/>
      <c r="S173" s="39"/>
      <c r="T173" s="39"/>
      <c r="U173" s="40"/>
    </row>
    <row r="174" spans="2:21" x14ac:dyDescent="0.2"/>
    <row r="175" spans="2:21" x14ac:dyDescent="0.2"/>
    <row r="176" spans="2:21" x14ac:dyDescent="0.2"/>
    <row r="177" spans="3:16" x14ac:dyDescent="0.2">
      <c r="C177" s="41"/>
      <c r="D177" s="42"/>
      <c r="E177" s="42"/>
      <c r="F177" s="42"/>
      <c r="O177" s="43"/>
      <c r="P177" s="44"/>
    </row>
    <row r="178" spans="3:16" x14ac:dyDescent="0.2">
      <c r="O178" s="43"/>
      <c r="P178" s="44"/>
    </row>
    <row r="179" spans="3:16" x14ac:dyDescent="0.2">
      <c r="O179" s="43"/>
      <c r="P179" s="44"/>
    </row>
    <row r="180" spans="3:16" x14ac:dyDescent="0.2"/>
    <row r="181" spans="3:16" ht="18" x14ac:dyDescent="0.25">
      <c r="K181" s="356" t="s">
        <v>48</v>
      </c>
      <c r="L181" s="356"/>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R136"/>
  <sheetViews>
    <sheetView showGridLines="0" tabSelected="1" view="pageBreakPreview" topLeftCell="C124" zoomScale="60" zoomScaleNormal="60" workbookViewId="0">
      <selection activeCell="N133" sqref="N133"/>
    </sheetView>
  </sheetViews>
  <sheetFormatPr baseColWidth="10" defaultColWidth="11.42578125" defaultRowHeight="14.25" x14ac:dyDescent="0.25"/>
  <cols>
    <col min="1" max="1" width="8.85546875" style="218" hidden="1" customWidth="1"/>
    <col min="2" max="2" width="22.7109375" style="235" hidden="1" customWidth="1"/>
    <col min="3" max="3" width="10.7109375" style="218" customWidth="1"/>
    <col min="4" max="4" width="12.42578125" style="218" customWidth="1"/>
    <col min="5" max="5" width="31.42578125" style="218" customWidth="1"/>
    <col min="6" max="6" width="8.7109375" style="4" customWidth="1"/>
    <col min="7" max="7" width="28.85546875" style="218" hidden="1" customWidth="1"/>
    <col min="8" max="9" width="22.140625" style="218" hidden="1" customWidth="1"/>
    <col min="10" max="10" width="21" style="218" hidden="1" customWidth="1"/>
    <col min="11" max="11" width="56.140625" style="222" customWidth="1"/>
    <col min="12" max="12" width="14.42578125" style="222" customWidth="1"/>
    <col min="13" max="13" width="21.85546875" style="222" customWidth="1"/>
    <col min="14" max="14" width="18.140625" style="218" customWidth="1"/>
    <col min="15" max="15" width="41.7109375" style="250" customWidth="1"/>
    <col min="16" max="16" width="38.42578125" style="250" customWidth="1"/>
    <col min="17" max="17" width="56.5703125" style="250" customWidth="1"/>
    <col min="18" max="18" width="1.42578125" style="218" customWidth="1"/>
    <col min="19" max="19" width="6.7109375" style="218" customWidth="1"/>
    <col min="20" max="28" width="11.42578125" style="218" customWidth="1"/>
    <col min="29" max="16384" width="11.42578125" style="218"/>
  </cols>
  <sheetData>
    <row r="1" spans="2:18" ht="10.5" customHeight="1" thickBot="1" x14ac:dyDescent="0.3"/>
    <row r="2" spans="2:18" ht="109.5" customHeight="1" x14ac:dyDescent="0.25">
      <c r="B2" s="236"/>
      <c r="C2" s="219"/>
      <c r="D2" s="219"/>
      <c r="E2" s="219"/>
      <c r="F2" s="22"/>
      <c r="G2" s="219"/>
      <c r="H2" s="219"/>
      <c r="I2" s="219"/>
      <c r="J2" s="219"/>
      <c r="K2" s="223"/>
      <c r="L2" s="223"/>
      <c r="M2" s="223"/>
      <c r="N2" s="219"/>
      <c r="O2" s="251"/>
      <c r="P2" s="251"/>
      <c r="Q2" s="251"/>
      <c r="R2" s="237"/>
    </row>
    <row r="3" spans="2:18" ht="8.25" customHeight="1" x14ac:dyDescent="0.25">
      <c r="B3" s="238"/>
      <c r="C3" s="220"/>
      <c r="D3" s="220"/>
      <c r="E3" s="220"/>
      <c r="F3" s="7"/>
      <c r="G3" s="220"/>
      <c r="H3" s="220"/>
      <c r="I3" s="220"/>
      <c r="J3" s="220"/>
      <c r="K3" s="224"/>
      <c r="L3" s="224"/>
      <c r="M3" s="224"/>
      <c r="N3" s="220"/>
      <c r="O3" s="252"/>
      <c r="P3" s="252"/>
      <c r="Q3" s="252"/>
      <c r="R3" s="239"/>
    </row>
    <row r="4" spans="2:18" ht="27.75" customHeight="1" x14ac:dyDescent="0.25">
      <c r="B4" s="238"/>
      <c r="C4" s="369" t="s">
        <v>246</v>
      </c>
      <c r="D4" s="369"/>
      <c r="E4" s="369"/>
      <c r="F4" s="369"/>
      <c r="G4" s="369"/>
      <c r="H4" s="369"/>
      <c r="I4" s="369"/>
      <c r="J4" s="369"/>
      <c r="K4" s="369"/>
      <c r="L4" s="369"/>
      <c r="M4" s="369"/>
      <c r="N4" s="369"/>
      <c r="O4" s="369"/>
      <c r="P4" s="369"/>
      <c r="Q4" s="369"/>
      <c r="R4" s="239"/>
    </row>
    <row r="5" spans="2:18" ht="12" customHeight="1" thickBot="1" x14ac:dyDescent="0.3">
      <c r="B5" s="238"/>
      <c r="C5" s="220"/>
      <c r="D5" s="220"/>
      <c r="E5" s="220"/>
      <c r="F5" s="7"/>
      <c r="G5" s="220"/>
      <c r="H5" s="220"/>
      <c r="I5" s="220"/>
      <c r="J5" s="220"/>
      <c r="K5" s="224"/>
      <c r="L5" s="224"/>
      <c r="M5" s="224"/>
      <c r="N5" s="220"/>
      <c r="O5" s="252"/>
      <c r="P5" s="252"/>
      <c r="Q5" s="252"/>
      <c r="R5" s="239"/>
    </row>
    <row r="6" spans="2:18" ht="32.25" customHeight="1" x14ac:dyDescent="0.25">
      <c r="B6" s="238"/>
      <c r="C6" s="370" t="s">
        <v>52</v>
      </c>
      <c r="D6" s="372" t="s">
        <v>54</v>
      </c>
      <c r="E6" s="372" t="s">
        <v>55</v>
      </c>
      <c r="F6" s="381" t="s">
        <v>247</v>
      </c>
      <c r="G6" s="379" t="s">
        <v>248</v>
      </c>
      <c r="H6" s="379" t="s">
        <v>249</v>
      </c>
      <c r="I6" s="379" t="s">
        <v>250</v>
      </c>
      <c r="J6" s="377" t="s">
        <v>251</v>
      </c>
      <c r="K6" s="398" t="s">
        <v>252</v>
      </c>
      <c r="L6" s="233"/>
      <c r="M6" s="386" t="s">
        <v>253</v>
      </c>
      <c r="N6" s="386" t="s">
        <v>254</v>
      </c>
      <c r="O6" s="375" t="s">
        <v>255</v>
      </c>
      <c r="P6" s="375" t="s">
        <v>256</v>
      </c>
      <c r="Q6" s="375" t="s">
        <v>257</v>
      </c>
      <c r="R6" s="239"/>
    </row>
    <row r="7" spans="2:18" ht="36" customHeight="1" thickBot="1" x14ac:dyDescent="0.3">
      <c r="B7" s="240"/>
      <c r="C7" s="371"/>
      <c r="D7" s="373"/>
      <c r="E7" s="374"/>
      <c r="F7" s="382"/>
      <c r="G7" s="380"/>
      <c r="H7" s="380"/>
      <c r="I7" s="380"/>
      <c r="J7" s="378"/>
      <c r="K7" s="399"/>
      <c r="L7" s="234" t="s">
        <v>258</v>
      </c>
      <c r="M7" s="387"/>
      <c r="N7" s="387"/>
      <c r="O7" s="376"/>
      <c r="P7" s="376"/>
      <c r="Q7" s="376"/>
      <c r="R7" s="239"/>
    </row>
    <row r="8" spans="2:18" ht="409.6" customHeight="1" x14ac:dyDescent="0.25">
      <c r="B8" s="368"/>
      <c r="C8" s="383" t="s">
        <v>59</v>
      </c>
      <c r="D8" s="391" t="s">
        <v>60</v>
      </c>
      <c r="E8" s="232" t="str">
        <f>+Autodiagnóstico!G11</f>
        <v>Demostrar el compromiso con la integridad (valores) y principios del servicio público, por parte detodos los servidores de la entidad, independientemente de las funciones que desepeñan</v>
      </c>
      <c r="F8" s="231">
        <f>+Autodiagnóstico!H11</f>
        <v>1</v>
      </c>
      <c r="G8" s="241"/>
      <c r="H8" s="242"/>
      <c r="I8" s="242"/>
      <c r="J8" s="242"/>
      <c r="K8" s="228" t="s">
        <v>259</v>
      </c>
      <c r="L8" s="228" t="s">
        <v>260</v>
      </c>
      <c r="M8" s="230" t="s">
        <v>261</v>
      </c>
      <c r="N8" s="229" t="s">
        <v>262</v>
      </c>
      <c r="O8" s="253" t="s">
        <v>363</v>
      </c>
      <c r="P8" s="254" t="s">
        <v>387</v>
      </c>
      <c r="Q8" s="255" t="s">
        <v>388</v>
      </c>
      <c r="R8" s="239"/>
    </row>
    <row r="9" spans="2:18" ht="219.75" customHeight="1" x14ac:dyDescent="0.25">
      <c r="B9" s="368"/>
      <c r="C9" s="384"/>
      <c r="D9" s="392"/>
      <c r="E9" s="232" t="str">
        <f>+Autodiagnóstico!G12</f>
        <v>Cumplir las funciones de supervisión del desempeño del Sistema de Control Interno y determinar las mejoras a que haya lugar, por parte del Comité Institucional de Coordinación de Control Interno</v>
      </c>
      <c r="F9" s="231">
        <f>+Autodiagnóstico!H12</f>
        <v>30</v>
      </c>
      <c r="G9" s="241"/>
      <c r="H9" s="242"/>
      <c r="I9" s="242"/>
      <c r="J9" s="242"/>
      <c r="K9" s="228" t="s">
        <v>263</v>
      </c>
      <c r="L9" s="243">
        <v>44196</v>
      </c>
      <c r="M9" s="230" t="s">
        <v>264</v>
      </c>
      <c r="N9" s="229" t="s">
        <v>265</v>
      </c>
      <c r="O9" s="254"/>
      <c r="P9" s="254"/>
      <c r="Q9" s="255" t="s">
        <v>389</v>
      </c>
      <c r="R9" s="239"/>
    </row>
    <row r="10" spans="2:18" ht="135" customHeight="1" x14ac:dyDescent="0.25">
      <c r="B10" s="368"/>
      <c r="C10" s="384"/>
      <c r="D10" s="392"/>
      <c r="E10" s="232" t="str">
        <f>+Autodiagnóstico!G13</f>
        <v xml:space="preserve">Asumir la responsabilidad y el compromiso de establecer los niveles de responsabilidad y autoridad apropiados para la consecución de los objetivos institucionales, por parte de la alta dirección </v>
      </c>
      <c r="F10" s="231">
        <f>+Autodiagnóstico!H13</f>
        <v>80</v>
      </c>
      <c r="G10" s="241"/>
      <c r="H10" s="242"/>
      <c r="I10" s="242"/>
      <c r="J10" s="242"/>
      <c r="K10" s="228" t="s">
        <v>266</v>
      </c>
      <c r="L10" s="243">
        <v>43830</v>
      </c>
      <c r="M10" s="230" t="s">
        <v>267</v>
      </c>
      <c r="N10" s="229" t="s">
        <v>262</v>
      </c>
      <c r="O10" s="254"/>
      <c r="P10" s="254"/>
      <c r="Q10" s="255" t="s">
        <v>390</v>
      </c>
      <c r="R10" s="239"/>
    </row>
    <row r="11" spans="2:18" ht="145.5" customHeight="1" x14ac:dyDescent="0.25">
      <c r="B11" s="368"/>
      <c r="C11" s="384"/>
      <c r="D11" s="392"/>
      <c r="E11" s="232" t="str">
        <f>+Autodiagnóstico!G14</f>
        <v>Dar carácter estratégico a la gestión del talento humano de manera que todas sus actividades estén alineadas con los objetivos de la entidad</v>
      </c>
      <c r="F11" s="231">
        <f>+Autodiagnóstico!H14</f>
        <v>50</v>
      </c>
      <c r="G11" s="241"/>
      <c r="H11" s="242"/>
      <c r="I11" s="242"/>
      <c r="J11" s="242"/>
      <c r="K11" s="228" t="s">
        <v>364</v>
      </c>
      <c r="L11" s="243">
        <v>43768</v>
      </c>
      <c r="M11" s="230" t="s">
        <v>365</v>
      </c>
      <c r="N11" s="229" t="s">
        <v>262</v>
      </c>
      <c r="O11" s="254"/>
      <c r="P11" s="254"/>
      <c r="Q11" s="255" t="s">
        <v>391</v>
      </c>
      <c r="R11" s="239"/>
    </row>
    <row r="12" spans="2:18" ht="151.5" customHeight="1" x14ac:dyDescent="0.25">
      <c r="B12" s="368"/>
      <c r="C12" s="384"/>
      <c r="D12" s="392"/>
      <c r="E12" s="232" t="str">
        <f>+Autodiagnóstico!G15</f>
        <v>Asignar en personas idóneas, las responsabilidades para la gestión de los riesgos y del control</v>
      </c>
      <c r="F12" s="231">
        <f>+Autodiagnóstico!H15</f>
        <v>1</v>
      </c>
      <c r="G12" s="241"/>
      <c r="H12" s="242"/>
      <c r="I12" s="242"/>
      <c r="J12" s="242"/>
      <c r="K12" s="228" t="s">
        <v>268</v>
      </c>
      <c r="L12" s="243">
        <v>43830</v>
      </c>
      <c r="M12" s="230" t="s">
        <v>267</v>
      </c>
      <c r="N12" s="229" t="s">
        <v>269</v>
      </c>
      <c r="O12" s="254"/>
      <c r="P12" s="254"/>
      <c r="Q12" s="255" t="s">
        <v>392</v>
      </c>
      <c r="R12" s="239"/>
    </row>
    <row r="13" spans="2:18" ht="155.25" customHeight="1" x14ac:dyDescent="0.25">
      <c r="B13" s="368"/>
      <c r="C13" s="384"/>
      <c r="D13" s="393" t="s">
        <v>71</v>
      </c>
      <c r="E13" s="232" t="str">
        <f>+Autodiagnóstico!G16</f>
        <v>Cumplir con los estándares de conducta y la práctica de los principios del servicio público</v>
      </c>
      <c r="F13" s="231">
        <f>+Autodiagnóstico!H16</f>
        <v>1</v>
      </c>
      <c r="G13" s="241"/>
      <c r="H13" s="242"/>
      <c r="I13" s="242"/>
      <c r="J13" s="242"/>
      <c r="K13" s="228" t="s">
        <v>270</v>
      </c>
      <c r="L13" s="228" t="s">
        <v>271</v>
      </c>
      <c r="M13" s="230" t="s">
        <v>272</v>
      </c>
      <c r="N13" s="229" t="s">
        <v>262</v>
      </c>
      <c r="O13" s="254"/>
      <c r="P13" s="254"/>
      <c r="Q13" s="255" t="s">
        <v>393</v>
      </c>
      <c r="R13" s="239"/>
    </row>
    <row r="14" spans="2:18" ht="143.25" customHeight="1" x14ac:dyDescent="0.25">
      <c r="B14" s="368"/>
      <c r="C14" s="384"/>
      <c r="D14" s="392"/>
      <c r="E14" s="232" t="str">
        <f>+Autodiagnóstico!G17</f>
        <v>Orientar el Direccionamiento Estratégico y la Planeación Institucional</v>
      </c>
      <c r="F14" s="231">
        <f>+Autodiagnóstico!H17</f>
        <v>10</v>
      </c>
      <c r="G14" s="241"/>
      <c r="H14" s="242"/>
      <c r="I14" s="242"/>
      <c r="J14" s="242"/>
      <c r="K14" s="228"/>
      <c r="L14" s="243"/>
      <c r="M14" s="230"/>
      <c r="N14" s="229" t="s">
        <v>273</v>
      </c>
      <c r="O14" s="254"/>
      <c r="P14" s="254"/>
      <c r="Q14" s="256" t="s">
        <v>394</v>
      </c>
      <c r="R14" s="239"/>
    </row>
    <row r="15" spans="2:18" ht="195.75" customHeight="1" x14ac:dyDescent="0.25">
      <c r="B15" s="368"/>
      <c r="C15" s="384"/>
      <c r="D15" s="392"/>
      <c r="E15" s="232" t="str">
        <f>+Autodiagnóstico!G18</f>
        <v>Determinar las políticas y estrategias que aseguran que la estructura, procesos, autoridad y responsabilidad estén claramente definidas para el logro de los objetivos de la entidad</v>
      </c>
      <c r="F15" s="231">
        <f>+Autodiagnóstico!H18</f>
        <v>70</v>
      </c>
      <c r="G15" s="241"/>
      <c r="H15" s="242"/>
      <c r="I15" s="242"/>
      <c r="J15" s="242"/>
      <c r="K15" s="228" t="s">
        <v>274</v>
      </c>
      <c r="L15" s="228">
        <v>2020</v>
      </c>
      <c r="M15" s="230" t="s">
        <v>275</v>
      </c>
      <c r="N15" s="229" t="s">
        <v>276</v>
      </c>
      <c r="O15" s="254"/>
      <c r="P15" s="254"/>
      <c r="Q15" s="255" t="s">
        <v>407</v>
      </c>
      <c r="R15" s="239"/>
    </row>
    <row r="16" spans="2:18" ht="141.75" customHeight="1" x14ac:dyDescent="0.25">
      <c r="B16" s="368"/>
      <c r="C16" s="384"/>
      <c r="D16" s="394"/>
      <c r="E16" s="232" t="str">
        <f>+Autodiagnóstico!G19</f>
        <v>Desarrollar los mecanismos incorporados en la Gestión Estratégica del Talento Humano</v>
      </c>
      <c r="F16" s="231">
        <f>+Autodiagnóstico!H19</f>
        <v>1</v>
      </c>
      <c r="G16" s="241"/>
      <c r="H16" s="242"/>
      <c r="I16" s="242"/>
      <c r="J16" s="242"/>
      <c r="K16" s="228" t="s">
        <v>277</v>
      </c>
      <c r="L16" s="243">
        <v>43799</v>
      </c>
      <c r="M16" s="230" t="s">
        <v>278</v>
      </c>
      <c r="N16" s="229" t="s">
        <v>262</v>
      </c>
      <c r="O16" s="254"/>
      <c r="P16" s="254"/>
      <c r="Q16" s="255" t="s">
        <v>395</v>
      </c>
      <c r="R16" s="239"/>
    </row>
    <row r="17" spans="2:18" ht="164.25" customHeight="1" x14ac:dyDescent="0.25">
      <c r="B17" s="368"/>
      <c r="C17" s="384"/>
      <c r="D17" s="392" t="s">
        <v>77</v>
      </c>
      <c r="E17" s="232" t="str">
        <f>+Autodiagnóstico!G20</f>
        <v>Promover y cumplir, a través de su ejemplo, los estándares de conducta y la práctica de los principios del servicio público, en el marco de integridad</v>
      </c>
      <c r="F17" s="231">
        <f>+Autodiagnóstico!H20</f>
        <v>1</v>
      </c>
      <c r="G17" s="241"/>
      <c r="H17" s="242"/>
      <c r="I17" s="242"/>
      <c r="J17" s="242"/>
      <c r="K17" s="228" t="s">
        <v>279</v>
      </c>
      <c r="L17" s="228" t="s">
        <v>271</v>
      </c>
      <c r="M17" s="230" t="s">
        <v>280</v>
      </c>
      <c r="N17" s="229" t="s">
        <v>262</v>
      </c>
      <c r="O17" s="254"/>
      <c r="P17" s="254"/>
      <c r="Q17" s="255" t="s">
        <v>374</v>
      </c>
      <c r="R17" s="239"/>
    </row>
    <row r="18" spans="2:18" ht="165" customHeight="1" x14ac:dyDescent="0.25">
      <c r="B18" s="368"/>
      <c r="C18" s="384"/>
      <c r="D18" s="392"/>
      <c r="E18" s="232" t="str">
        <f>+Autodiagnóstico!G21</f>
        <v>Evaluar el cumplimiento de los estándares de conducta y la práctica de la integridad (valores) y principios del servicio público de sus equipos de trabajo</v>
      </c>
      <c r="F18" s="231">
        <f>+Autodiagnóstico!H21</f>
        <v>1</v>
      </c>
      <c r="G18" s="241"/>
      <c r="H18" s="242"/>
      <c r="I18" s="242"/>
      <c r="J18" s="242"/>
      <c r="K18" s="228" t="s">
        <v>281</v>
      </c>
      <c r="L18" s="228" t="s">
        <v>282</v>
      </c>
      <c r="M18" s="230" t="s">
        <v>283</v>
      </c>
      <c r="N18" s="229" t="s">
        <v>262</v>
      </c>
      <c r="O18" s="254"/>
      <c r="P18" s="254"/>
      <c r="Q18" s="255" t="s">
        <v>376</v>
      </c>
      <c r="R18" s="239"/>
    </row>
    <row r="19" spans="2:18" ht="227.25" customHeight="1" x14ac:dyDescent="0.25">
      <c r="B19" s="368"/>
      <c r="C19" s="384"/>
      <c r="D19" s="392"/>
      <c r="E19" s="232" t="str">
        <f>+Autodiagnóstico!G22</f>
        <v>Proveer información a la alta dirección sobre el funcionamiento de la entidad y el desempeño de los responsables en el cumplimiento de los objetivos, para tomar decisiones a que haya lugar</v>
      </c>
      <c r="F19" s="231">
        <f>+Autodiagnóstico!H22</f>
        <v>50</v>
      </c>
      <c r="G19" s="241"/>
      <c r="H19" s="242"/>
      <c r="I19" s="242"/>
      <c r="J19" s="242"/>
      <c r="K19" s="229" t="s">
        <v>284</v>
      </c>
      <c r="L19" s="244">
        <v>43830</v>
      </c>
      <c r="M19" s="229" t="s">
        <v>285</v>
      </c>
      <c r="N19" s="229" t="s">
        <v>276</v>
      </c>
      <c r="O19" s="254"/>
      <c r="P19" s="254"/>
      <c r="Q19" s="255" t="s">
        <v>396</v>
      </c>
      <c r="R19" s="239"/>
    </row>
    <row r="20" spans="2:18" ht="174" customHeight="1" x14ac:dyDescent="0.25">
      <c r="B20" s="368"/>
      <c r="C20" s="384"/>
      <c r="D20" s="392"/>
      <c r="E20" s="232" t="str">
        <f>+Autodiagnóstico!G23</f>
        <v>Cumplir las políticas y estrategias establecidas para el desarrollo de los servidores a su cargo, evaluar su desempeño y establecer las medidas de mejora</v>
      </c>
      <c r="F20" s="231">
        <f>+Autodiagnóstico!H23</f>
        <v>60</v>
      </c>
      <c r="G20" s="241"/>
      <c r="H20" s="242"/>
      <c r="I20" s="242"/>
      <c r="J20" s="242"/>
      <c r="K20" s="228" t="s">
        <v>286</v>
      </c>
      <c r="L20" s="243">
        <v>43951</v>
      </c>
      <c r="M20" s="230" t="s">
        <v>287</v>
      </c>
      <c r="N20" s="229" t="s">
        <v>262</v>
      </c>
      <c r="O20" s="254"/>
      <c r="P20" s="254"/>
      <c r="Q20" s="255" t="s">
        <v>377</v>
      </c>
      <c r="R20" s="239"/>
    </row>
    <row r="21" spans="2:18" ht="140.25" customHeight="1" x14ac:dyDescent="0.25">
      <c r="B21" s="368"/>
      <c r="C21" s="384"/>
      <c r="D21" s="392"/>
      <c r="E21" s="232" t="str">
        <f>+Autodiagnóstico!G24</f>
        <v>Asegurar que las personas y actividades a su cargo, estén adecuadamente alineadas con la administración</v>
      </c>
      <c r="F21" s="231">
        <v>100</v>
      </c>
      <c r="G21" s="241"/>
      <c r="H21" s="242"/>
      <c r="I21" s="242"/>
      <c r="J21" s="242"/>
      <c r="K21" s="228" t="s">
        <v>288</v>
      </c>
      <c r="L21" s="228"/>
      <c r="M21" s="230" t="s">
        <v>267</v>
      </c>
      <c r="N21" s="229" t="s">
        <v>262</v>
      </c>
      <c r="O21" s="254"/>
      <c r="P21" s="254"/>
      <c r="Q21" s="255" t="s">
        <v>397</v>
      </c>
      <c r="R21" s="239"/>
    </row>
    <row r="22" spans="2:18" ht="114" customHeight="1" x14ac:dyDescent="0.25">
      <c r="B22" s="368"/>
      <c r="C22" s="384"/>
      <c r="D22" s="393" t="s">
        <v>86</v>
      </c>
      <c r="E22" s="232" t="str">
        <f>+Autodiagnóstico!G25</f>
        <v>Aplicar los estándares de conducta e Integridad (valores) y los principios del servicio público</v>
      </c>
      <c r="F22" s="231">
        <f>+Autodiagnóstico!H25</f>
        <v>1</v>
      </c>
      <c r="G22" s="241"/>
      <c r="H22" s="242"/>
      <c r="I22" s="242"/>
      <c r="J22" s="242"/>
      <c r="K22" s="228" t="s">
        <v>289</v>
      </c>
      <c r="L22" s="228" t="s">
        <v>290</v>
      </c>
      <c r="M22" s="230" t="s">
        <v>291</v>
      </c>
      <c r="N22" s="229" t="s">
        <v>292</v>
      </c>
      <c r="O22" s="254"/>
      <c r="P22" s="254"/>
      <c r="Q22" s="255" t="s">
        <v>378</v>
      </c>
      <c r="R22" s="239"/>
    </row>
    <row r="23" spans="2:18" ht="147" customHeight="1" x14ac:dyDescent="0.25">
      <c r="B23" s="368"/>
      <c r="C23" s="384"/>
      <c r="D23" s="392"/>
      <c r="E23" s="232" t="str">
        <f>+Autodiagnóstico!G26</f>
        <v>Facilitar la implementación, monitorear la apropiación de dichos estándares por parte de los servidores públicos y alertar a los líderes de proceso, cuando sea el caso</v>
      </c>
      <c r="F23" s="231">
        <f>+Autodiagnóstico!H26</f>
        <v>1</v>
      </c>
      <c r="G23" s="241"/>
      <c r="H23" s="242"/>
      <c r="I23" s="242"/>
      <c r="J23" s="242"/>
      <c r="K23" s="228" t="s">
        <v>293</v>
      </c>
      <c r="L23" s="228" t="s">
        <v>290</v>
      </c>
      <c r="M23" s="230" t="s">
        <v>291</v>
      </c>
      <c r="N23" s="229" t="s">
        <v>262</v>
      </c>
      <c r="O23" s="254"/>
      <c r="P23" s="254"/>
      <c r="Q23" s="255" t="s">
        <v>378</v>
      </c>
      <c r="R23" s="239"/>
    </row>
    <row r="24" spans="2:18" ht="315.75" customHeight="1" x14ac:dyDescent="0.25">
      <c r="B24" s="368"/>
      <c r="C24" s="384"/>
      <c r="D24" s="392"/>
      <c r="E24" s="232" t="str">
        <f>+Autodiagnóstico!G27</f>
        <v>Apoyar a la alta dirección, los gerentes públicos y los líderes de proceso para un adecuado y efectivo ejercicio de la gestión de los riesgos que afectan el cumplimiento de los objetivos y metas organizacionales</v>
      </c>
      <c r="F24" s="231">
        <f>+Autodiagnóstico!H27</f>
        <v>50</v>
      </c>
      <c r="G24" s="241"/>
      <c r="H24" s="242"/>
      <c r="I24" s="242"/>
      <c r="J24" s="242"/>
      <c r="K24" s="228" t="s">
        <v>294</v>
      </c>
      <c r="L24" s="243">
        <v>43707</v>
      </c>
      <c r="M24" s="229" t="s">
        <v>295</v>
      </c>
      <c r="N24" s="229" t="s">
        <v>276</v>
      </c>
      <c r="O24" s="254" t="s">
        <v>366</v>
      </c>
      <c r="P24" s="254" t="s">
        <v>296</v>
      </c>
      <c r="Q24" s="255" t="s">
        <v>398</v>
      </c>
      <c r="R24" s="239"/>
    </row>
    <row r="25" spans="2:18" ht="255" customHeight="1" x14ac:dyDescent="0.25">
      <c r="B25" s="368"/>
      <c r="C25" s="384"/>
      <c r="D25" s="392"/>
      <c r="E25" s="232" t="str">
        <f>+Autodiagnóstico!G28</f>
        <v>Trabajar coordinadamente con los directivos y demás responsables del cumplimiento de los objetivos de la entidad</v>
      </c>
      <c r="F25" s="231">
        <f>+Autodiagnóstico!H28</f>
        <v>60</v>
      </c>
      <c r="G25" s="241"/>
      <c r="H25" s="242"/>
      <c r="I25" s="242"/>
      <c r="J25" s="242"/>
      <c r="K25" s="228" t="s">
        <v>297</v>
      </c>
      <c r="L25" s="243">
        <v>43707</v>
      </c>
      <c r="M25" s="229" t="s">
        <v>295</v>
      </c>
      <c r="N25" s="229" t="s">
        <v>276</v>
      </c>
      <c r="O25" s="254" t="s">
        <v>366</v>
      </c>
      <c r="P25" s="254" t="s">
        <v>296</v>
      </c>
      <c r="Q25" s="255" t="s">
        <v>398</v>
      </c>
      <c r="R25" s="239"/>
    </row>
    <row r="26" spans="2:18" ht="137.25" customHeight="1" x14ac:dyDescent="0.25">
      <c r="B26" s="245"/>
      <c r="C26" s="384"/>
      <c r="D26" s="392"/>
      <c r="E26" s="232" t="str">
        <f>+Autodiagnóstico!G29</f>
        <v>Monitorear y supervisar el cumplimiento e impacto del plan de desarrollo del talento humano y determinar las acciones de mejora correspondientes, por parte del área de talento humano</v>
      </c>
      <c r="F26" s="231">
        <f>+Autodiagnóstico!H29</f>
        <v>1</v>
      </c>
      <c r="G26" s="241"/>
      <c r="H26" s="242"/>
      <c r="I26" s="242"/>
      <c r="J26" s="242"/>
      <c r="K26" s="228" t="s">
        <v>298</v>
      </c>
      <c r="L26" s="243">
        <v>43830</v>
      </c>
      <c r="M26" s="229" t="s">
        <v>299</v>
      </c>
      <c r="N26" s="229" t="s">
        <v>300</v>
      </c>
      <c r="O26" s="254"/>
      <c r="P26" s="254"/>
      <c r="Q26" s="255" t="s">
        <v>392</v>
      </c>
      <c r="R26" s="239"/>
    </row>
    <row r="27" spans="2:18" ht="153" customHeight="1" x14ac:dyDescent="0.25">
      <c r="B27" s="245"/>
      <c r="C27" s="384"/>
      <c r="D27" s="394"/>
      <c r="E27" s="232" t="str">
        <f>+Autodiagnóstico!G30</f>
        <v>Analizar e informar a la alta dirección, los gerentes públicos y los líderes de proceso sobre los resultados de la evaluación del desempeño y se toman acciones de mejora y planes de mejoramiento individuales, rotación de personal</v>
      </c>
      <c r="F27" s="231">
        <f>+Autodiagnóstico!H30</f>
        <v>1</v>
      </c>
      <c r="G27" s="241"/>
      <c r="H27" s="242"/>
      <c r="I27" s="242"/>
      <c r="J27" s="242"/>
      <c r="K27" s="228" t="s">
        <v>301</v>
      </c>
      <c r="L27" s="243">
        <v>43830</v>
      </c>
      <c r="M27" s="229" t="s">
        <v>302</v>
      </c>
      <c r="N27" s="229" t="s">
        <v>262</v>
      </c>
      <c r="O27" s="254"/>
      <c r="P27" s="254"/>
      <c r="Q27" s="255" t="s">
        <v>392</v>
      </c>
      <c r="R27" s="239"/>
    </row>
    <row r="28" spans="2:18" ht="318.75" customHeight="1" x14ac:dyDescent="0.25">
      <c r="B28" s="245"/>
      <c r="C28" s="384"/>
      <c r="D28" s="395" t="s">
        <v>95</v>
      </c>
      <c r="E28" s="232" t="str">
        <f>+Autodiagnóstico!G31</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231">
        <f>+Autodiagnóstico!H31</f>
        <v>1</v>
      </c>
      <c r="G28" s="241"/>
      <c r="H28" s="242"/>
      <c r="I28" s="242"/>
      <c r="J28" s="242"/>
      <c r="K28" s="228"/>
      <c r="L28" s="228"/>
      <c r="M28" s="229"/>
      <c r="N28" s="229" t="s">
        <v>303</v>
      </c>
      <c r="O28" s="254"/>
      <c r="P28" s="254"/>
      <c r="Q28" s="256" t="s">
        <v>399</v>
      </c>
      <c r="R28" s="239"/>
    </row>
    <row r="29" spans="2:18" ht="183" customHeight="1" x14ac:dyDescent="0.25">
      <c r="B29" s="245"/>
      <c r="C29" s="384"/>
      <c r="D29" s="364"/>
      <c r="E29" s="232" t="str">
        <f>+Autodiagnóstico!G32</f>
        <v>Evaluar el diseño y efectividad de los controles y provee información a la alta dirección y al Comité de Coordinación de Control Interno referente a la efectividad y utilidad de los mismos</v>
      </c>
      <c r="F29" s="231">
        <f>+Autodiagnóstico!H32</f>
        <v>1</v>
      </c>
      <c r="G29" s="241"/>
      <c r="H29" s="242"/>
      <c r="I29" s="242"/>
      <c r="J29" s="242"/>
      <c r="K29" s="228" t="s">
        <v>304</v>
      </c>
      <c r="L29" s="243">
        <v>43799</v>
      </c>
      <c r="M29" s="229" t="s">
        <v>305</v>
      </c>
      <c r="N29" s="229" t="s">
        <v>306</v>
      </c>
      <c r="O29" s="254"/>
      <c r="P29" s="254"/>
      <c r="Q29" s="255" t="s">
        <v>375</v>
      </c>
      <c r="R29" s="239"/>
    </row>
    <row r="30" spans="2:18" ht="221.25" customHeight="1" x14ac:dyDescent="0.25">
      <c r="B30" s="245"/>
      <c r="C30" s="384"/>
      <c r="D30" s="364"/>
      <c r="E30" s="232" t="str">
        <f>+Autodiagnóstico!G33</f>
        <v>Proporcionar información sobre la idoneidad y efectividad del esquema operativo de la entidad, el flujo de información, las políticas de operación, y en general, el ejercicio de las responsabilidades en la consecución de los objetivos</v>
      </c>
      <c r="F30" s="231">
        <v>1</v>
      </c>
      <c r="G30" s="241"/>
      <c r="H30" s="242"/>
      <c r="I30" s="242"/>
      <c r="J30" s="242"/>
      <c r="K30" s="228"/>
      <c r="L30" s="228"/>
      <c r="M30" s="229"/>
      <c r="N30" s="229" t="s">
        <v>303</v>
      </c>
      <c r="O30" s="254"/>
      <c r="P30" s="254"/>
      <c r="Q30" s="256" t="s">
        <v>399</v>
      </c>
      <c r="R30" s="239"/>
    </row>
    <row r="31" spans="2:18" ht="343.5" customHeight="1" x14ac:dyDescent="0.25">
      <c r="B31" s="245"/>
      <c r="C31" s="384"/>
      <c r="D31" s="364"/>
      <c r="E31" s="232" t="str">
        <f>+Autodiagnóstico!G34</f>
        <v>Ejercer la auditoría interna de manera técnica y acorde con las políticas y prácticas apropiadas</v>
      </c>
      <c r="F31" s="231">
        <f>+Autodiagnóstico!H34</f>
        <v>80</v>
      </c>
      <c r="G31" s="241"/>
      <c r="H31" s="242"/>
      <c r="I31" s="242"/>
      <c r="J31" s="242"/>
      <c r="K31" s="228" t="s">
        <v>307</v>
      </c>
      <c r="L31" s="243" t="s">
        <v>308</v>
      </c>
      <c r="M31" s="229" t="s">
        <v>309</v>
      </c>
      <c r="N31" s="229" t="s">
        <v>306</v>
      </c>
      <c r="O31" s="254" t="s">
        <v>310</v>
      </c>
      <c r="P31" s="254"/>
      <c r="Q31" s="257" t="s">
        <v>400</v>
      </c>
      <c r="R31" s="239"/>
    </row>
    <row r="32" spans="2:18" ht="177.75" customHeight="1" thickBot="1" x14ac:dyDescent="0.3">
      <c r="B32" s="245"/>
      <c r="C32" s="385"/>
      <c r="D32" s="396"/>
      <c r="E32" s="232" t="str">
        <f>+Autodiagnóstico!G35</f>
        <v>Proporcionar información sobre el cumplimiento de responsabilidades específicas de control interno</v>
      </c>
      <c r="F32" s="231">
        <v>1</v>
      </c>
      <c r="G32" s="241"/>
      <c r="H32" s="242"/>
      <c r="I32" s="242"/>
      <c r="J32" s="242"/>
      <c r="K32" s="228"/>
      <c r="L32" s="228"/>
      <c r="M32" s="229"/>
      <c r="N32" s="229" t="s">
        <v>303</v>
      </c>
      <c r="O32" s="254"/>
      <c r="P32" s="254"/>
      <c r="Q32" s="256" t="s">
        <v>399</v>
      </c>
      <c r="R32" s="239"/>
    </row>
    <row r="33" spans="2:18" ht="273" customHeight="1" x14ac:dyDescent="0.25">
      <c r="B33" s="245"/>
      <c r="C33" s="400" t="s">
        <v>102</v>
      </c>
      <c r="D33" s="408" t="s">
        <v>103</v>
      </c>
      <c r="E33" s="232" t="str">
        <f>+Autodiagnóstico!G36</f>
        <v>Identificar acontecimientos potenciales que, de ocurrir, afectarían a la entidad</v>
      </c>
      <c r="F33" s="231">
        <f>+Autodiagnóstico!H36</f>
        <v>50</v>
      </c>
      <c r="G33" s="241"/>
      <c r="H33" s="242"/>
      <c r="I33" s="242"/>
      <c r="J33" s="242"/>
      <c r="K33" s="228" t="s">
        <v>297</v>
      </c>
      <c r="L33" s="243">
        <v>43707</v>
      </c>
      <c r="M33" s="229" t="s">
        <v>295</v>
      </c>
      <c r="N33" s="229" t="s">
        <v>276</v>
      </c>
      <c r="O33" s="254" t="s">
        <v>373</v>
      </c>
      <c r="P33" s="254" t="s">
        <v>296</v>
      </c>
      <c r="Q33" s="255" t="s">
        <v>398</v>
      </c>
      <c r="R33" s="239"/>
    </row>
    <row r="34" spans="2:18" ht="181.5" customHeight="1" x14ac:dyDescent="0.25">
      <c r="B34" s="245"/>
      <c r="C34" s="401"/>
      <c r="D34" s="392"/>
      <c r="E34" s="232" t="str">
        <f>+Autodiagnóstico!G37</f>
        <v xml:space="preserve">Brindar atención prioritaria a los riesgos de carácter negativo y de mayor impacto potencial </v>
      </c>
      <c r="F34" s="231">
        <f>+Autodiagnóstico!H37</f>
        <v>1</v>
      </c>
      <c r="G34" s="241"/>
      <c r="H34" s="242"/>
      <c r="I34" s="242"/>
      <c r="J34" s="242"/>
      <c r="K34" s="228" t="s">
        <v>311</v>
      </c>
      <c r="L34" s="228">
        <v>2020</v>
      </c>
      <c r="M34" s="229" t="s">
        <v>367</v>
      </c>
      <c r="N34" s="229" t="s">
        <v>276</v>
      </c>
      <c r="O34" s="254"/>
      <c r="P34" s="254"/>
      <c r="Q34" s="255" t="s">
        <v>408</v>
      </c>
      <c r="R34" s="239"/>
    </row>
    <row r="35" spans="2:18" ht="284.25" customHeight="1" x14ac:dyDescent="0.25">
      <c r="B35" s="245"/>
      <c r="C35" s="401"/>
      <c r="D35" s="392"/>
      <c r="E35" s="232" t="str">
        <f>+Autodiagnóstico!G38</f>
        <v>Considerar la probabilidad de fraude que pueda afectar la adecuada gestión institucional</v>
      </c>
      <c r="F35" s="231">
        <f>+Autodiagnóstico!H38</f>
        <v>1</v>
      </c>
      <c r="G35" s="241"/>
      <c r="H35" s="242"/>
      <c r="I35" s="242"/>
      <c r="J35" s="242"/>
      <c r="K35" s="228" t="s">
        <v>297</v>
      </c>
      <c r="L35" s="243">
        <v>43707</v>
      </c>
      <c r="M35" s="229" t="s">
        <v>295</v>
      </c>
      <c r="N35" s="229" t="s">
        <v>276</v>
      </c>
      <c r="O35" s="254" t="s">
        <v>366</v>
      </c>
      <c r="P35" s="254" t="s">
        <v>296</v>
      </c>
      <c r="Q35" s="255" t="s">
        <v>398</v>
      </c>
      <c r="R35" s="239"/>
    </row>
    <row r="36" spans="2:18" ht="106.5" customHeight="1" x14ac:dyDescent="0.25">
      <c r="B36" s="245"/>
      <c r="C36" s="401"/>
      <c r="D36" s="392"/>
      <c r="E36" s="232" t="str">
        <f>+Autodiagnóstico!G39</f>
        <v>Identificar y evaluar los cambios que pueden afectar los riesgos al Sistema de Control Interno</v>
      </c>
      <c r="F36" s="231">
        <f>+Autodiagnóstico!H39</f>
        <v>1</v>
      </c>
      <c r="G36" s="241"/>
      <c r="H36" s="242"/>
      <c r="I36" s="242"/>
      <c r="J36" s="242"/>
      <c r="K36" s="228" t="s">
        <v>312</v>
      </c>
      <c r="L36" s="228">
        <v>2020</v>
      </c>
      <c r="M36" s="229" t="s">
        <v>313</v>
      </c>
      <c r="N36" s="229" t="s">
        <v>276</v>
      </c>
      <c r="O36" s="254"/>
      <c r="P36" s="254"/>
      <c r="Q36" s="255" t="s">
        <v>379</v>
      </c>
      <c r="R36" s="239"/>
    </row>
    <row r="37" spans="2:18" ht="264.75" customHeight="1" x14ac:dyDescent="0.25">
      <c r="B37" s="245"/>
      <c r="C37" s="401"/>
      <c r="D37" s="392"/>
      <c r="E37" s="232" t="str">
        <f>+Autodiagnóstico!G40</f>
        <v xml:space="preserve">Dar cumplimiento al artículo 73 de la Ley 1474 de 2011, relacionado con la prevención de los riesgos de corrupción, - mapa de riesgos de corrupción. </v>
      </c>
      <c r="F37" s="231">
        <f>+Autodiagnóstico!H40</f>
        <v>50</v>
      </c>
      <c r="G37" s="241"/>
      <c r="H37" s="242"/>
      <c r="I37" s="242"/>
      <c r="J37" s="242"/>
      <c r="K37" s="228" t="s">
        <v>297</v>
      </c>
      <c r="L37" s="243">
        <v>43707</v>
      </c>
      <c r="M37" s="229" t="s">
        <v>295</v>
      </c>
      <c r="N37" s="229" t="s">
        <v>276</v>
      </c>
      <c r="O37" s="254" t="s">
        <v>366</v>
      </c>
      <c r="P37" s="254" t="s">
        <v>296</v>
      </c>
      <c r="Q37" s="255" t="s">
        <v>398</v>
      </c>
      <c r="R37" s="239"/>
    </row>
    <row r="38" spans="2:18" ht="114" customHeight="1" x14ac:dyDescent="0.25">
      <c r="B38" s="245"/>
      <c r="C38" s="401"/>
      <c r="D38" s="393" t="s">
        <v>71</v>
      </c>
      <c r="E38" s="232" t="str">
        <f>+Autodiagnóstico!G41</f>
        <v>Establecer objetivos institucionales alineados con el propósito fundamental, metas y estrategias de la entidad</v>
      </c>
      <c r="F38" s="231">
        <f>+Autodiagnóstico!H41</f>
        <v>80</v>
      </c>
      <c r="G38" s="241"/>
      <c r="H38" s="242"/>
      <c r="I38" s="242"/>
      <c r="J38" s="242"/>
      <c r="K38" s="230" t="s">
        <v>314</v>
      </c>
      <c r="L38" s="228">
        <v>2020</v>
      </c>
      <c r="M38" s="229" t="s">
        <v>368</v>
      </c>
      <c r="N38" s="229" t="s">
        <v>276</v>
      </c>
      <c r="O38" s="254"/>
      <c r="P38" s="254"/>
      <c r="Q38" s="255" t="s">
        <v>408</v>
      </c>
      <c r="R38" s="239"/>
    </row>
    <row r="39" spans="2:18" ht="126.75" customHeight="1" x14ac:dyDescent="0.25">
      <c r="B39" s="245"/>
      <c r="C39" s="401"/>
      <c r="D39" s="392"/>
      <c r="E39" s="232" t="str">
        <f>+Autodiagnóstico!G42</f>
        <v>Establecer la Política de Administración del Riesgo</v>
      </c>
      <c r="F39" s="231">
        <f>+Autodiagnóstico!H42</f>
        <v>100</v>
      </c>
      <c r="G39" s="241"/>
      <c r="H39" s="242"/>
      <c r="I39" s="242"/>
      <c r="J39" s="242"/>
      <c r="K39" s="228"/>
      <c r="L39" s="243"/>
      <c r="M39" s="229"/>
      <c r="N39" s="229" t="s">
        <v>303</v>
      </c>
      <c r="O39" s="254"/>
      <c r="P39" s="254"/>
      <c r="Q39" s="255" t="s">
        <v>397</v>
      </c>
      <c r="R39" s="239"/>
    </row>
    <row r="40" spans="2:18" ht="169.5" customHeight="1" x14ac:dyDescent="0.25">
      <c r="B40" s="245"/>
      <c r="C40" s="401"/>
      <c r="D40" s="392"/>
      <c r="E40" s="232" t="str">
        <f>+Autodiagnóstico!G43</f>
        <v>Asumir la responsabilidad primaria del Sistema de Control Interno y de la identificación y evaluación de los cambios que podrían tener un impacto significativo en el mismo</v>
      </c>
      <c r="F40" s="231">
        <f>+Autodiagnóstico!H43</f>
        <v>1</v>
      </c>
      <c r="G40" s="241"/>
      <c r="H40" s="242"/>
      <c r="I40" s="242"/>
      <c r="J40" s="242"/>
      <c r="K40" s="228" t="s">
        <v>312</v>
      </c>
      <c r="L40" s="228">
        <v>2020</v>
      </c>
      <c r="M40" s="229" t="s">
        <v>313</v>
      </c>
      <c r="N40" s="229" t="s">
        <v>276</v>
      </c>
      <c r="O40" s="254"/>
      <c r="P40" s="254"/>
      <c r="Q40" s="255" t="s">
        <v>379</v>
      </c>
      <c r="R40" s="239"/>
    </row>
    <row r="41" spans="2:18" ht="166.5" customHeight="1" x14ac:dyDescent="0.25">
      <c r="B41" s="245"/>
      <c r="C41" s="401"/>
      <c r="D41" s="392"/>
      <c r="E41" s="232" t="str">
        <f>+Autodiagnóstico!G44</f>
        <v>Específicamente el Comité Institucional de Coordinación de Control Interno, evaluar y dar línea sobre la administración de los riesgos en la entidad</v>
      </c>
      <c r="F41" s="231">
        <f>+Autodiagnóstico!H44</f>
        <v>50</v>
      </c>
      <c r="G41" s="241"/>
      <c r="H41" s="242"/>
      <c r="I41" s="242"/>
      <c r="J41" s="242"/>
      <c r="K41" s="228" t="s">
        <v>315</v>
      </c>
      <c r="L41" s="228"/>
      <c r="M41" s="229" t="s">
        <v>316</v>
      </c>
      <c r="N41" s="229" t="s">
        <v>317</v>
      </c>
      <c r="O41" s="254"/>
      <c r="P41" s="254"/>
      <c r="Q41" s="256" t="s">
        <v>401</v>
      </c>
      <c r="R41" s="239"/>
    </row>
    <row r="42" spans="2:18" ht="194.25" customHeight="1" x14ac:dyDescent="0.25">
      <c r="B42" s="245"/>
      <c r="C42" s="401"/>
      <c r="D42" s="394"/>
      <c r="E42" s="232" t="str">
        <f>+Autodiagnóstico!G45</f>
        <v>Realimentar a la alta dirección sobre el monitoreo y efectividad de la gestión del riesgo y de los controles. Así mismo, hacer seguimiento a su gestión, gestionar los riesgos y aplicar los controles</v>
      </c>
      <c r="F42" s="231">
        <f>+Autodiagnóstico!H45</f>
        <v>1</v>
      </c>
      <c r="G42" s="241"/>
      <c r="H42" s="242"/>
      <c r="I42" s="242"/>
      <c r="J42" s="242"/>
      <c r="K42" s="228" t="s">
        <v>315</v>
      </c>
      <c r="L42" s="243"/>
      <c r="M42" s="229" t="s">
        <v>318</v>
      </c>
      <c r="N42" s="229" t="s">
        <v>317</v>
      </c>
      <c r="O42" s="254"/>
      <c r="P42" s="254"/>
      <c r="Q42" s="256" t="s">
        <v>401</v>
      </c>
      <c r="R42" s="239"/>
    </row>
    <row r="43" spans="2:18" ht="286.5" customHeight="1" x14ac:dyDescent="0.25">
      <c r="B43" s="245"/>
      <c r="C43" s="401"/>
      <c r="D43" s="392" t="s">
        <v>77</v>
      </c>
      <c r="E43" s="232" t="str">
        <f>+Autodiagnóstico!G46</f>
        <v>Identificar y valorar los riesgos que pueden afectar el logro de los objetivos institucionales</v>
      </c>
      <c r="F43" s="231">
        <f>+Autodiagnóstico!H46</f>
        <v>50</v>
      </c>
      <c r="G43" s="241"/>
      <c r="H43" s="242"/>
      <c r="I43" s="242"/>
      <c r="J43" s="242"/>
      <c r="K43" s="228" t="s">
        <v>297</v>
      </c>
      <c r="L43" s="243">
        <v>43707</v>
      </c>
      <c r="M43" s="229" t="s">
        <v>295</v>
      </c>
      <c r="N43" s="229" t="s">
        <v>276</v>
      </c>
      <c r="O43" s="254" t="s">
        <v>366</v>
      </c>
      <c r="P43" s="254" t="s">
        <v>296</v>
      </c>
      <c r="Q43" s="255" t="s">
        <v>398</v>
      </c>
      <c r="R43" s="239"/>
    </row>
    <row r="44" spans="2:18" ht="256.5" customHeight="1" x14ac:dyDescent="0.25">
      <c r="B44" s="245"/>
      <c r="C44" s="401"/>
      <c r="D44" s="392"/>
      <c r="E44" s="232" t="str">
        <f>+Autodiagnóstico!G47</f>
        <v>Definen y diseñan los controles a los riesgos</v>
      </c>
      <c r="F44" s="231">
        <f>+Autodiagnóstico!H47</f>
        <v>50</v>
      </c>
      <c r="G44" s="241"/>
      <c r="H44" s="242"/>
      <c r="I44" s="242"/>
      <c r="J44" s="242"/>
      <c r="K44" s="228" t="s">
        <v>297</v>
      </c>
      <c r="L44" s="243">
        <v>43707</v>
      </c>
      <c r="M44" s="229" t="s">
        <v>295</v>
      </c>
      <c r="N44" s="229" t="s">
        <v>276</v>
      </c>
      <c r="O44" s="254" t="s">
        <v>366</v>
      </c>
      <c r="P44" s="254" t="s">
        <v>296</v>
      </c>
      <c r="Q44" s="255" t="s">
        <v>398</v>
      </c>
      <c r="R44" s="239"/>
    </row>
    <row r="45" spans="2:18" ht="252" customHeight="1" x14ac:dyDescent="0.25">
      <c r="B45" s="245"/>
      <c r="C45" s="401"/>
      <c r="D45" s="392"/>
      <c r="E45" s="232" t="str">
        <f>+Autodiagnóstico!G48</f>
        <v>A partir de la política de administración del riesgo, establecer sistemas de gestión de riesgos y las responsabilidades para controlar riesgos específicos bajo la supervisión de la alta dirección. Con base en esto, establecen los mapas de riesgos</v>
      </c>
      <c r="F45" s="231">
        <f>+Autodiagnóstico!H48</f>
        <v>50</v>
      </c>
      <c r="G45" s="241"/>
      <c r="H45" s="242"/>
      <c r="I45" s="242"/>
      <c r="J45" s="242"/>
      <c r="K45" s="228" t="s">
        <v>297</v>
      </c>
      <c r="L45" s="243">
        <v>43707</v>
      </c>
      <c r="M45" s="229" t="s">
        <v>295</v>
      </c>
      <c r="N45" s="229" t="s">
        <v>276</v>
      </c>
      <c r="O45" s="254" t="s">
        <v>366</v>
      </c>
      <c r="P45" s="254" t="s">
        <v>296</v>
      </c>
      <c r="Q45" s="255" t="s">
        <v>398</v>
      </c>
      <c r="R45" s="239"/>
    </row>
    <row r="46" spans="2:18" ht="286.5" customHeight="1" x14ac:dyDescent="0.25">
      <c r="B46" s="245"/>
      <c r="C46" s="401"/>
      <c r="D46" s="392"/>
      <c r="E46" s="232" t="str">
        <f>+Autodiagnóstico!G49</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231">
        <f>+Autodiagnóstico!H49</f>
        <v>60</v>
      </c>
      <c r="G46" s="241"/>
      <c r="H46" s="242"/>
      <c r="I46" s="242"/>
      <c r="J46" s="242"/>
      <c r="K46" s="228" t="s">
        <v>297</v>
      </c>
      <c r="L46" s="243">
        <v>43707</v>
      </c>
      <c r="M46" s="229" t="s">
        <v>295</v>
      </c>
      <c r="N46" s="229" t="s">
        <v>276</v>
      </c>
      <c r="O46" s="254" t="s">
        <v>366</v>
      </c>
      <c r="P46" s="254" t="s">
        <v>296</v>
      </c>
      <c r="Q46" s="255" t="s">
        <v>398</v>
      </c>
      <c r="R46" s="239"/>
    </row>
    <row r="47" spans="2:18" ht="285" customHeight="1" x14ac:dyDescent="0.25">
      <c r="B47" s="245"/>
      <c r="C47" s="401"/>
      <c r="D47" s="363" t="s">
        <v>86</v>
      </c>
      <c r="E47" s="232" t="str">
        <f>+Autodiagnóstico!G50</f>
        <v>Informar sobre la incidencia de los riesgos en el logro de objetivos y evaluar si la valoración del riesgo es la apropiada</v>
      </c>
      <c r="F47" s="231">
        <f>+Autodiagnóstico!H50</f>
        <v>50</v>
      </c>
      <c r="G47" s="241"/>
      <c r="H47" s="242"/>
      <c r="I47" s="242"/>
      <c r="J47" s="242"/>
      <c r="K47" s="228" t="s">
        <v>297</v>
      </c>
      <c r="L47" s="243">
        <v>43707</v>
      </c>
      <c r="M47" s="229" t="s">
        <v>295</v>
      </c>
      <c r="N47" s="229" t="s">
        <v>276</v>
      </c>
      <c r="O47" s="254" t="s">
        <v>366</v>
      </c>
      <c r="P47" s="254" t="s">
        <v>296</v>
      </c>
      <c r="Q47" s="255" t="s">
        <v>398</v>
      </c>
      <c r="R47" s="239"/>
    </row>
    <row r="48" spans="2:18" ht="252" customHeight="1" x14ac:dyDescent="0.25">
      <c r="B48" s="245"/>
      <c r="C48" s="401"/>
      <c r="D48" s="364"/>
      <c r="E48" s="232" t="str">
        <f>+Autodiagnóstico!G51</f>
        <v>Asegurar que las evaluaciones de riesgo y control incluyan riesgos de fraude</v>
      </c>
      <c r="F48" s="231">
        <f>+Autodiagnóstico!H51</f>
        <v>1</v>
      </c>
      <c r="G48" s="241"/>
      <c r="H48" s="242"/>
      <c r="I48" s="242"/>
      <c r="J48" s="242"/>
      <c r="K48" s="228" t="s">
        <v>297</v>
      </c>
      <c r="L48" s="243">
        <v>43707</v>
      </c>
      <c r="M48" s="229" t="s">
        <v>295</v>
      </c>
      <c r="N48" s="229" t="s">
        <v>276</v>
      </c>
      <c r="O48" s="254" t="s">
        <v>366</v>
      </c>
      <c r="P48" s="254" t="s">
        <v>296</v>
      </c>
      <c r="Q48" s="255" t="s">
        <v>398</v>
      </c>
      <c r="R48" s="239"/>
    </row>
    <row r="49" spans="2:18" ht="102" customHeight="1" x14ac:dyDescent="0.25">
      <c r="B49" s="245"/>
      <c r="C49" s="401"/>
      <c r="D49" s="364"/>
      <c r="E49" s="232" t="str">
        <f>+Autodiagnóstico!G52</f>
        <v>Ayudar a la primera línea con evaluaciones del impacto de los cambios en el SCI</v>
      </c>
      <c r="F49" s="231">
        <f>+Autodiagnóstico!H52</f>
        <v>1</v>
      </c>
      <c r="G49" s="241"/>
      <c r="H49" s="242"/>
      <c r="I49" s="242"/>
      <c r="J49" s="242"/>
      <c r="K49" s="228" t="s">
        <v>312</v>
      </c>
      <c r="L49" s="228">
        <v>2020</v>
      </c>
      <c r="M49" s="229" t="s">
        <v>313</v>
      </c>
      <c r="N49" s="229" t="s">
        <v>276</v>
      </c>
      <c r="O49" s="254"/>
      <c r="P49" s="254"/>
      <c r="Q49" s="255" t="s">
        <v>379</v>
      </c>
      <c r="R49" s="239"/>
    </row>
    <row r="50" spans="2:18" ht="162" customHeight="1" x14ac:dyDescent="0.25">
      <c r="B50" s="245"/>
      <c r="C50" s="401"/>
      <c r="D50" s="364"/>
      <c r="E50" s="232" t="str">
        <f>+Autodiagnóstico!G53</f>
        <v>Monitorear cambios en el riesgo legal, regulatorio y de cumplimiento</v>
      </c>
      <c r="F50" s="231">
        <f>+Autodiagnóstico!H53</f>
        <v>1</v>
      </c>
      <c r="G50" s="241"/>
      <c r="H50" s="242"/>
      <c r="I50" s="242"/>
      <c r="J50" s="242"/>
      <c r="K50" s="228"/>
      <c r="L50" s="228"/>
      <c r="M50" s="229"/>
      <c r="N50" s="229" t="s">
        <v>303</v>
      </c>
      <c r="O50" s="254"/>
      <c r="P50" s="254"/>
      <c r="Q50" s="256" t="s">
        <v>402</v>
      </c>
      <c r="R50" s="239"/>
    </row>
    <row r="51" spans="2:18" ht="138.75" customHeight="1" x14ac:dyDescent="0.25">
      <c r="B51" s="245"/>
      <c r="C51" s="401"/>
      <c r="D51" s="364"/>
      <c r="E51" s="232" t="str">
        <f>+Autodiagnóstico!G54</f>
        <v>Consolidar los seguimientos a los mapas de riesgo</v>
      </c>
      <c r="F51" s="231">
        <f>+Autodiagnóstico!H54</f>
        <v>40</v>
      </c>
      <c r="G51" s="241"/>
      <c r="H51" s="242"/>
      <c r="I51" s="242"/>
      <c r="J51" s="242"/>
      <c r="K51" s="230" t="s">
        <v>319</v>
      </c>
      <c r="L51" s="243">
        <v>43830</v>
      </c>
      <c r="M51" s="229" t="s">
        <v>320</v>
      </c>
      <c r="N51" s="229" t="s">
        <v>276</v>
      </c>
      <c r="O51" s="254"/>
      <c r="P51" s="254"/>
      <c r="Q51" s="255" t="s">
        <v>392</v>
      </c>
      <c r="R51" s="239"/>
    </row>
    <row r="52" spans="2:18" ht="114" customHeight="1" x14ac:dyDescent="0.25">
      <c r="B52" s="245"/>
      <c r="C52" s="401"/>
      <c r="D52" s="364"/>
      <c r="E52" s="232" t="str">
        <f>+Autodiagnóstico!G55</f>
        <v>Establecer un líder de la gestión de riesgos para coordinar las actividades en esta materia</v>
      </c>
      <c r="F52" s="231">
        <f>+Autodiagnóstico!H55</f>
        <v>100</v>
      </c>
      <c r="G52" s="241"/>
      <c r="H52" s="242"/>
      <c r="I52" s="242"/>
      <c r="J52" s="242"/>
      <c r="K52" s="228"/>
      <c r="L52" s="243"/>
      <c r="M52" s="229"/>
      <c r="N52" s="229" t="s">
        <v>303</v>
      </c>
      <c r="O52" s="254"/>
      <c r="P52" s="254"/>
      <c r="Q52" s="257" t="s">
        <v>380</v>
      </c>
      <c r="R52" s="239"/>
    </row>
    <row r="53" spans="2:18" ht="145.5" customHeight="1" x14ac:dyDescent="0.25">
      <c r="B53" s="245"/>
      <c r="C53" s="401"/>
      <c r="D53" s="364"/>
      <c r="E53" s="232" t="str">
        <f>+Autodiagnóstico!G56</f>
        <v>Elaborar informes consolidados para las diversas partes interesadas</v>
      </c>
      <c r="F53" s="231">
        <f>+Autodiagnóstico!H56</f>
        <v>1</v>
      </c>
      <c r="G53" s="241"/>
      <c r="H53" s="242"/>
      <c r="I53" s="242"/>
      <c r="J53" s="242"/>
      <c r="K53" s="228" t="s">
        <v>369</v>
      </c>
      <c r="L53" s="243">
        <v>43830</v>
      </c>
      <c r="M53" s="229" t="s">
        <v>321</v>
      </c>
      <c r="N53" s="229" t="s">
        <v>276</v>
      </c>
      <c r="O53" s="254"/>
      <c r="P53" s="254"/>
      <c r="Q53" s="255" t="s">
        <v>392</v>
      </c>
      <c r="R53" s="239"/>
    </row>
    <row r="54" spans="2:18" ht="144" customHeight="1" x14ac:dyDescent="0.25">
      <c r="B54" s="245"/>
      <c r="C54" s="401"/>
      <c r="D54" s="364"/>
      <c r="E54" s="232" t="str">
        <f>+Autodiagnóstico!G57</f>
        <v>Seguir los resultados de las acciones emprendidas para mitigar los riesgos, cuando haya lugar</v>
      </c>
      <c r="F54" s="231">
        <f>+Autodiagnóstico!H57</f>
        <v>1</v>
      </c>
      <c r="G54" s="241"/>
      <c r="H54" s="242"/>
      <c r="I54" s="242"/>
      <c r="J54" s="242"/>
      <c r="K54" s="228" t="s">
        <v>369</v>
      </c>
      <c r="L54" s="243">
        <v>43830</v>
      </c>
      <c r="M54" s="229" t="s">
        <v>321</v>
      </c>
      <c r="N54" s="229" t="s">
        <v>276</v>
      </c>
      <c r="O54" s="254"/>
      <c r="P54" s="254"/>
      <c r="Q54" s="255" t="s">
        <v>392</v>
      </c>
      <c r="R54" s="239"/>
    </row>
    <row r="55" spans="2:18" ht="120.75" customHeight="1" x14ac:dyDescent="0.25">
      <c r="B55" s="245"/>
      <c r="C55" s="401"/>
      <c r="D55" s="365"/>
      <c r="E55" s="232" t="str">
        <f>+Autodiagnóstico!G58</f>
        <v>Los supervisores e interventores de contratos deben realizar seguimiento a los riesgos de estos e informar las alertas respectivas</v>
      </c>
      <c r="F55" s="231">
        <v>100</v>
      </c>
      <c r="G55" s="241"/>
      <c r="H55" s="242"/>
      <c r="I55" s="242"/>
      <c r="J55" s="242"/>
      <c r="K55" s="228"/>
      <c r="L55" s="228"/>
      <c r="M55" s="229"/>
      <c r="N55" s="229" t="s">
        <v>322</v>
      </c>
      <c r="O55" s="254"/>
      <c r="P55" s="254"/>
      <c r="Q55" s="256" t="s">
        <v>380</v>
      </c>
      <c r="R55" s="239"/>
    </row>
    <row r="56" spans="2:18" ht="147" customHeight="1" x14ac:dyDescent="0.25">
      <c r="B56" s="245"/>
      <c r="C56" s="401"/>
      <c r="D56" s="359" t="s">
        <v>139</v>
      </c>
      <c r="E56" s="232" t="str">
        <f>+Autodiagnóstico!G59</f>
        <v>Asesorar en metodologías para la identificación y administración de los riesgos, en coordinación con la segunda línea de defensa</v>
      </c>
      <c r="F56" s="231">
        <f>+Autodiagnóstico!H59</f>
        <v>100</v>
      </c>
      <c r="G56" s="241"/>
      <c r="H56" s="242"/>
      <c r="I56" s="242"/>
      <c r="J56" s="242"/>
      <c r="K56" s="228"/>
      <c r="L56" s="228"/>
      <c r="M56" s="229"/>
      <c r="N56" s="229" t="s">
        <v>306</v>
      </c>
      <c r="O56" s="254"/>
      <c r="P56" s="254"/>
      <c r="Q56" s="256" t="s">
        <v>380</v>
      </c>
      <c r="R56" s="239"/>
    </row>
    <row r="57" spans="2:18" ht="165.75" customHeight="1" x14ac:dyDescent="0.25">
      <c r="B57" s="245"/>
      <c r="C57" s="401"/>
      <c r="D57" s="360"/>
      <c r="E57" s="232" t="str">
        <f>+Autodiagnóstico!G60</f>
        <v>Identificar y evaluar cambios que podrían tener un impacto significativo en el SCI, durante las evaluaciones periódicas de riesgos y en el curso del trabajo de auditoría interna</v>
      </c>
      <c r="F57" s="231">
        <f>+Autodiagnóstico!H60</f>
        <v>1</v>
      </c>
      <c r="G57" s="241"/>
      <c r="H57" s="242"/>
      <c r="I57" s="242"/>
      <c r="J57" s="242"/>
      <c r="K57" s="228"/>
      <c r="L57" s="228"/>
      <c r="M57" s="229"/>
      <c r="N57" s="229" t="s">
        <v>306</v>
      </c>
      <c r="O57" s="254"/>
      <c r="P57" s="254"/>
      <c r="Q57" s="256" t="s">
        <v>402</v>
      </c>
      <c r="R57" s="239"/>
    </row>
    <row r="58" spans="2:18" ht="171" customHeight="1" x14ac:dyDescent="0.25">
      <c r="B58" s="245"/>
      <c r="C58" s="401"/>
      <c r="D58" s="360"/>
      <c r="E58" s="232" t="str">
        <f>+Autodiagnóstico!G61</f>
        <v>Comunicar al Comité de Coordinación de Control Interno posibles cambios e impactos en la evaluación del riesgo, detectados en las auditorías</v>
      </c>
      <c r="F58" s="231">
        <f>+Autodiagnóstico!H61</f>
        <v>1</v>
      </c>
      <c r="G58" s="241"/>
      <c r="H58" s="242"/>
      <c r="I58" s="242"/>
      <c r="J58" s="242"/>
      <c r="K58" s="228"/>
      <c r="L58" s="228"/>
      <c r="M58" s="229"/>
      <c r="N58" s="229" t="s">
        <v>306</v>
      </c>
      <c r="O58" s="254"/>
      <c r="P58" s="254"/>
      <c r="Q58" s="256" t="s">
        <v>402</v>
      </c>
      <c r="R58" s="239"/>
    </row>
    <row r="59" spans="2:18" ht="160.5" customHeight="1" x14ac:dyDescent="0.25">
      <c r="B59" s="245"/>
      <c r="C59" s="401"/>
      <c r="D59" s="360"/>
      <c r="E59" s="232" t="str">
        <f>+Autodiagnóstico!G62</f>
        <v>Revisar la efectividad y la aplicación de controles, planes de contingencia y actividades de monitoreo vinculadas a riesgos claves de la entidad</v>
      </c>
      <c r="F59" s="231">
        <f>+Autodiagnóstico!H62</f>
        <v>1</v>
      </c>
      <c r="G59" s="241"/>
      <c r="H59" s="242"/>
      <c r="I59" s="242"/>
      <c r="J59" s="242"/>
      <c r="K59" s="228"/>
      <c r="L59" s="228"/>
      <c r="M59" s="229"/>
      <c r="N59" s="229" t="s">
        <v>306</v>
      </c>
      <c r="O59" s="254"/>
      <c r="P59" s="254"/>
      <c r="Q59" s="256" t="s">
        <v>402</v>
      </c>
      <c r="R59" s="239"/>
    </row>
    <row r="60" spans="2:18" ht="160.5" customHeight="1" thickBot="1" x14ac:dyDescent="0.3">
      <c r="B60" s="245"/>
      <c r="C60" s="402"/>
      <c r="D60" s="366"/>
      <c r="E60" s="232" t="str">
        <f>+Autodiagnóstico!G63</f>
        <v>Alertar sobre la probabilidad de riesgo de fraude o corrupción en las áreas auditadas</v>
      </c>
      <c r="F60" s="231">
        <f>+Autodiagnóstico!H63</f>
        <v>1</v>
      </c>
      <c r="G60" s="241"/>
      <c r="H60" s="242"/>
      <c r="I60" s="242"/>
      <c r="J60" s="242"/>
      <c r="K60" s="228"/>
      <c r="L60" s="228"/>
      <c r="M60" s="229"/>
      <c r="N60" s="229" t="s">
        <v>306</v>
      </c>
      <c r="O60" s="254"/>
      <c r="P60" s="254"/>
      <c r="Q60" s="256" t="s">
        <v>402</v>
      </c>
      <c r="R60" s="239"/>
    </row>
    <row r="61" spans="2:18" ht="138.75" customHeight="1" x14ac:dyDescent="0.25">
      <c r="B61" s="245"/>
      <c r="C61" s="403" t="s">
        <v>146</v>
      </c>
      <c r="D61" s="359" t="s">
        <v>147</v>
      </c>
      <c r="E61" s="232" t="str">
        <f>+Autodiagnóstico!G64</f>
        <v>Determinar acciones que contribuyan a mitigar todos los riesgos institucionales</v>
      </c>
      <c r="F61" s="231">
        <f>+Autodiagnóstico!H64</f>
        <v>1</v>
      </c>
      <c r="G61" s="241"/>
      <c r="H61" s="242"/>
      <c r="I61" s="242"/>
      <c r="J61" s="242"/>
      <c r="K61" s="230" t="s">
        <v>319</v>
      </c>
      <c r="L61" s="243">
        <v>43830</v>
      </c>
      <c r="M61" s="229" t="s">
        <v>320</v>
      </c>
      <c r="N61" s="229" t="s">
        <v>306</v>
      </c>
      <c r="O61" s="254"/>
      <c r="P61" s="254"/>
      <c r="Q61" s="255" t="s">
        <v>403</v>
      </c>
      <c r="R61" s="239"/>
    </row>
    <row r="62" spans="2:18" ht="159" customHeight="1" x14ac:dyDescent="0.25">
      <c r="B62" s="245"/>
      <c r="C62" s="404"/>
      <c r="D62" s="360"/>
      <c r="E62" s="232" t="str">
        <f>+Autodiagnóstico!G65</f>
        <v xml:space="preserve">Definir controles en materia de tecnologías de la información y la comunicación TIC. </v>
      </c>
      <c r="F62" s="231">
        <f>+Autodiagnóstico!H65</f>
        <v>1</v>
      </c>
      <c r="G62" s="241"/>
      <c r="H62" s="242"/>
      <c r="I62" s="242"/>
      <c r="J62" s="242"/>
      <c r="K62" s="228"/>
      <c r="L62" s="228"/>
      <c r="M62" s="229"/>
      <c r="N62" s="229" t="s">
        <v>323</v>
      </c>
      <c r="O62" s="254"/>
      <c r="P62" s="254"/>
      <c r="Q62" s="256" t="s">
        <v>402</v>
      </c>
      <c r="R62" s="239"/>
    </row>
    <row r="63" spans="2:18" ht="104.25" customHeight="1" x14ac:dyDescent="0.25">
      <c r="B63" s="245"/>
      <c r="C63" s="404"/>
      <c r="D63" s="362"/>
      <c r="E63" s="232" t="str">
        <f>+Autodiagnóstico!G66</f>
        <v>Implementar políticas de operación mediante procedimientos u otros mecanismos que den cuenta de su aplicación en materia de control</v>
      </c>
      <c r="F63" s="231">
        <f>+Autodiagnóstico!H66</f>
        <v>1</v>
      </c>
      <c r="G63" s="241"/>
      <c r="H63" s="242"/>
      <c r="I63" s="242"/>
      <c r="J63" s="242"/>
      <c r="K63" s="228" t="s">
        <v>324</v>
      </c>
      <c r="L63" s="228">
        <v>2020</v>
      </c>
      <c r="M63" s="229" t="s">
        <v>325</v>
      </c>
      <c r="N63" s="229" t="s">
        <v>276</v>
      </c>
      <c r="O63" s="254"/>
      <c r="P63" s="254"/>
      <c r="Q63" s="255" t="s">
        <v>404</v>
      </c>
      <c r="R63" s="239"/>
    </row>
    <row r="64" spans="2:18" ht="149.25" customHeight="1" x14ac:dyDescent="0.25">
      <c r="B64" s="245"/>
      <c r="C64" s="404"/>
      <c r="D64" s="397" t="s">
        <v>71</v>
      </c>
      <c r="E64" s="232" t="str">
        <f>+Autodiagnóstico!G67</f>
        <v>Establecer las políticas de operación encaminadas a controlar los riesgos que pueden llegar a incidir en el cumplimiento de los objetivos institucionales</v>
      </c>
      <c r="F64" s="231">
        <f>+Autodiagnóstico!H67</f>
        <v>1</v>
      </c>
      <c r="G64" s="241"/>
      <c r="H64" s="242"/>
      <c r="I64" s="242"/>
      <c r="J64" s="242"/>
      <c r="K64" s="228" t="s">
        <v>324</v>
      </c>
      <c r="L64" s="228">
        <v>2020</v>
      </c>
      <c r="M64" s="229" t="s">
        <v>325</v>
      </c>
      <c r="N64" s="229" t="s">
        <v>276</v>
      </c>
      <c r="O64" s="254"/>
      <c r="P64" s="254"/>
      <c r="Q64" s="255" t="s">
        <v>404</v>
      </c>
      <c r="R64" s="239"/>
    </row>
    <row r="65" spans="2:18" ht="141.75" customHeight="1" x14ac:dyDescent="0.25">
      <c r="B65" s="245"/>
      <c r="C65" s="404"/>
      <c r="D65" s="397"/>
      <c r="E65" s="232" t="str">
        <f>+Autodiagnóstico!G68</f>
        <v>Hacer seguimiento a la adopción, implementación y aplicación de controles</v>
      </c>
      <c r="F65" s="231">
        <f>+Autodiagnóstico!H68</f>
        <v>1</v>
      </c>
      <c r="G65" s="241"/>
      <c r="H65" s="242"/>
      <c r="I65" s="242"/>
      <c r="J65" s="242"/>
      <c r="K65" s="228" t="s">
        <v>326</v>
      </c>
      <c r="L65" s="243">
        <v>43830</v>
      </c>
      <c r="M65" s="229" t="s">
        <v>370</v>
      </c>
      <c r="N65" s="229" t="s">
        <v>276</v>
      </c>
      <c r="O65" s="254"/>
      <c r="P65" s="254"/>
      <c r="Q65" s="255" t="s">
        <v>392</v>
      </c>
      <c r="R65" s="239"/>
    </row>
    <row r="66" spans="2:18" ht="120.75" customHeight="1" x14ac:dyDescent="0.25">
      <c r="B66" s="245"/>
      <c r="C66" s="404"/>
      <c r="D66" s="359" t="s">
        <v>77</v>
      </c>
      <c r="E66" s="232" t="str">
        <f>+Autodiagnóstico!G69</f>
        <v>Mantener controles internos efectivos para ejecutar procedimientos de riesgo y control en el día a día</v>
      </c>
      <c r="F66" s="231">
        <f>+Autodiagnóstico!H69</f>
        <v>1</v>
      </c>
      <c r="G66" s="241"/>
      <c r="H66" s="242"/>
      <c r="I66" s="242"/>
      <c r="J66" s="242"/>
      <c r="K66" s="228" t="s">
        <v>327</v>
      </c>
      <c r="L66" s="228">
        <v>2020</v>
      </c>
      <c r="M66" s="229" t="s">
        <v>328</v>
      </c>
      <c r="N66" s="229" t="s">
        <v>276</v>
      </c>
      <c r="O66" s="254"/>
      <c r="P66" s="254"/>
      <c r="Q66" s="255" t="s">
        <v>404</v>
      </c>
      <c r="R66" s="239"/>
    </row>
    <row r="67" spans="2:18" ht="179.25" customHeight="1" x14ac:dyDescent="0.25">
      <c r="B67" s="245"/>
      <c r="C67" s="404"/>
      <c r="D67" s="360"/>
      <c r="E67" s="232" t="str">
        <f>+Autodiagnóstico!G70</f>
        <v>Diseñar e implementar procedimientos detallados que sirvan como controles, a través de una estructura de responsabilidad en cascada, y supervisar la ejecución de esos procedimientos por parte de los servidores públicos a su cargo</v>
      </c>
      <c r="F67" s="231">
        <f>+Autodiagnóstico!H70</f>
        <v>1</v>
      </c>
      <c r="G67" s="241"/>
      <c r="H67" s="242"/>
      <c r="I67" s="242"/>
      <c r="J67" s="242"/>
      <c r="K67" s="228" t="s">
        <v>327</v>
      </c>
      <c r="L67" s="228">
        <v>2020</v>
      </c>
      <c r="M67" s="229" t="s">
        <v>328</v>
      </c>
      <c r="N67" s="229" t="s">
        <v>329</v>
      </c>
      <c r="O67" s="254"/>
      <c r="P67" s="254"/>
      <c r="Q67" s="255" t="s">
        <v>404</v>
      </c>
      <c r="R67" s="239"/>
    </row>
    <row r="68" spans="2:18" ht="162" customHeight="1" x14ac:dyDescent="0.25">
      <c r="B68" s="245"/>
      <c r="C68" s="404"/>
      <c r="D68" s="360"/>
      <c r="E68" s="232" t="str">
        <f>+Autodiagnóstico!G71</f>
        <v>Establecer responsabilidades por las actividades de control y asegurar que personas competentes, con autoridad suficiente, efectúen dichas actividades con diligencia y de manera oportuna</v>
      </c>
      <c r="F68" s="231">
        <f>+Autodiagnóstico!H71</f>
        <v>1</v>
      </c>
      <c r="G68" s="241"/>
      <c r="H68" s="242"/>
      <c r="I68" s="242"/>
      <c r="J68" s="242"/>
      <c r="K68" s="228" t="s">
        <v>327</v>
      </c>
      <c r="L68" s="228">
        <v>2020</v>
      </c>
      <c r="M68" s="229" t="s">
        <v>328</v>
      </c>
      <c r="N68" s="229" t="s">
        <v>276</v>
      </c>
      <c r="O68" s="254"/>
      <c r="P68" s="254"/>
      <c r="Q68" s="255" t="s">
        <v>404</v>
      </c>
      <c r="R68" s="239"/>
    </row>
    <row r="69" spans="2:18" ht="162" customHeight="1" x14ac:dyDescent="0.25">
      <c r="B69" s="245"/>
      <c r="C69" s="404"/>
      <c r="D69" s="360"/>
      <c r="E69" s="232" t="str">
        <f>+Autodiagnóstico!G72</f>
        <v>Asegurar que el personal responsable investigue y actúe sobre asuntos identificados como resultado de la ejecución de actividades de control</v>
      </c>
      <c r="F69" s="231">
        <f>+Autodiagnóstico!H72</f>
        <v>1</v>
      </c>
      <c r="G69" s="241"/>
      <c r="H69" s="242"/>
      <c r="I69" s="242"/>
      <c r="J69" s="242"/>
      <c r="K69" s="230" t="s">
        <v>319</v>
      </c>
      <c r="L69" s="243">
        <v>43830</v>
      </c>
      <c r="M69" s="229" t="s">
        <v>320</v>
      </c>
      <c r="N69" s="229" t="s">
        <v>329</v>
      </c>
      <c r="O69" s="254"/>
      <c r="P69" s="254"/>
      <c r="Q69" s="255" t="s">
        <v>392</v>
      </c>
      <c r="R69" s="239"/>
    </row>
    <row r="70" spans="2:18" ht="186" customHeight="1" x14ac:dyDescent="0.25">
      <c r="B70" s="245"/>
      <c r="C70" s="404"/>
      <c r="D70" s="362"/>
      <c r="E70" s="232" t="str">
        <f>+Autodiagnóstico!G73</f>
        <v>Diseñar e implementar las respectivas actividades de control. Esto incluye reajustar y comunicar políticas y procedimientos relacionados con la tecnología y asegurar que los controles de TI son adecuados para apoyar el logro de los objetivos</v>
      </c>
      <c r="F70" s="231">
        <f>+Autodiagnóstico!H73</f>
        <v>1</v>
      </c>
      <c r="G70" s="241"/>
      <c r="H70" s="242"/>
      <c r="I70" s="242"/>
      <c r="J70" s="242"/>
      <c r="K70" s="228"/>
      <c r="L70" s="228"/>
      <c r="M70" s="229"/>
      <c r="N70" s="229" t="s">
        <v>323</v>
      </c>
      <c r="O70" s="254"/>
      <c r="P70" s="254"/>
      <c r="Q70" s="256" t="s">
        <v>402</v>
      </c>
      <c r="R70" s="239"/>
    </row>
    <row r="71" spans="2:18" ht="123.75" customHeight="1" x14ac:dyDescent="0.25">
      <c r="B71" s="245"/>
      <c r="C71" s="404"/>
      <c r="D71" s="363" t="s">
        <v>86</v>
      </c>
      <c r="E71" s="232" t="str">
        <f>+Autodiagnóstico!G74</f>
        <v>Supervisar el cumplimiento de las políticas y procedimientos específicos establecidos por los gerentes públicos y líderes de proceso</v>
      </c>
      <c r="F71" s="231">
        <f>+Autodiagnóstico!H74</f>
        <v>1</v>
      </c>
      <c r="G71" s="241"/>
      <c r="H71" s="242"/>
      <c r="I71" s="242"/>
      <c r="J71" s="242"/>
      <c r="K71" s="228" t="s">
        <v>263</v>
      </c>
      <c r="L71" s="228">
        <v>2020</v>
      </c>
      <c r="M71" s="229" t="s">
        <v>264</v>
      </c>
      <c r="N71" s="229" t="s">
        <v>265</v>
      </c>
      <c r="O71" s="254"/>
      <c r="P71" s="254"/>
      <c r="Q71" s="255" t="s">
        <v>404</v>
      </c>
      <c r="R71" s="239"/>
    </row>
    <row r="72" spans="2:18" ht="159" customHeight="1" x14ac:dyDescent="0.25">
      <c r="B72" s="245"/>
      <c r="C72" s="404"/>
      <c r="D72" s="364"/>
      <c r="E72" s="232" t="str">
        <f>+Autodiagnóstico!G75</f>
        <v>Asistir a la gerencia operativa en el desarrollo y comunicación de políticas y procedimientos</v>
      </c>
      <c r="F72" s="231">
        <f>+Autodiagnóstico!H75</f>
        <v>1</v>
      </c>
      <c r="G72" s="241"/>
      <c r="H72" s="242"/>
      <c r="I72" s="242"/>
      <c r="J72" s="242"/>
      <c r="K72" s="228"/>
      <c r="L72" s="228"/>
      <c r="M72" s="229"/>
      <c r="N72" s="229" t="s">
        <v>330</v>
      </c>
      <c r="O72" s="254"/>
      <c r="P72" s="254"/>
      <c r="Q72" s="256" t="s">
        <v>402</v>
      </c>
      <c r="R72" s="239"/>
    </row>
    <row r="73" spans="2:18" ht="141" customHeight="1" x14ac:dyDescent="0.25">
      <c r="B73" s="245"/>
      <c r="C73" s="404"/>
      <c r="D73" s="364"/>
      <c r="E73" s="232" t="str">
        <f>+Autodiagnóstico!G76</f>
        <v>Asegurar que los riesgos son monitoreados en relación con la política de administración de riesgo establecida para la entidad</v>
      </c>
      <c r="F73" s="231">
        <f>+Autodiagnóstico!H76</f>
        <v>60</v>
      </c>
      <c r="G73" s="241"/>
      <c r="H73" s="242"/>
      <c r="I73" s="242"/>
      <c r="J73" s="242"/>
      <c r="K73" s="230" t="s">
        <v>319</v>
      </c>
      <c r="L73" s="243">
        <v>43830</v>
      </c>
      <c r="M73" s="229" t="s">
        <v>320</v>
      </c>
      <c r="N73" s="229" t="s">
        <v>276</v>
      </c>
      <c r="O73" s="254"/>
      <c r="P73" s="254"/>
      <c r="Q73" s="255" t="s">
        <v>392</v>
      </c>
      <c r="R73" s="239"/>
    </row>
    <row r="74" spans="2:18" ht="111.75" customHeight="1" x14ac:dyDescent="0.25">
      <c r="B74" s="245"/>
      <c r="C74" s="404"/>
      <c r="D74" s="364"/>
      <c r="E74" s="232" t="str">
        <f>+Autodiagnóstico!G77</f>
        <v>Revisar periódicamente las actividades de control para determinar su relevancia y actualizarlas de ser necesario</v>
      </c>
      <c r="F74" s="231">
        <f>+Autodiagnóstico!H77</f>
        <v>1</v>
      </c>
      <c r="G74" s="241"/>
      <c r="H74" s="242"/>
      <c r="I74" s="242"/>
      <c r="J74" s="242"/>
      <c r="K74" s="228" t="s">
        <v>331</v>
      </c>
      <c r="L74" s="228">
        <v>2020</v>
      </c>
      <c r="M74" s="229" t="s">
        <v>332</v>
      </c>
      <c r="N74" s="229" t="s">
        <v>276</v>
      </c>
      <c r="O74" s="254"/>
      <c r="P74" s="254"/>
      <c r="Q74" s="255" t="s">
        <v>404</v>
      </c>
      <c r="R74" s="239"/>
    </row>
    <row r="75" spans="2:18" ht="111.75" customHeight="1" x14ac:dyDescent="0.25">
      <c r="B75" s="245"/>
      <c r="C75" s="404"/>
      <c r="D75" s="364"/>
      <c r="E75" s="232" t="str">
        <f>+Autodiagnóstico!G78</f>
        <v xml:space="preserve">Supervisar el cumplimiento de las políticas y procedimientos específicos establecidos por la primera línea </v>
      </c>
      <c r="F75" s="231">
        <f>+Autodiagnóstico!H78</f>
        <v>1</v>
      </c>
      <c r="G75" s="241"/>
      <c r="H75" s="242"/>
      <c r="I75" s="242"/>
      <c r="J75" s="242"/>
      <c r="K75" s="228" t="s">
        <v>263</v>
      </c>
      <c r="L75" s="228">
        <v>2020</v>
      </c>
      <c r="M75" s="229" t="s">
        <v>264</v>
      </c>
      <c r="N75" s="229" t="s">
        <v>265</v>
      </c>
      <c r="O75" s="254"/>
      <c r="P75" s="254"/>
      <c r="Q75" s="255" t="s">
        <v>404</v>
      </c>
      <c r="R75" s="239"/>
    </row>
    <row r="76" spans="2:18" ht="109.5" customHeight="1" x14ac:dyDescent="0.25">
      <c r="B76" s="245"/>
      <c r="C76" s="404"/>
      <c r="D76" s="364"/>
      <c r="E76" s="232" t="str">
        <f>+Autodiagnóstico!G79</f>
        <v>Realizar monitoreo de los riesgos y controles tecnológicos</v>
      </c>
      <c r="F76" s="231">
        <f>+Autodiagnóstico!H79</f>
        <v>1</v>
      </c>
      <c r="G76" s="241"/>
      <c r="H76" s="242"/>
      <c r="I76" s="242"/>
      <c r="J76" s="242"/>
      <c r="K76" s="228" t="s">
        <v>333</v>
      </c>
      <c r="L76" s="228" t="s">
        <v>334</v>
      </c>
      <c r="M76" s="229" t="s">
        <v>335</v>
      </c>
      <c r="N76" s="229" t="s">
        <v>323</v>
      </c>
      <c r="O76" s="254"/>
      <c r="P76" s="254"/>
      <c r="Q76" s="255" t="s">
        <v>381</v>
      </c>
      <c r="R76" s="239"/>
    </row>
    <row r="77" spans="2:18" ht="176.25" customHeight="1" x14ac:dyDescent="0.25">
      <c r="B77" s="245"/>
      <c r="C77" s="404"/>
      <c r="D77" s="364"/>
      <c r="E77" s="232" t="str">
        <f>+Autodiagnóstico!G80</f>
        <v>Grupos como los departamentos de seguridad de la información también pueden desempeñar papeles importantes en la selección, desarrollo y mantenimiento de controles sobre la tecnología, según lo designado por la administración</v>
      </c>
      <c r="F77" s="231">
        <f>+Autodiagnóstico!H80</f>
        <v>1</v>
      </c>
      <c r="G77" s="241"/>
      <c r="H77" s="242"/>
      <c r="I77" s="242"/>
      <c r="J77" s="242"/>
      <c r="K77" s="228" t="s">
        <v>336</v>
      </c>
      <c r="L77" s="228" t="s">
        <v>337</v>
      </c>
      <c r="M77" s="229" t="s">
        <v>338</v>
      </c>
      <c r="N77" s="229" t="s">
        <v>323</v>
      </c>
      <c r="O77" s="254"/>
      <c r="P77" s="254"/>
      <c r="Q77" s="255" t="s">
        <v>382</v>
      </c>
      <c r="R77" s="239"/>
    </row>
    <row r="78" spans="2:18" ht="158.25" customHeight="1" x14ac:dyDescent="0.25">
      <c r="B78" s="245"/>
      <c r="C78" s="404"/>
      <c r="D78" s="365"/>
      <c r="E78" s="232" t="str">
        <f>+Autodiagnóstico!G81</f>
        <v>Establecer procesos para monitorear y evaluar el desarrollo de exposiciones al riesgo relacionadas con tecnología nueva y emergente</v>
      </c>
      <c r="F78" s="231">
        <f>+Autodiagnóstico!H81</f>
        <v>1</v>
      </c>
      <c r="G78" s="241"/>
      <c r="H78" s="242"/>
      <c r="I78" s="242"/>
      <c r="J78" s="242"/>
      <c r="K78" s="228" t="s">
        <v>339</v>
      </c>
      <c r="L78" s="228" t="s">
        <v>340</v>
      </c>
      <c r="M78" s="229" t="s">
        <v>341</v>
      </c>
      <c r="N78" s="229" t="s">
        <v>342</v>
      </c>
      <c r="O78" s="254"/>
      <c r="P78" s="254"/>
      <c r="Q78" s="255" t="s">
        <v>383</v>
      </c>
      <c r="R78" s="239"/>
    </row>
    <row r="79" spans="2:18" ht="171.75" customHeight="1" x14ac:dyDescent="0.25">
      <c r="B79" s="245"/>
      <c r="C79" s="404"/>
      <c r="D79" s="359" t="s">
        <v>139</v>
      </c>
      <c r="E79" s="232" t="str">
        <f>+Autodiagnóstico!G82</f>
        <v>Verificar que los controles están diseñados e implementados de manera efectiva y operen como se pretende para controlar los riesgos</v>
      </c>
      <c r="F79" s="231">
        <f>+Autodiagnóstico!H82</f>
        <v>1</v>
      </c>
      <c r="G79" s="241"/>
      <c r="H79" s="242"/>
      <c r="I79" s="242"/>
      <c r="J79" s="242"/>
      <c r="K79" s="228"/>
      <c r="L79" s="228"/>
      <c r="M79" s="229"/>
      <c r="N79" s="229" t="s">
        <v>343</v>
      </c>
      <c r="O79" s="254"/>
      <c r="P79" s="254"/>
      <c r="Q79" s="256" t="s">
        <v>405</v>
      </c>
      <c r="R79" s="239"/>
    </row>
    <row r="80" spans="2:18" ht="165" customHeight="1" x14ac:dyDescent="0.25">
      <c r="B80" s="245"/>
      <c r="C80" s="404"/>
      <c r="D80" s="360"/>
      <c r="E80" s="232" t="str">
        <f>+Autodiagnóstico!G83</f>
        <v xml:space="preserve">Suministrar recomendaciones para mejorar la eficiencia y eficacia de los controles. </v>
      </c>
      <c r="F80" s="231">
        <f>+Autodiagnóstico!H83</f>
        <v>1</v>
      </c>
      <c r="G80" s="241"/>
      <c r="H80" s="242"/>
      <c r="I80" s="242"/>
      <c r="J80" s="242"/>
      <c r="K80" s="228"/>
      <c r="L80" s="228"/>
      <c r="M80" s="229"/>
      <c r="N80" s="229" t="s">
        <v>343</v>
      </c>
      <c r="O80" s="254"/>
      <c r="P80" s="254"/>
      <c r="Q80" s="256" t="s">
        <v>405</v>
      </c>
      <c r="R80" s="239"/>
    </row>
    <row r="81" spans="2:18" ht="177" customHeight="1" x14ac:dyDescent="0.25">
      <c r="B81" s="245"/>
      <c r="C81" s="404"/>
      <c r="D81" s="360"/>
      <c r="E81" s="232" t="str">
        <f>+Autodiagnóstico!G84</f>
        <v>Proporcionar seguridad razonable con respecto al diseño e implementación de políticas, procedimientos y otros controles</v>
      </c>
      <c r="F81" s="231">
        <f>+Autodiagnóstico!H84</f>
        <v>1</v>
      </c>
      <c r="G81" s="241"/>
      <c r="H81" s="242"/>
      <c r="I81" s="242"/>
      <c r="J81" s="242"/>
      <c r="K81" s="228"/>
      <c r="L81" s="228"/>
      <c r="M81" s="229"/>
      <c r="N81" s="229" t="s">
        <v>306</v>
      </c>
      <c r="O81" s="254"/>
      <c r="P81" s="254"/>
      <c r="Q81" s="256" t="s">
        <v>405</v>
      </c>
      <c r="R81" s="239"/>
    </row>
    <row r="82" spans="2:18" ht="174.75" customHeight="1" x14ac:dyDescent="0.25">
      <c r="B82" s="245"/>
      <c r="C82" s="404"/>
      <c r="D82" s="360"/>
      <c r="E82" s="232" t="str">
        <f>+Autodiagnóstico!G85</f>
        <v>Evaluar si los procesos de gobierno de TI de la entidad apoyan las estrategias y los objetivos de la entidad</v>
      </c>
      <c r="F82" s="231">
        <f>+Autodiagnóstico!H85</f>
        <v>1</v>
      </c>
      <c r="G82" s="241"/>
      <c r="H82" s="242"/>
      <c r="I82" s="242"/>
      <c r="J82" s="242"/>
      <c r="K82" s="228"/>
      <c r="L82" s="228"/>
      <c r="M82" s="229"/>
      <c r="N82" s="229" t="s">
        <v>306</v>
      </c>
      <c r="O82" s="254"/>
      <c r="P82" s="254"/>
      <c r="Q82" s="256" t="s">
        <v>405</v>
      </c>
      <c r="R82" s="239"/>
    </row>
    <row r="83" spans="2:18" ht="162" customHeight="1" thickBot="1" x14ac:dyDescent="0.3">
      <c r="B83" s="245"/>
      <c r="C83" s="405"/>
      <c r="D83" s="362"/>
      <c r="E83" s="232" t="str">
        <f>+Autodiagnóstico!G86</f>
        <v>Proporcionar información sobre la eficiencia, efectividad e integridad de los controles tecnológicos y, según sea apropiado, puede recomendar mejoras a las actividades de control específicas</v>
      </c>
      <c r="F83" s="231">
        <f>+Autodiagnóstico!H86</f>
        <v>1</v>
      </c>
      <c r="G83" s="241"/>
      <c r="H83" s="242"/>
      <c r="I83" s="242"/>
      <c r="J83" s="242"/>
      <c r="K83" s="228"/>
      <c r="L83" s="228"/>
      <c r="M83" s="229"/>
      <c r="N83" s="229" t="s">
        <v>306</v>
      </c>
      <c r="O83" s="254"/>
      <c r="P83" s="254"/>
      <c r="Q83" s="256" t="s">
        <v>405</v>
      </c>
      <c r="R83" s="239"/>
    </row>
    <row r="84" spans="2:18" ht="155.25" customHeight="1" x14ac:dyDescent="0.25">
      <c r="B84" s="245"/>
      <c r="C84" s="406" t="s">
        <v>172</v>
      </c>
      <c r="D84" s="367" t="s">
        <v>173</v>
      </c>
      <c r="E84" s="232" t="str">
        <f>+Autodiagnóstico!G87</f>
        <v xml:space="preserve">Obtener, generar y utilizar información relevante y de calidad para apoyar el funcionamiento del control interno. </v>
      </c>
      <c r="F84" s="231">
        <f>+Autodiagnóstico!H87</f>
        <v>1</v>
      </c>
      <c r="G84" s="241"/>
      <c r="H84" s="242"/>
      <c r="I84" s="242"/>
      <c r="J84" s="242"/>
      <c r="K84" s="228"/>
      <c r="L84" s="228"/>
      <c r="M84" s="229"/>
      <c r="N84" s="229" t="s">
        <v>330</v>
      </c>
      <c r="O84" s="254"/>
      <c r="P84" s="254"/>
      <c r="Q84" s="256" t="s">
        <v>405</v>
      </c>
      <c r="R84" s="239"/>
    </row>
    <row r="85" spans="2:18" ht="161.25" customHeight="1" x14ac:dyDescent="0.25">
      <c r="B85" s="245"/>
      <c r="C85" s="404"/>
      <c r="D85" s="360"/>
      <c r="E85" s="232" t="str">
        <f>+Autodiagnóstico!G88</f>
        <v xml:space="preserve">Comunicar internamente la información requerida para apoyar el funcionamiento del Sistema de Control Interno. </v>
      </c>
      <c r="F85" s="231">
        <f>+Autodiagnóstico!H88</f>
        <v>1</v>
      </c>
      <c r="G85" s="241"/>
      <c r="H85" s="242"/>
      <c r="I85" s="242"/>
      <c r="J85" s="242"/>
      <c r="K85" s="228"/>
      <c r="L85" s="228"/>
      <c r="M85" s="229"/>
      <c r="N85" s="229" t="s">
        <v>330</v>
      </c>
      <c r="O85" s="254"/>
      <c r="P85" s="254"/>
      <c r="Q85" s="256" t="s">
        <v>405</v>
      </c>
      <c r="R85" s="239"/>
    </row>
    <row r="86" spans="2:18" ht="172.5" customHeight="1" x14ac:dyDescent="0.25">
      <c r="B86" s="245"/>
      <c r="C86" s="404"/>
      <c r="D86" s="362"/>
      <c r="E86" s="232" t="str">
        <f>+Autodiagnóstico!G89</f>
        <v xml:space="preserve">Comunicarse con los grupos de valor, sobre los aspectos claves que afectan el funcionamiento del control interno. </v>
      </c>
      <c r="F86" s="231">
        <f>+Autodiagnóstico!H89</f>
        <v>1</v>
      </c>
      <c r="G86" s="241"/>
      <c r="H86" s="242"/>
      <c r="I86" s="242"/>
      <c r="J86" s="242"/>
      <c r="K86" s="228"/>
      <c r="L86" s="228"/>
      <c r="M86" s="229"/>
      <c r="N86" s="229" t="s">
        <v>330</v>
      </c>
      <c r="O86" s="254"/>
      <c r="P86" s="254"/>
      <c r="Q86" s="256" t="s">
        <v>405</v>
      </c>
      <c r="R86" s="239"/>
    </row>
    <row r="87" spans="2:18" ht="128.25" customHeight="1" x14ac:dyDescent="0.25">
      <c r="B87" s="245"/>
      <c r="C87" s="404"/>
      <c r="D87" s="363" t="s">
        <v>71</v>
      </c>
      <c r="E87" s="232" t="str">
        <f>+Autodiagnóstico!G90</f>
        <v>Responder por la fiabilidad, integridad y seguridad de la información, incluyendo la información crítica de la entidad independientemente de cómo se almacene</v>
      </c>
      <c r="F87" s="231">
        <f>+Autodiagnóstico!H90</f>
        <v>1</v>
      </c>
      <c r="G87" s="241"/>
      <c r="H87" s="242"/>
      <c r="I87" s="242"/>
      <c r="J87" s="242"/>
      <c r="K87" s="228" t="s">
        <v>344</v>
      </c>
      <c r="L87" s="228" t="s">
        <v>345</v>
      </c>
      <c r="M87" s="229" t="s">
        <v>346</v>
      </c>
      <c r="N87" s="229" t="s">
        <v>347</v>
      </c>
      <c r="O87" s="254"/>
      <c r="P87" s="254"/>
      <c r="Q87" s="255" t="s">
        <v>384</v>
      </c>
      <c r="R87" s="239"/>
    </row>
    <row r="88" spans="2:18" ht="205.5" customHeight="1" x14ac:dyDescent="0.25">
      <c r="B88" s="245"/>
      <c r="C88" s="404"/>
      <c r="D88" s="365"/>
      <c r="E88" s="232" t="str">
        <f>+Autodiagnóstico!G91</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231">
        <f>+Autodiagnóstico!H91</f>
        <v>1</v>
      </c>
      <c r="G88" s="241"/>
      <c r="H88" s="242"/>
      <c r="I88" s="242"/>
      <c r="J88" s="242"/>
      <c r="K88" s="228" t="s">
        <v>348</v>
      </c>
      <c r="L88" s="228" t="s">
        <v>349</v>
      </c>
      <c r="M88" s="229" t="s">
        <v>350</v>
      </c>
      <c r="N88" s="229" t="s">
        <v>351</v>
      </c>
      <c r="O88" s="254"/>
      <c r="P88" s="254"/>
      <c r="Q88" s="255" t="s">
        <v>385</v>
      </c>
      <c r="R88" s="239"/>
    </row>
    <row r="89" spans="2:18" ht="123" customHeight="1" x14ac:dyDescent="0.25">
      <c r="B89" s="245"/>
      <c r="C89" s="404"/>
      <c r="D89" s="359" t="s">
        <v>77</v>
      </c>
      <c r="E89" s="232" t="str">
        <f>+Autodiagnóstico!G92</f>
        <v>Gestionar información que da cuenta de las actividades cotidianas, compartiéndola en toda la entidad</v>
      </c>
      <c r="F89" s="231">
        <v>100</v>
      </c>
      <c r="G89" s="241"/>
      <c r="H89" s="242"/>
      <c r="I89" s="242"/>
      <c r="J89" s="242"/>
      <c r="K89" s="228"/>
      <c r="L89" s="228"/>
      <c r="M89" s="229"/>
      <c r="N89" s="229" t="s">
        <v>351</v>
      </c>
      <c r="O89" s="254"/>
      <c r="P89" s="254"/>
      <c r="Q89" s="256" t="s">
        <v>380</v>
      </c>
      <c r="R89" s="239"/>
    </row>
    <row r="90" spans="2:18" ht="156" customHeight="1" x14ac:dyDescent="0.25">
      <c r="B90" s="245"/>
      <c r="C90" s="404"/>
      <c r="D90" s="360"/>
      <c r="E90" s="232" t="str">
        <f>+Autodiagnóstico!G93</f>
        <v>Desarrollar y mantener procesos de comunicación facilitando que todas las personas entiendan y lleven a cabo sus responsabilidades de control interno</v>
      </c>
      <c r="F90" s="231">
        <f>+Autodiagnóstico!H93</f>
        <v>1</v>
      </c>
      <c r="G90" s="241"/>
      <c r="H90" s="242"/>
      <c r="I90" s="242"/>
      <c r="J90" s="242"/>
      <c r="K90" s="228"/>
      <c r="L90" s="228"/>
      <c r="M90" s="229"/>
      <c r="N90" s="229" t="s">
        <v>330</v>
      </c>
      <c r="O90" s="254"/>
      <c r="P90" s="254"/>
      <c r="Q90" s="256" t="s">
        <v>386</v>
      </c>
      <c r="R90" s="239"/>
    </row>
    <row r="91" spans="2:18" ht="156.75" customHeight="1" x14ac:dyDescent="0.25">
      <c r="B91" s="245"/>
      <c r="C91" s="404"/>
      <c r="D91" s="360"/>
      <c r="E91" s="232" t="str">
        <f>+Autodiagnóstico!G94</f>
        <v>Facilitar canales de comunicación, tales como líneas de denuncia que permiten la comunicación anónima o confidencial, como complemento a los canales normales</v>
      </c>
      <c r="F91" s="231">
        <f>+Autodiagnóstico!H94</f>
        <v>1</v>
      </c>
      <c r="G91" s="241"/>
      <c r="H91" s="242"/>
      <c r="I91" s="242"/>
      <c r="J91" s="242"/>
      <c r="K91" s="228"/>
      <c r="L91" s="228"/>
      <c r="M91" s="229"/>
      <c r="N91" s="229" t="s">
        <v>352</v>
      </c>
      <c r="O91" s="254"/>
      <c r="P91" s="254"/>
      <c r="Q91" s="256" t="s">
        <v>386</v>
      </c>
      <c r="R91" s="239"/>
    </row>
    <row r="92" spans="2:18" ht="157.5" customHeight="1" x14ac:dyDescent="0.25">
      <c r="B92" s="245"/>
      <c r="C92" s="404"/>
      <c r="D92" s="360"/>
      <c r="E92" s="232" t="str">
        <f>+Autodiagnóstico!G95</f>
        <v>Asegurar que entre los procesos fluya información relevante y oportuna, así como hacia los ciudadanos, organismos de control y otros externos</v>
      </c>
      <c r="F92" s="231">
        <v>50</v>
      </c>
      <c r="G92" s="241"/>
      <c r="H92" s="242"/>
      <c r="I92" s="242"/>
      <c r="J92" s="242"/>
      <c r="K92" s="228"/>
      <c r="L92" s="228"/>
      <c r="M92" s="229"/>
      <c r="N92" s="229" t="s">
        <v>330</v>
      </c>
      <c r="O92" s="254"/>
      <c r="P92" s="254"/>
      <c r="Q92" s="256" t="s">
        <v>386</v>
      </c>
      <c r="R92" s="239"/>
    </row>
    <row r="93" spans="2:18" ht="100.5" customHeight="1" x14ac:dyDescent="0.25">
      <c r="B93" s="245"/>
      <c r="C93" s="404"/>
      <c r="D93" s="360"/>
      <c r="E93" s="232" t="str">
        <f>+Autodiagnóstico!G96</f>
        <v>Informar sobre la evaluación a la gestión institucional y a resultados</v>
      </c>
      <c r="F93" s="231">
        <f>+Autodiagnóstico!H96</f>
        <v>50</v>
      </c>
      <c r="G93" s="241"/>
      <c r="H93" s="242"/>
      <c r="I93" s="242"/>
      <c r="J93" s="242"/>
      <c r="K93" s="228" t="s">
        <v>353</v>
      </c>
      <c r="L93" s="228">
        <v>2020</v>
      </c>
      <c r="M93" s="229" t="s">
        <v>354</v>
      </c>
      <c r="N93" s="229" t="s">
        <v>355</v>
      </c>
      <c r="O93" s="254"/>
      <c r="P93" s="254"/>
      <c r="Q93" s="255" t="s">
        <v>407</v>
      </c>
      <c r="R93" s="239"/>
    </row>
    <row r="94" spans="2:18" ht="162" customHeight="1" x14ac:dyDescent="0.25">
      <c r="B94" s="245"/>
      <c r="C94" s="404"/>
      <c r="D94" s="362"/>
      <c r="E94" s="232" t="str">
        <f>+Autodiagnóstico!G97</f>
        <v>Implementar métodos de comunicación efectiva</v>
      </c>
      <c r="F94" s="231">
        <v>80</v>
      </c>
      <c r="G94" s="241"/>
      <c r="H94" s="242"/>
      <c r="I94" s="242"/>
      <c r="J94" s="242"/>
      <c r="K94" s="228"/>
      <c r="L94" s="228"/>
      <c r="M94" s="229"/>
      <c r="N94" s="229" t="s">
        <v>330</v>
      </c>
      <c r="O94" s="254"/>
      <c r="P94" s="254"/>
      <c r="Q94" s="256" t="s">
        <v>402</v>
      </c>
      <c r="R94" s="239"/>
    </row>
    <row r="95" spans="2:18" ht="102" customHeight="1" x14ac:dyDescent="0.25">
      <c r="B95" s="245"/>
      <c r="C95" s="404"/>
      <c r="D95" s="363" t="s">
        <v>86</v>
      </c>
      <c r="E95" s="232" t="str">
        <f>+Autodiagnóstico!G98</f>
        <v>Recopilar información y comunicarla de manera resumida a la primera y la tercera línea de defensa con respecto a controles específicos</v>
      </c>
      <c r="F95" s="231">
        <f>+Autodiagnóstico!H98</f>
        <v>1</v>
      </c>
      <c r="G95" s="241"/>
      <c r="H95" s="242"/>
      <c r="I95" s="242"/>
      <c r="J95" s="242"/>
      <c r="K95" s="228" t="s">
        <v>356</v>
      </c>
      <c r="L95" s="228">
        <v>2020</v>
      </c>
      <c r="M95" s="229" t="s">
        <v>371</v>
      </c>
      <c r="N95" s="229" t="s">
        <v>276</v>
      </c>
      <c r="O95" s="254"/>
      <c r="P95" s="254"/>
      <c r="Q95" s="255" t="s">
        <v>406</v>
      </c>
      <c r="R95" s="239"/>
    </row>
    <row r="96" spans="2:18" ht="177" customHeight="1" x14ac:dyDescent="0.25">
      <c r="B96" s="245"/>
      <c r="C96" s="404"/>
      <c r="D96" s="364"/>
      <c r="E96" s="232" t="str">
        <f>+Autodiagnóstico!G99</f>
        <v>Considerar costos y beneficios, asegurando que la naturaleza, cantidad y precisión de la información comunicada sean proporcionales y apoyen el logro de los objetivos</v>
      </c>
      <c r="F96" s="231">
        <f>+Autodiagnóstico!H99</f>
        <v>1</v>
      </c>
      <c r="G96" s="241"/>
      <c r="H96" s="242"/>
      <c r="I96" s="242"/>
      <c r="J96" s="242"/>
      <c r="K96" s="228"/>
      <c r="L96" s="228"/>
      <c r="M96" s="229"/>
      <c r="N96" s="229" t="s">
        <v>357</v>
      </c>
      <c r="O96" s="254"/>
      <c r="P96" s="254"/>
      <c r="Q96" s="256" t="s">
        <v>402</v>
      </c>
      <c r="R96" s="239"/>
    </row>
    <row r="97" spans="2:18" ht="168.75" customHeight="1" x14ac:dyDescent="0.25">
      <c r="B97" s="245"/>
      <c r="C97" s="404"/>
      <c r="D97" s="364"/>
      <c r="E97" s="232" t="str">
        <f>+Autodiagnóstico!G100</f>
        <v>Apoyar el monitoreo de canales de comunicación, incluyendo líneas telefónicas de denuncias</v>
      </c>
      <c r="F97" s="231">
        <f>+Autodiagnóstico!H100</f>
        <v>1</v>
      </c>
      <c r="G97" s="241"/>
      <c r="H97" s="242"/>
      <c r="I97" s="242"/>
      <c r="J97" s="242"/>
      <c r="K97" s="228"/>
      <c r="L97" s="228"/>
      <c r="M97" s="229"/>
      <c r="N97" s="229" t="s">
        <v>358</v>
      </c>
      <c r="O97" s="254"/>
      <c r="P97" s="254"/>
      <c r="Q97" s="256" t="s">
        <v>402</v>
      </c>
      <c r="R97" s="239"/>
    </row>
    <row r="98" spans="2:18" ht="99.75" customHeight="1" x14ac:dyDescent="0.25">
      <c r="B98" s="245"/>
      <c r="C98" s="404"/>
      <c r="D98" s="364"/>
      <c r="E98" s="232" t="str">
        <f>+Autodiagnóstico!G101</f>
        <v>Proporcionar a la gerencia información sobre los resultados de sus actividades</v>
      </c>
      <c r="F98" s="231">
        <f>+Autodiagnóstico!H101</f>
        <v>50</v>
      </c>
      <c r="G98" s="241"/>
      <c r="H98" s="242"/>
      <c r="I98" s="242"/>
      <c r="J98" s="242"/>
      <c r="K98" s="228" t="s">
        <v>353</v>
      </c>
      <c r="L98" s="228">
        <v>2020</v>
      </c>
      <c r="M98" s="229" t="s">
        <v>354</v>
      </c>
      <c r="N98" s="229" t="s">
        <v>355</v>
      </c>
      <c r="O98" s="254"/>
      <c r="P98" s="254"/>
      <c r="Q98" s="255" t="s">
        <v>406</v>
      </c>
      <c r="R98" s="239"/>
    </row>
    <row r="99" spans="2:18" ht="110.25" customHeight="1" x14ac:dyDescent="0.25">
      <c r="B99" s="245"/>
      <c r="C99" s="404"/>
      <c r="D99" s="365"/>
      <c r="E99" s="232" t="str">
        <f>+Autodiagnóstico!G102</f>
        <v>Comunicar a la alta dirección asuntos que afectan el funcionamiento del control interno</v>
      </c>
      <c r="F99" s="231">
        <v>60</v>
      </c>
      <c r="G99" s="241"/>
      <c r="H99" s="242"/>
      <c r="I99" s="242"/>
      <c r="J99" s="242"/>
      <c r="K99" s="228" t="s">
        <v>359</v>
      </c>
      <c r="L99" s="228">
        <v>2020</v>
      </c>
      <c r="M99" s="229" t="s">
        <v>360</v>
      </c>
      <c r="N99" s="229" t="s">
        <v>265</v>
      </c>
      <c r="O99" s="254"/>
      <c r="P99" s="254"/>
      <c r="Q99" s="255" t="s">
        <v>406</v>
      </c>
      <c r="R99" s="239"/>
    </row>
    <row r="100" spans="2:18" ht="177" customHeight="1" x14ac:dyDescent="0.25">
      <c r="B100" s="245"/>
      <c r="C100" s="404"/>
      <c r="D100" s="359" t="s">
        <v>139</v>
      </c>
      <c r="E100" s="232" t="str">
        <f>+Autodiagnóstico!G103</f>
        <v>Evaluar periódicamente las prácticas de confiabilidad e integridad de la información de la entidad y recomienda, según sea apropiado, mejoras o implementación de nuevos controles y salvaguardas</v>
      </c>
      <c r="F100" s="231">
        <f>+Autodiagnóstico!H103</f>
        <v>1</v>
      </c>
      <c r="G100" s="241"/>
      <c r="H100" s="242"/>
      <c r="I100" s="242"/>
      <c r="J100" s="242"/>
      <c r="K100" s="228"/>
      <c r="L100" s="228"/>
      <c r="M100" s="229"/>
      <c r="N100" s="229" t="s">
        <v>306</v>
      </c>
      <c r="O100" s="254"/>
      <c r="P100" s="254"/>
      <c r="Q100" s="256" t="s">
        <v>402</v>
      </c>
      <c r="R100" s="239"/>
    </row>
    <row r="101" spans="2:18" ht="154.5" customHeight="1" x14ac:dyDescent="0.25">
      <c r="B101" s="245"/>
      <c r="C101" s="404"/>
      <c r="D101" s="360"/>
      <c r="E101" s="232" t="str">
        <f>+Autodiagnóstico!G104</f>
        <v>Informar sobre la confiabilidad y la integridad de la información y las exposiciones a riesgos asociados y las violaciones a estas</v>
      </c>
      <c r="F101" s="231">
        <f>+Autodiagnóstico!H104</f>
        <v>1</v>
      </c>
      <c r="G101" s="241"/>
      <c r="H101" s="242"/>
      <c r="I101" s="242"/>
      <c r="J101" s="242"/>
      <c r="K101" s="228"/>
      <c r="L101" s="228"/>
      <c r="M101" s="229"/>
      <c r="N101" s="229" t="s">
        <v>306</v>
      </c>
      <c r="O101" s="254"/>
      <c r="P101" s="254"/>
      <c r="Q101" s="256" t="s">
        <v>402</v>
      </c>
      <c r="R101" s="239"/>
    </row>
    <row r="102" spans="2:18" ht="164.25" customHeight="1" x14ac:dyDescent="0.25">
      <c r="B102" s="245"/>
      <c r="C102" s="404"/>
      <c r="D102" s="360"/>
      <c r="E102" s="232" t="str">
        <f>+Autodiagnóstico!G105</f>
        <v>Proporcionar información respecto a la integridad, exactitud y calidad de la comunicación en consonancia con las necesidades de la alta dirección</v>
      </c>
      <c r="F102" s="231">
        <f>+Autodiagnóstico!H105</f>
        <v>1</v>
      </c>
      <c r="G102" s="241"/>
      <c r="H102" s="242"/>
      <c r="I102" s="242"/>
      <c r="J102" s="242"/>
      <c r="K102" s="228"/>
      <c r="L102" s="228"/>
      <c r="M102" s="229"/>
      <c r="N102" s="229" t="s">
        <v>306</v>
      </c>
      <c r="O102" s="254"/>
      <c r="P102" s="254"/>
      <c r="Q102" s="256" t="s">
        <v>402</v>
      </c>
      <c r="R102" s="239"/>
    </row>
    <row r="103" spans="2:18" ht="164.25" customHeight="1" thickBot="1" x14ac:dyDescent="0.3">
      <c r="B103" s="245"/>
      <c r="C103" s="407"/>
      <c r="D103" s="366"/>
      <c r="E103" s="232" t="str">
        <f>+Autodiagnóstico!G106</f>
        <v>Comunicar a la primera y la segunda línea, aquellos aspectos que se requieren fortalecer relacionados con la información y comunicación</v>
      </c>
      <c r="F103" s="231">
        <f>+Autodiagnóstico!H106</f>
        <v>1</v>
      </c>
      <c r="G103" s="241"/>
      <c r="H103" s="242"/>
      <c r="I103" s="242"/>
      <c r="J103" s="242"/>
      <c r="K103" s="228"/>
      <c r="L103" s="228"/>
      <c r="M103" s="229"/>
      <c r="N103" s="229" t="s">
        <v>306</v>
      </c>
      <c r="O103" s="254"/>
      <c r="P103" s="254"/>
      <c r="Q103" s="256" t="s">
        <v>402</v>
      </c>
      <c r="R103" s="239"/>
    </row>
    <row r="104" spans="2:18" s="220" customFormat="1" ht="166.5" customHeight="1" thickBot="1" x14ac:dyDescent="0.3">
      <c r="B104" s="245"/>
      <c r="C104" s="388" t="s">
        <v>196</v>
      </c>
      <c r="D104" s="367" t="s">
        <v>197</v>
      </c>
      <c r="E104" s="232" t="str">
        <f>+Autodiagnóstico!G107</f>
        <v>Realizar autoevaluaciones continuas y evaluaciones independientes para determinar el avance en el logro de las metas, resultados y objetivos propuestos, así como la existencia y operación de los componentes del Sistema de Control Interno</v>
      </c>
      <c r="F104" s="231">
        <f>+Autodiagnóstico!H107</f>
        <v>1</v>
      </c>
      <c r="G104" s="241"/>
      <c r="H104" s="242"/>
      <c r="I104" s="242"/>
      <c r="J104" s="242"/>
      <c r="K104" s="228"/>
      <c r="L104" s="228"/>
      <c r="M104" s="229"/>
      <c r="N104" s="229" t="s">
        <v>357</v>
      </c>
      <c r="O104" s="254"/>
      <c r="P104" s="254"/>
      <c r="Q104" s="256" t="s">
        <v>402</v>
      </c>
      <c r="R104" s="239"/>
    </row>
    <row r="105" spans="2:18" s="220" customFormat="1" ht="159.75" customHeight="1" thickBot="1" x14ac:dyDescent="0.3">
      <c r="B105" s="238"/>
      <c r="C105" s="389"/>
      <c r="D105" s="360"/>
      <c r="E105" s="232" t="str">
        <f>+Autodiagnóstico!G108</f>
        <v xml:space="preserve">Evaluar y comunicar las deficiencias de control interno de forma oportuna a las partes responsables de aplicar medidas correctivas </v>
      </c>
      <c r="F105" s="231">
        <f>+Autodiagnóstico!H108</f>
        <v>50</v>
      </c>
      <c r="G105" s="246"/>
      <c r="H105" s="246"/>
      <c r="I105" s="246"/>
      <c r="J105" s="246"/>
      <c r="K105" s="228"/>
      <c r="L105" s="228"/>
      <c r="M105" s="229"/>
      <c r="N105" s="229" t="s">
        <v>361</v>
      </c>
      <c r="O105" s="254"/>
      <c r="P105" s="254"/>
      <c r="Q105" s="256" t="s">
        <v>402</v>
      </c>
      <c r="R105" s="239"/>
    </row>
    <row r="106" spans="2:18" s="220" customFormat="1" ht="160.5" customHeight="1" thickBot="1" x14ac:dyDescent="0.3">
      <c r="B106" s="238"/>
      <c r="C106" s="389"/>
      <c r="D106" s="360"/>
      <c r="E106" s="232" t="str">
        <f>+Autodiagnóstico!G109</f>
        <v xml:space="preserve">Realizar evaluaciones continuas a los diferentes procesos o áreas de la entidad, en tiempo real, por parte de los líderes de proceso, teniendo en cuenta los indicadores de gestión, el manejo de los riesgos, los planes de mejoramiento, entre otros. </v>
      </c>
      <c r="F106" s="231">
        <f>+Autodiagnóstico!H109</f>
        <v>50</v>
      </c>
      <c r="G106" s="246"/>
      <c r="H106" s="246"/>
      <c r="I106" s="246"/>
      <c r="J106" s="246"/>
      <c r="K106" s="228"/>
      <c r="L106" s="228"/>
      <c r="M106" s="229"/>
      <c r="N106" s="229" t="s">
        <v>306</v>
      </c>
      <c r="O106" s="254"/>
      <c r="P106" s="254"/>
      <c r="Q106" s="256" t="s">
        <v>402</v>
      </c>
      <c r="R106" s="239"/>
    </row>
    <row r="107" spans="2:18" s="220" customFormat="1" ht="151.5" customHeight="1" thickBot="1" x14ac:dyDescent="0.3">
      <c r="B107" s="238"/>
      <c r="C107" s="389"/>
      <c r="D107" s="360"/>
      <c r="E107" s="232" t="str">
        <f>+Autodiagnóstico!G110</f>
        <v>Elaborar un plan de auditoría anual con enfoque de riesgos</v>
      </c>
      <c r="F107" s="231">
        <f>+Autodiagnóstico!H110</f>
        <v>100</v>
      </c>
      <c r="G107" s="246"/>
      <c r="H107" s="246"/>
      <c r="I107" s="246"/>
      <c r="J107" s="246"/>
      <c r="K107" s="228"/>
      <c r="L107" s="228"/>
      <c r="M107" s="229"/>
      <c r="N107" s="229" t="s">
        <v>306</v>
      </c>
      <c r="O107" s="254"/>
      <c r="P107" s="254"/>
      <c r="Q107" s="256" t="s">
        <v>380</v>
      </c>
      <c r="R107" s="239"/>
    </row>
    <row r="108" spans="2:18" s="220" customFormat="1" ht="92.25" customHeight="1" thickBot="1" x14ac:dyDescent="0.3">
      <c r="B108" s="238"/>
      <c r="C108" s="389"/>
      <c r="D108" s="360"/>
      <c r="E108" s="232" t="str">
        <f>+Autodiagnóstico!G111</f>
        <v>Llevar a cabo evaluaciones independientes de forma periódica, por parte del área de control interno o quien haga sus veces a través de la auditoría interna de gestión</v>
      </c>
      <c r="F108" s="231">
        <f>+Autodiagnóstico!H111</f>
        <v>100</v>
      </c>
      <c r="G108" s="246"/>
      <c r="H108" s="246"/>
      <c r="I108" s="246"/>
      <c r="J108" s="246"/>
      <c r="K108" s="228"/>
      <c r="L108" s="228"/>
      <c r="M108" s="229"/>
      <c r="N108" s="229" t="s">
        <v>306</v>
      </c>
      <c r="O108" s="254"/>
      <c r="P108" s="254"/>
      <c r="Q108" s="256" t="s">
        <v>380</v>
      </c>
      <c r="R108" s="239"/>
    </row>
    <row r="109" spans="2:18" s="220" customFormat="1" ht="120.75" customHeight="1" thickBot="1" x14ac:dyDescent="0.3">
      <c r="B109" s="238"/>
      <c r="C109" s="389"/>
      <c r="D109" s="360"/>
      <c r="E109" s="232" t="str">
        <f>+Autodiagnóstico!G112</f>
        <v>Determinar, a través de auditorías internas, si se han definido, puesto en marcha y aplicado los controles establecidos por la entidad de manera efectiva</v>
      </c>
      <c r="F109" s="231">
        <f>+Autodiagnóstico!H112</f>
        <v>100</v>
      </c>
      <c r="G109" s="246"/>
      <c r="H109" s="246"/>
      <c r="I109" s="246"/>
      <c r="J109" s="246"/>
      <c r="K109" s="228"/>
      <c r="L109" s="228"/>
      <c r="M109" s="229"/>
      <c r="N109" s="229" t="s">
        <v>306</v>
      </c>
      <c r="O109" s="254"/>
      <c r="P109" s="254"/>
      <c r="Q109" s="256" t="s">
        <v>380</v>
      </c>
      <c r="R109" s="239"/>
    </row>
    <row r="110" spans="2:18" s="220" customFormat="1" ht="144" customHeight="1" thickBot="1" x14ac:dyDescent="0.3">
      <c r="B110" s="238"/>
      <c r="C110" s="389"/>
      <c r="D110" s="360"/>
      <c r="E110" s="232" t="str">
        <f>+Autodiagnóstico!G113</f>
        <v>Determinar, a través de auditorías internas, las debilidades y fortalezas del control y de la gestión, así como el desvío de los avances de las metas y objetivos trazados</v>
      </c>
      <c r="F110" s="231">
        <f>+Autodiagnóstico!H113</f>
        <v>100</v>
      </c>
      <c r="G110" s="246"/>
      <c r="H110" s="246"/>
      <c r="I110" s="246"/>
      <c r="J110" s="246"/>
      <c r="K110" s="228"/>
      <c r="L110" s="228"/>
      <c r="M110" s="229"/>
      <c r="N110" s="229" t="s">
        <v>306</v>
      </c>
      <c r="O110" s="254"/>
      <c r="P110" s="254"/>
      <c r="Q110" s="256" t="s">
        <v>380</v>
      </c>
      <c r="R110" s="239"/>
    </row>
    <row r="111" spans="2:18" s="220" customFormat="1" ht="151.5" customHeight="1" thickBot="1" x14ac:dyDescent="0.3">
      <c r="B111" s="238"/>
      <c r="C111" s="389"/>
      <c r="D111" s="360"/>
      <c r="E111" s="232" t="str">
        <f>+Autodiagnóstico!G114</f>
        <v xml:space="preserve">Realimentar, a través de auditorías internas, sobre la efectividad de los controles </v>
      </c>
      <c r="F111" s="231">
        <v>1</v>
      </c>
      <c r="G111" s="246"/>
      <c r="H111" s="246"/>
      <c r="I111" s="246"/>
      <c r="J111" s="246"/>
      <c r="K111" s="228"/>
      <c r="L111" s="228"/>
      <c r="M111" s="229"/>
      <c r="N111" s="229" t="s">
        <v>306</v>
      </c>
      <c r="O111" s="254"/>
      <c r="P111" s="254"/>
      <c r="Q111" s="256" t="s">
        <v>402</v>
      </c>
      <c r="R111" s="239"/>
    </row>
    <row r="112" spans="2:18" s="220" customFormat="1" ht="170.25" customHeight="1" thickBot="1" x14ac:dyDescent="0.3">
      <c r="B112" s="238"/>
      <c r="C112" s="389"/>
      <c r="D112" s="362"/>
      <c r="E112" s="232" t="str">
        <f>+Autodiagnóstico!G115</f>
        <v xml:space="preserve">Dar una opinión, a partir de las auditorías internas, sobre la adecuación y eficacia de los procesos de gestión de riesgos y control </v>
      </c>
      <c r="F112" s="231">
        <v>1</v>
      </c>
      <c r="G112" s="246"/>
      <c r="H112" s="246"/>
      <c r="I112" s="246"/>
      <c r="J112" s="246"/>
      <c r="K112" s="228"/>
      <c r="L112" s="228"/>
      <c r="M112" s="229"/>
      <c r="N112" s="229" t="s">
        <v>306</v>
      </c>
      <c r="O112" s="254"/>
      <c r="P112" s="254"/>
      <c r="Q112" s="256" t="s">
        <v>402</v>
      </c>
      <c r="R112" s="239"/>
    </row>
    <row r="113" spans="2:18" s="220" customFormat="1" ht="101.25" customHeight="1" thickBot="1" x14ac:dyDescent="0.3">
      <c r="B113" s="238"/>
      <c r="C113" s="389"/>
      <c r="D113" s="363" t="s">
        <v>71</v>
      </c>
      <c r="E113" s="232" t="str">
        <f>+Autodiagnóstico!G116</f>
        <v>Analizar las evaluaciones de la gestión del riesgo, elaboradas por la segunda línea de defensa</v>
      </c>
      <c r="F113" s="231">
        <f>+Autodiagnóstico!H116</f>
        <v>1</v>
      </c>
      <c r="G113" s="247" t="s">
        <v>48</v>
      </c>
      <c r="H113" s="246"/>
      <c r="I113" s="246"/>
      <c r="J113" s="246"/>
      <c r="K113" s="228" t="s">
        <v>356</v>
      </c>
      <c r="L113" s="228">
        <v>2020</v>
      </c>
      <c r="M113" s="229" t="s">
        <v>372</v>
      </c>
      <c r="N113" s="229" t="s">
        <v>276</v>
      </c>
      <c r="O113" s="254"/>
      <c r="P113" s="254"/>
      <c r="Q113" s="255" t="s">
        <v>409</v>
      </c>
      <c r="R113" s="239"/>
    </row>
    <row r="114" spans="2:18" s="220" customFormat="1" ht="156.75" customHeight="1" thickBot="1" x14ac:dyDescent="0.3">
      <c r="B114" s="238"/>
      <c r="C114" s="389"/>
      <c r="D114" s="364"/>
      <c r="E114" s="232" t="str">
        <f>+Autodiagnóstico!G117</f>
        <v>Asegurar que los servidores responsables (tanto de la segunda como de la tercera línea defensa cuenten con los conocimientos necesarios y que se generen recursos para la mejora de sus competencias</v>
      </c>
      <c r="F114" s="231">
        <f>+Autodiagnóstico!H117</f>
        <v>1</v>
      </c>
      <c r="G114" s="246"/>
      <c r="H114" s="246"/>
      <c r="I114" s="246"/>
      <c r="J114" s="246"/>
      <c r="K114" s="228"/>
      <c r="L114" s="228"/>
      <c r="M114" s="229"/>
      <c r="N114" s="229" t="s">
        <v>262</v>
      </c>
      <c r="O114" s="254"/>
      <c r="P114" s="254"/>
      <c r="Q114" s="256" t="s">
        <v>402</v>
      </c>
      <c r="R114" s="239"/>
    </row>
    <row r="115" spans="2:18" s="220" customFormat="1" ht="111" customHeight="1" thickBot="1" x14ac:dyDescent="0.3">
      <c r="B115" s="238"/>
      <c r="C115" s="389"/>
      <c r="D115" s="365"/>
      <c r="E115" s="232" t="str">
        <f>+Autodiagnóstico!G118</f>
        <v>Aprobar el Plan Anual de Auditoría propuesto por el jefe de control interno o quien haga sus veces, tarea asignada específicamente al Comité Institucional de Coordinación de Control Interno</v>
      </c>
      <c r="F115" s="231">
        <f>+Autodiagnóstico!H118</f>
        <v>100</v>
      </c>
      <c r="G115" s="246"/>
      <c r="H115" s="246"/>
      <c r="I115" s="246"/>
      <c r="J115" s="246"/>
      <c r="K115" s="228"/>
      <c r="L115" s="228"/>
      <c r="M115" s="229"/>
      <c r="N115" s="229" t="s">
        <v>317</v>
      </c>
      <c r="O115" s="254"/>
      <c r="P115" s="254"/>
      <c r="Q115" s="256" t="s">
        <v>380</v>
      </c>
      <c r="R115" s="239"/>
    </row>
    <row r="116" spans="2:18" s="220" customFormat="1" ht="165" customHeight="1" thickBot="1" x14ac:dyDescent="0.3">
      <c r="B116" s="238"/>
      <c r="C116" s="389"/>
      <c r="D116" s="359" t="s">
        <v>77</v>
      </c>
      <c r="E116" s="232" t="str">
        <f>+Autodiagnóstico!G119</f>
        <v>Efectuar seguimiento a los riesgos y controles de su proceso</v>
      </c>
      <c r="F116" s="231">
        <f>+Autodiagnóstico!H119</f>
        <v>50</v>
      </c>
      <c r="G116" s="246"/>
      <c r="H116" s="246"/>
      <c r="I116" s="246"/>
      <c r="J116" s="246"/>
      <c r="K116" s="230" t="s">
        <v>319</v>
      </c>
      <c r="L116" s="243">
        <v>43830</v>
      </c>
      <c r="M116" s="229" t="s">
        <v>320</v>
      </c>
      <c r="N116" s="229" t="s">
        <v>276</v>
      </c>
      <c r="O116" s="254"/>
      <c r="P116" s="254"/>
      <c r="Q116" s="255" t="s">
        <v>410</v>
      </c>
      <c r="R116" s="239"/>
    </row>
    <row r="117" spans="2:18" s="220" customFormat="1" ht="103.5" customHeight="1" thickBot="1" x14ac:dyDescent="0.3">
      <c r="B117" s="238"/>
      <c r="C117" s="389"/>
      <c r="D117" s="360"/>
      <c r="E117" s="232" t="str">
        <f>+Autodiagnóstico!G120</f>
        <v>Informar periódicamente a la alta dirección sobre el desempeño de las actividades de gestión de riesgos de la entidad</v>
      </c>
      <c r="F117" s="231">
        <f>+Autodiagnóstico!H120</f>
        <v>1</v>
      </c>
      <c r="G117" s="246"/>
      <c r="H117" s="246"/>
      <c r="I117" s="246"/>
      <c r="J117" s="246"/>
      <c r="K117" s="228" t="s">
        <v>356</v>
      </c>
      <c r="L117" s="228">
        <v>2020</v>
      </c>
      <c r="M117" s="229" t="s">
        <v>372</v>
      </c>
      <c r="N117" s="229" t="s">
        <v>276</v>
      </c>
      <c r="O117" s="254"/>
      <c r="P117" s="254"/>
      <c r="Q117" s="255" t="s">
        <v>411</v>
      </c>
      <c r="R117" s="239"/>
    </row>
    <row r="118" spans="2:18" s="220" customFormat="1" ht="93" customHeight="1" thickBot="1" x14ac:dyDescent="0.3">
      <c r="B118" s="238"/>
      <c r="C118" s="389"/>
      <c r="D118" s="362"/>
      <c r="E118" s="232" t="str">
        <f>+Autodiagnóstico!G121</f>
        <v>Comunicar deficiencias a la alta dirección o a las partes responsables para tomar las medidas correctivas, según corresponda</v>
      </c>
      <c r="F118" s="231">
        <f>+Autodiagnóstico!H121</f>
        <v>1</v>
      </c>
      <c r="G118" s="246"/>
      <c r="H118" s="246"/>
      <c r="I118" s="246"/>
      <c r="J118" s="246"/>
      <c r="K118" s="228" t="s">
        <v>356</v>
      </c>
      <c r="L118" s="228">
        <v>2020</v>
      </c>
      <c r="M118" s="229" t="s">
        <v>372</v>
      </c>
      <c r="N118" s="229" t="s">
        <v>276</v>
      </c>
      <c r="O118" s="254"/>
      <c r="P118" s="254"/>
      <c r="Q118" s="255" t="s">
        <v>411</v>
      </c>
      <c r="R118" s="239"/>
    </row>
    <row r="119" spans="2:18" s="220" customFormat="1" ht="92.25" customHeight="1" thickBot="1" x14ac:dyDescent="0.3">
      <c r="B119" s="238"/>
      <c r="C119" s="389"/>
      <c r="D119" s="363" t="s">
        <v>86</v>
      </c>
      <c r="E119" s="232" t="str">
        <f>+Autodiagnóstico!G122</f>
        <v>Llevar a cabo evaluaciones para monitorear el estado de varios componentes del Sistema de Control Interno</v>
      </c>
      <c r="F119" s="231">
        <f>+Autodiagnóstico!H122</f>
        <v>1</v>
      </c>
      <c r="G119" s="246"/>
      <c r="H119" s="246"/>
      <c r="I119" s="246"/>
      <c r="J119" s="246"/>
      <c r="K119" s="228" t="s">
        <v>263</v>
      </c>
      <c r="L119" s="228">
        <v>2020</v>
      </c>
      <c r="M119" s="229" t="s">
        <v>264</v>
      </c>
      <c r="N119" s="229" t="s">
        <v>362</v>
      </c>
      <c r="O119" s="254"/>
      <c r="P119" s="254"/>
      <c r="Q119" s="255" t="s">
        <v>411</v>
      </c>
      <c r="R119" s="239"/>
    </row>
    <row r="120" spans="2:18" s="220" customFormat="1" ht="139.5" customHeight="1" thickBot="1" x14ac:dyDescent="0.3">
      <c r="B120" s="238"/>
      <c r="C120" s="389"/>
      <c r="D120" s="364"/>
      <c r="E120" s="232" t="str">
        <f>+Autodiagnóstico!G123</f>
        <v>Monitorear e informar sobre deficiencias de los controles</v>
      </c>
      <c r="F120" s="231">
        <f>+Autodiagnóstico!H123</f>
        <v>1</v>
      </c>
      <c r="G120" s="246"/>
      <c r="H120" s="246"/>
      <c r="I120" s="246"/>
      <c r="J120" s="246"/>
      <c r="K120" s="230" t="s">
        <v>319</v>
      </c>
      <c r="L120" s="243">
        <v>43830</v>
      </c>
      <c r="M120" s="229" t="s">
        <v>320</v>
      </c>
      <c r="N120" s="229" t="s">
        <v>276</v>
      </c>
      <c r="O120" s="254"/>
      <c r="P120" s="254"/>
      <c r="Q120" s="255" t="s">
        <v>410</v>
      </c>
      <c r="R120" s="239"/>
    </row>
    <row r="121" spans="2:18" s="220" customFormat="1" ht="131.25" customHeight="1" thickBot="1" x14ac:dyDescent="0.3">
      <c r="B121" s="238"/>
      <c r="C121" s="389"/>
      <c r="D121" s="364"/>
      <c r="E121" s="232" t="str">
        <f>+Autodiagnóstico!G124</f>
        <v>Suministrar información a la alta dirección sobre el monitoreo llevado a cabo a los indicadores de gestión, determinando si el logro de los objetivos está dentro de las tolerancias de riesgo establecidas</v>
      </c>
      <c r="F121" s="231">
        <f>+Autodiagnóstico!H124</f>
        <v>1</v>
      </c>
      <c r="G121" s="246"/>
      <c r="H121" s="246"/>
      <c r="I121" s="246"/>
      <c r="J121" s="246"/>
      <c r="K121" s="228" t="s">
        <v>356</v>
      </c>
      <c r="L121" s="228">
        <v>2020</v>
      </c>
      <c r="M121" s="229" t="s">
        <v>372</v>
      </c>
      <c r="N121" s="229" t="s">
        <v>276</v>
      </c>
      <c r="O121" s="254"/>
      <c r="P121" s="254"/>
      <c r="Q121" s="255" t="s">
        <v>411</v>
      </c>
      <c r="R121" s="239"/>
    </row>
    <row r="122" spans="2:18" s="220" customFormat="1" ht="108" customHeight="1" thickBot="1" x14ac:dyDescent="0.3">
      <c r="B122" s="238"/>
      <c r="C122" s="389"/>
      <c r="D122" s="365"/>
      <c r="E122" s="232" t="str">
        <f>+Autodiagnóstico!G125</f>
        <v>Consolidar y generar información vital para la toma de decisiones</v>
      </c>
      <c r="F122" s="231">
        <f>+Autodiagnóstico!H125</f>
        <v>1</v>
      </c>
      <c r="G122" s="246"/>
      <c r="H122" s="246"/>
      <c r="I122" s="246"/>
      <c r="J122" s="246"/>
      <c r="K122" s="228" t="s">
        <v>356</v>
      </c>
      <c r="L122" s="228">
        <v>2020</v>
      </c>
      <c r="M122" s="229" t="s">
        <v>372</v>
      </c>
      <c r="N122" s="229" t="s">
        <v>276</v>
      </c>
      <c r="O122" s="254"/>
      <c r="P122" s="254"/>
      <c r="Q122" s="255" t="s">
        <v>411</v>
      </c>
      <c r="R122" s="239"/>
    </row>
    <row r="123" spans="2:18" s="220" customFormat="1" ht="161.25" customHeight="1" thickBot="1" x14ac:dyDescent="0.3">
      <c r="B123" s="238"/>
      <c r="C123" s="389"/>
      <c r="D123" s="359" t="s">
        <v>139</v>
      </c>
      <c r="E123" s="232" t="str">
        <f>+Autodiagnóstico!G126</f>
        <v>Establecer el plan anual de auditoría basado en riesgos, priorizando aquellos procesos de mayor exposición</v>
      </c>
      <c r="F123" s="231">
        <f>+Autodiagnóstico!H126</f>
        <v>50</v>
      </c>
      <c r="G123" s="246"/>
      <c r="H123" s="246"/>
      <c r="I123" s="246"/>
      <c r="J123" s="246"/>
      <c r="K123" s="228"/>
      <c r="L123" s="228"/>
      <c r="M123" s="229"/>
      <c r="N123" s="229" t="s">
        <v>306</v>
      </c>
      <c r="O123" s="254"/>
      <c r="P123" s="254"/>
      <c r="Q123" s="256" t="s">
        <v>402</v>
      </c>
      <c r="R123" s="239"/>
    </row>
    <row r="124" spans="2:18" s="220" customFormat="1" ht="155.25" customHeight="1" thickBot="1" x14ac:dyDescent="0.3">
      <c r="B124" s="238"/>
      <c r="C124" s="389"/>
      <c r="D124" s="360"/>
      <c r="E124" s="232" t="str">
        <f>+Autodiagnóstico!G127</f>
        <v>Generar información sobre evaluaciones llevadas a cabo por la primera y segunda línea de defensa</v>
      </c>
      <c r="F124" s="231">
        <f>+Autodiagnóstico!H127</f>
        <v>1</v>
      </c>
      <c r="G124" s="246"/>
      <c r="H124" s="246"/>
      <c r="I124" s="246"/>
      <c r="J124" s="246"/>
      <c r="K124" s="228"/>
      <c r="L124" s="228"/>
      <c r="M124" s="229"/>
      <c r="N124" s="229" t="s">
        <v>306</v>
      </c>
      <c r="O124" s="254"/>
      <c r="P124" s="254"/>
      <c r="Q124" s="256" t="s">
        <v>402</v>
      </c>
      <c r="R124" s="239"/>
    </row>
    <row r="125" spans="2:18" s="220" customFormat="1" ht="157.5" customHeight="1" thickBot="1" x14ac:dyDescent="0.3">
      <c r="B125" s="238"/>
      <c r="C125" s="389"/>
      <c r="D125" s="360"/>
      <c r="E125" s="232" t="str">
        <f>+Autodiagnóstico!G128</f>
        <v>Evaluar si los controles están presentes (en políticas y procedimientos) y funcionan, apoyando el control de los riesgos y el logro de los objetivos establecidos en la planeación institucional</v>
      </c>
      <c r="F125" s="231">
        <f>+Autodiagnóstico!H128</f>
        <v>1</v>
      </c>
      <c r="G125" s="246"/>
      <c r="H125" s="246"/>
      <c r="I125" s="246"/>
      <c r="J125" s="246"/>
      <c r="K125" s="228"/>
      <c r="L125" s="228"/>
      <c r="M125" s="229"/>
      <c r="N125" s="229" t="s">
        <v>306</v>
      </c>
      <c r="O125" s="254"/>
      <c r="P125" s="254"/>
      <c r="Q125" s="256" t="s">
        <v>402</v>
      </c>
      <c r="R125" s="239"/>
    </row>
    <row r="126" spans="2:18" s="220" customFormat="1" ht="156" customHeight="1" x14ac:dyDescent="0.25">
      <c r="B126" s="238"/>
      <c r="C126" s="390"/>
      <c r="D126" s="361"/>
      <c r="E126" s="232" t="str">
        <f>+Autodiagnóstico!G129</f>
        <v>Establecer y mantener un sistema de monitoreado de hallazgos y recomendaciones</v>
      </c>
      <c r="F126" s="231">
        <f>+Autodiagnóstico!H129</f>
        <v>80</v>
      </c>
      <c r="G126" s="246"/>
      <c r="H126" s="246"/>
      <c r="I126" s="246"/>
      <c r="J126" s="246"/>
      <c r="K126" s="228"/>
      <c r="L126" s="228"/>
      <c r="M126" s="229"/>
      <c r="N126" s="229" t="s">
        <v>306</v>
      </c>
      <c r="O126" s="254"/>
      <c r="P126" s="254"/>
      <c r="Q126" s="256" t="s">
        <v>402</v>
      </c>
      <c r="R126" s="239"/>
    </row>
    <row r="127" spans="2:18" ht="46.5" customHeight="1" thickBot="1" x14ac:dyDescent="0.3">
      <c r="B127" s="248"/>
      <c r="C127" s="221"/>
      <c r="D127" s="221"/>
      <c r="E127" s="221"/>
      <c r="F127" s="26"/>
      <c r="G127" s="221"/>
      <c r="H127" s="221"/>
      <c r="I127" s="221"/>
      <c r="J127" s="221"/>
      <c r="K127" s="225"/>
      <c r="L127" s="225"/>
      <c r="M127" s="226"/>
      <c r="N127" s="221"/>
      <c r="O127" s="258"/>
      <c r="P127" s="258"/>
      <c r="Q127" s="258"/>
      <c r="R127" s="249"/>
    </row>
    <row r="128" spans="2:18" x14ac:dyDescent="0.25">
      <c r="M128" s="227"/>
    </row>
    <row r="129" spans="6:13" x14ac:dyDescent="0.25">
      <c r="M129" s="227"/>
    </row>
    <row r="130" spans="6:13" x14ac:dyDescent="0.25">
      <c r="M130" s="227"/>
    </row>
    <row r="131" spans="6:13" x14ac:dyDescent="0.25">
      <c r="M131" s="227"/>
    </row>
    <row r="132" spans="6:13" x14ac:dyDescent="0.25">
      <c r="M132" s="227"/>
    </row>
    <row r="133" spans="6:13" x14ac:dyDescent="0.25">
      <c r="M133" s="227"/>
    </row>
    <row r="136" spans="6:13" ht="18" x14ac:dyDescent="0.25">
      <c r="F136" s="86" t="s">
        <v>48</v>
      </c>
    </row>
  </sheetData>
  <protectedRanges>
    <protectedRange sqref="K38 L8:L42 M8:M37 M39:M42 L43:M49 L51:M104 L116:M122 L113:M113 Q8:Q126" name="Planeacion"/>
    <protectedRange sqref="N12:P13" name="Simulado_1_1"/>
    <protectedRange sqref="N16:P18" name="Simulado_1_2"/>
    <protectedRange sqref="N20:P21" name="Simulado_1_3"/>
    <protectedRange sqref="N26:P27" name="Simulado_1_4"/>
    <protectedRange sqref="K55 K85 K87:K89 K77:K78 K51:K52 K61:K64 K66:K70 K72:K73 K91:K98 K116:K118 K120:K122 K113:K114" name="Simulado_1_2_1"/>
    <protectedRange sqref="K53:K54" name="Simulado_1_10_2"/>
    <protectedRange sqref="K56:K60" name="Simulado_1_9_1_1"/>
    <protectedRange sqref="K65" name="Simulado_1_12_3"/>
    <protectedRange sqref="K74 K84 K76 K86 K90" name="Simulado_1_14_2"/>
    <protectedRange sqref="K79:K83" name="Simulado_1_10_1_1"/>
    <protectedRange sqref="K100:K103" name="Simulado_1_12_1_1"/>
    <protectedRange sqref="K105:K106" name="Simulado_1_18_1"/>
    <protectedRange sqref="K104" name="Simulado_1_12_2_1"/>
    <protectedRange sqref="K107:K112" name="Simulado_1_13_1_1"/>
    <protectedRange sqref="K115" name="Simulado_1_14_1_1"/>
    <protectedRange sqref="K123:K126" name="Simulado_1_15_1_1"/>
  </protectedRanges>
  <mergeCells count="46">
    <mergeCell ref="K6:K7"/>
    <mergeCell ref="C33:C60"/>
    <mergeCell ref="C61:C83"/>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B8:B25"/>
    <mergeCell ref="C4:Q4"/>
    <mergeCell ref="C6:C7"/>
    <mergeCell ref="D6:D7"/>
    <mergeCell ref="E6:E7"/>
    <mergeCell ref="Q6:Q7"/>
    <mergeCell ref="J6:J7"/>
    <mergeCell ref="I6:I7"/>
    <mergeCell ref="H6:H7"/>
    <mergeCell ref="G6:G7"/>
    <mergeCell ref="F6:F7"/>
    <mergeCell ref="C8:C32"/>
    <mergeCell ref="M6:M7"/>
    <mergeCell ref="N6:N7"/>
    <mergeCell ref="O6:O7"/>
    <mergeCell ref="P6:P7"/>
    <mergeCell ref="D123:D126"/>
    <mergeCell ref="D89:D94"/>
    <mergeCell ref="D95:D99"/>
    <mergeCell ref="D100:D103"/>
    <mergeCell ref="D104:D112"/>
    <mergeCell ref="D113:D115"/>
    <mergeCell ref="D116:D118"/>
    <mergeCell ref="D119:D122"/>
  </mergeCells>
  <conditionalFormatting sqref="F8:F53 F55:F126">
    <cfRule type="cellIs" dxfId="9" priority="48" operator="between">
      <formula>81</formula>
      <formula>100</formula>
    </cfRule>
    <cfRule type="cellIs" dxfId="8" priority="49" operator="between">
      <formula>61</formula>
      <formula>80</formula>
    </cfRule>
    <cfRule type="cellIs" dxfId="7" priority="50" operator="between">
      <formula>21</formula>
      <formula>40</formula>
    </cfRule>
    <cfRule type="cellIs" dxfId="6" priority="51" operator="between">
      <formula>41</formula>
      <formula>60</formula>
    </cfRule>
    <cfRule type="cellIs" dxfId="5" priority="52" operator="between">
      <formula>1</formula>
      <formula>20</formula>
    </cfRule>
  </conditionalFormatting>
  <conditionalFormatting sqref="F54">
    <cfRule type="cellIs" dxfId="4" priority="1" operator="between">
      <formula>81</formula>
      <formula>100</formula>
    </cfRule>
    <cfRule type="cellIs" dxfId="3" priority="2" operator="between">
      <formula>61</formula>
      <formula>80</formula>
    </cfRule>
    <cfRule type="cellIs" dxfId="2" priority="3" operator="between">
      <formula>21</formula>
      <formula>40</formula>
    </cfRule>
    <cfRule type="cellIs" dxfId="1" priority="4" operator="between">
      <formula>41</formula>
      <formula>60</formula>
    </cfRule>
    <cfRule type="cellIs" dxfId="0" priority="5" operator="between">
      <formula>1</formula>
      <formula>20</formula>
    </cfRule>
  </conditionalFormatting>
  <printOptions horizontalCentered="1" verticalCentered="1"/>
  <pageMargins left="0.25" right="0.25" top="0.75" bottom="0.75" header="0.3" footer="0.3"/>
  <pageSetup scale="43"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Autodiagnósticos MIPG V2</Subcarpeta>
    <A_x00f1_o xmlns="0d8d2a93-33a2-41d8-b57a-674d8cfe4baf">2019</A_x00f1_o>
    <Proyecto xmlns="0d8d2a93-33a2-41d8-b57a-674d8cfe4baf">Ninguno</Proyecto>
    <Carpeta xmlns="0d8d2a93-33a2-41d8-b57a-674d8cfe4baf">Seguimientos</Carpeta>
    <Fecha_x0020_del_x0020_documento xmlns="0d8d2a93-33a2-41d8-b57a-674d8cfe4baf">2019-11-29T05:00:00+00:00</Fecha_x0020_del_x0020_documen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7A872-AC58-475A-AB89-672D0C61EF91}"/>
</file>

<file path=customXml/itemProps2.xml><?xml version="1.0" encoding="utf-8"?>
<ds:datastoreItem xmlns:ds="http://schemas.openxmlformats.org/officeDocument/2006/customXml" ds:itemID="{F7BA6383-B407-4C76-B4BE-58AC8205950C}"/>
</file>

<file path=customXml/itemProps3.xml><?xml version="1.0" encoding="utf-8"?>
<ds:datastoreItem xmlns:ds="http://schemas.openxmlformats.org/officeDocument/2006/customXml" ds:itemID="{0E35C944-2527-49BF-AB0A-156502D8CD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Inicio</vt:lpstr>
      <vt:lpstr>Instrucciones</vt:lpstr>
      <vt:lpstr>Autodiagnóstico</vt:lpstr>
      <vt:lpstr>Gráficas</vt:lpstr>
      <vt:lpstr>Plan de Acción</vt:lpstr>
      <vt:lpstr>'Plan de Acción'!Área_de_impresión</vt:lpstr>
      <vt:lpstr>'Plan de Acción'!Títulos_a_imprimir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Autodiagnóstico Control Interno impresion</dc:title>
  <dc:creator>Lorena López</dc:creator>
  <cp:lastModifiedBy>Dilsa Lucia Bermudez Betancourt</cp:lastModifiedBy>
  <cp:revision/>
  <cp:lastPrinted>2019-12-02T15:59:38Z</cp:lastPrinted>
  <dcterms:created xsi:type="dcterms:W3CDTF">2016-12-25T14:51:07Z</dcterms:created>
  <dcterms:modified xsi:type="dcterms:W3CDTF">2019-12-02T18:29:11Z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