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charts/colors2.xml" ContentType="application/vnd.ms-office.chartcolorstyle+xml"/>
  <Override PartName="/xl/charts/style2.xml" ContentType="application/vnd.ms-office.chartstyle+xml"/>
  <Override PartName="/xl/worksheets/sheet1.xml" ContentType="application/vnd.openxmlformats-officedocument.spreadsheetml.worksheet+xml"/>
  <Override PartName="/xl/charts/chart2.xml" ContentType="application/vnd.openxmlformats-officedocument.drawingml.chart+xml"/>
  <Override PartName="/xl/charts/style1.xml" ContentType="application/vnd.ms-office.chartstyle+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charts/colors1.xml" ContentType="application/vnd.ms-office.chartcolorstyle+xml"/>
  <Override PartName="/xl/drawings/drawing5.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T:\4. EVALUACION Y SEGUIMIENTO 2019\INFORMES DE SEGUIMIENTO\AUTODIAGNOSTICOS\EVALUACION OCTUBRE\Gestión Documental\"/>
    </mc:Choice>
  </mc:AlternateContent>
  <xr:revisionPtr revIDLastSave="0" documentId="13_ncr:1_{94752F17-F069-49D3-93B9-21A041ACC878}" xr6:coauthVersionLast="36" xr6:coauthVersionMax="36" xr10:uidLastSave="{00000000-0000-0000-0000-000000000000}"/>
  <bookViews>
    <workbookView xWindow="0" yWindow="0" windowWidth="28800" windowHeight="12225" tabRatio="795" firstSheet="3" activeTab="5" xr2:uid="{00000000-000D-0000-FFFF-FFFF00000000}"/>
  </bookViews>
  <sheets>
    <sheet name="Inicio" sheetId="16" r:id="rId1"/>
    <sheet name=" Política GD" sheetId="18" r:id="rId2"/>
    <sheet name="Instrucciones" sheetId="14" r:id="rId3"/>
    <sheet name="Autodiagnóstico" sheetId="15" r:id="rId4"/>
    <sheet name="Gráficas" sheetId="17" r:id="rId5"/>
    <sheet name="Plan de Acción" sheetId="8" r:id="rId6"/>
  </sheets>
  <externalReferences>
    <externalReference r:id="rId7"/>
  </externalReferences>
  <definedNames>
    <definedName name="Acciones_Categoría_3">'[1]Ponderaciones y parámetros'!$K$6:$N$6</definedName>
    <definedName name="Nombre" localSheetId="2">#REF!</definedName>
    <definedName name="Nombre">#REF!</definedName>
    <definedName name="POLITICA">Inicio!$D$7</definedName>
    <definedName name="Simulador">[1]Listas!$B$2:$B$4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0" i="15" l="1"/>
  <c r="G34" i="15" l="1"/>
  <c r="G29" i="15"/>
  <c r="F27" i="8" l="1"/>
  <c r="F28" i="8"/>
  <c r="F8" i="8" l="1"/>
  <c r="F9" i="8"/>
  <c r="F10" i="8"/>
  <c r="F11" i="8"/>
  <c r="F12" i="8"/>
  <c r="F13" i="8"/>
  <c r="F14" i="8"/>
  <c r="F15" i="8"/>
  <c r="F16" i="8"/>
  <c r="F17" i="8"/>
  <c r="F18" i="8"/>
  <c r="F19" i="8"/>
  <c r="F20" i="8"/>
  <c r="F21" i="8"/>
  <c r="F22" i="8"/>
  <c r="F23" i="8"/>
  <c r="F24" i="8"/>
  <c r="F25" i="8"/>
  <c r="F26" i="8"/>
  <c r="F29" i="8"/>
  <c r="F30" i="8"/>
  <c r="F31" i="8"/>
  <c r="F32" i="8"/>
  <c r="F33" i="8"/>
  <c r="F34" i="8"/>
  <c r="I35" i="17"/>
  <c r="I34" i="17"/>
  <c r="I33" i="17"/>
  <c r="I32" i="17"/>
  <c r="K35" i="17" l="1"/>
  <c r="K34" i="17"/>
  <c r="G16" i="15"/>
  <c r="K32" i="17"/>
  <c r="D10" i="15" l="1"/>
  <c r="I6" i="15" s="1"/>
  <c r="K33" i="17"/>
  <c r="I12" i="17" l="1"/>
  <c r="F7" i="8" l="1"/>
  <c r="K12" i="17" l="1"/>
</calcChain>
</file>

<file path=xl/sharedStrings.xml><?xml version="1.0" encoding="utf-8"?>
<sst xmlns="http://schemas.openxmlformats.org/spreadsheetml/2006/main" count="434" uniqueCount="277">
  <si>
    <t xml:space="preserve">AUTODIAGNÓSTICO DE GESTIÓN </t>
  </si>
  <si>
    <t>POLÍTICA GESTIÓN DOCUMENTAL</t>
  </si>
  <si>
    <t>POLÍTICA DE GESTIÓN DOCUMENTAL</t>
  </si>
  <si>
    <t>INSTRUCCIONES DE DILIGENCIAMIENTO</t>
  </si>
  <si>
    <t>AUTODIAGNÓSTICO</t>
  </si>
  <si>
    <t>PLAN DE ACCIÓN</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</si>
  <si>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</si>
  <si>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Esta política es liderada por el Archivo General de la Nación cuyos lineamientos parten del Modelo de Gestión Documental Colombiano que establece un marco de referencia que se expresa en cuatro dominios que se describen a continuación:</t>
  </si>
  <si>
    <t>Dominio estratégico</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</si>
  <si>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</si>
  <si>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Dominio documental</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</si>
  <si>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</si>
  <si>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Dominio tecnológico</t>
  </si>
  <si>
    <t>Comprende la administración electrónica de documentos, la seguridad de la información y la interoperabilidad en cumplimiento de las políticas y lineamientos de la gestión documental y administración de archivos.</t>
  </si>
  <si>
    <t>Dominio cultural</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</si>
  <si>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</si>
  <si>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</si>
  <si>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</si>
  <si>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</si>
  <si>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</si>
  <si>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</si>
  <si>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</si>
  <si>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</si>
  <si>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</si>
  <si>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</si>
  <si>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</si>
  <si>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</si>
  <si>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</si>
  <si>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</si>
  <si>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</si>
  <si>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</si>
  <si>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</si>
  <si>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</si>
  <si>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INICIO</t>
  </si>
  <si>
    <t/>
  </si>
  <si>
    <t xml:space="preserve">AUTODIAGNÓSTICO  POLÍTICA DE GESTIÓN DOCUMENTAL </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</si>
  <si>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</si>
  <si>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</si>
  <si>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</si>
  <si>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</si>
  <si>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</si>
  <si>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</si>
  <si>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</si>
  <si>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</si>
  <si>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r>
      <rPr>
        <b/>
        <sz val="11"/>
        <color theme="1"/>
        <rFont val="Arial"/>
        <family val="2"/>
      </rPr>
      <t xml:space="preserve">Calificación: </t>
    </r>
    <r>
      <rPr>
        <sz val="11"/>
        <color theme="1"/>
        <rFont val="Arial"/>
        <family val="2"/>
      </rPr>
      <t>muestra la calificación para cada uno de las categorías.  Se calcula automáticamente.</t>
    </r>
  </si>
  <si>
    <r>
      <rPr>
        <b/>
        <sz val="11"/>
        <color theme="1"/>
        <rFont val="Arial"/>
        <family val="2"/>
      </rPr>
      <t>Actividades de Gestión:</t>
    </r>
    <r>
      <rPr>
        <sz val="11"/>
        <color theme="1"/>
        <rFont val="Arial"/>
        <family val="2"/>
      </rPr>
      <t xml:space="preserve"> actividades puntuales que están enmarcadas dentro de la Gestión Documental</t>
    </r>
  </si>
  <si>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</si>
  <si>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Observaciones: </t>
    </r>
    <r>
      <rPr>
        <sz val="11"/>
        <color theme="1"/>
        <rFont val="Arial"/>
        <family val="2"/>
      </rPr>
      <t>en este espacio, podrá hacer las anotaciones o comentarios que considere pertinente</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</si>
  <si>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</si>
  <si>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</si>
  <si>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</si>
  <si>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</si>
  <si>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</si>
  <si>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</si>
  <si>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</si>
  <si>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</si>
  <si>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</si>
  <si>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</si>
  <si>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</si>
  <si>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</si>
  <si>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</si>
  <si>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</si>
  <si>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</si>
  <si>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</si>
  <si>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</si>
  <si>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</si>
  <si>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En la segunda gráfica, se muestra la calificación por categorías.</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</si>
  <si>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</si>
  <si>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</si>
  <si>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</si>
  <si>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</si>
  <si>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</si>
  <si>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y normas y técnicas</t>
  </si>
  <si>
    <t>Buenas prácticas e innovación</t>
  </si>
  <si>
    <t>Nomratividad</t>
  </si>
  <si>
    <t>Otros</t>
  </si>
  <si>
    <t>2. Planeación y Ruta de acción (color naranja):</t>
  </si>
  <si>
    <t>Diseñe alternativas de mejora</t>
  </si>
  <si>
    <t>Mejoras a implementar (incluya el plazo de la implementación)</t>
  </si>
  <si>
    <t>Evaluación de la eficiacia de las medidas implementadas</t>
  </si>
  <si>
    <t xml:space="preserve">Aunque el cuadro puede ser diligenciado en su totalidad, se recomienda iniciar y darle prioridad a aquellas actividades que obtuvieron menores puntajes y que se encuentran en color rojo, naranja y amarillo. </t>
  </si>
  <si>
    <t>AUTODIAGNÓSTICO POLÍTICA DE GESTIÓN DOCUMENTAL</t>
  </si>
  <si>
    <t>ENTIDAD</t>
  </si>
  <si>
    <t>CALIFICACIÓN TOTAL</t>
  </si>
  <si>
    <t>COMPONENTES</t>
  </si>
  <si>
    <t>CALIFICACIÓN</t>
  </si>
  <si>
    <t>Peso</t>
  </si>
  <si>
    <t>CATEGORÍAS</t>
  </si>
  <si>
    <t>ACTIVIDADES DE GESTIÓN</t>
  </si>
  <si>
    <t>PUNTAJE 
(0 - 100)</t>
  </si>
  <si>
    <t>OBSERVACIONES</t>
  </si>
  <si>
    <t xml:space="preserve">Gestión Documental </t>
  </si>
  <si>
    <t>Estratégico</t>
  </si>
  <si>
    <t>La Entidad cuenta con una Política de Gestión Documental</t>
  </si>
  <si>
    <t>GAUA esta trabajando en la politica de gestion documental, dentro del PAI meta actualizar el plan estrategico documental, actividad 1
OAP y OCI= No existe avance de la elaboracion de la politica.</t>
  </si>
  <si>
    <t>Los temas de Gestión Documental fueron tratados en el Comité Institucional de Desarrollo Administrativo o en reuniones del Comité Interno de Archivo</t>
  </si>
  <si>
    <t>GAUA= Se llevo el PMA al CIGD el pasado 17/05/2019 para su aproacion y posterior envio al AGN
OAP y OCI=Se llevo el PMA al CIGD el pasado 17/05/2019 para su aprobacion y posterior envio al AGN, lo cual se observa en el numeral 3 en el Acta N° 03 del Comité.</t>
  </si>
  <si>
    <t>Elaboración y utilización del Diagnóstico Integral de Archivos</t>
  </si>
  <si>
    <t>GAUA: Se tiene contemplado en el plan de mejoramiento item 15
OAP y OCI: no hay evidencia de esta actividad.</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</si>
  <si>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</si>
  <si>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 xml:space="preserve">GAUA: Se tiene contemplado en el plan de mejoramiento en la tarea 1
OAP y OCI: En el PAI 2019 se incluyeron metas y actividades de gestión documental. En cuanto al PINAR, a la fecha se encuentra en construcción, sin embargo no hay evidencias. Hay actividades contempladas en el Plan de mejoramiento archivístico y en el PAI. </t>
  </si>
  <si>
    <t>Elaboración, aprobación , implementación y publicación del Programa de Gestión Documental - PGD,</t>
  </si>
  <si>
    <t>GAUA: Se tiene contemplado en el plan de mejoramiento item 15. Se tiene el documento del PGD para llevar a aprobación del CIGYD
OAP y OCI: el documento que envían como evidencia está incompleto, por eso se deja la calificación en 10</t>
  </si>
  <si>
    <t>GRÁFICAS</t>
  </si>
  <si>
    <t>Elaboración, aprobación,  tramitación de convalidación, implementación y publicación de la Tabla de Retención Documental - TRD.</t>
  </si>
  <si>
    <t>GAUA: Las tablas aprobadas se encuentran publicadas en la siguiente URL
http://www.minvivienda.gov.co/sobre-el-ministerio/gesti%C3%B3n-documental/tablas-de-retenci%C3%B3n-documental-trd. Sin embargo, según auditoria realizada por el AGN en el mes de abril, se deben actualizar según lo establecido en el artículo 14 del Acuerdo 04 de 2013.
OAP y OCI: Se evidencian las TRD publicada y PMA con actividad para actualización y aprobación tanto del CIGYD como del AGN. Se evidencian 8 actas y listas de asistencia de mesas realizadas para actualización de TRD</t>
  </si>
  <si>
    <t>Documental</t>
  </si>
  <si>
    <t>Normalización de la producción documental (recepción, radicación unificada, consecutivos, formatos)</t>
  </si>
  <si>
    <t>GAUA: Se cuenta con procedimineto de radicacion de documentos y formatos, se encuentra ubicada en la siguiente URL:
http://portal.minvivienda.local/ProcesosCorporativos/GDC-P-01%20Radicaci%C3%B3n%20Distribuci%C3%B3n%20y%20Env%C3%ADo%20de%20las%20Comunicaciones%20Oficiales%206.0.pdf
OAP y OCI: Se evidencia procedimiento GDC-P-01. "RADICACIÓN, DISTRIBUCIÓN Y ENVÍO
DE LAS COMUNICACIONES OFICIALES", Versión 6 del 09/07/2018, donde se establece la normalización de la producción documental (recepción, radicación unificada, consecutivos y formatos).</t>
  </si>
  <si>
    <t>Organización de Fondo Acumulado</t>
  </si>
  <si>
    <t>GAUA: Se encuentra contemplada dentro del PMA en el ítem 7.
OAP y OCI: Se evidencia la actividad incluída en el PMA aprobado por el AGN, donde se establece la actualización de las TVD para el fondo documental del extinto ICT - INURBE.</t>
  </si>
  <si>
    <t>Elaboración y publicación del Cuadro de Clasificación Documental CCD</t>
  </si>
  <si>
    <t>El cuadro de clasificacion se encuentran publicadas en la siguiente URL
http://www.minvivienda.gov.co/sobre-el-ministerio/gesti%C3%B3n-documental/cuadros-de-clasificaci%C3%B3n-documental-%E2%80%93-ccd-mvct-y-fonvivienda.
OAP y OCI: Se evidencia cuadro de clasifcación documental para el MVCT y para FONVIVIENDA publicados y PMA con actividad para actualización y aprobación tanto del CIGYD como del AGN.</t>
  </si>
  <si>
    <t>Actualización eTAblade Retención Documental</t>
  </si>
  <si>
    <t>Actualización de Tabla de Retención Documental</t>
  </si>
  <si>
    <t>GAUA: Se han realizado 8 mesas de trabajo para actualización de TRD para las dependencias: Grupo de Titulación y Saneamiento Predial, Dirección de Espacio Urbano y Territorial, Subdirección Asistencia Técnica y Operaciones Urbanas, Oficina Asesora Jurídica, Procesos Judiciales, Acciones Constitucionales, Conceptos Jurídicos y Subdirección de Servicios Administrativos.
OAP y OCI: Se evidencian actas y listas de asistencia (8) para actualización y PMA con actividad para actualización y aprobación tanto del CIGYD como del AGN.</t>
  </si>
  <si>
    <t>Inventario de la documentación de sus archivos de gestión en el Formato Único de Inventario Documental - FUID:</t>
  </si>
  <si>
    <t>GAUA: No se cuenta con el FUID actualizado según la normatividad vigente.
OAP y OCI: No se presentan evidencias que soporten el desarrollo del FUID actualizado en el MVCT.</t>
  </si>
  <si>
    <t>Inventario de la documentación de su archivo central en el Formato Único de Inventario Documental - FUID:</t>
  </si>
  <si>
    <t>GAUA: existe el inventario de la digitalización de 778 mts lineales del archivo, de 16.441 mts lineales que reposan en el inventario del archivo central e inactivo, de acuerdo con el informe final de la anterior coordinadora del GAUA</t>
  </si>
  <si>
    <t>Transferencias de documentos de los archivos de gestión al archivo central</t>
  </si>
  <si>
    <t>GAUA: Se tiene programado realizar transferencias para el mes de noviembre dentro del PAI.
OAP y OCI: No se presentan evidencias relacionadas con el desarrollo de la actividad.</t>
  </si>
  <si>
    <t>Normalización de eliminación documental</t>
  </si>
  <si>
    <t>Inventario de documentos de Derechos Humanos o Derecho Internacional Humanitario no susceptible de eliminación</t>
  </si>
  <si>
    <t>GAUA: se tiene programado dentro del plan de mejoramiento archivístico
OAP y OCI: No se presentan evidencias relacionadas con el desarrollo de la actividad.</t>
  </si>
  <si>
    <t>Procedimientos de disposición final de documentos</t>
  </si>
  <si>
    <t>GAUA: se tiene parcialmente programado dentro del plan de mejoramiento archivístico-
OAP y OCI: No se presentan evidencias relacionadas con el desarrollo de la actividad.</t>
  </si>
  <si>
    <t>Elaboración, aprobación, implementación y publicación del documento Sistema Integrado de Conservación - SIC</t>
  </si>
  <si>
    <t>GAUA: Se encuentra contemplado en el PMA, ítem 9, hallazgo "Sistema Integrado de Conservacion  - SIC" 
OAP: No se presentan evidencias relacionadas con el desarrollo de la actividad.</t>
  </si>
  <si>
    <t>Conservación de documentos en soporte físico</t>
  </si>
  <si>
    <t>GAUA: Actualmente se conservan los documentos en soporte físico y en el plan de mejoramiento archivístico se tienen actividades con las que se busca mejorar dicha conservación.
OAP: se constata en fotos que los documentos se conservan en soporte físico</t>
  </si>
  <si>
    <t>Preservación de documentos en soporte digital</t>
  </si>
  <si>
    <t>GAUA: a la fecha se han digitalizado 778 mts lineales del archivo, de 16.441 mts lineales que reposan en el inventario del archivo central e inactivo, de acuerdo con el informe final de la anterior coordinadora del GAUA
OAP: se evidencia el informe de liquidación del contrato con ATS para la digitalización de 778 mts lineales y el informe final de la anterior coordinadora con la información del total de mts lineales del archivo central e intactivo (16.441)</t>
  </si>
  <si>
    <t>Tecnológico</t>
  </si>
  <si>
    <t>Clasificación de  la información y  establecimiento de categorías de derechos y restricciones de acceso a los documentos electrónicos</t>
  </si>
  <si>
    <t>No se ha dado tratamiento al archivo electrónico pero se contemplan actividades en el PMA, ítem 9.
OAP: No se presentan evidencias relacionadas con el desarrollo de la actividad.</t>
  </si>
  <si>
    <t>Parametrización de Tablas de control de acceso</t>
  </si>
  <si>
    <t>Implementación de los requisitos de integridad, autenticidad, inalterabilidad, disponibilidad, preservación y metadatos de los documentos electrónicos de archivo en el Sistema de Gestión de Documento Electrónico.</t>
  </si>
  <si>
    <t>Elaboración del Modelo de requisitos para la gestión de documentos electrónicos</t>
  </si>
  <si>
    <t>Expedientes electrónicos</t>
  </si>
  <si>
    <t>Mecanismos o controles técnicos en los Sistemas de Información  para restringir el acceso a los documentos en entorno electrónico</t>
  </si>
  <si>
    <t xml:space="preserve">Cultural </t>
  </si>
  <si>
    <t>Gestión documental alineada con políticas de gestión ambiental</t>
  </si>
  <si>
    <t>Actividades para alinear la gestión documental a la política ambiental</t>
  </si>
  <si>
    <r>
      <t xml:space="preserve">GAUA y GRF: El proceso de Gestión de Recursos Fisicos (GRF) elaboró un Manual de Buenas Prácticas ambientales que comtempla la política de cero papel de acuerdo con la directiva presidencial 004 de 2012.
OAP: en el Manual de Buenas Prácticas elaborado por el GRF, el apartado </t>
    </r>
    <r>
      <rPr>
        <b/>
        <sz val="10"/>
        <color rgb="FF002060"/>
        <rFont val="Arial"/>
        <family val="2"/>
      </rPr>
      <t>6.5.6 Manejo adecuado del uso de papel</t>
    </r>
    <r>
      <rPr>
        <sz val="10"/>
        <color rgb="FF002060"/>
        <rFont val="Arial"/>
        <family val="2"/>
      </rPr>
      <t xml:space="preserve"> contempla lineamientos relacionados con gestión documental. También se evidencia solicitud de actualización documental en el SIG</t>
    </r>
  </si>
  <si>
    <t>Facilidad de acceso y consulta de la información de archivo</t>
  </si>
  <si>
    <r>
      <t xml:space="preserve">GAUA: Mapa de riesgos, riesgo 1 accion 2. Se tiene el formato </t>
    </r>
    <r>
      <rPr>
        <b/>
        <sz val="10"/>
        <color rgb="FF002060"/>
        <rFont val="Arial"/>
        <family val="2"/>
      </rPr>
      <t xml:space="preserve">GDC-F-10  Solicitud de consulta y/o prestamos de documentos archivo central V:5.0 </t>
    </r>
    <r>
      <rPr>
        <sz val="10"/>
        <color rgb="FF002060"/>
        <rFont val="Arial"/>
        <family val="2"/>
      </rPr>
      <t xml:space="preserve">del 9/07/2018 (para el cual se adjunta evidencia de los meses de enero y febrero de 2019) y el procedimiento </t>
    </r>
    <r>
      <rPr>
        <b/>
        <sz val="10"/>
        <color rgb="FF002060"/>
        <rFont val="Arial"/>
        <family val="2"/>
      </rPr>
      <t xml:space="preserve">GDC-P-04 Atención de consultas y prestamos de documentos en el archivo central V:5.0 </t>
    </r>
    <r>
      <rPr>
        <sz val="10"/>
        <color rgb="FF002060"/>
        <rFont val="Arial"/>
        <family val="2"/>
      </rPr>
      <t xml:space="preserve">del 9/07/2018
OAP: Dado que hay un hallazgo del archivo general, se tiene una acción de mejora en el PMA, ítem 8. Se evidencia la aplicación del formato de consulta y préstamo para enero y febrero de 2019 y el procedimiento GDC-P-04
</t>
    </r>
  </si>
  <si>
    <t>Sensibilización y capacitación a funcionarios sobre archivos</t>
  </si>
  <si>
    <t>Sensibilización y capacitación funcionarios sobre archivos</t>
  </si>
  <si>
    <t>GAUA: En el plan institucional de capacitación se tienen contempladas dos capacitaciones en el segundo trimestre de 2019</t>
  </si>
  <si>
    <t>Pendiente evidencia</t>
  </si>
  <si>
    <t>Gestión documental alineada con las políticas y lineamientos del Sistema de Gestión de Calidad implementada en la Entidad</t>
  </si>
  <si>
    <t>En el mapa de procesos se tiene el proceso de Gestión Documental alineado con las políticas y lineamientos del Sistema Interado de Gestión de la entidad.
OAP: se evidencia el proceso de Gestión Documental en el mapa de procesos con su correspondiente documentación</t>
  </si>
  <si>
    <t>RESULTADOS POLÍTICA DE GESTIÓN DOCUMENTAL</t>
  </si>
  <si>
    <t>1. Calificación total:</t>
  </si>
  <si>
    <t>Niveles</t>
  </si>
  <si>
    <t>Calificación</t>
  </si>
  <si>
    <t>2. Calificación por categorías:</t>
  </si>
  <si>
    <t>Acciones</t>
  </si>
  <si>
    <t>PLAN DE ACCIÓN GESTIÓN DOCUMENTAL</t>
  </si>
  <si>
    <t>PUNTAJE</t>
  </si>
  <si>
    <t>GUÍAS Y NORMAS TÉCNICAS</t>
  </si>
  <si>
    <t>NORMATIVIDAD</t>
  </si>
  <si>
    <t>OTROS</t>
  </si>
  <si>
    <t>DISEÑE ALTERNATIVAS DE MEJORA</t>
  </si>
  <si>
    <t>MEJORAS A IMPLEMENTAR
(INCLUIR PLAZO DE LA IMPLEMENTACIÓN)</t>
  </si>
  <si>
    <t>MONITOREO A LAS ACCIONES IMPLEMENTADAS</t>
  </si>
  <si>
    <t>SEGUIMIENTO A LAS ACCIONES IMPLEMENTADAS</t>
  </si>
  <si>
    <t>EVALUACIÓN DE LA EFICACIA DE
LAS ACCIONES IMPLEMENTADAS</t>
  </si>
  <si>
    <t>Decreto 1080/15 art. 2.8.2.5.6.</t>
  </si>
  <si>
    <t>http://repositorio.archivogeneral.gov.co/repositorio/
http://www.archivogeneral.gov.co/consulte/recursos</t>
  </si>
  <si>
    <t>1. Elaborar la política de Gestión Documental para el MVCT, estableciendo estándares y lineamientos para el tratamiento de la documentación en sus distintas fases del ciclo vital (con base en el diagnóstico del AGN, en la matriz de acciones de mejora)
"PAI meta actualizar el plan estrategico documental   meta 1 actividad 1"
2. Presentar ante el comite de Gestion y desempeño la politica de GD
3. Socializar  la politica de gestión documental a funcionarios y contratistas del MVCT</t>
  </si>
  <si>
    <t>1. 1-11-2019 al 30-11-2019
2. 1-12-2019 al 15-12-2019
3. 16/12/2019 al 31/01/2020</t>
  </si>
  <si>
    <t>1-Se adjunta plan de acción de la politica y Politica de Gestión Documental esta se paso para aprobación de comite.</t>
  </si>
  <si>
    <t xml:space="preserve">Se evidencia proyecto de politica de gestión documental el cual contiene información sobre: Destinatarios, beneficios, definicion de la politica, gestión electronica de documentos,marco conceptual para gestion de la información, Metodologia para administracion de la información, independeinte de sus soporte y medio de creación, consolidado en metros lineales para las cuatro series del MVCT. 
Se evidencia plan de trabajo de la politica el cual no concuerda con la planeacion de esta actividad en este autodiagnostico. Es necesario revisar esta diferencia de planeación y para darcumplimiento a esta actividad la politica debe llevarse a Comite institucional de gestión y desempeño para la respectiva aprobación y por ende cumplimiento legal
</t>
  </si>
  <si>
    <t>Decreto 1080/15 art. 2.8.2.1.14. Y  2.8.2.1.15.</t>
  </si>
  <si>
    <t>1. Presentar ante el CIGYD los temas de Gestion Documental para aproacion y/o seguimineto, según corresponda.</t>
  </si>
  <si>
    <t>1.1. 23/07/2019 al 31/07/2019
1.2. 2/09/2019 al 30/09/2019
1.3. 2/12/2019 al 20/12/2019</t>
  </si>
  <si>
    <t>El proceso no presenta evidencias que permitan soportar la ejecución de la actividad. Esta actividad se encuentra en incumplimiento</t>
  </si>
  <si>
    <t>1. Elaborar diagnóstico integral del archivo del MVCT</t>
  </si>
  <si>
    <t>1. 1/05/2019 al 31/08/2019</t>
  </si>
  <si>
    <t>1-Se adjunta Diagnostico Integral de Archivos esta se paso para aprobación de comite.</t>
  </si>
  <si>
    <t>Plan Institucional de Archivos – PINAR</t>
  </si>
  <si>
    <t>Decreto 1080/15 art. 2.8.2.5.8.</t>
  </si>
  <si>
    <t>1. Elaborar el PINAR para el MVCT 
2. Presentar ante CIGYD el documento PINAR para aprobación
3. Divulgar el PINAR a funcionarios y contratistas del MVCT</t>
  </si>
  <si>
    <t>1. 1/03/2019 al 31/07/2019
2. 1/09/2019 al 30/09/2019
3. 1/10/2019 al 30/10/2019</t>
  </si>
  <si>
    <t>1-Se adjunta Hoja de ruta de Pinar y PINAR, para aprobacion de comite</t>
  </si>
  <si>
    <t>Se evidencia hoja de ruta del pinar pero las fechas definidas en esta no coinciden con la programacion de este diagnostico.
Se evidencia proyecto documento PINAR de fecha junio de 2019 conformado por analisis de contexto estrategico, evaluación de aspectos críticos, plataforma estrategica del ministerio, objetivos estrategicos del ministerio, los cuales no concuerdan con los actualmente definidos por la entidad, se define mapa de ruta en el documento pero no coincide con las fechas programaadas de ejecucion, aprobación y divulgación del PINAR. Es necesario revisar este documento segun fechas programas en el PMA antes de pasarlo a Comite institucional de Gestión y Desempeño para la respectiva aprobación. Esta axctividad se encuentra en incumplimiento.</t>
  </si>
  <si>
    <t>Implementación de un Programa de Gestión Documental PGD</t>
  </si>
  <si>
    <t>Ley 594/00 art. 21
Decreto 1080/15 cap. II
Ley 1712/14 art. 15</t>
  </si>
  <si>
    <t>1. Completar el PGD del MVCT
2. Presentar ante CIGYD el documento PGD para aprobación
3. Elaborar el acto administrativo de adopción del PGD
4. Socializar el PGD a funcionarios y contratistas</t>
  </si>
  <si>
    <t>1. 23/07/2019 al 30/09/2019
2. 1/10/2019 al 31/10/2019
3. 1/11/2019 al 30/11/2019
4. 1/11/2019 al 30/11/2019</t>
  </si>
  <si>
    <t>1-Se adjunta documento final del PGD</t>
  </si>
  <si>
    <t>Se evidencia PGD de fecha septiembre 12 de 2019 en el cual se define: publico al que va dirido, requerimientos normativos, economicos, adminsitrativos y tecnologicos; gestión del cambio, politica de gestión documental (que no ha sido aprobada), lineamientos de gestión documental,Programas especificos los cuales la ser consultados en el link aportado por el proceso llevan a las TRD de las dependnecias del MVCT. Esta actividad se encuentra en incumplimiento.</t>
  </si>
  <si>
    <t xml:space="preserve">Tablas de Retención y Transferencias Documentales
 Circular AGN 03 de 2015: Directrices para la elaboración de Tablas de Retención Documental
</t>
  </si>
  <si>
    <t>Ley 594/00 art. 24
Decreto 1080/15 art. 2.8.2.5.10 a 2.8.2.5.13
Ley 1712/14 art. 15
Acuerdo 04/13</t>
  </si>
  <si>
    <t>1. Culminar mesas de trabajo con cada una de las 45 dependencias del MVCT para actualizar las TRD.
2. Identificar las necesidades de actualización de de actualización de la TRD y los CCD.
3. Elaborar la propuesta de actualización de CCD.
4. Elaborar la propuesta de actualización de TRD.
5. Presentar al CIGYD para su aprobación la propuesta de actualización de TRD y CCD con la trazabilidad  y control del instrumento.</t>
  </si>
  <si>
    <t>1. 23/07/2019 al 31/10/2019
2. 23/07/2019 al 31/10/2019
3. 23/07/2019 al 06/12/2019
4. 23/07/2019 al 06/12/2019
5. 09/12/2019 al 20/12/2019</t>
  </si>
  <si>
    <t>Acuerdo 60/01 AGN</t>
  </si>
  <si>
    <t>Acuerdo 02/04 AGN
Acuerdo 04/13 AGN</t>
  </si>
  <si>
    <t>1. Adelantar la identificación del listado de series, subseries y/o asuntos que presentan inconsistencias en la valoración secundaria y disposicion final asignada en la TVD, con énfasis en aquellos que presentan eliminación para la organización del fondo documental del extinto ICT - INURBE.</t>
  </si>
  <si>
    <t>1. 23/07/2019 al 31/12/2019</t>
  </si>
  <si>
    <t>El proceso no presenta evidencias que permitan soportar avance en la ejecución de la actividad.</t>
  </si>
  <si>
    <t>Decreto 1080/15 art. 2.8.2.5.8.
Ley 1712/14 art 12 literal d.</t>
  </si>
  <si>
    <t>1. Identificar las necesidades de actualización de de actualización de la TRD y los CCD.
2. Elaborar la propuesta de actualización de CCD.
3.  Presentar al CIGYD para su aprobación la propuesta de actualización de TRD y CCD con la trazabilidad  y control del instrumento.</t>
  </si>
  <si>
    <t>1. 23/07/2019 al 31/10/2019
2. 23/07/2019 al 06/12/2019
3. 09/12/2019 al 20/12/2019</t>
  </si>
  <si>
    <t>Se vienen adelantado mesas de trabajo con las diferentes areas del MVCT con el fin de identificar las necesidades identificadas en las series, subseries y tipos documentales de cada dependencia y proceder con la actualización de TRD.Estas evidencias se adjuntan en la actividad de la fila 12.</t>
  </si>
  <si>
    <t>Ley 594/00 art. 24 
Decreto 1080/15 art. 2.8.2.5.10 a 2.8.2.5.13
Ley 1712/14 art. 15
Acuerdo 04/13</t>
  </si>
  <si>
    <t>Las evidencias de esta actividad se encuentran adjuntas en la fila 12.</t>
  </si>
  <si>
    <t>1. Culminar mesas de trabajo con cada una de las 45 dependencias del MVCT para actualizar las TRD.
2. Identificar las necesidades de actualización de de actualización de la TRD y los CCD.
3. Elaborar la propuesta de actualización de TRD.
4. Presentar al CIGYD para su aprobación la propuesta de actualización de TRD y CCD con la trazabilidad  y control del instrumento.</t>
  </si>
  <si>
    <t>1. 23/07/2019 al 31/10/2019
2. 23/07/2019 al 31/10/2019
3. 23/07/2019 al 06/12/2019
4. 09/12/2019 al 20/12/2019</t>
  </si>
  <si>
    <t>Ley 594/00 art. 26
Decreto 1080/15 art. 2.8.2.5.8.
Ley 1712/14 art. 13
Acuerdo 42 de 2002
Acuerdo 05 de 2013</t>
  </si>
  <si>
    <t>1. 23/07/2019 al 31/07/2019
2. 01/08/2019 al 06/12/2019
3. 01/08/2019 al 06/12/2019</t>
  </si>
  <si>
    <t>Se adjuntan actas de reunión y listas de asistencia de las  visitas realizadas en las diferentes areas del MVCT con el fin socializar el correcto diligenciamiento del FUID.</t>
  </si>
  <si>
    <t>Se evidencias actas y listas de asistencia de: Grupo de evaluación de proyectos, subdirección de gestión empresarial, subdirección de proyectos, desarrollo sectorial, grupo de politica sectorial, asistencia desarrollo sostenible, dirección de programas,DSH, OAP, seguimiento a proyectos de inversión, Soporte tecnico, grupo de comunicaciones estrategiuca, SATOUI,Grupo de seguimiento al PND, Grupo de presupuesto. Actividad en proceso y en estado de incumplimiento</t>
  </si>
  <si>
    <t>Ley 594/00 art. 26
Decreto 1080/15 art. 2.8.2.5.8.
Ley 1712/14 art. 13
Acuerdo 42 de 2002
Acuerdo 05 de 2014</t>
  </si>
  <si>
    <t>No se evidencia definicion de plan de accion para esta actividad</t>
  </si>
  <si>
    <t xml:space="preserve">Apunte para la Organización de Archivos Municipales
http://www.archivogeneral.gov.co/manuales  </t>
  </si>
  <si>
    <t>Decreto 1080/15 art. 2.8.2.5.9.</t>
  </si>
  <si>
    <t>1. Realizar transferencias primarias conforme a las TRD por
parte de las dependencias del Ministerio dando aplicabilidad al
FUID</t>
  </si>
  <si>
    <t>1. 01/11/2019 al 31/12/2019</t>
  </si>
  <si>
    <t>Se adjuntas FUID de las dependencias que solicitaron realizar transferencia primaria</t>
  </si>
  <si>
    <t>Se evidencias FUID de Grupo de titulación y saneamiento predial y tesoreria. Actividad en proceso</t>
  </si>
  <si>
    <t>Acuerdo 04/13 AGN art. 15</t>
  </si>
  <si>
    <t>1. Adelantar la identificación de las series documentales relacionadas con derechos humanos en las TRD de las dependencias del MVCT</t>
  </si>
  <si>
    <t>En las mesas de tabajo que se han  realizado con el fin de actualizar las TRD se ha identificado una serie documental denominada "Bolsas de Recursos" en la dependencia de Subdirección de Subsidio Familiar, se adjunta TRD Excel.</t>
  </si>
  <si>
    <t>Se evidencia TRD de SFV con campo de bolsa de recxursos el que contempla: derecho de petición, informes, certificaciones, comunicaciones de asignaciones, cuenta de ahorro programados,legalización de subsidios, anexos. Actividad en proceso</t>
  </si>
  <si>
    <t xml:space="preserve">Acuerdo 04 /13 </t>
  </si>
  <si>
    <t>1. Identificar el listado de series, subseries y/o asuntos que presentan inconsistencias en la valoración secundaria y disposicion final asignada en la TVD, con énfasis en aquellos que presentan eliminación.
2. Actualizar el procedimiento de actualización de TRD incluyendo los lineamientos de disposición final de documentos</t>
  </si>
  <si>
    <t>1. 23/07/2019 al 31/12/2019
2. 23/07/2019 al 31/12/2019</t>
  </si>
  <si>
    <t>El proceso no aporta evidencias que permitan soportan  el avance de la ejecución de la actividad. Actividad en proceso</t>
  </si>
  <si>
    <t>Ley 594/00 art. 46
Acuerdo  06/14</t>
  </si>
  <si>
    <t>1. Elaborar diagnóstico Integral de archivo del MVCT.
2. Elaborar el plan de conservación documental y los programas correspondientes
3. Elaborar el plan de preservación digital a largo plazo y los programas correspondientes</t>
  </si>
  <si>
    <t>1. 23/07/2019 al 31/08/2019
2. 01/08/2019 al 31/10/2019
3. 01/11/2019 al 31/12/2019</t>
  </si>
  <si>
    <t>1-Se adjunta el Diagnostico Integral de Archivos</t>
  </si>
  <si>
    <t>Ley 594/00 art. 46
Acuerdo  06/15</t>
  </si>
  <si>
    <t>Ley 594/00 art. 46
Acuerdo  06/16</t>
  </si>
  <si>
    <t>No se evidencia definicion de plan de accion para la actividad</t>
  </si>
  <si>
    <t>Decreto 1080/15 Cap VII</t>
  </si>
  <si>
    <t>1-Esta evidencia se adjunta en la actividad de la fila 23</t>
  </si>
  <si>
    <t>Modelo de requisitos para la implementación de un Sistema de Gestión de Documentos Electrónicos
http://observatoriotic.archivogeneral.gov.co/wp-content/uploads/2017/04/V2_Ficha_Software.pdf</t>
  </si>
  <si>
    <t xml:space="preserve">Decreto 1080/15 cap. VII arts. 2.8.2.7.1.  a  2.8.2.7.11 </t>
  </si>
  <si>
    <t>Decreto 1080/15 art. 2.8.2.7.12
Acuerdo 02/14 AGN, art. 17°. Creación y conformación de expedientes electrónicos de archivo.</t>
  </si>
  <si>
    <t xml:space="preserve">Buenas prácticas para reducir el consumo de papel
http://estrategia.gobiernoenlinea.gov.co/623/articles-8257_papel_buenaspracticas.pdf </t>
  </si>
  <si>
    <t>Decreto 4741 de 2005
Circular externa 05 de 2012 AGN
Directiva Presidencial 04 de 2012</t>
  </si>
  <si>
    <t>Ley 594/00 titulo VI</t>
  </si>
  <si>
    <t>1. Socializar los lineamientos definidos de la organización y control de prestamos con todas las dependencias del MVCT
2. Identificar el metraje lineal por dependencia que presenta algún grado de desorganización o que no se encuentra debidamente organizado, de acuerdo con la TRD vigente
3. Realizar mesas de trabajo para hacer el acompñamiento tecnico en la organización del archivo de gestion a las dependecias del MVCT.</t>
  </si>
  <si>
    <t>1. 8/07/2019 al 6/12/2019
2. 8/07/2019 al 6/12/2019
3. 8/07/2019 al 6/12/2019</t>
  </si>
  <si>
    <t>A partir del mes de Julio se deja evidencia de los metros lineales que tiene cada area en las actas de las visitas realizadas se registra este dato.
Adiconalmente se verifica el estado del archivo de gestión, diligenciamiento de formatos, procesamiento tecnico y ordenación de la documentación.Se adjuntan actas y listas de asistencia de las visitas y seguimientos realizados.</t>
  </si>
  <si>
    <t>Se evidencian actas y listas de asistencia de: Grupo de seguimiento a proyectos de inversión, desarrollo sectorial, desarrollo sostenible, DSH, Soporte tecnico y apoyo informatico, SATOUI, Grupo de recursos y presupuesto,Grupo de seguimiento al PND, Grupo de Comunicaciones, OAP, Subdirección de proyectos, Grupo de evaluación de proyectos, subdirección de gestión empresarial, Grupo de política sectorial y Dirección de programas. Actividad en proceso.</t>
  </si>
  <si>
    <t>Ley 594/00 art. 18</t>
  </si>
  <si>
    <t>1. Hacer seguimiento a la ejecución del PIC en lo concerniente a capacitaciones sobre archivo</t>
  </si>
  <si>
    <t>Se adjuntas listas de asistencias de las capacitaciones realizadas en temas de Gestión Documental</t>
  </si>
  <si>
    <t>La evidencia aportada no es suficiente para evidenciar eejecucón de la actividad, ya que el proceso adjunta listas de asistencia de capacitaciones del GAUA a brindado a: Titulación y saneamiento predial, subdirección de servicios administrativos, subdirección de proyectos, grupo de recursos físicos, Grupo 472; lo cual no esta relacionado con la alternativa de ejora la cual es: Hacer seguimiento a la ejecución del PIC en lo concerniete a capacitaciones sobre archivo.</t>
  </si>
  <si>
    <t xml:space="preserve">Decreto 1080/15 art. 2.8.2.5.15. </t>
  </si>
  <si>
    <r>
      <rPr>
        <b/>
        <sz val="11"/>
        <color rgb="FF002060"/>
        <rFont val="Arial"/>
        <family val="2"/>
      </rPr>
      <t xml:space="preserve">17-10-2019: </t>
    </r>
    <r>
      <rPr>
        <sz val="11"/>
        <color rgb="FF002060"/>
        <rFont val="Arial"/>
        <family val="2"/>
      </rPr>
      <t xml:space="preserve">Realizada la evaluación se corrobora la remisión del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Por lo anterior, </t>
    </r>
    <r>
      <rPr>
        <b/>
        <sz val="11"/>
        <color rgb="FF002060"/>
        <rFont val="Arial"/>
        <family val="2"/>
      </rPr>
      <t>no se puede determinar la eficacia</t>
    </r>
    <r>
      <rPr>
        <sz val="11"/>
        <color rgb="FF002060"/>
        <rFont val="Arial"/>
        <family val="2"/>
      </rPr>
      <t xml:space="preserve"> de la acción planificada. </t>
    </r>
  </si>
  <si>
    <r>
      <rPr>
        <b/>
        <sz val="11"/>
        <color rgb="FF002060"/>
        <rFont val="Arial"/>
        <family val="2"/>
      </rPr>
      <t>17-10-2019:</t>
    </r>
    <r>
      <rPr>
        <sz val="11"/>
        <color rgb="FF002060"/>
        <rFont val="Arial"/>
        <family val="2"/>
      </rPr>
      <t xml:space="preserve">  No se evidencia el monitoreo de la actividad acorde con el seguimiento realizado por la segunda línea de defensa; adicionalmente, </t>
    </r>
    <r>
      <rPr>
        <u/>
        <sz val="11"/>
        <color rgb="FF002060"/>
        <rFont val="Arial"/>
        <family val="2"/>
      </rPr>
      <t xml:space="preserve">se alerta el incumplimiento de la actividad, </t>
    </r>
    <r>
      <rPr>
        <sz val="11"/>
        <color rgb="FF002060"/>
        <rFont val="Arial"/>
        <family val="2"/>
      </rPr>
      <t xml:space="preserve">toda vez que ésta cuenta con fechas de ejecución "1.1. 23/07/2019 al 31/07/2019" y "1.2. 2/09/2019 al 30/09/2019", por lo anterior, se recomienda reprogramar las fechas de ejecución de dichas subactividades para continuar con la ejecución de la actividad planificada. 
</t>
    </r>
    <r>
      <rPr>
        <b/>
        <sz val="11"/>
        <color rgb="FF002060"/>
        <rFont val="Arial"/>
        <family val="2"/>
      </rPr>
      <t xml:space="preserve">Por lo anterior, el estado de la actividad es "Sin iniciar".  </t>
    </r>
  </si>
  <si>
    <r>
      <rPr>
        <b/>
        <sz val="11"/>
        <color rgb="FF002060"/>
        <rFont val="Arial"/>
        <family val="2"/>
      </rPr>
      <t>17-10-2019:</t>
    </r>
    <r>
      <rPr>
        <sz val="11"/>
        <color rgb="FF002060"/>
        <rFont val="Arial"/>
        <family val="2"/>
      </rPr>
      <t xml:space="preserve"> Realizada la evaluación se puede observar lo siguiente:
1. Se corrobora la remisión del documento borrador "PLAN INSTITUCIONAL DE ARCHIVOS - PINAR"; no obstante, se recomienda realizar los ajustes de contenido solicitados por la segunda línea de defensa; así mismo, se recomienda  formalizar el documento en el SIG y socializarlo previamente con las áreas involucradas en las proyectos planteados dentro de dicho plan, para su alineamiento con la planeación de la Entidad.
2. </t>
    </r>
    <r>
      <rPr>
        <u/>
        <sz val="11"/>
        <color rgb="FF002060"/>
        <rFont val="Arial"/>
        <family val="2"/>
      </rPr>
      <t>Se alerta el incumplimiento de esta subactividad</t>
    </r>
    <r>
      <rPr>
        <sz val="11"/>
        <color rgb="FF002060"/>
        <rFont val="Arial"/>
        <family val="2"/>
      </rPr>
      <t xml:space="preserve">, toda vez que contaba con fecha de ejecución "1/09/2019 al 30/09/2019" y a la fecha no se evidencia solicitud de aprobación por parte del líder de la política, razón por la cual se recomienda reprogramar esta actividad para dar cumplimiento de la actividad planificada.
Por lo anterior, </t>
    </r>
    <r>
      <rPr>
        <b/>
        <sz val="11"/>
        <color rgb="FF002060"/>
        <rFont val="Arial"/>
        <family val="2"/>
      </rPr>
      <t>no se puede determinar la eficacia</t>
    </r>
    <r>
      <rPr>
        <sz val="11"/>
        <color rgb="FF002060"/>
        <rFont val="Arial"/>
        <family val="2"/>
      </rPr>
      <t xml:space="preserve"> de la actividad planificada.</t>
    </r>
  </si>
  <si>
    <r>
      <rPr>
        <b/>
        <sz val="11"/>
        <color rgb="FF002060"/>
        <rFont val="Arial"/>
        <family val="2"/>
      </rPr>
      <t>17-10-2019:</t>
    </r>
    <r>
      <rPr>
        <sz val="11"/>
        <color rgb="FF002060"/>
        <rFont val="Arial"/>
        <family val="2"/>
      </rPr>
      <t xml:space="preserve"> Realizada la evaluación se puede observar lo siguiente:
1. Se corrobora la remisión del documento borrador "PROGRAMA DE GESTION DOCUMNENTAL - PGD"; no obstante, se recomienda realizar los ajustes de contenido solicitados por la segunda línea de defensa y presentar los documentos que contienen los programas específicos; así mismo, se recomienda  formalizar el documento en el SIG y socializarlo previamente con las áreas involucradas en las programas específicos planteados dentro de dicho programa, para su adecuada implementación en la Entidad. Así mismo, s</t>
    </r>
    <r>
      <rPr>
        <u/>
        <sz val="11"/>
        <color rgb="FF002060"/>
        <rFont val="Arial"/>
        <family val="2"/>
      </rPr>
      <t>e alerta el incumplimiento de esta subactividad</t>
    </r>
    <r>
      <rPr>
        <sz val="11"/>
        <color rgb="FF002060"/>
        <rFont val="Arial"/>
        <family val="2"/>
      </rPr>
      <t xml:space="preserve">, toda vez que contaba con fecha de ejecución "23/07/2019 al 30/09/2019" y a la fecha el documento no cumple con los requisitos dictados por la normatividad vigente, razón por la cual se recomienda reprogramar esta actividad para dar cumplimiento de la actividad planificada.
Por lo anterior, </t>
    </r>
    <r>
      <rPr>
        <b/>
        <sz val="11"/>
        <color rgb="FF002060"/>
        <rFont val="Arial"/>
        <family val="2"/>
      </rPr>
      <t>no se puede determinar la eficacia</t>
    </r>
    <r>
      <rPr>
        <sz val="11"/>
        <color rgb="FF002060"/>
        <rFont val="Arial"/>
        <family val="2"/>
      </rPr>
      <t xml:space="preserve"> de la actividad planificada.</t>
    </r>
  </si>
  <si>
    <t>1-Se han realizado 23 mesas de trabajo par actualizacion de TRD.Se adjuntan actas y listas de asistencia de las reuniones realizadas.
2-En las actas de reunion se registran las necesidades identificadas que requiere cada area.
3-Se adjunta CCD (excel) preliminar con las necesidaes que han sido identificadas.
4-Se adjunta preliminar de TRD  (excel) con las necesidaes que han sido identificadas.</t>
  </si>
  <si>
    <t>Se evfidencian acta, listas de asistencia y preliminar de TRD de: Sundirección de servicios administrativos, subdirección de asistencia técnica y OUI, SPAT SFV politicas DEUT, oficina TIC, OCI OAP, OAJ, Grupo de monitoreo SGP, DDS, Procesos judiucoales, seguimiento al PND, Gestión de recursos y presupuesto, conceptos juridocso, acciones constitucionales, DEUT, DSH, desarrollo sostenible, Grupo de titulación, Grupo de comunicaciones estrategicas y procesos judiciales. Actividad en proceso.</t>
  </si>
  <si>
    <r>
      <rPr>
        <b/>
        <sz val="11"/>
        <color rgb="FF002060"/>
        <rFont val="Arial"/>
        <family val="2"/>
      </rPr>
      <t>17-10-2019:</t>
    </r>
    <r>
      <rPr>
        <sz val="11"/>
        <color rgb="FF002060"/>
        <rFont val="Arial"/>
        <family val="2"/>
      </rPr>
      <t xml:space="preserve"> Realizada la evaluación se puede observar lo siguiente:
1. Se corrobora la remisión 23 actas de reunión realizadas donde se evidencia la realización de las mesas de trabajo con 23 de 45 dependencias; no obstante, se recomienda para futuras reuniones detallar los temas trabajados y establecer conclusiones dentro de las actas.
2. Se corrobora la identificación de necesidades de actualización para las TRD y CCD a través de las actas precitadas; sin embargo se recomienda detallar y diferenciar las necesidades para TRD y para CCD de forma detallada en las actas.
3. Se corrobora la remisión del borrador de propuesta de actualización de CCD en documento Excel.
4. Se corrorobra la remisión del borrador de propuesta de actualización de TRD para cada dependencia en documentos Excel por cada una.
Debido a que la actividad se encuentra en proceso, aún </t>
    </r>
    <r>
      <rPr>
        <b/>
        <sz val="11"/>
        <color rgb="FF002060"/>
        <rFont val="Arial"/>
        <family val="2"/>
      </rPr>
      <t>no se puede determinar la eficacia</t>
    </r>
    <r>
      <rPr>
        <sz val="11"/>
        <color rgb="FF002060"/>
        <rFont val="Arial"/>
        <family val="2"/>
      </rPr>
      <t xml:space="preserve"> de la actividad planificada.</t>
    </r>
  </si>
  <si>
    <r>
      <rPr>
        <b/>
        <sz val="11"/>
        <color rgb="FF002060"/>
        <rFont val="Arial"/>
        <family val="2"/>
      </rPr>
      <t>17-10-2019:</t>
    </r>
    <r>
      <rPr>
        <sz val="11"/>
        <color rgb="FF002060"/>
        <rFont val="Arial"/>
        <family val="2"/>
      </rPr>
      <t xml:space="preserve"> Teniendo en cuenta el seguimiento realizado por la OAP, </t>
    </r>
    <r>
      <rPr>
        <u/>
        <sz val="11"/>
        <color rgb="FF002060"/>
        <rFont val="Arial"/>
        <family val="2"/>
      </rPr>
      <t>se alerta el incumplimiento</t>
    </r>
    <r>
      <rPr>
        <sz val="11"/>
        <color rgb="FF002060"/>
        <rFont val="Arial"/>
        <family val="2"/>
      </rPr>
      <t xml:space="preserve"> de la actividad, toda vez que esta tenía fecha de ejecución "23/07/2019 al 31/12/2019" y a la fecha no se presentado avance de la misma, acorde con el seguimiento realizado por la segunda línea de defensa.
</t>
    </r>
    <r>
      <rPr>
        <b/>
        <sz val="11"/>
        <color rgb="FF002060"/>
        <rFont val="Arial"/>
        <family val="2"/>
      </rPr>
      <t>Por lo anterior, el estado de la actividad es "Sin iniciar".</t>
    </r>
    <r>
      <rPr>
        <sz val="11"/>
        <color rgb="FF002060"/>
        <rFont val="Arial"/>
        <family val="2"/>
      </rPr>
      <t xml:space="preserve"> </t>
    </r>
  </si>
  <si>
    <r>
      <rPr>
        <b/>
        <sz val="11"/>
        <color rgb="FF002060"/>
        <rFont val="Arial"/>
        <family val="2"/>
      </rPr>
      <t>17-10-2019:</t>
    </r>
    <r>
      <rPr>
        <sz val="11"/>
        <color rgb="FF002060"/>
        <rFont val="Arial"/>
        <family val="2"/>
      </rPr>
      <t xml:space="preserve"> Realizada la evaluación se puede observar lo siguiente:
1. Se corrobora la identificación de necesidades de actualización para las TRD y CCD a través de 23 mesas de trabajo soportadas con actas; sin embargo se recomienda detallar y diferenciar las necesidades para TRD y para CCD de forma detallada en las actas.
2. Se corrobora la remisión del borrador de propuesta de actualización de CCD en documento Excel.
Debido a que la actividad se encuentra en proceso, aún </t>
    </r>
    <r>
      <rPr>
        <b/>
        <sz val="11"/>
        <color rgb="FF002060"/>
        <rFont val="Arial"/>
        <family val="2"/>
      </rPr>
      <t>no se puede determinar la eficacia</t>
    </r>
    <r>
      <rPr>
        <sz val="11"/>
        <color rgb="FF002060"/>
        <rFont val="Arial"/>
        <family val="2"/>
      </rPr>
      <t xml:space="preserve"> de la actividad planificada.</t>
    </r>
  </si>
  <si>
    <t>1. Socialización del FUID y su correcto diligenciamiento, a las dependencias del MVCT.
2. Realizar mesas de trabajo para asesorar a las dependecias del MVCT en el levantamiento del FUID.
3. Verificación y validación de elaboración del FUID.</t>
  </si>
  <si>
    <r>
      <rPr>
        <b/>
        <sz val="11"/>
        <color rgb="FF002060"/>
        <rFont val="Arial"/>
        <family val="2"/>
      </rPr>
      <t>17-10-2019:</t>
    </r>
    <r>
      <rPr>
        <sz val="11"/>
        <color rgb="FF002060"/>
        <rFont val="Arial"/>
        <family val="2"/>
      </rPr>
      <t xml:space="preserve"> Realizada la evaluación se puede observar lo siguiente:
1. Se corrobora la remisión 15 actas de reunión realizadas donde se evidencia la socialización del formato FUID con 23 de 45 dependencias; sin embargo, </t>
    </r>
    <r>
      <rPr>
        <u/>
        <sz val="11"/>
        <color rgb="FF002060"/>
        <rFont val="Arial"/>
        <family val="2"/>
      </rPr>
      <t>se alerta el incumplimiento de esta subactividad</t>
    </r>
    <r>
      <rPr>
        <sz val="11"/>
        <color rgb="FF002060"/>
        <rFont val="Arial"/>
        <family val="2"/>
      </rPr>
      <t xml:space="preserve">, toda vez que tenía fecha de finalización del 31/07/2019 y no se logro socializar al total de las dependencias de la Entidad; por lo anterior, se recomienda ampliar la fecha de finalización de esta para continuar con el cumplimiento de la actividad planificada.
2 y 3. No se aportan evidencias que permitan verificar el avance en jornadas de asesoramiento al levantamiento del FUID y en jornadas de verificación y validación de elaboración del FUID, por lo anterior, </t>
    </r>
    <r>
      <rPr>
        <u/>
        <sz val="11"/>
        <color rgb="FF002060"/>
        <rFont val="Arial"/>
        <family val="2"/>
      </rPr>
      <t>se alerta el incumplimiento de estas subactividades</t>
    </r>
    <r>
      <rPr>
        <sz val="11"/>
        <color rgb="FF002060"/>
        <rFont val="Arial"/>
        <family val="2"/>
      </rPr>
      <t xml:space="preserve"> y se recomienda reprogramar las mismas para dar cumplimiento a lo planificado.
Debido a que la actividad se encuentra en proceso, aún </t>
    </r>
    <r>
      <rPr>
        <b/>
        <sz val="11"/>
        <color rgb="FF002060"/>
        <rFont val="Arial"/>
        <family val="2"/>
      </rPr>
      <t>no se puede determinar la eficacia</t>
    </r>
    <r>
      <rPr>
        <sz val="11"/>
        <color rgb="FF002060"/>
        <rFont val="Arial"/>
        <family val="2"/>
      </rPr>
      <t xml:space="preserve"> de la actividad planificada.</t>
    </r>
  </si>
  <si>
    <r>
      <rPr>
        <b/>
        <sz val="11"/>
        <color rgb="FF002060"/>
        <rFont val="Arial"/>
        <family val="2"/>
      </rPr>
      <t>17-10-2019:</t>
    </r>
    <r>
      <rPr>
        <sz val="11"/>
        <color rgb="FF002060"/>
        <rFont val="Arial"/>
        <family val="2"/>
      </rPr>
      <t xml:space="preserve"> Realizada la evaluación se corrobora la remisión del formato FUID de dos dependencias del MVCT de 45 dependencias; sin embargo, esta actividad cuenta con fecha de inicio 01/11/2019; por lo anterior, se recomienda evaluar el replanteamiento de las fechas de ejecución de esta, teniendo en cuenta que se programo su ejecución en un mes para el cumplimiento de la actividad planificada.
Debido a que la actividad se encuentra en proceso, aún </t>
    </r>
    <r>
      <rPr>
        <b/>
        <sz val="11"/>
        <color rgb="FF002060"/>
        <rFont val="Arial"/>
        <family val="2"/>
      </rPr>
      <t>no se puede determinar la eficacia</t>
    </r>
    <r>
      <rPr>
        <sz val="11"/>
        <color rgb="FF002060"/>
        <rFont val="Arial"/>
        <family val="2"/>
      </rPr>
      <t xml:space="preserve"> de la actividad planificada.</t>
    </r>
  </si>
  <si>
    <r>
      <rPr>
        <b/>
        <sz val="11"/>
        <color rgb="FF002060"/>
        <rFont val="Arial"/>
        <family val="2"/>
      </rPr>
      <t>17-10-2019:</t>
    </r>
    <r>
      <rPr>
        <sz val="11"/>
        <color rgb="FF002060"/>
        <rFont val="Arial"/>
        <family val="2"/>
      </rPr>
      <t xml:space="preserve"> Realizada la evaluación se corrobora la remisión del formato TRD para una dependencia del MVCT de 45 dependencias; sin embargo, la evidencia remitida no permite verificar claramente que en las mesas de trabajo anteriores se hiciera esa misma identificación; por lo anterior, se recomienda para las siguientes jornadas detallar dentro de las actas de trabajo dicha identificación.
Debido a que la actividad se encuentra en proceso, aún </t>
    </r>
    <r>
      <rPr>
        <b/>
        <sz val="11"/>
        <color rgb="FF002060"/>
        <rFont val="Arial"/>
        <family val="2"/>
      </rPr>
      <t>no se puede determinar la eficacia</t>
    </r>
    <r>
      <rPr>
        <sz val="11"/>
        <color rgb="FF002060"/>
        <rFont val="Arial"/>
        <family val="2"/>
      </rPr>
      <t xml:space="preserve"> de la actividad planificada.</t>
    </r>
  </si>
  <si>
    <r>
      <rPr>
        <b/>
        <sz val="11"/>
        <color rgb="FF002060"/>
        <rFont val="Arial"/>
        <family val="2"/>
      </rPr>
      <t>17-10-2019:</t>
    </r>
    <r>
      <rPr>
        <sz val="11"/>
        <color rgb="FF002060"/>
        <rFont val="Arial"/>
        <family val="2"/>
      </rPr>
      <t xml:space="preserve"> Desde la OCI se alerta que no se ha definido actividades de mejora a implementar, teniendo en cuenta que esta actividad fue puntuada con 5 puntos, por lo que se recomienda establecer una acción que permita alcanzar el total de puntos de cumplimiento de la misma.
</t>
    </r>
    <r>
      <rPr>
        <b/>
        <sz val="11"/>
        <color rgb="FF002060"/>
        <rFont val="Arial"/>
        <family val="2"/>
      </rPr>
      <t>Por lo anterior, el estado de la actividad es "Sin iniciar".</t>
    </r>
  </si>
  <si>
    <r>
      <rPr>
        <b/>
        <sz val="11"/>
        <color rgb="FF002060"/>
        <rFont val="Arial"/>
        <family val="2"/>
      </rPr>
      <t>17-10-2019:</t>
    </r>
    <r>
      <rPr>
        <sz val="11"/>
        <color rgb="FF002060"/>
        <rFont val="Arial"/>
        <family val="2"/>
      </rPr>
      <t xml:space="preserve"> Desde la OCI se alerta que no se ha definido actividades de mejora a implementar, teniendo en cuenta que esta actividad fue puntuada con 90 puntos, por lo que se recomienda establecer una acción que permita alcanzar el total de puntos de cumplimiento de la misma.
</t>
    </r>
    <r>
      <rPr>
        <b/>
        <sz val="11"/>
        <color rgb="FF002060"/>
        <rFont val="Arial"/>
        <family val="2"/>
      </rPr>
      <t>Por lo anterior, el estado de la actividad es "Sin iniciar".</t>
    </r>
  </si>
  <si>
    <r>
      <rPr>
        <b/>
        <sz val="11"/>
        <color rgb="FF002060"/>
        <rFont val="Arial"/>
        <family val="2"/>
      </rPr>
      <t>17-10-2019:</t>
    </r>
    <r>
      <rPr>
        <sz val="11"/>
        <color rgb="FF002060"/>
        <rFont val="Arial"/>
        <family val="2"/>
      </rPr>
      <t xml:space="preserve"> Realizada la evaluación se corrobora la remisión del documento borrador "DIAGNÓSTICO INTEGRAL DE ARCHIVOS: CONSERVACIÓN Y PRESERVACIÓN DOCUMENTAL A LARGO PLAZO"; no obstante, no se puede verificar la utilización del diagnóstico; por lo tanto, se recomienda  formalizar el documento en el SIG y socializarlo con las áreas involucradas en las acciones posteriores afectadas por los resultados de dicho diagnóstico.
Por lo anterior, </t>
    </r>
    <r>
      <rPr>
        <b/>
        <sz val="11"/>
        <color rgb="FF002060"/>
        <rFont val="Arial"/>
        <family val="2"/>
      </rPr>
      <t>no se puede determinar la eficacia</t>
    </r>
    <r>
      <rPr>
        <sz val="11"/>
        <color rgb="FF002060"/>
        <rFont val="Arial"/>
        <family val="2"/>
      </rPr>
      <t xml:space="preserve"> de la actividad planificada.</t>
    </r>
  </si>
  <si>
    <r>
      <rPr>
        <b/>
        <sz val="11"/>
        <color rgb="FF002060"/>
        <rFont val="Arial"/>
        <family val="2"/>
      </rPr>
      <t>17-10-2019:</t>
    </r>
    <r>
      <rPr>
        <sz val="11"/>
        <color rgb="FF002060"/>
        <rFont val="Arial"/>
        <family val="2"/>
      </rPr>
      <t xml:space="preserve"> Realizada la evaluación se observa lo siguiente:
1.  Se corrobora la remisión del documento borrador "DIAGNÓSTICO INTEGRAL DE ARCHIVOS: CONSERVACIÓN Y PRESERVACIÓN DOCUMENTAL A LARGO PLAZO"; no obstante, </t>
    </r>
    <r>
      <rPr>
        <u/>
        <sz val="11"/>
        <color rgb="FF002060"/>
        <rFont val="Arial"/>
        <family val="2"/>
      </rPr>
      <t>se alerta el incumplimiento de esta subactividad</t>
    </r>
    <r>
      <rPr>
        <sz val="11"/>
        <color rgb="FF002060"/>
        <rFont val="Arial"/>
        <family val="2"/>
      </rPr>
      <t xml:space="preserve">, toda vez que no se puede verificación la utilización del diagnóstico; por lo tanto, se recomienda  formalizar el documento en el SIG.
2. No se aportan evidencias que permitan verificar el avance en la elaboración del plan de conservación documental y de sus programas, por lo anterior, se recomienda iniciar la ejecución de esta actividad dar cumplimiento a lo planificado.
Debido a que la actividad se encuentra en proceso, aún </t>
    </r>
    <r>
      <rPr>
        <b/>
        <sz val="11"/>
        <color rgb="FF002060"/>
        <rFont val="Arial"/>
        <family val="2"/>
      </rPr>
      <t xml:space="preserve">no se puede determinar la eficacia </t>
    </r>
    <r>
      <rPr>
        <sz val="11"/>
        <color rgb="FF002060"/>
        <rFont val="Arial"/>
        <family val="2"/>
      </rPr>
      <t>de la actividad planificada.</t>
    </r>
  </si>
  <si>
    <r>
      <rPr>
        <b/>
        <sz val="11"/>
        <color rgb="FF002060"/>
        <rFont val="Arial"/>
        <family val="2"/>
      </rPr>
      <t>17-10-2019:</t>
    </r>
    <r>
      <rPr>
        <sz val="11"/>
        <color rgb="FF002060"/>
        <rFont val="Arial"/>
        <family val="2"/>
      </rPr>
      <t xml:space="preserve"> Realizada la evaluación se puede observar lo siguiente:
1. Se corrobora la remisión 15 actas de reunión donde se evidencia la realización de las mesas de trabajo con 15 de 45 dependencias, donde se socializan los lineamientos técnicos de organización; no obstante, se recomienda para futuras reuniones detallar los temas trabajados y establecer conclusiones dentro de las actas.
2. Se corrobora la identificación del metraje lineal a través de las actas precitadas; sin embargo se recomienda detallar dentro de la misma el grado de desorganización de acuerdo con la TRD vigente.
3. Se corrobora la remisión 15 actas de reunión donde se evidencia la realización de las mesas de trabajo con 15 de 45 dependencias, donde se hace acompañamiento técnico a las áreas; no obstante, se recomienda para futuras reuniones detallar los temas trabajados y establecer conclusiones dentro de las actas.
Debido a que la actividad se encuentra en proceso, aún </t>
    </r>
    <r>
      <rPr>
        <b/>
        <sz val="11"/>
        <color rgb="FF002060"/>
        <rFont val="Arial"/>
        <family val="2"/>
      </rPr>
      <t>no se puede determinar la eficacia</t>
    </r>
    <r>
      <rPr>
        <sz val="11"/>
        <color rgb="FF002060"/>
        <rFont val="Arial"/>
        <family val="2"/>
      </rPr>
      <t xml:space="preserve"> de la actividad planificada.</t>
    </r>
  </si>
  <si>
    <r>
      <rPr>
        <b/>
        <sz val="11"/>
        <color rgb="FF002060"/>
        <rFont val="Arial"/>
        <family val="2"/>
      </rPr>
      <t xml:space="preserve">17-10-2019: </t>
    </r>
    <r>
      <rPr>
        <sz val="11"/>
        <color rgb="FF002060"/>
        <rFont val="Arial"/>
        <family val="2"/>
      </rPr>
      <t>Realizada la evaluación se corrobora la remisión de los soportes correspondientes a la ejecución de cinco capacitaciones realizadas por el GAUA en materia de gestión documental, no obstante, estas evidencias no permiten verificar el seguimiento realizado a la ejecución del PIC, acorde con el seguimiento realizado por la segunda línea de defensa. 
Debido a que la actividad se encuentra en proceso, aún n</t>
    </r>
    <r>
      <rPr>
        <b/>
        <sz val="11"/>
        <color rgb="FF002060"/>
        <rFont val="Arial"/>
        <family val="2"/>
      </rPr>
      <t>o se puede determinar la eficacia</t>
    </r>
    <r>
      <rPr>
        <sz val="11"/>
        <color rgb="FF002060"/>
        <rFont val="Arial"/>
        <family val="2"/>
      </rPr>
      <t xml:space="preserve"> de la actividad planificada.</t>
    </r>
  </si>
  <si>
    <r>
      <t>17-10-2019:</t>
    </r>
    <r>
      <rPr>
        <sz val="11"/>
        <color rgb="FF002060"/>
        <rFont val="Arial"/>
        <family val="2"/>
      </rPr>
      <t xml:space="preserve"> Esta actividad cuenta con una puntuación de 100 puntos, por lo que no requirió el levantamiento de una acción en el presente plan.</t>
    </r>
  </si>
  <si>
    <t>Se evidencia diagnostico integral de archivo de fecha mayo de 2019, en este se establece: depositos para el almacenamiento de archivos, en donde se analiza el espacio de archivo que tienen las 4 sedes, define volumetria documental (medicion en metros lineales para cada area de almacenamiento) definida para cada sede del MVCT. se define los fondos documentales acumulados en la sede fragua, se analiza el sic para las sedes y su estado de condiciones ambientales. Actividad en incumplimiento puesto que el diagnostico ya deberia estar legalizado segun fechas de cumplimiento</t>
  </si>
  <si>
    <t>Se evidencia diagnostico integral de archivo de fecha mayo de 2019, en este se establece: depositos para el almacenamiento de archivos, en donde se analiza el espacio de archivo que tienen las 4 sedes, define volumetria documental (medicion en metros lineales para cada area de almacenamiento) definida para cada sede del MVCT. se define los fondos documentales acumulados en la sede fragua, se analiza el sic para las sedes y su estado de condiciones ambientales. Actividad en incumplimiento puesto que el diagnóstico ya debería estar legalizado según fechas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</si>
</sst>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0"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9"/>
      <color rgb="FF002060"/>
      <name val="Calibri"/>
      <family val="2"/>
      <scheme val="minor"/>
    </font>
    <font>
      <sz val="11"/>
      <color rgb="FF000000"/>
      <name val="Arial"/>
      <family val="2"/>
    </font>
    <font>
      <b/>
      <sz val="11"/>
      <color rgb="FF0070C0"/>
      <name val="Arial"/>
      <family val="2"/>
    </font>
    <font>
      <b/>
      <sz val="11"/>
      <color rgb="FF002060"/>
      <name val="Arial"/>
      <family val="2"/>
    </font>
    <font>
      <sz val="9"/>
      <color theme="1"/>
      <name val="Arial"/>
      <family val="2"/>
    </font>
    <font>
      <sz val="10"/>
      <name val="Arial"/>
      <family val="2"/>
    </font>
    <font>
      <u/>
      <sz val="10"/>
      <name val="Arial"/>
      <family val="2"/>
    </font>
    <font>
      <sz val="11"/>
      <name val="Arial"/>
      <family val="2"/>
    </font>
    <font>
      <sz val="11"/>
      <color theme="1"/>
      <name val="Calibri"/>
      <family val="2"/>
      <scheme val="minor"/>
    </font>
    <font>
      <sz val="18"/>
      <color theme="0"/>
      <name val="Arial"/>
      <family val="2"/>
    </font>
    <font>
      <b/>
      <u/>
      <sz val="16"/>
      <color rgb="FF0000FF"/>
      <name val="Arial"/>
      <family val="2"/>
    </font>
    <font>
      <sz val="14"/>
      <color rgb="FF002060"/>
      <name val="Arial"/>
      <family val="2"/>
    </font>
    <font>
      <b/>
      <sz val="10"/>
      <color rgb="FF002060"/>
      <name val="Arial"/>
      <family val="2"/>
    </font>
    <font>
      <u/>
      <sz val="11"/>
      <color rgb="FF002060"/>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FFC00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theme="4" tint="-0.499984740745262"/>
      </left>
      <right style="thin">
        <color theme="4" tint="-0.499984740745262"/>
      </right>
      <top style="dashed">
        <color theme="4" tint="-0.499984740745262"/>
      </top>
      <bottom style="thin">
        <color theme="3"/>
      </bottom>
      <diagonal/>
    </border>
    <border>
      <left style="double">
        <color theme="3"/>
      </left>
      <right style="dashed">
        <color rgb="FF002060"/>
      </right>
      <top style="double">
        <color rgb="FF002060"/>
      </top>
      <bottom style="dashed">
        <color rgb="FF002060"/>
      </bottom>
      <diagonal/>
    </border>
    <border>
      <left style="double">
        <color theme="3"/>
      </left>
      <right style="dashed">
        <color rgb="FF002060"/>
      </right>
      <top style="dashed">
        <color rgb="FF002060"/>
      </top>
      <bottom style="double">
        <color theme="3"/>
      </bottom>
      <diagonal/>
    </border>
    <border>
      <left style="dashed">
        <color rgb="FF002060"/>
      </left>
      <right style="dashed">
        <color rgb="FF002060"/>
      </right>
      <top style="dashed">
        <color rgb="FF002060"/>
      </top>
      <bottom style="double">
        <color theme="3"/>
      </bottom>
      <diagonal/>
    </border>
    <border>
      <left style="dashed">
        <color rgb="FF002060"/>
      </left>
      <right style="thin">
        <color rgb="FF002060"/>
      </right>
      <top style="dashed">
        <color rgb="FF002060"/>
      </top>
      <bottom style="double">
        <color theme="3"/>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3"/>
      </left>
      <right style="dashed">
        <color theme="3"/>
      </right>
      <top style="double">
        <color theme="3"/>
      </top>
      <bottom style="dashed">
        <color theme="3"/>
      </bottom>
      <diagonal/>
    </border>
    <border>
      <left style="dashed">
        <color theme="3"/>
      </left>
      <right style="dashed">
        <color theme="3"/>
      </right>
      <top style="double">
        <color theme="3"/>
      </top>
      <bottom style="dashed">
        <color theme="3"/>
      </bottom>
      <diagonal/>
    </border>
    <border>
      <left style="dashed">
        <color theme="3"/>
      </left>
      <right style="thin">
        <color theme="3"/>
      </right>
      <top style="double">
        <color theme="3"/>
      </top>
      <bottom style="dashed">
        <color theme="3"/>
      </bottom>
      <diagonal/>
    </border>
    <border>
      <left style="thin">
        <color theme="3"/>
      </left>
      <right style="dashed">
        <color theme="3"/>
      </right>
      <top style="dashed">
        <color theme="3"/>
      </top>
      <bottom style="dashed">
        <color theme="3"/>
      </bottom>
      <diagonal/>
    </border>
    <border>
      <left style="dashed">
        <color theme="3"/>
      </left>
      <right style="dashed">
        <color theme="3"/>
      </right>
      <top style="dashed">
        <color theme="3"/>
      </top>
      <bottom style="dashed">
        <color theme="3"/>
      </bottom>
      <diagonal/>
    </border>
    <border>
      <left style="dashed">
        <color theme="3"/>
      </left>
      <right style="thin">
        <color theme="3"/>
      </right>
      <top style="dashed">
        <color theme="3"/>
      </top>
      <bottom style="dashed">
        <color theme="3"/>
      </bottom>
      <diagonal/>
    </border>
    <border>
      <left style="thin">
        <color theme="3"/>
      </left>
      <right style="dashed">
        <color theme="3"/>
      </right>
      <top style="dashed">
        <color theme="3"/>
      </top>
      <bottom style="thin">
        <color theme="3"/>
      </bottom>
      <diagonal/>
    </border>
    <border>
      <left style="dashed">
        <color theme="3"/>
      </left>
      <right style="dashed">
        <color theme="3"/>
      </right>
      <top style="dashed">
        <color theme="3"/>
      </top>
      <bottom style="thin">
        <color theme="3"/>
      </bottom>
      <diagonal/>
    </border>
    <border>
      <left style="dashed">
        <color theme="3"/>
      </left>
      <right style="thin">
        <color theme="3"/>
      </right>
      <top style="dashed">
        <color theme="3"/>
      </top>
      <bottom style="thin">
        <color theme="3"/>
      </bottom>
      <diagonal/>
    </border>
    <border>
      <left style="thin">
        <color theme="3"/>
      </left>
      <right style="thin">
        <color theme="3"/>
      </right>
      <top style="double">
        <color rgb="FF002060"/>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dashed">
        <color theme="3"/>
      </right>
      <top/>
      <bottom style="dashed">
        <color theme="3"/>
      </bottom>
      <diagonal/>
    </border>
    <border>
      <left style="dashed">
        <color theme="3"/>
      </left>
      <right style="dashed">
        <color theme="3"/>
      </right>
      <top/>
      <bottom style="dashed">
        <color theme="3"/>
      </bottom>
      <diagonal/>
    </border>
    <border>
      <left style="dashed">
        <color theme="3"/>
      </left>
      <right style="thin">
        <color theme="3"/>
      </right>
      <top/>
      <bottom style="dashed">
        <color theme="3"/>
      </bottom>
      <diagonal/>
    </border>
    <border>
      <left style="thin">
        <color theme="3"/>
      </left>
      <right style="thin">
        <color theme="3"/>
      </right>
      <top/>
      <bottom style="dotted">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3"/>
      </left>
      <right style="dashed">
        <color theme="3"/>
      </right>
      <top style="thin">
        <color theme="3"/>
      </top>
      <bottom style="dashed">
        <color theme="3"/>
      </bottom>
      <diagonal/>
    </border>
    <border>
      <left style="dashed">
        <color theme="3"/>
      </left>
      <right style="dashed">
        <color theme="3"/>
      </right>
      <top style="thin">
        <color theme="3"/>
      </top>
      <bottom style="dashed">
        <color theme="3"/>
      </bottom>
      <diagonal/>
    </border>
    <border>
      <left style="dashed">
        <color theme="3"/>
      </left>
      <right style="thin">
        <color theme="3"/>
      </right>
      <top style="thin">
        <color theme="3"/>
      </top>
      <bottom style="dashed">
        <color theme="3"/>
      </bottom>
      <diagonal/>
    </border>
    <border>
      <left style="thin">
        <color theme="3"/>
      </left>
      <right style="thin">
        <color theme="3"/>
      </right>
      <top style="thin">
        <color theme="3"/>
      </top>
      <bottom style="dott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thin">
        <color theme="3"/>
      </left>
      <right style="thin">
        <color theme="3"/>
      </right>
      <top style="dotted">
        <color theme="3"/>
      </top>
      <bottom/>
      <diagonal/>
    </border>
  </borders>
  <cellStyleXfs count="3">
    <xf numFmtId="0" fontId="0" fillId="0" borderId="0"/>
    <xf numFmtId="41" fontId="1" fillId="0" borderId="0" applyFont="0" applyFill="0" applyBorder="0" applyAlignment="0" applyProtection="0"/>
    <xf numFmtId="0" fontId="23" fillId="0" borderId="0" applyNumberFormat="0" applyFill="0" applyBorder="0" applyAlignment="0" applyProtection="0"/>
  </cellStyleXfs>
  <cellXfs count="26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4" fontId="3" fillId="0" borderId="0" xfId="0" applyNumberFormat="1" applyFont="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3" fillId="0" borderId="0" xfId="0" applyFont="1" applyFill="1" applyAlignment="1">
      <alignment vertical="center"/>
    </xf>
    <xf numFmtId="0" fontId="14" fillId="2" borderId="1" xfId="0"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8" borderId="33" xfId="0" applyFont="1" applyFill="1" applyBorder="1" applyAlignment="1">
      <alignment vertical="center"/>
    </xf>
    <xf numFmtId="0" fontId="3" fillId="3" borderId="33" xfId="0" applyFont="1" applyFill="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7" borderId="35" xfId="0"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5" borderId="0" xfId="0" applyFont="1" applyFill="1"/>
    <xf numFmtId="0" fontId="3" fillId="5" borderId="0" xfId="0" applyFont="1" applyFill="1" applyBorder="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21" fillId="0" borderId="42" xfId="0" applyFont="1" applyFill="1" applyBorder="1" applyAlignment="1">
      <alignment vertical="center" wrapText="1"/>
    </xf>
    <xf numFmtId="0" fontId="21" fillId="9" borderId="42" xfId="0" applyFont="1" applyFill="1" applyBorder="1" applyAlignment="1">
      <alignment vertical="center" wrapText="1"/>
    </xf>
    <xf numFmtId="0" fontId="4" fillId="0" borderId="43" xfId="0" applyFont="1" applyBorder="1" applyAlignment="1">
      <alignment vertical="center"/>
    </xf>
    <xf numFmtId="0" fontId="3" fillId="0" borderId="43" xfId="0" applyFont="1" applyBorder="1" applyAlignment="1">
      <alignment vertical="center"/>
    </xf>
    <xf numFmtId="0" fontId="3" fillId="0" borderId="43" xfId="0" applyFont="1" applyFill="1" applyBorder="1" applyAlignment="1">
      <alignment vertical="center"/>
    </xf>
    <xf numFmtId="0" fontId="5" fillId="0" borderId="39" xfId="0" applyFont="1" applyFill="1" applyBorder="1" applyAlignment="1">
      <alignment horizontal="center" vertical="center"/>
    </xf>
    <xf numFmtId="0" fontId="3" fillId="0" borderId="44" xfId="0" applyFont="1" applyBorder="1" applyAlignment="1">
      <alignment vertical="center"/>
    </xf>
    <xf numFmtId="0" fontId="3" fillId="0" borderId="44" xfId="0" applyFont="1" applyFill="1" applyBorder="1" applyAlignment="1">
      <alignment vertical="center"/>
    </xf>
    <xf numFmtId="0" fontId="3" fillId="0" borderId="36" xfId="0" applyFont="1" applyFill="1" applyBorder="1" applyAlignment="1">
      <alignment vertical="center"/>
    </xf>
    <xf numFmtId="0" fontId="3" fillId="0" borderId="43" xfId="0" applyFont="1" applyBorder="1" applyAlignment="1">
      <alignment horizontal="center" vertical="center"/>
    </xf>
    <xf numFmtId="0" fontId="3" fillId="0" borderId="38" xfId="0" applyFont="1" applyFill="1" applyBorder="1" applyAlignment="1">
      <alignment vertical="center"/>
    </xf>
    <xf numFmtId="0" fontId="6" fillId="0" borderId="38" xfId="0" applyFont="1" applyFill="1" applyBorder="1" applyAlignment="1">
      <alignment horizontal="center" vertical="center" wrapText="1"/>
    </xf>
    <xf numFmtId="0" fontId="3" fillId="0" borderId="40" xfId="0" applyFont="1" applyFill="1" applyBorder="1" applyAlignment="1">
      <alignment vertical="center"/>
    </xf>
    <xf numFmtId="0" fontId="3" fillId="0" borderId="44" xfId="0" applyFont="1" applyBorder="1" applyAlignment="1">
      <alignment horizontal="center" vertical="center"/>
    </xf>
    <xf numFmtId="0" fontId="25" fillId="0" borderId="0" xfId="0" applyFont="1" applyFill="1" applyBorder="1" applyAlignment="1">
      <alignment vertical="center"/>
    </xf>
    <xf numFmtId="0" fontId="0" fillId="0" borderId="48" xfId="0" applyBorder="1" applyAlignment="1"/>
    <xf numFmtId="0" fontId="0" fillId="0" borderId="49" xfId="0" applyBorder="1" applyAlignment="1"/>
    <xf numFmtId="0" fontId="0" fillId="0" borderId="50" xfId="0" applyBorder="1" applyAlignment="1"/>
    <xf numFmtId="0" fontId="0" fillId="0" borderId="51" xfId="0" applyBorder="1" applyAlignment="1"/>
    <xf numFmtId="0" fontId="0" fillId="0" borderId="52" xfId="0" applyBorder="1" applyAlignment="1"/>
    <xf numFmtId="0" fontId="0" fillId="0" borderId="53" xfId="0" applyBorder="1" applyAlignment="1"/>
    <xf numFmtId="0" fontId="0" fillId="0" borderId="54" xfId="0" applyBorder="1" applyAlignment="1"/>
    <xf numFmtId="0" fontId="0" fillId="0" borderId="55" xfId="0" applyBorder="1" applyAlignment="1"/>
    <xf numFmtId="0" fontId="3" fillId="0" borderId="0" xfId="0" applyFont="1" applyBorder="1" applyAlignment="1"/>
    <xf numFmtId="0" fontId="3" fillId="0" borderId="51" xfId="0" applyFont="1" applyBorder="1" applyAlignment="1"/>
    <xf numFmtId="0" fontId="3" fillId="0" borderId="52" xfId="0" applyFont="1" applyBorder="1" applyAlignment="1"/>
    <xf numFmtId="0" fontId="29" fillId="0" borderId="0" xfId="0" applyFont="1" applyBorder="1" applyAlignment="1"/>
    <xf numFmtId="0" fontId="21" fillId="0" borderId="57" xfId="0" applyFont="1" applyFill="1" applyBorder="1" applyAlignment="1">
      <alignment vertical="center" wrapText="1"/>
    </xf>
    <xf numFmtId="0" fontId="3" fillId="11" borderId="31" xfId="0" applyFont="1" applyFill="1" applyBorder="1" applyAlignment="1">
      <alignment vertical="center"/>
    </xf>
    <xf numFmtId="0" fontId="3" fillId="10" borderId="33" xfId="0" applyFont="1" applyFill="1" applyBorder="1" applyAlignment="1">
      <alignment vertical="center"/>
    </xf>
    <xf numFmtId="0" fontId="7" fillId="0" borderId="10" xfId="0" applyFont="1" applyFill="1" applyBorder="1" applyAlignment="1">
      <alignment vertical="center" wrapText="1"/>
    </xf>
    <xf numFmtId="0" fontId="7" fillId="0" borderId="12" xfId="0" applyFont="1" applyFill="1" applyBorder="1" applyAlignment="1">
      <alignment vertical="center" wrapText="1"/>
    </xf>
    <xf numFmtId="0" fontId="7" fillId="9" borderId="11" xfId="0" applyFont="1" applyFill="1" applyBorder="1" applyAlignment="1">
      <alignment vertical="center" wrapText="1"/>
    </xf>
    <xf numFmtId="0" fontId="7" fillId="0" borderId="11" xfId="0" applyFont="1" applyFill="1" applyBorder="1" applyAlignment="1">
      <alignment vertical="center" wrapText="1"/>
    </xf>
    <xf numFmtId="0" fontId="7" fillId="0" borderId="13" xfId="0" applyFont="1" applyFill="1" applyBorder="1" applyAlignment="1">
      <alignment vertical="center" wrapText="1"/>
    </xf>
    <xf numFmtId="0" fontId="7" fillId="0" borderId="63" xfId="0" applyFont="1" applyFill="1" applyBorder="1" applyAlignment="1">
      <alignment vertical="center" wrapText="1"/>
    </xf>
    <xf numFmtId="0" fontId="7" fillId="0" borderId="68" xfId="0" applyFont="1" applyFill="1" applyBorder="1" applyAlignment="1">
      <alignment vertical="center" wrapText="1"/>
    </xf>
    <xf numFmtId="0" fontId="30" fillId="0" borderId="44" xfId="0" applyFont="1" applyBorder="1" applyAlignment="1">
      <alignment vertical="center"/>
    </xf>
    <xf numFmtId="0" fontId="30" fillId="0" borderId="0" xfId="0" applyFont="1" applyAlignment="1">
      <alignment vertical="center"/>
    </xf>
    <xf numFmtId="0" fontId="7" fillId="0" borderId="47"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31" fillId="0" borderId="69" xfId="0" applyFont="1" applyFill="1" applyBorder="1" applyAlignment="1">
      <alignment horizontal="left" vertical="center" wrapText="1"/>
    </xf>
    <xf numFmtId="0" fontId="31" fillId="0" borderId="70" xfId="0" applyFont="1" applyBorder="1" applyAlignment="1">
      <alignment vertical="center" wrapText="1"/>
    </xf>
    <xf numFmtId="0" fontId="32" fillId="0" borderId="71" xfId="2" applyFont="1" applyBorder="1" applyAlignment="1">
      <alignment vertical="center" wrapText="1"/>
    </xf>
    <xf numFmtId="0" fontId="31" fillId="0" borderId="72" xfId="0" applyFont="1" applyFill="1" applyBorder="1" applyAlignment="1">
      <alignment horizontal="left" vertical="center" wrapText="1"/>
    </xf>
    <xf numFmtId="0" fontId="31" fillId="0" borderId="73" xfId="0" applyFont="1" applyBorder="1" applyAlignment="1">
      <alignment vertical="center" wrapText="1"/>
    </xf>
    <xf numFmtId="0" fontId="32" fillId="0" borderId="74" xfId="2" applyFont="1" applyBorder="1" applyAlignment="1">
      <alignment vertical="center" wrapText="1"/>
    </xf>
    <xf numFmtId="0" fontId="32" fillId="0" borderId="72" xfId="2" applyFont="1" applyFill="1" applyBorder="1" applyAlignment="1">
      <alignment horizontal="left" vertical="center" wrapText="1"/>
    </xf>
    <xf numFmtId="0" fontId="31" fillId="0" borderId="73" xfId="0" applyFont="1" applyFill="1" applyBorder="1" applyAlignment="1">
      <alignment vertical="center" wrapText="1"/>
    </xf>
    <xf numFmtId="0" fontId="31" fillId="9" borderId="73" xfId="0" applyFont="1" applyFill="1" applyBorder="1" applyAlignment="1">
      <alignment vertical="center" wrapText="1"/>
    </xf>
    <xf numFmtId="0" fontId="32" fillId="0" borderId="72" xfId="2" applyFont="1" applyBorder="1" applyAlignment="1">
      <alignment vertical="center"/>
    </xf>
    <xf numFmtId="0" fontId="31" fillId="0" borderId="75" xfId="0" applyFont="1" applyFill="1" applyBorder="1" applyAlignment="1">
      <alignment horizontal="left" vertical="center" wrapText="1"/>
    </xf>
    <xf numFmtId="0" fontId="31" fillId="0" borderId="76" xfId="0" applyFont="1" applyBorder="1" applyAlignment="1">
      <alignment vertical="center" wrapText="1"/>
    </xf>
    <xf numFmtId="0" fontId="32" fillId="0" borderId="77" xfId="2" applyFont="1" applyBorder="1" applyAlignment="1">
      <alignment vertical="center" wrapText="1"/>
    </xf>
    <xf numFmtId="0" fontId="26" fillId="0" borderId="79"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32" fillId="0" borderId="83" xfId="2" applyFont="1" applyBorder="1" applyAlignment="1">
      <alignment vertical="center" wrapText="1"/>
    </xf>
    <xf numFmtId="0" fontId="26" fillId="0" borderId="84" xfId="0" applyFont="1" applyBorder="1" applyAlignment="1">
      <alignment vertical="center"/>
    </xf>
    <xf numFmtId="0" fontId="8" fillId="0" borderId="84" xfId="0" applyFont="1" applyBorder="1" applyAlignment="1">
      <alignment vertical="center"/>
    </xf>
    <xf numFmtId="0" fontId="26" fillId="0" borderId="80" xfId="0" applyFont="1" applyBorder="1" applyAlignment="1">
      <alignment vertical="center"/>
    </xf>
    <xf numFmtId="0" fontId="7" fillId="0" borderId="85" xfId="0" applyFont="1" applyFill="1" applyBorder="1" applyAlignment="1">
      <alignment vertical="center" wrapText="1"/>
    </xf>
    <xf numFmtId="0" fontId="31" fillId="0" borderId="86" xfId="0" applyFont="1" applyFill="1" applyBorder="1" applyAlignment="1">
      <alignment horizontal="left" vertical="center" wrapText="1"/>
    </xf>
    <xf numFmtId="0" fontId="31" fillId="0" borderId="87" xfId="0" applyFont="1" applyBorder="1" applyAlignment="1">
      <alignment vertical="center" wrapText="1"/>
    </xf>
    <xf numFmtId="0" fontId="32" fillId="0" borderId="88" xfId="2" applyFont="1" applyBorder="1" applyAlignment="1">
      <alignment vertical="center" wrapText="1"/>
    </xf>
    <xf numFmtId="0" fontId="26" fillId="0" borderId="89" xfId="0" applyFont="1" applyBorder="1" applyAlignment="1">
      <alignment vertical="center"/>
    </xf>
    <xf numFmtId="0" fontId="8" fillId="0" borderId="89" xfId="0" applyFont="1" applyBorder="1" applyAlignment="1">
      <alignment vertical="center"/>
    </xf>
    <xf numFmtId="0" fontId="31" fillId="0" borderId="81" xfId="0" applyFont="1" applyBorder="1" applyAlignment="1">
      <alignment horizontal="left" vertical="center" wrapText="1"/>
    </xf>
    <xf numFmtId="0" fontId="31" fillId="9" borderId="82" xfId="0" applyFont="1" applyFill="1" applyBorder="1" applyAlignment="1">
      <alignment horizontal="left" vertical="center" wrapText="1"/>
    </xf>
    <xf numFmtId="0" fontId="33" fillId="0" borderId="0" xfId="0" applyFont="1" applyBorder="1" applyAlignment="1">
      <alignment vertical="center"/>
    </xf>
    <xf numFmtId="0" fontId="34" fillId="0" borderId="0" xfId="0" applyFont="1"/>
    <xf numFmtId="0" fontId="35" fillId="0" borderId="0" xfId="0" applyFont="1" applyFill="1" applyBorder="1" applyAlignment="1">
      <alignment horizontal="center" vertical="center"/>
    </xf>
    <xf numFmtId="0" fontId="34" fillId="0" borderId="0" xfId="0" applyFont="1" applyFill="1"/>
    <xf numFmtId="0" fontId="7" fillId="0" borderId="92" xfId="0" applyFont="1" applyFill="1" applyBorder="1" applyAlignment="1">
      <alignment vertical="center" wrapText="1"/>
    </xf>
    <xf numFmtId="0" fontId="8" fillId="5" borderId="93" xfId="0" applyFont="1" applyFill="1" applyBorder="1" applyAlignment="1">
      <alignment horizontal="center" vertical="center" wrapText="1"/>
    </xf>
    <xf numFmtId="0" fontId="7" fillId="0" borderId="94" xfId="0" applyFont="1" applyFill="1" applyBorder="1" applyAlignment="1">
      <alignment vertical="center" wrapText="1"/>
    </xf>
    <xf numFmtId="0" fontId="8" fillId="5" borderId="95" xfId="0" applyFont="1" applyFill="1" applyBorder="1" applyAlignment="1">
      <alignment horizontal="center" vertical="center" wrapText="1"/>
    </xf>
    <xf numFmtId="0" fontId="7" fillId="9" borderId="94" xfId="0" applyFont="1" applyFill="1" applyBorder="1" applyAlignment="1">
      <alignment vertical="center" wrapText="1"/>
    </xf>
    <xf numFmtId="0" fontId="7" fillId="0" borderId="96" xfId="0" applyFont="1" applyFill="1" applyBorder="1" applyAlignment="1">
      <alignment vertical="center" wrapText="1"/>
    </xf>
    <xf numFmtId="0" fontId="8" fillId="5" borderId="97" xfId="0" applyFont="1" applyFill="1" applyBorder="1" applyAlignment="1">
      <alignment horizontal="center" vertical="center" wrapText="1"/>
    </xf>
    <xf numFmtId="0" fontId="17" fillId="5" borderId="0" xfId="0" applyFont="1" applyFill="1"/>
    <xf numFmtId="0" fontId="7" fillId="3" borderId="95" xfId="0" applyFont="1" applyFill="1" applyBorder="1" applyAlignment="1">
      <alignment horizontal="center" vertical="center" wrapText="1"/>
    </xf>
    <xf numFmtId="0" fontId="7" fillId="15" borderId="95" xfId="0" applyFont="1" applyFill="1" applyBorder="1" applyAlignment="1">
      <alignment horizontal="center" vertical="center" wrapText="1"/>
    </xf>
    <xf numFmtId="0" fontId="26" fillId="0" borderId="78" xfId="0" applyFont="1" applyBorder="1" applyAlignment="1">
      <alignment vertical="center" wrapText="1"/>
    </xf>
    <xf numFmtId="0" fontId="8" fillId="0" borderId="78" xfId="0" applyFont="1" applyBorder="1" applyAlignment="1">
      <alignment vertical="center" wrapText="1"/>
    </xf>
    <xf numFmtId="0" fontId="7" fillId="3" borderId="93" xfId="0" applyFont="1" applyFill="1" applyBorder="1" applyAlignment="1">
      <alignment horizontal="center" vertical="center" wrapText="1"/>
    </xf>
    <xf numFmtId="0" fontId="26" fillId="0" borderId="79" xfId="0" applyFont="1" applyBorder="1" applyAlignment="1">
      <alignment vertical="center" wrapText="1"/>
    </xf>
    <xf numFmtId="0" fontId="8" fillId="0" borderId="79" xfId="0" applyFont="1" applyBorder="1" applyAlignment="1">
      <alignment vertical="center" wrapText="1"/>
    </xf>
    <xf numFmtId="0" fontId="26" fillId="0" borderId="80" xfId="0" applyFont="1" applyBorder="1" applyAlignment="1">
      <alignment vertical="center" wrapText="1"/>
    </xf>
    <xf numFmtId="0" fontId="8" fillId="0" borderId="80" xfId="0" applyFont="1" applyBorder="1" applyAlignment="1">
      <alignment vertical="center" wrapText="1"/>
    </xf>
    <xf numFmtId="0" fontId="31" fillId="3" borderId="95"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8" fillId="0" borderId="108" xfId="0" applyFont="1" applyBorder="1" applyAlignment="1">
      <alignment vertical="center" wrapText="1"/>
    </xf>
    <xf numFmtId="0" fontId="8" fillId="0" borderId="84" xfId="0" applyFont="1" applyBorder="1" applyAlignment="1">
      <alignment vertical="center" wrapText="1"/>
    </xf>
    <xf numFmtId="0" fontId="1" fillId="0" borderId="0" xfId="0" applyFont="1"/>
    <xf numFmtId="0" fontId="1" fillId="0" borderId="17" xfId="0" applyFont="1" applyBorder="1"/>
    <xf numFmtId="0" fontId="1" fillId="0" borderId="18" xfId="0" applyFont="1" applyBorder="1"/>
    <xf numFmtId="0" fontId="1" fillId="0" borderId="19" xfId="0" applyFont="1" applyBorder="1"/>
    <xf numFmtId="0" fontId="1" fillId="0" borderId="20" xfId="0" applyFont="1" applyBorder="1"/>
    <xf numFmtId="0" fontId="1" fillId="0" borderId="21" xfId="0" applyFont="1" applyBorder="1"/>
    <xf numFmtId="0" fontId="1" fillId="0" borderId="20" xfId="0" applyFont="1" applyFill="1" applyBorder="1"/>
    <xf numFmtId="0" fontId="1" fillId="0" borderId="21" xfId="0" applyFont="1" applyFill="1" applyBorder="1"/>
    <xf numFmtId="0" fontId="1" fillId="0" borderId="0" xfId="0" applyFont="1" applyBorder="1"/>
    <xf numFmtId="0" fontId="12" fillId="0" borderId="0" xfId="0" applyFont="1" applyFill="1" applyBorder="1" applyAlignment="1">
      <alignment horizontal="center" vertical="center"/>
    </xf>
    <xf numFmtId="0" fontId="1" fillId="0" borderId="22" xfId="0" applyFont="1" applyBorder="1"/>
    <xf numFmtId="0" fontId="1" fillId="0" borderId="23" xfId="0" applyFont="1" applyBorder="1"/>
    <xf numFmtId="0" fontId="1" fillId="0" borderId="24" xfId="0" applyFont="1" applyBorder="1"/>
    <xf numFmtId="0" fontId="25" fillId="0" borderId="0" xfId="0"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horizontal="justify" vertical="center"/>
    </xf>
    <xf numFmtId="0" fontId="3" fillId="0" borderId="43" xfId="0" applyFont="1" applyBorder="1" applyAlignment="1">
      <alignment horizontal="justify" vertical="center"/>
    </xf>
    <xf numFmtId="0" fontId="3" fillId="0" borderId="0" xfId="0" applyFont="1" applyBorder="1" applyAlignment="1">
      <alignment horizontal="justify" vertical="center"/>
    </xf>
    <xf numFmtId="0" fontId="8" fillId="0" borderId="78" xfId="0" applyFont="1" applyBorder="1" applyAlignment="1">
      <alignment horizontal="justify" vertical="center" wrapText="1"/>
    </xf>
    <xf numFmtId="0" fontId="8" fillId="0" borderId="79" xfId="0" applyFont="1" applyBorder="1" applyAlignment="1">
      <alignment horizontal="justify" vertical="center" wrapText="1"/>
    </xf>
    <xf numFmtId="0" fontId="8" fillId="0" borderId="79" xfId="0" applyFont="1" applyBorder="1" applyAlignment="1">
      <alignment horizontal="justify" vertical="center"/>
    </xf>
    <xf numFmtId="0" fontId="8" fillId="0" borderId="80" xfId="0" applyFont="1" applyBorder="1" applyAlignment="1">
      <alignment horizontal="justify" vertical="center" wrapText="1"/>
    </xf>
    <xf numFmtId="0" fontId="8" fillId="0" borderId="80" xfId="0" applyFont="1" applyBorder="1" applyAlignment="1">
      <alignment horizontal="justify" vertical="center"/>
    </xf>
    <xf numFmtId="0" fontId="8" fillId="0" borderId="89" xfId="0" applyFont="1" applyBorder="1" applyAlignment="1">
      <alignment horizontal="justify" vertical="center"/>
    </xf>
    <xf numFmtId="0" fontId="8" fillId="0" borderId="84" xfId="0" applyFont="1" applyBorder="1" applyAlignment="1">
      <alignment horizontal="justify" vertical="center"/>
    </xf>
    <xf numFmtId="0" fontId="3" fillId="0" borderId="44" xfId="0" applyFont="1" applyBorder="1" applyAlignment="1">
      <alignment horizontal="justify" vertical="center"/>
    </xf>
    <xf numFmtId="0" fontId="8" fillId="0" borderId="89" xfId="0" applyFont="1" applyBorder="1" applyAlignment="1">
      <alignment horizontal="justify" vertical="center" wrapText="1"/>
    </xf>
    <xf numFmtId="0" fontId="29" fillId="0" borderId="89" xfId="0" applyFont="1" applyBorder="1" applyAlignment="1">
      <alignment horizontal="justify" vertical="center" wrapText="1"/>
    </xf>
    <xf numFmtId="0" fontId="9" fillId="12" borderId="0" xfId="0" applyFont="1" applyFill="1" applyBorder="1" applyAlignment="1">
      <alignment horizontal="center" vertical="center"/>
    </xf>
    <xf numFmtId="49" fontId="36" fillId="4" borderId="0" xfId="2" applyNumberFormat="1" applyFont="1" applyFill="1" applyBorder="1" applyAlignment="1">
      <alignment horizontal="center" vertical="center"/>
    </xf>
    <xf numFmtId="0" fontId="28" fillId="0" borderId="0" xfId="0" applyFont="1" applyAlignment="1">
      <alignment vertical="center" wrapText="1"/>
    </xf>
    <xf numFmtId="0" fontId="9" fillId="12" borderId="90" xfId="0" applyFont="1" applyFill="1" applyBorder="1" applyAlignment="1">
      <alignment horizontal="center" vertical="center"/>
    </xf>
    <xf numFmtId="0" fontId="9" fillId="12" borderId="91" xfId="0" applyFont="1" applyFill="1" applyBorder="1" applyAlignment="1">
      <alignment horizontal="center" vertical="center"/>
    </xf>
    <xf numFmtId="0" fontId="27" fillId="0" borderId="0" xfId="0" applyFont="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left" wrapText="1"/>
    </xf>
    <xf numFmtId="0" fontId="25"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wrapText="1"/>
    </xf>
    <xf numFmtId="0" fontId="12" fillId="4" borderId="0" xfId="0" applyFont="1" applyFill="1" applyBorder="1" applyAlignment="1">
      <alignment horizontal="center" vertical="center"/>
    </xf>
    <xf numFmtId="0" fontId="33" fillId="0" borderId="0" xfId="0" applyFont="1" applyBorder="1" applyAlignment="1">
      <alignment vertical="top"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7" fillId="0" borderId="57" xfId="0" applyFont="1" applyBorder="1" applyAlignment="1">
      <alignment horizontal="center" vertical="center" wrapText="1"/>
    </xf>
    <xf numFmtId="0" fontId="37" fillId="0" borderId="42" xfId="0" applyFont="1" applyBorder="1" applyAlignment="1">
      <alignment horizontal="center" vertical="center" wrapText="1"/>
    </xf>
    <xf numFmtId="164" fontId="37" fillId="0" borderId="57" xfId="0" applyNumberFormat="1" applyFont="1" applyFill="1" applyBorder="1" applyAlignment="1">
      <alignment horizontal="center" vertical="center" wrapText="1"/>
    </xf>
    <xf numFmtId="164" fontId="37" fillId="0" borderId="42" xfId="0" applyNumberFormat="1" applyFont="1" applyFill="1" applyBorder="1" applyAlignment="1">
      <alignment horizontal="center" vertical="center" wrapText="1"/>
    </xf>
    <xf numFmtId="0" fontId="2" fillId="13" borderId="57"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2" fillId="13" borderId="58" xfId="0" applyFont="1" applyFill="1" applyBorder="1" applyAlignment="1">
      <alignment horizontal="center" vertical="center" wrapText="1"/>
    </xf>
    <xf numFmtId="0" fontId="2" fillId="13" borderId="61" xfId="0" applyFont="1" applyFill="1" applyBorder="1" applyAlignment="1">
      <alignment horizontal="center" vertical="center" wrapText="1"/>
    </xf>
    <xf numFmtId="0" fontId="22" fillId="0" borderId="27"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5" borderId="14"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164" fontId="22" fillId="0" borderId="14" xfId="0" applyNumberFormat="1" applyFont="1" applyBorder="1" applyAlignment="1">
      <alignment horizontal="center" vertical="center"/>
    </xf>
    <xf numFmtId="164" fontId="22" fillId="0" borderId="15" xfId="0" applyNumberFormat="1" applyFont="1" applyBorder="1" applyAlignment="1">
      <alignment horizontal="center" vertical="center"/>
    </xf>
    <xf numFmtId="164" fontId="22" fillId="0" borderId="16" xfId="0" applyNumberFormat="1" applyFont="1" applyBorder="1" applyAlignment="1">
      <alignment horizontal="center" vertical="center"/>
    </xf>
    <xf numFmtId="0" fontId="13" fillId="13" borderId="57" xfId="0" applyFont="1" applyFill="1" applyBorder="1" applyAlignment="1">
      <alignment horizontal="center" vertical="center" wrapText="1"/>
    </xf>
    <xf numFmtId="0" fontId="13" fillId="13" borderId="60" xfId="0" applyFont="1" applyFill="1" applyBorder="1" applyAlignment="1">
      <alignment horizontal="center" vertical="center" wrapText="1"/>
    </xf>
    <xf numFmtId="0" fontId="19" fillId="13" borderId="56" xfId="0" applyFont="1" applyFill="1" applyBorder="1" applyAlignment="1">
      <alignment horizontal="center" vertical="center" wrapText="1"/>
    </xf>
    <xf numFmtId="0" fontId="20" fillId="13" borderId="59" xfId="0" applyFont="1" applyFill="1" applyBorder="1" applyAlignment="1">
      <alignment horizontal="center" vertical="center" wrapText="1"/>
    </xf>
    <xf numFmtId="0" fontId="19" fillId="13" borderId="57" xfId="0" applyFont="1" applyFill="1" applyBorder="1" applyAlignment="1">
      <alignment horizontal="center" vertical="center" wrapText="1"/>
    </xf>
    <xf numFmtId="0" fontId="19" fillId="13" borderId="60" xfId="0" applyFont="1" applyFill="1" applyBorder="1" applyAlignment="1">
      <alignment horizontal="center" vertical="center" wrapText="1"/>
    </xf>
    <xf numFmtId="0" fontId="20" fillId="13" borderId="60"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42" xfId="0" applyFont="1" applyFill="1" applyBorder="1" applyAlignment="1">
      <alignment horizontal="center" vertical="center" wrapText="1"/>
    </xf>
    <xf numFmtId="164" fontId="12" fillId="0" borderId="62" xfId="0" applyNumberFormat="1" applyFont="1" applyFill="1" applyBorder="1" applyAlignment="1">
      <alignment horizontal="center" vertical="center" wrapText="1"/>
    </xf>
    <xf numFmtId="164" fontId="12" fillId="0" borderId="46" xfId="0" applyNumberFormat="1" applyFont="1" applyFill="1" applyBorder="1" applyAlignment="1">
      <alignment horizontal="center" vertical="center" wrapText="1"/>
    </xf>
    <xf numFmtId="164" fontId="12" fillId="0" borderId="47" xfId="0" applyNumberFormat="1" applyFont="1" applyFill="1" applyBorder="1" applyAlignment="1">
      <alignment horizontal="center" vertical="center" wrapText="1"/>
    </xf>
    <xf numFmtId="2" fontId="18" fillId="0" borderId="62" xfId="0" applyNumberFormat="1" applyFont="1" applyFill="1" applyBorder="1" applyAlignment="1">
      <alignment horizontal="center" vertical="center" wrapText="1"/>
    </xf>
    <xf numFmtId="2" fontId="18" fillId="0" borderId="46" xfId="0" applyNumberFormat="1" applyFont="1" applyFill="1" applyBorder="1" applyAlignment="1">
      <alignment horizontal="center" vertical="center" wrapText="1"/>
    </xf>
    <xf numFmtId="2" fontId="18" fillId="0" borderId="47" xfId="0" applyNumberFormat="1" applyFont="1" applyFill="1" applyBorder="1" applyAlignment="1">
      <alignment horizontal="center" vertical="center" wrapText="1"/>
    </xf>
    <xf numFmtId="2" fontId="18" fillId="0" borderId="45" xfId="0" applyNumberFormat="1" applyFont="1" applyFill="1" applyBorder="1" applyAlignment="1">
      <alignment horizontal="center" vertical="center" wrapText="1"/>
    </xf>
    <xf numFmtId="2" fontId="3" fillId="0" borderId="45" xfId="0" applyNumberFormat="1" applyFont="1" applyFill="1" applyBorder="1" applyAlignment="1">
      <alignment horizontal="center" vertical="center"/>
    </xf>
    <xf numFmtId="2" fontId="3" fillId="0" borderId="46" xfId="0" applyNumberFormat="1" applyFont="1" applyFill="1" applyBorder="1" applyAlignment="1">
      <alignment horizontal="center" vertical="center"/>
    </xf>
    <xf numFmtId="2" fontId="3" fillId="0" borderId="47" xfId="0" applyNumberFormat="1" applyFont="1" applyFill="1" applyBorder="1" applyAlignment="1">
      <alignment horizontal="center" vertical="center"/>
    </xf>
    <xf numFmtId="0" fontId="25" fillId="0" borderId="0" xfId="0" applyFont="1" applyAlignment="1">
      <alignment horizontal="center"/>
    </xf>
    <xf numFmtId="0" fontId="10" fillId="0" borderId="38" xfId="0" applyFont="1" applyFill="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37" fillId="0" borderId="47"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2" fillId="13" borderId="98"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4" borderId="104" xfId="0" applyFont="1" applyFill="1" applyBorder="1" applyAlignment="1">
      <alignment horizontal="center" vertical="center" wrapText="1"/>
    </xf>
    <xf numFmtId="0" fontId="2" fillId="14" borderId="107" xfId="0" applyFont="1" applyFill="1" applyBorder="1" applyAlignment="1">
      <alignment horizontal="center" vertical="center" wrapText="1"/>
    </xf>
    <xf numFmtId="0" fontId="2" fillId="14" borderId="102" xfId="0" applyFont="1" applyFill="1" applyBorder="1" applyAlignment="1">
      <alignment horizontal="center" vertical="center" wrapText="1"/>
    </xf>
    <xf numFmtId="0" fontId="2" fillId="14" borderId="105" xfId="0" applyFont="1" applyFill="1" applyBorder="1" applyAlignment="1">
      <alignment horizontal="center" vertical="center" wrapText="1"/>
    </xf>
    <xf numFmtId="0" fontId="2" fillId="14" borderId="103" xfId="0" applyFont="1" applyFill="1" applyBorder="1" applyAlignment="1">
      <alignment horizontal="center" vertical="center" wrapText="1"/>
    </xf>
    <xf numFmtId="0" fontId="2" fillId="14" borderId="106"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xf numFmtId="0" fontId="2" fillId="14" borderId="103" xfId="0" applyFont="1" applyFill="1" applyBorder="1" applyAlignment="1">
      <alignment horizontal="justify" vertical="center" wrapText="1"/>
    </xf>
    <xf numFmtId="0" fontId="2" fillId="14" borderId="106" xfId="0" applyFont="1" applyFill="1" applyBorder="1" applyAlignment="1">
      <alignment horizontal="justify" vertical="center" wrapText="1"/>
    </xf>
  </cellXfs>
  <cellStyles count="3">
    <cellStyle name="Hipervínculo" xfId="2" builtinId="8"/>
    <cellStyle name="Millares [0]" xfId="1" builtinId="6"/>
    <cellStyle name="Normal" xfId="0" builtinId="0"/>
  </cellStyles>
  <dxfs count="31">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CCFF66"/>
      <color rgb="FF3399FF"/>
      <color rgb="FFFF6600"/>
      <color rgb="FFEE0000"/>
      <color rgb="FF8E0000"/>
      <color rgb="FFFF0000"/>
      <color rgb="FFBEE395"/>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29063440"/>
        <c:axId val="-32906289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23.6905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29063440"/>
        <c:axId val="-329062896"/>
      </c:scatterChart>
      <c:catAx>
        <c:axId val="-32906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62896"/>
        <c:crosses val="autoZero"/>
        <c:auto val="1"/>
        <c:lblAlgn val="ctr"/>
        <c:lblOffset val="100"/>
        <c:noMultiLvlLbl val="0"/>
      </c:catAx>
      <c:valAx>
        <c:axId val="-3290628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634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29058544"/>
        <c:axId val="-329056912"/>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23.8</c:v>
                </c:pt>
                <c:pt idx="1">
                  <c:v>22.48</c:v>
                </c:pt>
                <c:pt idx="2">
                  <c:v>1</c:v>
                </c:pt>
                <c:pt idx="3">
                  <c:v>60.25</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29058544"/>
        <c:axId val="-329056912"/>
      </c:scatterChart>
      <c:catAx>
        <c:axId val="-32905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56912"/>
        <c:crosses val="autoZero"/>
        <c:auto val="1"/>
        <c:lblAlgn val="ctr"/>
        <c:lblOffset val="100"/>
        <c:noMultiLvlLbl val="0"/>
      </c:catAx>
      <c:valAx>
        <c:axId val="-3290569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585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8.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179917</xdr:colOff>
      <xdr:row>1</xdr:row>
      <xdr:rowOff>105833</xdr:rowOff>
    </xdr:from>
    <xdr:to>
      <xdr:col>12</xdr:col>
      <xdr:colOff>329917</xdr:colOff>
      <xdr:row>1</xdr:row>
      <xdr:rowOff>1062932</xdr:rowOff>
    </xdr:to>
    <xdr:pic>
      <xdr:nvPicPr>
        <xdr:cNvPr id="4" name="Imagen 3">
          <a:extLst>
            <a:ext uri="{FF2B5EF4-FFF2-40B4-BE49-F238E27FC236}">
              <a16:creationId xmlns:a16="http://schemas.microsoft.com/office/drawing/2014/main" id="{0A1D66C2-D5D7-47DD-8A22-841F0011B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917"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33</xdr:row>
      <xdr:rowOff>3175</xdr:rowOff>
    </xdr:to>
    <xdr:pic>
      <xdr:nvPicPr>
        <xdr:cNvPr id="7" name="Gráfico 2" descr="Lista de comprobación">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36584" y="8413750"/>
          <a:ext cx="914400" cy="914400"/>
        </a:xfrm>
        <a:prstGeom prst="rect">
          <a:avLst/>
        </a:prstGeom>
      </xdr:spPr>
    </xdr:pic>
    <xdr:clientData/>
  </xdr:twoCellAnchor>
  <xdr:twoCellAnchor editAs="oneCell">
    <xdr:from>
      <xdr:col>6</xdr:col>
      <xdr:colOff>148166</xdr:colOff>
      <xdr:row>1</xdr:row>
      <xdr:rowOff>74083</xdr:rowOff>
    </xdr:from>
    <xdr:to>
      <xdr:col>11</xdr:col>
      <xdr:colOff>298166</xdr:colOff>
      <xdr:row>1</xdr:row>
      <xdr:rowOff>1031182</xdr:rowOff>
    </xdr:to>
    <xdr:pic>
      <xdr:nvPicPr>
        <xdr:cNvPr id="4" name="Imagen 3">
          <a:extLst>
            <a:ext uri="{FF2B5EF4-FFF2-40B4-BE49-F238E27FC236}">
              <a16:creationId xmlns:a16="http://schemas.microsoft.com/office/drawing/2014/main" id="{1CA5D8AF-B8AD-437E-BFCD-EA82E15FB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16" y="16933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309562</xdr:colOff>
      <xdr:row>1</xdr:row>
      <xdr:rowOff>130969</xdr:rowOff>
    </xdr:from>
    <xdr:to>
      <xdr:col>13</xdr:col>
      <xdr:colOff>459562</xdr:colOff>
      <xdr:row>1</xdr:row>
      <xdr:rowOff>1088068</xdr:rowOff>
    </xdr:to>
    <xdr:pic>
      <xdr:nvPicPr>
        <xdr:cNvPr id="4" name="Imagen 3">
          <a:extLst>
            <a:ext uri="{FF2B5EF4-FFF2-40B4-BE49-F238E27FC236}">
              <a16:creationId xmlns:a16="http://schemas.microsoft.com/office/drawing/2014/main" id="{0C89DC9F-0F12-46E9-99FC-64A1057809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3968" y="19050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497913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12</xdr:row>
      <xdr:rowOff>452532</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9344" y="3583782"/>
          <a:ext cx="962025" cy="914400"/>
        </a:xfrm>
        <a:prstGeom prst="rect">
          <a:avLst/>
        </a:prstGeom>
      </xdr:spPr>
    </xdr:pic>
    <xdr:clientData/>
  </xdr:twoCellAnchor>
  <xdr:twoCellAnchor editAs="oneCell">
    <xdr:from>
      <xdr:col>6</xdr:col>
      <xdr:colOff>275167</xdr:colOff>
      <xdr:row>1</xdr:row>
      <xdr:rowOff>179916</xdr:rowOff>
    </xdr:from>
    <xdr:to>
      <xdr:col>8</xdr:col>
      <xdr:colOff>2965167</xdr:colOff>
      <xdr:row>2</xdr:row>
      <xdr:rowOff>31368</xdr:rowOff>
    </xdr:to>
    <xdr:pic>
      <xdr:nvPicPr>
        <xdr:cNvPr id="5" name="Imagen 4">
          <a:extLst>
            <a:ext uri="{FF2B5EF4-FFF2-40B4-BE49-F238E27FC236}">
              <a16:creationId xmlns:a16="http://schemas.microsoft.com/office/drawing/2014/main" id="{939C5787-4ECC-485C-B3C8-798D7B41EC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11750" y="20108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476250</xdr:colOff>
      <xdr:row>1</xdr:row>
      <xdr:rowOff>107156</xdr:rowOff>
    </xdr:from>
    <xdr:to>
      <xdr:col>14</xdr:col>
      <xdr:colOff>622515</xdr:colOff>
      <xdr:row>1</xdr:row>
      <xdr:rowOff>1064255</xdr:rowOff>
    </xdr:to>
    <xdr:pic>
      <xdr:nvPicPr>
        <xdr:cNvPr id="8" name="Imagen 7">
          <a:extLst>
            <a:ext uri="{FF2B5EF4-FFF2-40B4-BE49-F238E27FC236}">
              <a16:creationId xmlns:a16="http://schemas.microsoft.com/office/drawing/2014/main" id="{95B4CF0E-CE9A-4A78-9C56-BD91274D63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8844" y="107156"/>
          <a:ext cx="3956265"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37</xdr:row>
      <xdr:rowOff>10205</xdr:rowOff>
    </xdr:from>
    <xdr:to>
      <xdr:col>6</xdr:col>
      <xdr:colOff>1533526</xdr:colOff>
      <xdr:row>41</xdr:row>
      <xdr:rowOff>164986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22470" y="18964955"/>
          <a:ext cx="914400" cy="914399"/>
        </a:xfrm>
        <a:prstGeom prst="rect">
          <a:avLst/>
        </a:prstGeom>
      </xdr:spPr>
    </xdr:pic>
    <xdr:clientData/>
  </xdr:twoCellAnchor>
  <xdr:twoCellAnchor editAs="oneCell">
    <xdr:from>
      <xdr:col>6</xdr:col>
      <xdr:colOff>785812</xdr:colOff>
      <xdr:row>1</xdr:row>
      <xdr:rowOff>95249</xdr:rowOff>
    </xdr:from>
    <xdr:to>
      <xdr:col>8</xdr:col>
      <xdr:colOff>1027327</xdr:colOff>
      <xdr:row>1</xdr:row>
      <xdr:rowOff>1052348</xdr:rowOff>
    </xdr:to>
    <xdr:pic>
      <xdr:nvPicPr>
        <xdr:cNvPr id="4" name="Imagen 3">
          <a:extLst>
            <a:ext uri="{FF2B5EF4-FFF2-40B4-BE49-F238E27FC236}">
              <a16:creationId xmlns:a16="http://schemas.microsoft.com/office/drawing/2014/main" id="{3923BD82-7DBB-45E0-BB01-BEFE78DB4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89156" y="190499"/>
          <a:ext cx="3956265"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usfile2\gestion_oci2019$\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repositorio.archivogeneral.gov.co/reposi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showGridLines="0" topLeftCell="A4" zoomScale="90" zoomScaleNormal="90" workbookViewId="0">
      <selection activeCell="D13" sqref="D13:P13"/>
    </sheetView>
  </sheetViews>
  <sheetFormatPr baseColWidth="10" defaultColWidth="0" defaultRowHeight="15" zeroHeight="1" x14ac:dyDescent="0.25"/>
  <cols>
    <col min="1" max="1" width="1.140625" style="137" customWidth="1"/>
    <col min="2" max="2" width="0.85546875" style="137" customWidth="1"/>
    <col min="3" max="17" width="11.42578125" style="137" customWidth="1"/>
    <col min="18" max="18" width="1.28515625" style="137" customWidth="1"/>
    <col min="19" max="19" width="1.42578125" style="137" customWidth="1"/>
    <col min="20" max="16384" width="11.42578125" style="137" hidden="1"/>
  </cols>
  <sheetData>
    <row r="1" spans="2:18" ht="8.25" customHeight="1" thickBot="1" x14ac:dyDescent="0.3">
      <c r="B1" s="161"/>
      <c r="C1" s="161"/>
      <c r="D1" s="161"/>
      <c r="E1" s="161"/>
      <c r="F1" s="161"/>
      <c r="G1" s="161"/>
      <c r="H1" s="161"/>
      <c r="I1" s="161"/>
      <c r="J1" s="161"/>
      <c r="K1" s="161"/>
      <c r="L1" s="161"/>
      <c r="M1" s="161"/>
      <c r="N1" s="161"/>
      <c r="O1" s="161"/>
      <c r="P1" s="161"/>
      <c r="Q1" s="161"/>
      <c r="R1" s="161"/>
    </row>
    <row r="2" spans="2:18" ht="91.5" customHeight="1" x14ac:dyDescent="0.25">
      <c r="B2" s="162"/>
      <c r="C2" s="163"/>
      <c r="D2" s="163"/>
      <c r="E2" s="163"/>
      <c r="F2" s="163"/>
      <c r="G2" s="163"/>
      <c r="H2" s="163"/>
      <c r="I2" s="163"/>
      <c r="J2" s="163"/>
      <c r="K2" s="163"/>
      <c r="L2" s="163"/>
      <c r="M2" s="163"/>
      <c r="N2" s="163"/>
      <c r="O2" s="163"/>
      <c r="P2" s="163"/>
      <c r="Q2" s="163"/>
      <c r="R2" s="164"/>
    </row>
    <row r="3" spans="2:18" ht="27.95" customHeight="1" x14ac:dyDescent="0.25">
      <c r="B3" s="165"/>
      <c r="C3" s="189" t="s">
        <v>0</v>
      </c>
      <c r="D3" s="189"/>
      <c r="E3" s="189"/>
      <c r="F3" s="189"/>
      <c r="G3" s="189"/>
      <c r="H3" s="189"/>
      <c r="I3" s="189"/>
      <c r="J3" s="189"/>
      <c r="K3" s="189"/>
      <c r="L3" s="189"/>
      <c r="M3" s="189"/>
      <c r="N3" s="189"/>
      <c r="O3" s="189"/>
      <c r="P3" s="189"/>
      <c r="Q3" s="189"/>
      <c r="R3" s="166"/>
    </row>
    <row r="4" spans="2:18" s="139" customFormat="1" ht="3.95" customHeight="1" x14ac:dyDescent="0.25">
      <c r="B4" s="167"/>
      <c r="C4" s="138"/>
      <c r="D4" s="138"/>
      <c r="E4" s="138"/>
      <c r="F4" s="138"/>
      <c r="G4" s="138"/>
      <c r="H4" s="138"/>
      <c r="I4" s="138"/>
      <c r="J4" s="138"/>
      <c r="K4" s="138"/>
      <c r="L4" s="138"/>
      <c r="M4" s="138"/>
      <c r="N4" s="138"/>
      <c r="O4" s="138"/>
      <c r="P4" s="138"/>
      <c r="Q4" s="138"/>
      <c r="R4" s="168"/>
    </row>
    <row r="5" spans="2:18" ht="27.95" customHeight="1" x14ac:dyDescent="0.25">
      <c r="B5" s="165"/>
      <c r="C5" s="189" t="s">
        <v>1</v>
      </c>
      <c r="D5" s="189"/>
      <c r="E5" s="189"/>
      <c r="F5" s="189"/>
      <c r="G5" s="189"/>
      <c r="H5" s="189"/>
      <c r="I5" s="189"/>
      <c r="J5" s="189"/>
      <c r="K5" s="189"/>
      <c r="L5" s="189"/>
      <c r="M5" s="189"/>
      <c r="N5" s="189"/>
      <c r="O5" s="189"/>
      <c r="P5" s="189"/>
      <c r="Q5" s="189"/>
      <c r="R5" s="166"/>
    </row>
    <row r="6" spans="2:18" ht="24" customHeight="1" x14ac:dyDescent="0.25">
      <c r="B6" s="165"/>
      <c r="C6" s="169"/>
      <c r="D6" s="169"/>
      <c r="E6" s="169"/>
      <c r="F6" s="169"/>
      <c r="G6" s="169"/>
      <c r="H6" s="169"/>
      <c r="I6" s="169"/>
      <c r="J6" s="169"/>
      <c r="K6" s="169"/>
      <c r="L6" s="169"/>
      <c r="M6" s="169"/>
      <c r="N6" s="169"/>
      <c r="O6" s="169"/>
      <c r="P6" s="169"/>
      <c r="Q6" s="169"/>
      <c r="R6" s="166"/>
    </row>
    <row r="7" spans="2:18" ht="20.25" x14ac:dyDescent="0.25">
      <c r="B7" s="165"/>
      <c r="C7" s="169"/>
      <c r="D7" s="190" t="s">
        <v>2</v>
      </c>
      <c r="E7" s="190"/>
      <c r="F7" s="190"/>
      <c r="G7" s="190"/>
      <c r="H7" s="190"/>
      <c r="I7" s="190"/>
      <c r="J7" s="190"/>
      <c r="K7" s="190"/>
      <c r="L7" s="190"/>
      <c r="M7" s="190"/>
      <c r="N7" s="190"/>
      <c r="O7" s="190"/>
      <c r="P7" s="190"/>
      <c r="Q7" s="169"/>
      <c r="R7" s="166"/>
    </row>
    <row r="8" spans="2:18" x14ac:dyDescent="0.25">
      <c r="B8" s="165"/>
      <c r="C8" s="169"/>
      <c r="D8" s="169"/>
      <c r="E8" s="169"/>
      <c r="F8" s="169"/>
      <c r="G8" s="169"/>
      <c r="H8" s="169"/>
      <c r="I8" s="169"/>
      <c r="J8" s="169"/>
      <c r="K8" s="169"/>
      <c r="L8" s="169"/>
      <c r="M8" s="169"/>
      <c r="N8" s="169"/>
      <c r="O8" s="169"/>
      <c r="P8" s="169"/>
      <c r="Q8" s="169"/>
      <c r="R8" s="166"/>
    </row>
    <row r="9" spans="2:18" x14ac:dyDescent="0.25">
      <c r="B9" s="165"/>
      <c r="C9" s="169"/>
      <c r="D9" s="169"/>
      <c r="E9" s="169"/>
      <c r="F9" s="169"/>
      <c r="G9" s="169"/>
      <c r="H9" s="169"/>
      <c r="I9" s="169"/>
      <c r="J9" s="169"/>
      <c r="K9" s="169"/>
      <c r="L9" s="169"/>
      <c r="M9" s="169"/>
      <c r="N9" s="169"/>
      <c r="O9" s="169"/>
      <c r="P9" s="169"/>
      <c r="Q9" s="169"/>
      <c r="R9" s="166"/>
    </row>
    <row r="10" spans="2:18" ht="24.75" customHeight="1" x14ac:dyDescent="0.25">
      <c r="B10" s="165"/>
      <c r="C10" s="161"/>
      <c r="D10" s="190" t="s">
        <v>3</v>
      </c>
      <c r="E10" s="190"/>
      <c r="F10" s="190"/>
      <c r="G10" s="190"/>
      <c r="H10" s="190"/>
      <c r="I10" s="190"/>
      <c r="J10" s="190"/>
      <c r="K10" s="190"/>
      <c r="L10" s="190"/>
      <c r="M10" s="190"/>
      <c r="N10" s="190"/>
      <c r="O10" s="190"/>
      <c r="P10" s="190"/>
      <c r="Q10" s="170"/>
      <c r="R10" s="166"/>
    </row>
    <row r="11" spans="2:18" ht="15" customHeight="1" x14ac:dyDescent="0.25">
      <c r="B11" s="165"/>
      <c r="C11" s="169"/>
      <c r="D11" s="169"/>
      <c r="E11" s="169"/>
      <c r="F11" s="169"/>
      <c r="G11" s="169"/>
      <c r="H11" s="169"/>
      <c r="I11" s="169"/>
      <c r="J11" s="169"/>
      <c r="K11" s="169"/>
      <c r="L11" s="169"/>
      <c r="M11" s="169"/>
      <c r="N11" s="169"/>
      <c r="O11" s="169"/>
      <c r="P11" s="169"/>
      <c r="Q11" s="169"/>
      <c r="R11" s="166"/>
    </row>
    <row r="12" spans="2:18" ht="15" customHeight="1" x14ac:dyDescent="0.25">
      <c r="B12" s="165"/>
      <c r="C12" s="169"/>
      <c r="D12" s="169"/>
      <c r="E12" s="169"/>
      <c r="F12" s="169"/>
      <c r="G12" s="169"/>
      <c r="H12" s="169"/>
      <c r="I12" s="169"/>
      <c r="J12" s="169"/>
      <c r="K12" s="169"/>
      <c r="L12" s="169"/>
      <c r="M12" s="169"/>
      <c r="N12" s="169"/>
      <c r="O12" s="169"/>
      <c r="P12" s="169"/>
      <c r="Q12" s="169"/>
      <c r="R12" s="166"/>
    </row>
    <row r="13" spans="2:18" ht="24.75" customHeight="1" x14ac:dyDescent="0.25">
      <c r="B13" s="165"/>
      <c r="C13" s="161"/>
      <c r="D13" s="190" t="s">
        <v>4</v>
      </c>
      <c r="E13" s="190"/>
      <c r="F13" s="190"/>
      <c r="G13" s="190"/>
      <c r="H13" s="190"/>
      <c r="I13" s="190"/>
      <c r="J13" s="190"/>
      <c r="K13" s="190"/>
      <c r="L13" s="190"/>
      <c r="M13" s="190"/>
      <c r="N13" s="190"/>
      <c r="O13" s="190"/>
      <c r="P13" s="190"/>
      <c r="Q13" s="170"/>
      <c r="R13" s="166"/>
    </row>
    <row r="14" spans="2:18" ht="15" customHeight="1" x14ac:dyDescent="0.25">
      <c r="B14" s="165"/>
      <c r="C14" s="169"/>
      <c r="D14" s="169"/>
      <c r="E14" s="169"/>
      <c r="F14" s="169"/>
      <c r="G14" s="169"/>
      <c r="H14" s="169"/>
      <c r="I14" s="169"/>
      <c r="J14" s="169"/>
      <c r="K14" s="169"/>
      <c r="L14" s="169"/>
      <c r="M14" s="169"/>
      <c r="N14" s="169"/>
      <c r="O14" s="169"/>
      <c r="P14" s="169"/>
      <c r="Q14" s="169"/>
      <c r="R14" s="166"/>
    </row>
    <row r="15" spans="2:18" ht="15" customHeight="1" x14ac:dyDescent="0.25">
      <c r="B15" s="165"/>
      <c r="C15" s="169"/>
      <c r="D15" s="169"/>
      <c r="E15" s="169"/>
      <c r="F15" s="169"/>
      <c r="G15" s="169"/>
      <c r="H15" s="169"/>
      <c r="I15" s="169"/>
      <c r="J15" s="169"/>
      <c r="K15" s="169"/>
      <c r="L15" s="169"/>
      <c r="M15" s="169"/>
      <c r="N15" s="169"/>
      <c r="O15" s="169"/>
      <c r="P15" s="169"/>
      <c r="Q15" s="169"/>
      <c r="R15" s="166"/>
    </row>
    <row r="16" spans="2:18" ht="24.75" customHeight="1" x14ac:dyDescent="0.25">
      <c r="B16" s="165"/>
      <c r="C16" s="161"/>
      <c r="D16" s="190" t="s">
        <v>5</v>
      </c>
      <c r="E16" s="190"/>
      <c r="F16" s="190"/>
      <c r="G16" s="190"/>
      <c r="H16" s="190"/>
      <c r="I16" s="190"/>
      <c r="J16" s="190"/>
      <c r="K16" s="190"/>
      <c r="L16" s="190"/>
      <c r="M16" s="190"/>
      <c r="N16" s="190"/>
      <c r="O16" s="190"/>
      <c r="P16" s="190"/>
      <c r="Q16" s="170"/>
      <c r="R16" s="166"/>
    </row>
    <row r="17" spans="2:18" ht="20.100000000000001" customHeight="1" x14ac:dyDescent="0.25">
      <c r="B17" s="165"/>
      <c r="C17" s="169"/>
      <c r="D17" s="169"/>
      <c r="E17" s="169"/>
      <c r="F17" s="169"/>
      <c r="G17" s="169"/>
      <c r="H17" s="169"/>
      <c r="I17" s="169"/>
      <c r="J17" s="169"/>
      <c r="K17" s="169"/>
      <c r="L17" s="169"/>
      <c r="M17" s="169"/>
      <c r="N17" s="169"/>
      <c r="O17" s="169"/>
      <c r="P17" s="169"/>
      <c r="Q17" s="169"/>
      <c r="R17" s="166"/>
    </row>
    <row r="18" spans="2:18" ht="18.75" customHeight="1" thickBot="1" x14ac:dyDescent="0.3">
      <c r="B18" s="171"/>
      <c r="C18" s="172"/>
      <c r="D18" s="172"/>
      <c r="E18" s="172"/>
      <c r="F18" s="172"/>
      <c r="G18" s="172"/>
      <c r="H18" s="172"/>
      <c r="I18" s="172"/>
      <c r="J18" s="172"/>
      <c r="K18" s="172"/>
      <c r="L18" s="172"/>
      <c r="M18" s="172"/>
      <c r="N18" s="172"/>
      <c r="O18" s="172"/>
      <c r="P18" s="172"/>
      <c r="Q18" s="172"/>
      <c r="R18" s="173"/>
    </row>
    <row r="19" spans="2:18" x14ac:dyDescent="0.25">
      <c r="B19" s="161"/>
      <c r="C19" s="161"/>
      <c r="D19" s="161"/>
      <c r="E19" s="161"/>
      <c r="F19" s="161"/>
      <c r="G19" s="161"/>
      <c r="H19" s="161"/>
      <c r="I19" s="161"/>
      <c r="J19" s="161"/>
      <c r="K19" s="161"/>
      <c r="L19" s="161"/>
      <c r="M19" s="161"/>
      <c r="N19" s="161"/>
      <c r="O19" s="161"/>
      <c r="P19" s="161"/>
      <c r="Q19" s="161"/>
      <c r="R19" s="161"/>
    </row>
    <row r="20" spans="2:18" hidden="1" x14ac:dyDescent="0.25">
      <c r="B20" s="161"/>
      <c r="C20" s="161"/>
      <c r="D20" s="161"/>
      <c r="E20" s="161"/>
      <c r="F20" s="161"/>
      <c r="G20" s="161"/>
      <c r="H20" s="161"/>
      <c r="I20" s="161"/>
      <c r="J20" s="161"/>
      <c r="K20" s="161"/>
      <c r="L20" s="161"/>
      <c r="M20" s="161"/>
      <c r="N20" s="161"/>
      <c r="O20" s="161"/>
      <c r="P20" s="161"/>
      <c r="Q20" s="161"/>
      <c r="R20" s="161"/>
    </row>
    <row r="21" spans="2:18" hidden="1" x14ac:dyDescent="0.25">
      <c r="B21" s="161"/>
      <c r="C21" s="161"/>
      <c r="D21" s="161"/>
      <c r="E21" s="161"/>
      <c r="F21" s="161"/>
      <c r="G21" s="161"/>
      <c r="H21" s="161"/>
      <c r="I21" s="161"/>
      <c r="J21" s="161"/>
      <c r="K21" s="161"/>
      <c r="L21" s="161"/>
      <c r="M21" s="161"/>
      <c r="N21" s="161"/>
      <c r="O21" s="161"/>
      <c r="P21" s="161"/>
      <c r="Q21" s="161"/>
      <c r="R21" s="161"/>
    </row>
    <row r="22" spans="2:18" hidden="1" x14ac:dyDescent="0.25">
      <c r="B22" s="161"/>
      <c r="C22" s="161"/>
      <c r="D22" s="161"/>
      <c r="E22" s="161"/>
      <c r="F22" s="161"/>
      <c r="G22" s="161"/>
      <c r="H22" s="161"/>
      <c r="I22" s="161"/>
      <c r="J22" s="161"/>
      <c r="K22" s="161"/>
      <c r="L22" s="161"/>
      <c r="M22" s="161"/>
      <c r="N22" s="161"/>
      <c r="O22" s="161"/>
      <c r="P22" s="161"/>
      <c r="Q22" s="161"/>
      <c r="R22" s="161"/>
    </row>
    <row r="23" spans="2:18" hidden="1" x14ac:dyDescent="0.25">
      <c r="B23" s="161"/>
      <c r="C23" s="161"/>
      <c r="D23" s="161"/>
      <c r="E23" s="161"/>
      <c r="F23" s="161"/>
      <c r="G23" s="161"/>
      <c r="H23" s="161"/>
      <c r="I23" s="161"/>
      <c r="J23" s="161"/>
      <c r="K23" s="161"/>
      <c r="L23" s="161"/>
      <c r="M23" s="161"/>
      <c r="N23" s="161"/>
      <c r="O23" s="161"/>
      <c r="P23" s="161"/>
      <c r="Q23" s="161"/>
      <c r="R23" s="161"/>
    </row>
    <row r="24" spans="2:18" hidden="1" x14ac:dyDescent="0.25">
      <c r="B24" s="161"/>
      <c r="C24" s="161"/>
      <c r="D24" s="161"/>
      <c r="E24" s="161"/>
      <c r="F24" s="161"/>
      <c r="G24" s="161"/>
      <c r="H24" s="161"/>
      <c r="I24" s="161"/>
      <c r="J24" s="161"/>
      <c r="K24" s="161"/>
      <c r="L24" s="161"/>
      <c r="M24" s="161"/>
      <c r="N24" s="161"/>
      <c r="O24" s="161"/>
      <c r="P24" s="161"/>
      <c r="Q24" s="161"/>
      <c r="R24" s="161"/>
    </row>
    <row r="25" spans="2:18" hidden="1" x14ac:dyDescent="0.25">
      <c r="B25" s="161"/>
      <c r="C25" s="161"/>
      <c r="D25" s="161"/>
      <c r="E25" s="161"/>
      <c r="F25" s="161"/>
      <c r="G25" s="161"/>
      <c r="H25" s="161"/>
      <c r="I25" s="161"/>
      <c r="J25" s="161"/>
      <c r="K25" s="161"/>
      <c r="L25" s="161"/>
      <c r="M25" s="161"/>
      <c r="N25" s="161"/>
      <c r="O25" s="161"/>
      <c r="P25" s="161"/>
      <c r="Q25" s="161"/>
      <c r="R25" s="161"/>
    </row>
    <row r="26" spans="2:18" hidden="1" x14ac:dyDescent="0.25">
      <c r="B26" s="161"/>
      <c r="C26" s="161"/>
      <c r="D26" s="161"/>
      <c r="E26" s="161"/>
      <c r="F26" s="161"/>
      <c r="G26" s="161"/>
      <c r="H26" s="161"/>
      <c r="I26" s="161"/>
      <c r="J26" s="161"/>
      <c r="K26" s="161"/>
      <c r="L26" s="161"/>
      <c r="M26" s="161"/>
      <c r="N26" s="161"/>
      <c r="O26" s="161"/>
      <c r="P26" s="161"/>
      <c r="Q26" s="161"/>
      <c r="R26" s="161"/>
    </row>
    <row r="27" spans="2:18" hidden="1" x14ac:dyDescent="0.25">
      <c r="B27" s="161"/>
      <c r="C27" s="161"/>
      <c r="D27" s="161"/>
      <c r="E27" s="161"/>
      <c r="F27" s="161"/>
      <c r="G27" s="161"/>
      <c r="H27" s="161"/>
      <c r="I27" s="161"/>
      <c r="J27" s="161"/>
      <c r="K27" s="161"/>
      <c r="L27" s="161"/>
      <c r="M27" s="161"/>
      <c r="N27" s="161"/>
      <c r="O27" s="161"/>
      <c r="P27" s="161"/>
      <c r="Q27" s="161"/>
      <c r="R27" s="161"/>
    </row>
    <row r="28" spans="2:18" hidden="1" x14ac:dyDescent="0.25">
      <c r="B28" s="161"/>
      <c r="C28" s="161"/>
      <c r="D28" s="161"/>
      <c r="E28" s="161"/>
      <c r="F28" s="161"/>
      <c r="G28" s="161"/>
      <c r="H28" s="161"/>
      <c r="I28" s="161"/>
      <c r="J28" s="161"/>
      <c r="K28" s="161"/>
      <c r="L28" s="161"/>
      <c r="M28" s="161"/>
      <c r="N28" s="161"/>
      <c r="O28" s="161"/>
      <c r="P28" s="161"/>
      <c r="Q28" s="161"/>
      <c r="R28" s="161"/>
    </row>
    <row r="29" spans="2:18" hidden="1" x14ac:dyDescent="0.25">
      <c r="B29" s="161"/>
      <c r="C29" s="161"/>
      <c r="D29" s="161"/>
      <c r="E29" s="161"/>
      <c r="F29" s="161"/>
      <c r="G29" s="161"/>
      <c r="H29" s="161"/>
      <c r="I29" s="161"/>
      <c r="J29" s="161"/>
      <c r="K29" s="161"/>
      <c r="L29" s="161"/>
      <c r="M29" s="161"/>
      <c r="N29" s="161"/>
      <c r="O29" s="161"/>
      <c r="P29" s="161"/>
      <c r="Q29" s="161"/>
      <c r="R29" s="161"/>
    </row>
  </sheetData>
  <mergeCells count="6">
    <mergeCell ref="C3:Q3"/>
    <mergeCell ref="D10:P10"/>
    <mergeCell ref="D13:P13"/>
    <mergeCell ref="D16:P16"/>
    <mergeCell ref="C5:Q5"/>
    <mergeCell ref="D7:P7"/>
  </mergeCells>
  <hyperlinks>
    <hyperlink ref="D10:P10" location="Instrucciones!A1" display="INSTRUCCIONES DE DILIGENCIAMIENTO" xr:uid="{00000000-0004-0000-0000-000000000000}"/>
    <hyperlink ref="D13:P13" location="Autodiagnóstico!A1" display="AUTODIAGNÓSTICO" xr:uid="{00000000-0004-0000-0000-000001000000}"/>
    <hyperlink ref="D16:P16" location="'Plan de Acción'!A1" display="PLAN DE ACCIÓN" xr:uid="{00000000-0004-0000-0000-000002000000}"/>
    <hyperlink ref="D7:P7" location="' Política GD'!A1" display="INSTRUCCIONES DE DILIGENCIAMIENTO"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
  <sheetViews>
    <sheetView showGridLines="0" topLeftCell="A13" zoomScale="90" zoomScaleNormal="90" workbookViewId="0">
      <selection activeCell="B3" sqref="B3:P3"/>
    </sheetView>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5703125" customWidth="1"/>
    <col min="18" max="16384" width="11.42578125" hidden="1"/>
  </cols>
  <sheetData>
    <row r="1" spans="2:16" ht="7.5" customHeight="1" thickBot="1" x14ac:dyDescent="0.3"/>
    <row r="2" spans="2:16" ht="91.5" customHeight="1" x14ac:dyDescent="0.25">
      <c r="B2" s="82"/>
      <c r="C2" s="83"/>
      <c r="D2" s="83"/>
      <c r="E2" s="83"/>
      <c r="F2" s="83"/>
      <c r="G2" s="83"/>
      <c r="H2" s="83"/>
      <c r="I2" s="83"/>
      <c r="J2" s="83"/>
      <c r="K2" s="83"/>
      <c r="L2" s="83"/>
      <c r="M2" s="83"/>
      <c r="N2" s="83"/>
      <c r="O2" s="83"/>
      <c r="P2" s="84"/>
    </row>
    <row r="3" spans="2:16" ht="25.5" x14ac:dyDescent="0.25">
      <c r="B3" s="192" t="s">
        <v>1</v>
      </c>
      <c r="C3" s="193"/>
      <c r="D3" s="193"/>
      <c r="E3" s="193"/>
      <c r="F3" s="193"/>
      <c r="G3" s="193"/>
      <c r="H3" s="193"/>
      <c r="I3" s="193"/>
      <c r="J3" s="193"/>
      <c r="K3" s="193"/>
      <c r="L3" s="193"/>
      <c r="M3" s="193"/>
      <c r="N3" s="193"/>
      <c r="O3" s="193"/>
      <c r="P3" s="193"/>
    </row>
    <row r="4" spans="2:16" ht="11.25" customHeight="1" x14ac:dyDescent="0.25">
      <c r="B4" s="91"/>
      <c r="C4" s="90"/>
      <c r="D4" s="90"/>
      <c r="E4" s="90"/>
      <c r="F4" s="90"/>
      <c r="G4" s="90"/>
      <c r="H4" s="90"/>
      <c r="I4" s="90"/>
      <c r="J4" s="90"/>
      <c r="K4" s="90"/>
      <c r="L4" s="90"/>
      <c r="M4" s="90"/>
      <c r="N4" s="90"/>
      <c r="O4" s="90"/>
      <c r="P4" s="92"/>
    </row>
    <row r="5" spans="2:16" ht="48.75" customHeight="1" x14ac:dyDescent="0.25">
      <c r="B5" s="91"/>
      <c r="C5" s="194" t="s">
        <v>6</v>
      </c>
      <c r="D5" s="194"/>
      <c r="E5" s="194"/>
      <c r="F5" s="194"/>
      <c r="G5" s="194"/>
      <c r="H5" s="194"/>
      <c r="I5" s="194"/>
      <c r="J5" s="194"/>
      <c r="K5" s="194"/>
      <c r="L5" s="194"/>
      <c r="M5" s="194"/>
      <c r="N5" s="194"/>
      <c r="O5" s="194"/>
      <c r="P5" s="92"/>
    </row>
    <row r="6" spans="2:16" ht="9" customHeight="1" x14ac:dyDescent="0.25">
      <c r="B6" s="91"/>
      <c r="C6" s="90"/>
      <c r="D6" s="90"/>
      <c r="E6" s="90"/>
      <c r="F6" s="90"/>
      <c r="G6" s="90"/>
      <c r="H6" s="90"/>
      <c r="I6" s="90"/>
      <c r="J6" s="90"/>
      <c r="K6" s="90"/>
      <c r="L6" s="90"/>
      <c r="M6" s="90"/>
      <c r="N6" s="90"/>
      <c r="O6" s="90"/>
      <c r="P6" s="92"/>
    </row>
    <row r="7" spans="2:16" ht="48.75" customHeight="1" x14ac:dyDescent="0.25">
      <c r="B7" s="91"/>
      <c r="C7" s="195" t="s">
        <v>7</v>
      </c>
      <c r="D7" s="195"/>
      <c r="E7" s="195"/>
      <c r="F7" s="195"/>
      <c r="G7" s="195"/>
      <c r="H7" s="195"/>
      <c r="I7" s="195"/>
      <c r="J7" s="195"/>
      <c r="K7" s="195"/>
      <c r="L7" s="195"/>
      <c r="M7" s="195"/>
      <c r="N7" s="195"/>
      <c r="O7" s="195"/>
      <c r="P7" s="92"/>
    </row>
    <row r="8" spans="2:16" ht="34.5" customHeight="1" x14ac:dyDescent="0.25">
      <c r="B8" s="91"/>
      <c r="C8" s="191" t="s">
        <v>8</v>
      </c>
      <c r="D8" s="191"/>
      <c r="E8" s="195" t="s">
        <v>9</v>
      </c>
      <c r="F8" s="195"/>
      <c r="G8" s="195"/>
      <c r="H8" s="195"/>
      <c r="I8" s="195"/>
      <c r="J8" s="195"/>
      <c r="K8" s="195"/>
      <c r="L8" s="195"/>
      <c r="M8" s="195"/>
      <c r="N8" s="195"/>
      <c r="O8" s="195"/>
      <c r="P8" s="92"/>
    </row>
    <row r="9" spans="2:16" x14ac:dyDescent="0.25">
      <c r="B9" s="91"/>
      <c r="C9" s="7"/>
      <c r="D9" s="7"/>
      <c r="E9" s="90"/>
      <c r="F9" s="90"/>
      <c r="G9" s="90"/>
      <c r="H9" s="90"/>
      <c r="I9" s="90"/>
      <c r="J9" s="90"/>
      <c r="K9" s="90"/>
      <c r="L9" s="90"/>
      <c r="M9" s="90"/>
      <c r="N9" s="90"/>
      <c r="O9" s="90"/>
      <c r="P9" s="92"/>
    </row>
    <row r="10" spans="2:16" ht="45.75" customHeight="1" x14ac:dyDescent="0.25">
      <c r="B10" s="91"/>
      <c r="C10" s="191" t="s">
        <v>10</v>
      </c>
      <c r="D10" s="191"/>
      <c r="E10" s="196" t="s">
        <v>11</v>
      </c>
      <c r="F10" s="196"/>
      <c r="G10" s="196"/>
      <c r="H10" s="196"/>
      <c r="I10" s="196"/>
      <c r="J10" s="196"/>
      <c r="K10" s="196"/>
      <c r="L10" s="196"/>
      <c r="M10" s="196"/>
      <c r="N10" s="196"/>
      <c r="O10" s="196"/>
      <c r="P10" s="92"/>
    </row>
    <row r="11" spans="2:16" x14ac:dyDescent="0.25">
      <c r="B11" s="91"/>
      <c r="C11" s="7"/>
      <c r="D11" s="7"/>
      <c r="E11" s="90"/>
      <c r="F11" s="90"/>
      <c r="G11" s="90"/>
      <c r="H11" s="90"/>
      <c r="I11" s="90"/>
      <c r="J11" s="90"/>
      <c r="K11" s="90"/>
      <c r="L11" s="90"/>
      <c r="M11" s="90"/>
      <c r="N11" s="90"/>
      <c r="O11" s="90"/>
      <c r="P11" s="92"/>
    </row>
    <row r="12" spans="2:16" ht="38.25" customHeight="1" x14ac:dyDescent="0.25">
      <c r="B12" s="91"/>
      <c r="C12" s="191" t="s">
        <v>12</v>
      </c>
      <c r="D12" s="191"/>
      <c r="E12" s="195" t="s">
        <v>13</v>
      </c>
      <c r="F12" s="195"/>
      <c r="G12" s="195"/>
      <c r="H12" s="195"/>
      <c r="I12" s="195"/>
      <c r="J12" s="195"/>
      <c r="K12" s="195"/>
      <c r="L12" s="195"/>
      <c r="M12" s="195"/>
      <c r="N12" s="195"/>
      <c r="O12" s="195"/>
      <c r="P12" s="92"/>
    </row>
    <row r="13" spans="2:16" x14ac:dyDescent="0.25">
      <c r="B13" s="91"/>
      <c r="C13" s="7"/>
      <c r="D13" s="7"/>
      <c r="E13" s="90"/>
      <c r="F13" s="90"/>
      <c r="G13" s="90"/>
      <c r="H13" s="90"/>
      <c r="I13" s="90"/>
      <c r="J13" s="90"/>
      <c r="K13" s="90"/>
      <c r="L13" s="90"/>
      <c r="M13" s="90"/>
      <c r="N13" s="90"/>
      <c r="O13" s="90"/>
      <c r="P13" s="92"/>
    </row>
    <row r="14" spans="2:16" ht="49.5" customHeight="1" x14ac:dyDescent="0.25">
      <c r="B14" s="91"/>
      <c r="C14" s="191" t="s">
        <v>14</v>
      </c>
      <c r="D14" s="191"/>
      <c r="E14" s="195" t="s">
        <v>15</v>
      </c>
      <c r="F14" s="195"/>
      <c r="G14" s="195"/>
      <c r="H14" s="195"/>
      <c r="I14" s="195"/>
      <c r="J14" s="195"/>
      <c r="K14" s="195"/>
      <c r="L14" s="195"/>
      <c r="M14" s="195"/>
      <c r="N14" s="195"/>
      <c r="O14" s="195"/>
      <c r="P14" s="92"/>
    </row>
    <row r="15" spans="2:16" x14ac:dyDescent="0.25">
      <c r="B15" s="91"/>
      <c r="C15" s="90"/>
      <c r="D15" s="90"/>
      <c r="E15" s="90"/>
      <c r="F15" s="90"/>
      <c r="G15" s="90"/>
      <c r="H15" s="90"/>
      <c r="I15" s="90"/>
      <c r="J15" s="90"/>
      <c r="K15" s="90"/>
      <c r="L15" s="90"/>
      <c r="M15" s="90"/>
      <c r="N15" s="90"/>
      <c r="O15" s="90"/>
      <c r="P15" s="92"/>
    </row>
    <row r="16" spans="2:16" x14ac:dyDescent="0.25">
      <c r="B16" s="91"/>
      <c r="C16" s="93" t="s">
        <v>16</v>
      </c>
      <c r="D16" s="90"/>
      <c r="E16" s="90"/>
      <c r="F16" s="90"/>
      <c r="G16" s="90"/>
      <c r="H16" s="90"/>
      <c r="I16" s="90"/>
      <c r="J16" s="90"/>
      <c r="K16" s="90"/>
      <c r="L16" s="90"/>
      <c r="M16" s="90"/>
      <c r="N16" s="90"/>
      <c r="O16" s="90"/>
      <c r="P16" s="92"/>
    </row>
    <row r="17" spans="2:16" x14ac:dyDescent="0.25">
      <c r="B17" s="85"/>
      <c r="C17" s="90"/>
      <c r="D17" s="90"/>
      <c r="E17" s="90"/>
      <c r="F17" s="90"/>
      <c r="G17" s="90"/>
      <c r="H17" s="90"/>
      <c r="I17" s="90"/>
      <c r="J17" s="90"/>
      <c r="K17" s="90"/>
      <c r="L17" s="90"/>
      <c r="M17" s="90"/>
      <c r="N17" s="90"/>
      <c r="O17" s="90"/>
      <c r="P17" s="86"/>
    </row>
    <row r="18" spans="2:16" x14ac:dyDescent="0.25">
      <c r="B18" s="85"/>
      <c r="C18" s="90" t="s">
        <v>17</v>
      </c>
      <c r="D18" s="90"/>
      <c r="E18" s="90" t="s">
        <v>18</v>
      </c>
      <c r="F18" s="90"/>
      <c r="G18" s="90"/>
      <c r="H18" s="90"/>
      <c r="I18" s="90"/>
      <c r="J18" s="90"/>
      <c r="K18" s="90"/>
      <c r="L18" s="90"/>
      <c r="M18" s="90"/>
      <c r="N18" s="90"/>
      <c r="O18" s="90"/>
      <c r="P18" s="86"/>
    </row>
    <row r="19" spans="2:16" x14ac:dyDescent="0.25">
      <c r="B19" s="85"/>
      <c r="C19" s="90" t="s">
        <v>19</v>
      </c>
      <c r="D19" s="90"/>
      <c r="E19" s="90" t="s">
        <v>20</v>
      </c>
      <c r="F19" s="90"/>
      <c r="G19" s="90"/>
      <c r="H19" s="90"/>
      <c r="I19" s="90"/>
      <c r="J19" s="90"/>
      <c r="K19" s="90"/>
      <c r="L19" s="90"/>
      <c r="M19" s="90"/>
      <c r="N19" s="90"/>
      <c r="O19" s="90"/>
      <c r="P19" s="86"/>
    </row>
    <row r="20" spans="2:16" x14ac:dyDescent="0.25">
      <c r="B20" s="85"/>
      <c r="C20" s="90" t="s">
        <v>21</v>
      </c>
      <c r="D20" s="90"/>
      <c r="E20" s="90" t="s">
        <v>22</v>
      </c>
      <c r="F20" s="90"/>
      <c r="G20" s="90"/>
      <c r="H20" s="90"/>
      <c r="I20" s="90"/>
      <c r="J20" s="90"/>
      <c r="K20" s="90"/>
      <c r="L20" s="90"/>
      <c r="M20" s="90"/>
      <c r="N20" s="90"/>
      <c r="O20" s="90"/>
      <c r="P20" s="86"/>
    </row>
    <row r="21" spans="2:16" x14ac:dyDescent="0.25">
      <c r="B21" s="85"/>
      <c r="C21" s="90" t="s">
        <v>23</v>
      </c>
      <c r="D21" s="90"/>
      <c r="E21" s="90" t="s">
        <v>24</v>
      </c>
      <c r="F21" s="90"/>
      <c r="G21" s="90"/>
      <c r="H21" s="90"/>
      <c r="I21" s="90"/>
      <c r="J21" s="90"/>
      <c r="K21" s="90"/>
      <c r="L21" s="90"/>
      <c r="M21" s="90"/>
      <c r="N21" s="90"/>
      <c r="O21" s="90"/>
      <c r="P21" s="86"/>
    </row>
    <row r="22" spans="2:16" x14ac:dyDescent="0.25">
      <c r="B22" s="85"/>
      <c r="C22" s="90" t="s">
        <v>25</v>
      </c>
      <c r="D22" s="90"/>
      <c r="E22" s="90" t="s">
        <v>26</v>
      </c>
      <c r="F22" s="90"/>
      <c r="G22" s="90"/>
      <c r="H22" s="90"/>
      <c r="I22" s="90"/>
      <c r="J22" s="90"/>
      <c r="K22" s="90"/>
      <c r="L22" s="90"/>
      <c r="M22" s="90"/>
      <c r="N22" s="90"/>
      <c r="O22" s="90"/>
      <c r="P22" s="86"/>
    </row>
    <row r="23" spans="2:16" x14ac:dyDescent="0.25">
      <c r="B23" s="85"/>
      <c r="C23" s="90" t="s">
        <v>27</v>
      </c>
      <c r="D23" s="90"/>
      <c r="E23" s="90" t="s">
        <v>28</v>
      </c>
      <c r="F23" s="90"/>
      <c r="G23" s="90"/>
      <c r="H23" s="90"/>
      <c r="I23" s="90"/>
      <c r="J23" s="90"/>
      <c r="K23" s="90"/>
      <c r="L23" s="90"/>
      <c r="M23" s="90"/>
      <c r="N23" s="90"/>
      <c r="O23" s="90"/>
      <c r="P23" s="86"/>
    </row>
    <row r="24" spans="2:16" x14ac:dyDescent="0.25">
      <c r="B24" s="85"/>
      <c r="C24" s="90" t="s">
        <v>29</v>
      </c>
      <c r="D24" s="90"/>
      <c r="E24" s="90" t="s">
        <v>30</v>
      </c>
      <c r="F24" s="90"/>
      <c r="G24" s="90"/>
      <c r="H24" s="90"/>
      <c r="I24" s="90"/>
      <c r="J24" s="90"/>
      <c r="K24" s="90"/>
      <c r="L24" s="90"/>
      <c r="M24" s="90"/>
      <c r="N24" s="90"/>
      <c r="O24" s="90"/>
      <c r="P24" s="86"/>
    </row>
    <row r="25" spans="2:16" x14ac:dyDescent="0.25">
      <c r="B25" s="85"/>
      <c r="C25" s="90" t="s">
        <v>31</v>
      </c>
      <c r="D25" s="90"/>
      <c r="E25" s="90" t="s">
        <v>32</v>
      </c>
      <c r="F25" s="90"/>
      <c r="G25" s="90"/>
      <c r="H25" s="90"/>
      <c r="I25" s="90"/>
      <c r="J25" s="90"/>
      <c r="K25" s="90"/>
      <c r="L25" s="90"/>
      <c r="M25" s="90"/>
      <c r="N25" s="90"/>
      <c r="O25" s="90"/>
      <c r="P25" s="86"/>
    </row>
    <row r="26" spans="2:16" ht="15.75" thickBot="1" x14ac:dyDescent="0.3">
      <c r="B26" s="87"/>
      <c r="C26" s="88"/>
      <c r="D26" s="88"/>
      <c r="E26" s="88"/>
      <c r="F26" s="88"/>
      <c r="G26" s="88"/>
      <c r="H26" s="88"/>
      <c r="I26" s="88"/>
      <c r="J26" s="88"/>
      <c r="K26" s="88"/>
      <c r="L26" s="88"/>
      <c r="M26" s="88"/>
      <c r="N26" s="88"/>
      <c r="O26" s="88"/>
      <c r="P26" s="89"/>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81"/>
      <c r="J34" s="174" t="s">
        <v>33</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5"/>
  <sheetViews>
    <sheetView showGridLines="0" showZeros="0" topLeftCell="A25"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34</v>
      </c>
    </row>
    <row r="2" spans="2:25" ht="93.75" customHeight="1" x14ac:dyDescent="0.25">
      <c r="B2" s="17"/>
      <c r="C2" s="18"/>
      <c r="D2" s="9"/>
      <c r="E2" s="9"/>
      <c r="F2" s="9"/>
      <c r="G2" s="9"/>
      <c r="H2" s="9"/>
      <c r="I2" s="9"/>
      <c r="J2" s="9"/>
      <c r="K2" s="19"/>
      <c r="L2" s="9"/>
      <c r="M2" s="20"/>
      <c r="N2" s="9"/>
      <c r="O2" s="9"/>
      <c r="P2" s="9"/>
      <c r="Q2" s="9"/>
      <c r="R2" s="9"/>
      <c r="S2" s="9"/>
      <c r="T2" s="10"/>
    </row>
    <row r="3" spans="2:25" ht="27" x14ac:dyDescent="0.25">
      <c r="B3" s="21"/>
      <c r="C3" s="192" t="s">
        <v>35</v>
      </c>
      <c r="D3" s="193"/>
      <c r="E3" s="193"/>
      <c r="F3" s="193"/>
      <c r="G3" s="193"/>
      <c r="H3" s="193"/>
      <c r="I3" s="193"/>
      <c r="J3" s="193"/>
      <c r="K3" s="193"/>
      <c r="L3" s="193"/>
      <c r="M3" s="193"/>
      <c r="N3" s="193"/>
      <c r="O3" s="193"/>
      <c r="P3" s="193"/>
      <c r="Q3" s="193"/>
      <c r="R3" s="193"/>
      <c r="S3" s="193"/>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200" t="s">
        <v>3</v>
      </c>
      <c r="D5" s="200"/>
      <c r="E5" s="200"/>
      <c r="F5" s="200"/>
      <c r="G5" s="200"/>
      <c r="H5" s="200"/>
      <c r="I5" s="200"/>
      <c r="J5" s="200"/>
      <c r="K5" s="200"/>
      <c r="L5" s="200"/>
      <c r="M5" s="200"/>
      <c r="N5" s="200"/>
      <c r="O5" s="200"/>
      <c r="P5" s="200"/>
      <c r="Q5" s="200"/>
      <c r="R5" s="200"/>
      <c r="S5" s="200"/>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201" t="s">
        <v>36</v>
      </c>
      <c r="D7" s="201"/>
      <c r="E7" s="201"/>
      <c r="F7" s="201"/>
      <c r="G7" s="201"/>
      <c r="H7" s="201"/>
      <c r="I7" s="201"/>
      <c r="J7" s="201"/>
      <c r="K7" s="201"/>
      <c r="L7" s="201"/>
      <c r="M7" s="201"/>
      <c r="N7" s="201"/>
      <c r="O7" s="201"/>
      <c r="P7" s="201"/>
      <c r="Q7" s="201"/>
      <c r="R7" s="201"/>
      <c r="S7" s="201"/>
      <c r="T7" s="11"/>
    </row>
    <row r="8" spans="2:25" ht="15" customHeight="1" x14ac:dyDescent="0.25">
      <c r="B8" s="21"/>
      <c r="C8" s="201"/>
      <c r="D8" s="201"/>
      <c r="E8" s="201"/>
      <c r="F8" s="201"/>
      <c r="G8" s="201"/>
      <c r="H8" s="201"/>
      <c r="I8" s="201"/>
      <c r="J8" s="201"/>
      <c r="K8" s="201"/>
      <c r="L8" s="201"/>
      <c r="M8" s="201"/>
      <c r="N8" s="201"/>
      <c r="O8" s="201"/>
      <c r="P8" s="201"/>
      <c r="Q8" s="201"/>
      <c r="R8" s="201"/>
      <c r="S8" s="201"/>
      <c r="T8" s="11"/>
    </row>
    <row r="9" spans="2:25" ht="15" customHeight="1" x14ac:dyDescent="0.25">
      <c r="B9" s="21"/>
      <c r="C9" s="201"/>
      <c r="D9" s="201"/>
      <c r="E9" s="201"/>
      <c r="F9" s="201"/>
      <c r="G9" s="201"/>
      <c r="H9" s="201"/>
      <c r="I9" s="201"/>
      <c r="J9" s="201"/>
      <c r="K9" s="201"/>
      <c r="L9" s="201"/>
      <c r="M9" s="201"/>
      <c r="N9" s="201"/>
      <c r="O9" s="201"/>
      <c r="P9" s="201"/>
      <c r="Q9" s="201"/>
      <c r="R9" s="201"/>
      <c r="S9" s="201"/>
      <c r="T9" s="11"/>
    </row>
    <row r="10" spans="2:25" ht="15" customHeight="1" x14ac:dyDescent="0.25">
      <c r="B10" s="21"/>
      <c r="C10" s="201"/>
      <c r="D10" s="201"/>
      <c r="E10" s="201"/>
      <c r="F10" s="201"/>
      <c r="G10" s="201"/>
      <c r="H10" s="201"/>
      <c r="I10" s="201"/>
      <c r="J10" s="201"/>
      <c r="K10" s="201"/>
      <c r="L10" s="201"/>
      <c r="M10" s="201"/>
      <c r="N10" s="201"/>
      <c r="O10" s="201"/>
      <c r="P10" s="201"/>
      <c r="Q10" s="201"/>
      <c r="R10" s="201"/>
      <c r="S10" s="201"/>
      <c r="T10" s="11"/>
    </row>
    <row r="11" spans="2:25" ht="15" customHeight="1" x14ac:dyDescent="0.25">
      <c r="B11" s="21"/>
      <c r="C11" s="52"/>
      <c r="D11" s="7"/>
      <c r="E11" s="7"/>
      <c r="F11" s="7"/>
      <c r="G11" s="7"/>
      <c r="H11" s="7"/>
      <c r="I11" s="7"/>
      <c r="J11" s="7"/>
      <c r="L11" s="7"/>
      <c r="M11" s="8"/>
      <c r="N11" s="7"/>
      <c r="O11" s="7"/>
      <c r="P11" s="7"/>
      <c r="Q11" s="7"/>
      <c r="R11" s="7"/>
      <c r="S11" s="7"/>
      <c r="T11" s="11"/>
    </row>
    <row r="12" spans="2:25" ht="15" customHeight="1" x14ac:dyDescent="0.25">
      <c r="B12" s="21"/>
      <c r="C12" s="198" t="s">
        <v>37</v>
      </c>
      <c r="D12" s="198"/>
      <c r="E12" s="198"/>
      <c r="F12" s="198"/>
      <c r="G12" s="198"/>
      <c r="H12" s="198"/>
      <c r="I12" s="198"/>
      <c r="J12" s="198"/>
      <c r="K12" s="198"/>
      <c r="L12" s="198"/>
      <c r="M12" s="198"/>
      <c r="N12" s="198"/>
      <c r="O12" s="198"/>
      <c r="P12" s="198"/>
      <c r="Q12" s="198"/>
      <c r="R12" s="198"/>
      <c r="S12" s="198"/>
      <c r="T12" s="11"/>
    </row>
    <row r="13" spans="2:25" ht="15" customHeight="1" x14ac:dyDescent="0.25">
      <c r="B13" s="21"/>
      <c r="C13" s="52"/>
      <c r="D13" s="7"/>
      <c r="E13" s="7"/>
      <c r="F13" s="7"/>
      <c r="G13" s="7"/>
      <c r="H13" s="7"/>
      <c r="I13" s="7"/>
      <c r="J13" s="7"/>
      <c r="L13" s="7"/>
      <c r="M13" s="8"/>
      <c r="N13" s="7"/>
      <c r="O13" s="7"/>
      <c r="P13" s="7"/>
      <c r="Q13" s="7"/>
      <c r="R13" s="7"/>
      <c r="S13" s="7"/>
      <c r="T13" s="11"/>
    </row>
    <row r="14" spans="2:25" ht="15" customHeight="1" x14ac:dyDescent="0.25">
      <c r="B14" s="21"/>
      <c r="C14" s="54" t="s">
        <v>38</v>
      </c>
      <c r="D14" s="7"/>
      <c r="E14" s="7"/>
      <c r="F14" s="7"/>
      <c r="G14" s="7"/>
      <c r="H14" s="7"/>
      <c r="I14" s="7"/>
      <c r="J14" s="7"/>
      <c r="L14" s="7"/>
      <c r="M14" s="8"/>
      <c r="N14" s="7"/>
      <c r="O14" s="7"/>
      <c r="P14" s="7"/>
      <c r="Q14" s="7"/>
      <c r="R14" s="7"/>
      <c r="S14" s="7"/>
      <c r="T14" s="11"/>
    </row>
    <row r="15" spans="2:25" ht="15" customHeight="1" x14ac:dyDescent="0.25">
      <c r="B15" s="21"/>
      <c r="C15" s="52"/>
      <c r="D15" s="7"/>
      <c r="E15" s="7"/>
      <c r="F15" s="7"/>
      <c r="G15" s="7"/>
      <c r="H15" s="7"/>
      <c r="I15" s="7"/>
      <c r="J15" s="7"/>
      <c r="L15" s="7"/>
      <c r="M15" s="8"/>
      <c r="N15" s="7"/>
      <c r="O15" s="7"/>
      <c r="P15" s="7"/>
      <c r="Q15" s="7"/>
      <c r="R15" s="7"/>
      <c r="S15" s="7"/>
      <c r="T15" s="11"/>
    </row>
    <row r="16" spans="2:25" ht="15" customHeight="1" x14ac:dyDescent="0.2">
      <c r="B16" s="21"/>
      <c r="C16" s="7" t="s">
        <v>39</v>
      </c>
      <c r="D16" s="57"/>
      <c r="E16" s="7"/>
      <c r="F16" s="7"/>
      <c r="G16" s="7"/>
      <c r="H16" s="7"/>
      <c r="I16" s="7"/>
      <c r="J16" s="7"/>
      <c r="L16" s="7"/>
      <c r="M16" s="8"/>
      <c r="N16" s="7"/>
      <c r="O16" s="7"/>
      <c r="P16" s="7"/>
      <c r="Q16" s="7"/>
      <c r="R16" s="7"/>
      <c r="S16" s="7"/>
      <c r="T16" s="11"/>
    </row>
    <row r="17" spans="2:20" ht="15" customHeight="1" x14ac:dyDescent="0.2">
      <c r="B17" s="21"/>
      <c r="C17" s="57"/>
      <c r="D17" s="57"/>
      <c r="E17" s="7"/>
      <c r="F17" s="7"/>
      <c r="G17" s="7"/>
      <c r="H17" s="7"/>
      <c r="I17" s="7"/>
      <c r="J17" s="7"/>
      <c r="L17" s="7"/>
      <c r="M17" s="8"/>
      <c r="N17" s="7"/>
      <c r="O17" s="7"/>
      <c r="P17" s="7"/>
      <c r="Q17" s="7"/>
      <c r="R17" s="7"/>
      <c r="S17" s="7"/>
      <c r="T17" s="11"/>
    </row>
    <row r="18" spans="2:20" ht="15" customHeight="1" x14ac:dyDescent="0.2">
      <c r="B18" s="21"/>
      <c r="C18" s="58" t="s">
        <v>40</v>
      </c>
      <c r="D18" s="52" t="s">
        <v>41</v>
      </c>
      <c r="E18" s="7"/>
      <c r="F18" s="7"/>
      <c r="G18" s="7"/>
      <c r="H18" s="7"/>
      <c r="I18" s="7"/>
      <c r="J18" s="7"/>
      <c r="L18" s="7"/>
      <c r="M18" s="8"/>
      <c r="N18" s="7"/>
      <c r="O18" s="7"/>
      <c r="P18" s="7"/>
      <c r="Q18" s="7"/>
      <c r="R18" s="7"/>
      <c r="S18" s="7"/>
      <c r="T18" s="11"/>
    </row>
    <row r="19" spans="2:20" ht="15" customHeight="1" x14ac:dyDescent="0.2">
      <c r="B19" s="21"/>
      <c r="C19" s="58" t="s">
        <v>40</v>
      </c>
      <c r="D19" s="7" t="s">
        <v>42</v>
      </c>
      <c r="E19" s="7"/>
      <c r="F19" s="7"/>
      <c r="G19" s="7"/>
      <c r="H19" s="7"/>
      <c r="I19" s="7"/>
      <c r="J19" s="7"/>
      <c r="L19" s="7"/>
      <c r="M19" s="8"/>
      <c r="N19" s="7"/>
      <c r="O19" s="7"/>
      <c r="P19" s="7"/>
      <c r="Q19" s="7"/>
      <c r="R19" s="7"/>
      <c r="S19" s="7"/>
      <c r="T19" s="11"/>
    </row>
    <row r="20" spans="2:20" ht="15" customHeight="1" x14ac:dyDescent="0.2">
      <c r="B20" s="21"/>
      <c r="C20" s="58" t="s">
        <v>40</v>
      </c>
      <c r="D20" s="7" t="s">
        <v>43</v>
      </c>
      <c r="E20" s="7"/>
      <c r="F20" s="7"/>
      <c r="G20" s="7"/>
      <c r="H20" s="7"/>
      <c r="I20" s="7"/>
      <c r="J20" s="7"/>
      <c r="L20" s="7"/>
      <c r="M20" s="8"/>
      <c r="N20" s="7"/>
      <c r="O20" s="7"/>
      <c r="P20" s="7"/>
      <c r="Q20" s="7"/>
      <c r="R20" s="7"/>
      <c r="S20" s="7"/>
      <c r="T20" s="11"/>
    </row>
    <row r="21" spans="2:20" ht="15" customHeight="1" x14ac:dyDescent="0.2">
      <c r="B21" s="21"/>
      <c r="C21" s="58" t="s">
        <v>40</v>
      </c>
      <c r="D21" s="7" t="s">
        <v>44</v>
      </c>
      <c r="E21" s="7"/>
      <c r="F21" s="7"/>
      <c r="G21" s="7"/>
      <c r="H21" s="7"/>
      <c r="I21" s="7"/>
      <c r="J21" s="7"/>
      <c r="L21" s="7"/>
      <c r="M21" s="8"/>
      <c r="N21" s="7"/>
      <c r="O21" s="7"/>
      <c r="P21" s="7"/>
      <c r="Q21" s="7"/>
      <c r="R21" s="7"/>
      <c r="S21" s="7"/>
      <c r="T21" s="11"/>
    </row>
    <row r="22" spans="2:20" ht="15" customHeight="1" x14ac:dyDescent="0.2">
      <c r="B22" s="21"/>
      <c r="C22" s="58" t="s">
        <v>40</v>
      </c>
      <c r="D22" s="7" t="s">
        <v>45</v>
      </c>
      <c r="E22" s="7"/>
      <c r="F22" s="7"/>
      <c r="G22" s="7"/>
      <c r="H22" s="7"/>
      <c r="I22" s="7"/>
      <c r="J22" s="7"/>
      <c r="L22" s="7"/>
      <c r="M22" s="8"/>
      <c r="N22" s="7"/>
      <c r="O22" s="7"/>
      <c r="P22" s="7"/>
      <c r="Q22" s="7"/>
      <c r="R22" s="7"/>
      <c r="S22" s="7"/>
      <c r="T22" s="11"/>
    </row>
    <row r="23" spans="2:20" ht="15" customHeight="1" x14ac:dyDescent="0.2">
      <c r="B23" s="21"/>
      <c r="C23" s="58" t="s">
        <v>40</v>
      </c>
      <c r="D23" s="3" t="s">
        <v>46</v>
      </c>
      <c r="E23" s="7"/>
      <c r="F23" s="7"/>
      <c r="G23" s="7"/>
      <c r="H23" s="7"/>
      <c r="I23" s="7"/>
      <c r="J23" s="7"/>
      <c r="L23" s="7"/>
      <c r="M23" s="8"/>
      <c r="N23" s="7"/>
      <c r="O23" s="7"/>
      <c r="P23" s="7"/>
      <c r="Q23" s="7"/>
      <c r="R23" s="7"/>
      <c r="S23" s="7"/>
      <c r="T23" s="11"/>
    </row>
    <row r="24" spans="2:20" ht="15" customHeight="1" x14ac:dyDescent="0.2">
      <c r="B24" s="21"/>
      <c r="C24" s="58" t="s">
        <v>40</v>
      </c>
      <c r="D24" s="53" t="s">
        <v>47</v>
      </c>
      <c r="E24" s="7"/>
      <c r="F24" s="7"/>
      <c r="G24" s="7"/>
      <c r="H24" s="7"/>
      <c r="I24" s="7"/>
      <c r="J24" s="7"/>
      <c r="L24" s="7"/>
      <c r="M24" s="8"/>
      <c r="N24" s="7"/>
      <c r="O24" s="7"/>
      <c r="P24" s="7"/>
      <c r="Q24" s="7"/>
      <c r="R24" s="7"/>
      <c r="S24" s="7"/>
      <c r="T24" s="11"/>
    </row>
    <row r="25" spans="2:20" ht="15" customHeight="1" x14ac:dyDescent="0.2">
      <c r="B25" s="21"/>
      <c r="C25" s="58"/>
      <c r="D25" s="7"/>
      <c r="E25" s="7"/>
      <c r="F25" s="7"/>
      <c r="G25" s="7"/>
      <c r="H25" s="7"/>
      <c r="I25" s="7"/>
      <c r="J25" s="7"/>
      <c r="L25" s="7"/>
      <c r="M25" s="8"/>
      <c r="N25" s="7"/>
      <c r="O25" s="7"/>
      <c r="P25" s="7"/>
      <c r="Q25" s="7"/>
      <c r="R25" s="7"/>
      <c r="S25" s="7"/>
      <c r="T25" s="11"/>
    </row>
    <row r="26" spans="2:20" ht="15" customHeight="1" x14ac:dyDescent="0.25">
      <c r="B26" s="21"/>
      <c r="C26" s="7" t="s">
        <v>48</v>
      </c>
      <c r="D26" s="7"/>
      <c r="E26" s="7"/>
      <c r="F26" s="7"/>
      <c r="G26" s="7"/>
      <c r="H26" s="7"/>
      <c r="I26" s="7"/>
      <c r="J26" s="7"/>
      <c r="L26" s="7"/>
      <c r="M26" s="8"/>
      <c r="N26" s="7"/>
      <c r="O26" s="7"/>
      <c r="P26" s="7"/>
      <c r="Q26" s="7"/>
      <c r="R26" s="7"/>
      <c r="S26" s="7"/>
      <c r="T26" s="11"/>
    </row>
    <row r="27" spans="2:20" ht="15" customHeight="1" x14ac:dyDescent="0.25">
      <c r="B27" s="21"/>
      <c r="C27" s="7"/>
      <c r="D27" s="7"/>
      <c r="E27" s="7"/>
      <c r="F27" s="7"/>
      <c r="G27" s="7"/>
      <c r="H27" s="7"/>
      <c r="I27" s="7"/>
      <c r="J27" s="7"/>
      <c r="L27" s="7"/>
      <c r="M27" s="8"/>
      <c r="N27" s="7"/>
      <c r="O27" s="7"/>
      <c r="P27" s="7"/>
      <c r="Q27" s="7"/>
      <c r="R27" s="7"/>
      <c r="S27" s="7"/>
      <c r="T27" s="11"/>
    </row>
    <row r="28" spans="2:20" ht="15" customHeight="1" x14ac:dyDescent="0.25">
      <c r="B28" s="21"/>
      <c r="C28" s="7" t="s">
        <v>49</v>
      </c>
      <c r="D28" s="7"/>
      <c r="E28" s="7"/>
      <c r="F28" s="7"/>
      <c r="G28" s="7"/>
      <c r="H28" s="7"/>
      <c r="I28" s="7"/>
      <c r="J28" s="7"/>
      <c r="L28" s="7"/>
      <c r="M28" s="8"/>
      <c r="N28" s="7"/>
      <c r="O28" s="7"/>
      <c r="P28" s="7"/>
      <c r="Q28" s="7"/>
      <c r="R28" s="7"/>
      <c r="S28" s="7"/>
      <c r="T28" s="11"/>
    </row>
    <row r="29" spans="2:20" ht="15" customHeight="1" x14ac:dyDescent="0.25">
      <c r="B29" s="21"/>
      <c r="C29" s="7"/>
      <c r="D29" s="7"/>
      <c r="E29" s="7"/>
      <c r="F29" s="7"/>
      <c r="G29" s="7"/>
      <c r="H29" s="7"/>
      <c r="I29" s="7"/>
      <c r="J29" s="7"/>
      <c r="L29" s="7"/>
      <c r="M29" s="8"/>
      <c r="N29" s="7"/>
      <c r="O29" s="7"/>
      <c r="P29" s="7"/>
      <c r="Q29" s="7"/>
      <c r="R29" s="7"/>
      <c r="S29" s="7"/>
      <c r="T29" s="11"/>
    </row>
    <row r="30" spans="2:20" ht="15" customHeight="1" x14ac:dyDescent="0.25">
      <c r="B30" s="21"/>
      <c r="C30" s="42" t="s">
        <v>50</v>
      </c>
      <c r="D30" s="42" t="s">
        <v>51</v>
      </c>
      <c r="E30" s="42" t="s">
        <v>52</v>
      </c>
      <c r="F30" s="7"/>
      <c r="G30" s="7"/>
      <c r="H30" s="7"/>
      <c r="I30" s="7"/>
      <c r="J30" s="7"/>
      <c r="L30" s="7"/>
      <c r="M30" s="8"/>
      <c r="N30" s="7"/>
      <c r="O30" s="7"/>
      <c r="P30" s="7"/>
      <c r="Q30" s="7"/>
      <c r="R30" s="7"/>
      <c r="S30" s="7"/>
      <c r="T30" s="11"/>
    </row>
    <row r="31" spans="2:20" ht="15" customHeight="1" x14ac:dyDescent="0.25">
      <c r="B31" s="21"/>
      <c r="C31" s="43" t="s">
        <v>53</v>
      </c>
      <c r="D31" s="44">
        <v>1</v>
      </c>
      <c r="E31" s="95"/>
      <c r="F31" s="7"/>
      <c r="G31" s="7"/>
      <c r="H31" s="7"/>
      <c r="I31" s="7"/>
      <c r="J31" s="7"/>
      <c r="L31" s="7"/>
      <c r="M31" s="8"/>
      <c r="N31" s="7"/>
      <c r="O31" s="7"/>
      <c r="P31" s="7"/>
      <c r="Q31" s="7"/>
      <c r="R31" s="7"/>
      <c r="S31" s="7"/>
      <c r="T31" s="11"/>
    </row>
    <row r="32" spans="2:20" ht="15" customHeight="1" x14ac:dyDescent="0.25">
      <c r="B32" s="21"/>
      <c r="C32" s="45" t="s">
        <v>54</v>
      </c>
      <c r="D32" s="46">
        <v>2</v>
      </c>
      <c r="E32" s="96"/>
      <c r="F32" s="7"/>
      <c r="G32" s="7"/>
      <c r="H32" s="7"/>
      <c r="I32" s="7"/>
      <c r="J32" s="7"/>
      <c r="L32" s="7"/>
      <c r="M32" s="8"/>
      <c r="N32" s="7"/>
      <c r="O32" s="7"/>
      <c r="P32" s="7"/>
      <c r="Q32" s="7"/>
      <c r="R32" s="7"/>
      <c r="S32" s="7"/>
      <c r="T32" s="11"/>
    </row>
    <row r="33" spans="2:20" ht="15" customHeight="1" x14ac:dyDescent="0.25">
      <c r="B33" s="21"/>
      <c r="C33" s="45" t="s">
        <v>55</v>
      </c>
      <c r="D33" s="46">
        <v>3</v>
      </c>
      <c r="E33" s="47"/>
      <c r="F33" s="7"/>
      <c r="G33" s="7"/>
      <c r="H33" s="7"/>
      <c r="I33" s="7"/>
      <c r="J33" s="7"/>
      <c r="L33" s="7"/>
      <c r="M33" s="8"/>
      <c r="N33" s="7"/>
      <c r="O33" s="7"/>
      <c r="P33" s="7"/>
      <c r="Q33" s="7"/>
      <c r="R33" s="7"/>
      <c r="S33" s="7"/>
      <c r="T33" s="11"/>
    </row>
    <row r="34" spans="2:20" ht="15" customHeight="1" x14ac:dyDescent="0.25">
      <c r="B34" s="21"/>
      <c r="C34" s="45" t="s">
        <v>56</v>
      </c>
      <c r="D34" s="46">
        <v>4</v>
      </c>
      <c r="E34" s="48"/>
      <c r="F34" s="7"/>
      <c r="G34" s="7"/>
      <c r="H34" s="7"/>
      <c r="I34" s="7"/>
      <c r="J34" s="7"/>
      <c r="L34" s="7"/>
      <c r="M34" s="8"/>
      <c r="N34" s="7"/>
      <c r="O34" s="7"/>
      <c r="P34" s="7"/>
      <c r="Q34" s="7"/>
      <c r="R34" s="7"/>
      <c r="S34" s="7"/>
      <c r="T34" s="11"/>
    </row>
    <row r="35" spans="2:20" ht="15" customHeight="1" x14ac:dyDescent="0.25">
      <c r="B35" s="21"/>
      <c r="C35" s="49" t="s">
        <v>57</v>
      </c>
      <c r="D35" s="50">
        <v>5</v>
      </c>
      <c r="E35" s="51"/>
      <c r="F35" s="7"/>
      <c r="G35" s="7"/>
      <c r="H35" s="7"/>
      <c r="I35" s="7"/>
      <c r="J35" s="7"/>
      <c r="L35" s="7"/>
      <c r="M35" s="8"/>
      <c r="N35" s="7"/>
      <c r="O35" s="7"/>
      <c r="P35" s="7"/>
      <c r="Q35" s="7"/>
      <c r="R35" s="7"/>
      <c r="S35" s="7"/>
      <c r="T35" s="11"/>
    </row>
    <row r="36" spans="2:20" ht="15" customHeight="1" x14ac:dyDescent="0.25">
      <c r="B36" s="21"/>
      <c r="C36" s="7"/>
      <c r="D36" s="7"/>
      <c r="E36" s="7"/>
      <c r="F36" s="7"/>
      <c r="G36" s="7"/>
      <c r="H36" s="7"/>
      <c r="I36" s="7"/>
      <c r="J36" s="7"/>
      <c r="L36" s="7"/>
      <c r="M36" s="8"/>
      <c r="N36" s="7"/>
      <c r="O36" s="7"/>
      <c r="P36" s="7"/>
      <c r="Q36" s="7"/>
      <c r="R36" s="7"/>
      <c r="S36" s="7"/>
      <c r="T36" s="11"/>
    </row>
    <row r="37" spans="2:20" ht="15" customHeight="1" x14ac:dyDescent="0.25">
      <c r="B37" s="21"/>
      <c r="C37" s="198" t="s">
        <v>58</v>
      </c>
      <c r="D37" s="202"/>
      <c r="E37" s="202"/>
      <c r="F37" s="202"/>
      <c r="G37" s="202"/>
      <c r="H37" s="202"/>
      <c r="I37" s="202"/>
      <c r="J37" s="202"/>
      <c r="K37" s="202"/>
      <c r="L37" s="202"/>
      <c r="M37" s="202"/>
      <c r="N37" s="202"/>
      <c r="O37" s="202"/>
      <c r="P37" s="202"/>
      <c r="Q37" s="202"/>
      <c r="R37" s="202"/>
      <c r="S37" s="202"/>
      <c r="T37" s="11"/>
    </row>
    <row r="38" spans="2:20" ht="15" customHeight="1" x14ac:dyDescent="0.25">
      <c r="B38" s="21"/>
      <c r="C38" s="202"/>
      <c r="D38" s="202"/>
      <c r="E38" s="202"/>
      <c r="F38" s="202"/>
      <c r="G38" s="202"/>
      <c r="H38" s="202"/>
      <c r="I38" s="202"/>
      <c r="J38" s="202"/>
      <c r="K38" s="202"/>
      <c r="L38" s="202"/>
      <c r="M38" s="202"/>
      <c r="N38" s="202"/>
      <c r="O38" s="202"/>
      <c r="P38" s="202"/>
      <c r="Q38" s="202"/>
      <c r="R38" s="202"/>
      <c r="S38" s="202"/>
      <c r="T38" s="11"/>
    </row>
    <row r="39" spans="2:20" ht="15" customHeight="1" x14ac:dyDescent="0.25">
      <c r="B39" s="21"/>
      <c r="C39" s="7"/>
      <c r="D39" s="7"/>
      <c r="E39" s="7"/>
      <c r="F39" s="7"/>
      <c r="G39" s="7"/>
      <c r="H39" s="7"/>
      <c r="I39" s="7"/>
      <c r="J39" s="7"/>
      <c r="L39" s="7"/>
      <c r="M39" s="8"/>
      <c r="N39" s="7"/>
      <c r="O39" s="7"/>
      <c r="P39" s="7"/>
      <c r="Q39" s="7"/>
      <c r="R39" s="7"/>
      <c r="S39" s="7"/>
      <c r="T39" s="11"/>
    </row>
    <row r="40" spans="2:20" ht="15" customHeight="1" x14ac:dyDescent="0.25">
      <c r="B40" s="21"/>
      <c r="C40" s="136" t="s">
        <v>59</v>
      </c>
      <c r="D40" s="7"/>
      <c r="E40" s="7"/>
      <c r="F40" s="7"/>
      <c r="G40" s="7"/>
      <c r="H40" s="7"/>
      <c r="I40" s="7"/>
      <c r="J40" s="7"/>
      <c r="K40" s="7"/>
      <c r="L40" s="7"/>
      <c r="M40" s="7"/>
      <c r="N40" s="7"/>
      <c r="O40" s="7"/>
      <c r="P40" s="7"/>
      <c r="Q40" s="7"/>
      <c r="R40" s="7"/>
      <c r="S40" s="7"/>
      <c r="T40" s="11"/>
    </row>
    <row r="41" spans="2:20" ht="15" customHeight="1" x14ac:dyDescent="0.25">
      <c r="B41" s="21"/>
      <c r="D41" s="7"/>
      <c r="E41" s="7"/>
      <c r="F41" s="7"/>
      <c r="G41" s="7"/>
      <c r="H41" s="7"/>
      <c r="I41" s="7"/>
      <c r="J41" s="7"/>
      <c r="K41" s="7"/>
      <c r="L41" s="7"/>
      <c r="M41" s="7"/>
      <c r="N41" s="7"/>
      <c r="O41" s="7"/>
      <c r="P41" s="7"/>
      <c r="Q41" s="7"/>
      <c r="R41" s="7"/>
      <c r="S41" s="7"/>
      <c r="T41" s="11"/>
    </row>
    <row r="42" spans="2:20" x14ac:dyDescent="0.25">
      <c r="B42" s="21"/>
      <c r="C42" s="203" t="s">
        <v>60</v>
      </c>
      <c r="D42" s="204"/>
      <c r="E42" s="204"/>
      <c r="F42" s="204"/>
      <c r="G42" s="204"/>
      <c r="H42" s="204"/>
      <c r="I42" s="204"/>
      <c r="J42" s="204"/>
      <c r="K42" s="204"/>
      <c r="L42" s="204"/>
      <c r="M42" s="204"/>
      <c r="N42" s="204"/>
      <c r="O42" s="204"/>
      <c r="P42" s="204"/>
      <c r="Q42" s="204"/>
      <c r="R42" s="204"/>
      <c r="S42" s="204"/>
      <c r="T42" s="11"/>
    </row>
    <row r="43" spans="2:20" x14ac:dyDescent="0.25">
      <c r="B43" s="21"/>
      <c r="C43" s="204"/>
      <c r="D43" s="204"/>
      <c r="E43" s="204"/>
      <c r="F43" s="204"/>
      <c r="G43" s="204"/>
      <c r="H43" s="204"/>
      <c r="I43" s="204"/>
      <c r="J43" s="204"/>
      <c r="K43" s="204"/>
      <c r="L43" s="204"/>
      <c r="M43" s="204"/>
      <c r="N43" s="204"/>
      <c r="O43" s="204"/>
      <c r="P43" s="204"/>
      <c r="Q43" s="204"/>
      <c r="R43" s="204"/>
      <c r="S43" s="204"/>
      <c r="T43" s="11"/>
    </row>
    <row r="44" spans="2:20" x14ac:dyDescent="0.25">
      <c r="B44" s="21"/>
      <c r="C44" s="204"/>
      <c r="D44" s="204"/>
      <c r="E44" s="204"/>
      <c r="F44" s="204"/>
      <c r="G44" s="204"/>
      <c r="H44" s="204"/>
      <c r="I44" s="204"/>
      <c r="J44" s="204"/>
      <c r="K44" s="204"/>
      <c r="L44" s="204"/>
      <c r="M44" s="204"/>
      <c r="N44" s="204"/>
      <c r="O44" s="204"/>
      <c r="P44" s="204"/>
      <c r="Q44" s="204"/>
      <c r="R44" s="204"/>
      <c r="S44" s="204"/>
      <c r="T44" s="11"/>
    </row>
    <row r="45" spans="2:20" x14ac:dyDescent="0.25">
      <c r="B45" s="21"/>
      <c r="D45" s="7"/>
      <c r="E45" s="7"/>
      <c r="F45" s="7"/>
      <c r="G45" s="7"/>
      <c r="H45" s="7"/>
      <c r="I45" s="7"/>
      <c r="J45" s="7"/>
      <c r="K45" s="7"/>
      <c r="L45" s="7"/>
      <c r="M45" s="7"/>
      <c r="N45" s="7"/>
      <c r="O45" s="7"/>
      <c r="P45" s="7"/>
      <c r="Q45" s="7"/>
      <c r="R45" s="7"/>
      <c r="S45" s="7"/>
      <c r="T45" s="11"/>
    </row>
    <row r="46" spans="2:20" x14ac:dyDescent="0.25">
      <c r="B46" s="21"/>
      <c r="C46" s="198" t="s">
        <v>61</v>
      </c>
      <c r="D46" s="202"/>
      <c r="E46" s="202"/>
      <c r="F46" s="202"/>
      <c r="G46" s="202"/>
      <c r="H46" s="202"/>
      <c r="I46" s="202"/>
      <c r="J46" s="202"/>
      <c r="K46" s="202"/>
      <c r="L46" s="202"/>
      <c r="M46" s="202"/>
      <c r="N46" s="202"/>
      <c r="O46" s="202"/>
      <c r="P46" s="202"/>
      <c r="Q46" s="202"/>
      <c r="R46" s="202"/>
      <c r="S46" s="202"/>
      <c r="T46" s="11"/>
    </row>
    <row r="47" spans="2:20" x14ac:dyDescent="0.25">
      <c r="B47" s="21"/>
      <c r="C47" s="202"/>
      <c r="D47" s="202"/>
      <c r="E47" s="202"/>
      <c r="F47" s="202"/>
      <c r="G47" s="202"/>
      <c r="H47" s="202"/>
      <c r="I47" s="202"/>
      <c r="J47" s="202"/>
      <c r="K47" s="202"/>
      <c r="L47" s="202"/>
      <c r="M47" s="202"/>
      <c r="N47" s="202"/>
      <c r="O47" s="202"/>
      <c r="P47" s="202"/>
      <c r="Q47" s="202"/>
      <c r="R47" s="202"/>
      <c r="S47" s="202"/>
      <c r="T47" s="11"/>
    </row>
    <row r="48" spans="2:20" x14ac:dyDescent="0.25">
      <c r="B48" s="21"/>
      <c r="C48" s="7"/>
      <c r="D48" s="7"/>
      <c r="E48" s="7"/>
      <c r="F48" s="7"/>
      <c r="G48" s="7"/>
      <c r="H48" s="7"/>
      <c r="I48" s="7"/>
      <c r="J48" s="7"/>
      <c r="L48" s="7"/>
      <c r="M48" s="8"/>
      <c r="N48" s="7"/>
      <c r="O48" s="7"/>
      <c r="P48" s="7"/>
      <c r="Q48" s="7"/>
      <c r="R48" s="7"/>
      <c r="S48" s="7"/>
      <c r="T48" s="11"/>
    </row>
    <row r="49" spans="2:20" x14ac:dyDescent="0.25">
      <c r="B49" s="21"/>
      <c r="C49" s="1" t="s">
        <v>62</v>
      </c>
      <c r="D49" s="7"/>
      <c r="E49" s="7"/>
      <c r="F49" s="7"/>
      <c r="G49" s="7"/>
      <c r="H49" s="7"/>
      <c r="I49" s="7"/>
      <c r="J49" s="7"/>
      <c r="L49" s="7"/>
      <c r="M49" s="8"/>
      <c r="N49" s="7"/>
      <c r="O49" s="7"/>
      <c r="P49" s="7"/>
      <c r="Q49" s="7"/>
      <c r="R49" s="7"/>
      <c r="S49" s="7"/>
      <c r="T49" s="11"/>
    </row>
    <row r="50" spans="2:20" ht="15" customHeight="1" x14ac:dyDescent="0.25">
      <c r="B50" s="21"/>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52"/>
      <c r="D52" s="7"/>
      <c r="E52" s="7"/>
      <c r="F52" s="7"/>
      <c r="G52" s="7"/>
      <c r="H52" s="7"/>
      <c r="I52" s="7"/>
      <c r="J52" s="7"/>
      <c r="L52" s="7"/>
      <c r="M52" s="8"/>
      <c r="N52" s="7"/>
      <c r="O52" s="7"/>
      <c r="P52" s="7"/>
      <c r="Q52" s="7"/>
      <c r="R52" s="7"/>
      <c r="S52" s="7"/>
      <c r="T52" s="11"/>
    </row>
    <row r="53" spans="2:20" ht="15" customHeight="1" x14ac:dyDescent="0.25">
      <c r="B53" s="21"/>
      <c r="C53" s="54" t="s">
        <v>63</v>
      </c>
      <c r="D53" s="7"/>
      <c r="E53" s="7"/>
      <c r="F53" s="7"/>
      <c r="G53" s="7"/>
      <c r="H53" s="7"/>
      <c r="I53" s="7"/>
      <c r="J53" s="7"/>
      <c r="L53" s="7"/>
      <c r="M53" s="8"/>
      <c r="N53" s="7"/>
      <c r="O53" s="7"/>
      <c r="P53" s="7"/>
      <c r="Q53" s="7"/>
      <c r="R53" s="7"/>
      <c r="S53" s="7"/>
      <c r="T53" s="11"/>
    </row>
    <row r="54" spans="2:20" ht="15" customHeight="1" x14ac:dyDescent="0.25">
      <c r="B54" s="21"/>
      <c r="C54" s="52"/>
      <c r="D54" s="7"/>
      <c r="E54" s="7"/>
      <c r="F54" s="7"/>
      <c r="G54" s="7"/>
      <c r="H54" s="7"/>
      <c r="I54" s="7"/>
      <c r="J54" s="7"/>
      <c r="L54" s="7"/>
      <c r="M54" s="8"/>
      <c r="N54" s="7"/>
      <c r="O54" s="7"/>
      <c r="P54" s="7"/>
      <c r="Q54" s="7"/>
      <c r="R54" s="7"/>
      <c r="S54" s="7"/>
      <c r="T54" s="11"/>
    </row>
    <row r="55" spans="2:20" ht="15" customHeight="1" x14ac:dyDescent="0.25">
      <c r="B55" s="21"/>
      <c r="C55" s="198" t="s">
        <v>64</v>
      </c>
      <c r="D55" s="198"/>
      <c r="E55" s="198"/>
      <c r="F55" s="198"/>
      <c r="G55" s="198"/>
      <c r="H55" s="198"/>
      <c r="I55" s="198"/>
      <c r="J55" s="198"/>
      <c r="K55" s="198"/>
      <c r="L55" s="198"/>
      <c r="M55" s="198"/>
      <c r="N55" s="198"/>
      <c r="O55" s="198"/>
      <c r="P55" s="198"/>
      <c r="Q55" s="198"/>
      <c r="R55" s="198"/>
      <c r="S55" s="198"/>
      <c r="T55" s="11"/>
    </row>
    <row r="56" spans="2:20" ht="15" customHeight="1" x14ac:dyDescent="0.25">
      <c r="B56" s="21"/>
      <c r="C56" s="198"/>
      <c r="D56" s="198"/>
      <c r="E56" s="198"/>
      <c r="F56" s="198"/>
      <c r="G56" s="198"/>
      <c r="H56" s="198"/>
      <c r="I56" s="198"/>
      <c r="J56" s="198"/>
      <c r="K56" s="198"/>
      <c r="L56" s="198"/>
      <c r="M56" s="198"/>
      <c r="N56" s="198"/>
      <c r="O56" s="198"/>
      <c r="P56" s="198"/>
      <c r="Q56" s="198"/>
      <c r="R56" s="198"/>
      <c r="S56" s="198"/>
      <c r="T56" s="11"/>
    </row>
    <row r="57" spans="2:20" ht="15" customHeight="1" x14ac:dyDescent="0.25">
      <c r="B57" s="21"/>
      <c r="C57" s="7"/>
      <c r="D57" s="7"/>
      <c r="E57" s="7"/>
      <c r="F57" s="7"/>
      <c r="G57" s="7"/>
      <c r="H57" s="7"/>
      <c r="I57" s="7"/>
      <c r="J57" s="7"/>
      <c r="L57" s="7"/>
      <c r="M57" s="8"/>
      <c r="N57" s="7"/>
      <c r="O57" s="7"/>
      <c r="P57" s="7"/>
      <c r="Q57" s="7"/>
      <c r="R57" s="7"/>
      <c r="S57" s="7"/>
      <c r="T57" s="11"/>
    </row>
    <row r="58" spans="2:20" ht="15" customHeight="1" x14ac:dyDescent="0.25">
      <c r="B58" s="21"/>
      <c r="C58" s="198" t="s">
        <v>65</v>
      </c>
      <c r="D58" s="202"/>
      <c r="E58" s="202"/>
      <c r="F58" s="202"/>
      <c r="G58" s="202"/>
      <c r="H58" s="202"/>
      <c r="I58" s="202"/>
      <c r="J58" s="202"/>
      <c r="K58" s="202"/>
      <c r="L58" s="202"/>
      <c r="M58" s="202"/>
      <c r="N58" s="202"/>
      <c r="O58" s="202"/>
      <c r="P58" s="202"/>
      <c r="Q58" s="202"/>
      <c r="R58" s="202"/>
      <c r="S58" s="202"/>
      <c r="T58" s="11"/>
    </row>
    <row r="59" spans="2:20" ht="15" customHeight="1" x14ac:dyDescent="0.25">
      <c r="B59" s="21"/>
      <c r="C59" s="202"/>
      <c r="D59" s="202"/>
      <c r="E59" s="202"/>
      <c r="F59" s="202"/>
      <c r="G59" s="202"/>
      <c r="H59" s="202"/>
      <c r="I59" s="202"/>
      <c r="J59" s="202"/>
      <c r="K59" s="202"/>
      <c r="L59" s="202"/>
      <c r="M59" s="202"/>
      <c r="N59" s="202"/>
      <c r="O59" s="202"/>
      <c r="P59" s="202"/>
      <c r="Q59" s="202"/>
      <c r="R59" s="202"/>
      <c r="S59" s="202"/>
      <c r="T59" s="11"/>
    </row>
    <row r="60" spans="2:20" ht="15" customHeight="1" x14ac:dyDescent="0.25">
      <c r="B60" s="21"/>
      <c r="C60" s="7"/>
      <c r="D60" s="7"/>
      <c r="E60" s="7"/>
      <c r="F60" s="7"/>
      <c r="G60" s="7"/>
      <c r="H60" s="7"/>
      <c r="I60" s="7"/>
      <c r="J60" s="7"/>
      <c r="L60" s="7"/>
      <c r="M60" s="8"/>
      <c r="N60" s="7"/>
      <c r="O60" s="7"/>
      <c r="P60" s="7"/>
      <c r="Q60" s="7"/>
      <c r="R60" s="7"/>
      <c r="S60" s="7"/>
      <c r="T60" s="11"/>
    </row>
    <row r="61" spans="2:20" ht="15" customHeight="1" x14ac:dyDescent="0.25">
      <c r="B61" s="21"/>
      <c r="C61" s="198" t="s">
        <v>66</v>
      </c>
      <c r="D61" s="202"/>
      <c r="E61" s="202"/>
      <c r="F61" s="202"/>
      <c r="G61" s="202"/>
      <c r="H61" s="202"/>
      <c r="I61" s="202"/>
      <c r="J61" s="202"/>
      <c r="K61" s="202"/>
      <c r="L61" s="202"/>
      <c r="M61" s="202"/>
      <c r="N61" s="202"/>
      <c r="O61" s="202"/>
      <c r="P61" s="202"/>
      <c r="Q61" s="202"/>
      <c r="R61" s="202"/>
      <c r="S61" s="202"/>
      <c r="T61" s="11"/>
    </row>
    <row r="62" spans="2:20" ht="15" customHeight="1" x14ac:dyDescent="0.25">
      <c r="B62" s="21"/>
      <c r="C62" s="202"/>
      <c r="D62" s="202"/>
      <c r="E62" s="202"/>
      <c r="F62" s="202"/>
      <c r="G62" s="202"/>
      <c r="H62" s="202"/>
      <c r="I62" s="202"/>
      <c r="J62" s="202"/>
      <c r="K62" s="202"/>
      <c r="L62" s="202"/>
      <c r="M62" s="202"/>
      <c r="N62" s="202"/>
      <c r="O62" s="202"/>
      <c r="P62" s="202"/>
      <c r="Q62" s="202"/>
      <c r="R62" s="202"/>
      <c r="S62" s="202"/>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198" t="s">
        <v>67</v>
      </c>
      <c r="D64" s="202"/>
      <c r="E64" s="202"/>
      <c r="F64" s="202"/>
      <c r="G64" s="202"/>
      <c r="H64" s="202"/>
      <c r="I64" s="202"/>
      <c r="J64" s="202"/>
      <c r="K64" s="202"/>
      <c r="L64" s="202"/>
      <c r="M64" s="202"/>
      <c r="N64" s="202"/>
      <c r="O64" s="202"/>
      <c r="P64" s="202"/>
      <c r="Q64" s="202"/>
      <c r="R64" s="202"/>
      <c r="S64" s="202"/>
      <c r="T64" s="11"/>
    </row>
    <row r="65" spans="2:20" ht="15" customHeight="1" x14ac:dyDescent="0.25">
      <c r="B65" s="21"/>
      <c r="C65" s="202"/>
      <c r="D65" s="202"/>
      <c r="E65" s="202"/>
      <c r="F65" s="202"/>
      <c r="G65" s="202"/>
      <c r="H65" s="202"/>
      <c r="I65" s="202"/>
      <c r="J65" s="202"/>
      <c r="K65" s="202"/>
      <c r="L65" s="202"/>
      <c r="M65" s="202"/>
      <c r="N65" s="202"/>
      <c r="O65" s="202"/>
      <c r="P65" s="202"/>
      <c r="Q65" s="202"/>
      <c r="R65" s="202"/>
      <c r="S65" s="202"/>
      <c r="T65" s="11"/>
    </row>
    <row r="66" spans="2:20" ht="15" customHeight="1" x14ac:dyDescent="0.25">
      <c r="B66" s="21"/>
      <c r="C66" s="175"/>
      <c r="D66" s="175"/>
      <c r="E66" s="175"/>
      <c r="F66" s="175"/>
      <c r="G66" s="175"/>
      <c r="H66" s="175"/>
      <c r="I66" s="175"/>
      <c r="J66" s="175"/>
      <c r="K66" s="175"/>
      <c r="L66" s="175"/>
      <c r="M66" s="175"/>
      <c r="N66" s="175"/>
      <c r="O66" s="175"/>
      <c r="P66" s="175"/>
      <c r="Q66" s="175"/>
      <c r="R66" s="175"/>
      <c r="S66" s="175"/>
      <c r="T66" s="11"/>
    </row>
    <row r="67" spans="2:20" ht="15" customHeight="1" x14ac:dyDescent="0.25">
      <c r="B67" s="21"/>
      <c r="C67" s="52"/>
      <c r="D67" s="7"/>
      <c r="E67" s="7"/>
      <c r="F67" s="7"/>
      <c r="G67" s="7"/>
      <c r="H67" s="7"/>
      <c r="I67" s="7"/>
      <c r="J67" s="7"/>
      <c r="L67" s="7"/>
      <c r="M67" s="8"/>
      <c r="N67" s="7"/>
      <c r="O67" s="7"/>
      <c r="P67" s="7"/>
      <c r="Q67" s="7"/>
      <c r="R67" s="7"/>
      <c r="S67" s="7"/>
      <c r="T67" s="11"/>
    </row>
    <row r="68" spans="2:20" ht="15" customHeight="1" x14ac:dyDescent="0.25">
      <c r="B68" s="21"/>
      <c r="C68" s="54" t="s">
        <v>68</v>
      </c>
      <c r="D68" s="7"/>
      <c r="E68" s="7"/>
      <c r="F68" s="7"/>
      <c r="G68" s="7"/>
      <c r="H68" s="7"/>
      <c r="I68" s="7"/>
      <c r="J68" s="7"/>
      <c r="L68" s="7"/>
      <c r="M68" s="8"/>
      <c r="N68" s="7"/>
      <c r="O68" s="7"/>
      <c r="P68" s="7"/>
      <c r="Q68" s="7"/>
      <c r="R68" s="7"/>
      <c r="S68" s="7"/>
      <c r="T68" s="11"/>
    </row>
    <row r="69" spans="2:20" ht="15.75" customHeight="1" x14ac:dyDescent="0.25">
      <c r="B69" s="21"/>
      <c r="C69" s="52"/>
      <c r="D69" s="7"/>
      <c r="E69" s="7"/>
      <c r="F69" s="7"/>
      <c r="G69" s="7"/>
      <c r="H69" s="7"/>
      <c r="I69" s="7"/>
      <c r="J69" s="7"/>
      <c r="L69" s="7"/>
      <c r="M69" s="8"/>
      <c r="N69" s="7"/>
      <c r="O69" s="7"/>
      <c r="P69" s="7"/>
      <c r="Q69" s="7"/>
      <c r="R69" s="7"/>
      <c r="S69" s="7"/>
      <c r="T69" s="11"/>
    </row>
    <row r="70" spans="2:20" ht="15" customHeight="1" x14ac:dyDescent="0.25">
      <c r="B70" s="21"/>
      <c r="C70" s="7" t="s">
        <v>69</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70</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7" t="s">
        <v>71</v>
      </c>
      <c r="D74" s="7"/>
      <c r="E74" s="7"/>
      <c r="F74" s="7"/>
      <c r="G74" s="7"/>
      <c r="H74" s="7"/>
      <c r="I74" s="7"/>
      <c r="J74" s="7"/>
      <c r="L74" s="7"/>
      <c r="M74" s="8"/>
      <c r="N74" s="7"/>
      <c r="O74" s="7"/>
      <c r="P74" s="7"/>
      <c r="Q74" s="7"/>
      <c r="R74" s="7"/>
      <c r="S74" s="7"/>
      <c r="T74" s="11"/>
    </row>
    <row r="75" spans="2:20" ht="15" customHeight="1" x14ac:dyDescent="0.25">
      <c r="B75" s="21"/>
      <c r="C75" s="7"/>
      <c r="D75" s="7"/>
      <c r="E75" s="7"/>
      <c r="F75" s="7"/>
      <c r="G75" s="7"/>
      <c r="H75" s="7"/>
      <c r="I75" s="7"/>
      <c r="J75" s="7"/>
      <c r="L75" s="7"/>
      <c r="M75" s="8"/>
      <c r="N75" s="7"/>
      <c r="O75" s="7"/>
      <c r="P75" s="7"/>
      <c r="Q75" s="7"/>
      <c r="R75" s="7"/>
      <c r="S75" s="7"/>
      <c r="T75" s="11"/>
    </row>
    <row r="76" spans="2:20" ht="15" customHeight="1" x14ac:dyDescent="0.2">
      <c r="B76" s="21"/>
      <c r="C76" s="58" t="s">
        <v>40</v>
      </c>
      <c r="D76" s="7" t="s">
        <v>72</v>
      </c>
      <c r="E76" s="7"/>
      <c r="F76" s="7"/>
      <c r="G76" s="7"/>
      <c r="H76" s="7"/>
      <c r="I76" s="7"/>
      <c r="J76" s="7"/>
      <c r="L76" s="7"/>
      <c r="M76" s="8"/>
      <c r="N76" s="7"/>
      <c r="O76" s="7"/>
      <c r="P76" s="7"/>
      <c r="Q76" s="7"/>
      <c r="R76" s="7"/>
      <c r="S76" s="7"/>
      <c r="T76" s="11"/>
    </row>
    <row r="77" spans="2:20" ht="15" customHeight="1" x14ac:dyDescent="0.2">
      <c r="B77" s="21"/>
      <c r="C77" s="58" t="s">
        <v>40</v>
      </c>
      <c r="D77" s="7" t="s">
        <v>73</v>
      </c>
      <c r="E77" s="7"/>
      <c r="F77" s="7"/>
      <c r="G77" s="7"/>
      <c r="H77" s="7"/>
      <c r="I77" s="7"/>
      <c r="J77" s="7"/>
      <c r="L77" s="7"/>
      <c r="M77" s="8"/>
      <c r="N77" s="7"/>
      <c r="O77" s="7"/>
      <c r="P77" s="7"/>
      <c r="Q77" s="7"/>
      <c r="R77" s="7"/>
      <c r="S77" s="7"/>
      <c r="T77" s="11"/>
    </row>
    <row r="78" spans="2:20" ht="15" customHeight="1" x14ac:dyDescent="0.2">
      <c r="B78" s="21"/>
      <c r="C78" s="58" t="s">
        <v>40</v>
      </c>
      <c r="D78" s="7" t="s">
        <v>74</v>
      </c>
      <c r="E78" s="7"/>
      <c r="F78" s="7"/>
      <c r="G78" s="7"/>
      <c r="H78" s="7"/>
      <c r="I78" s="7"/>
      <c r="J78" s="7"/>
      <c r="L78" s="7"/>
      <c r="M78" s="8"/>
      <c r="N78" s="7"/>
      <c r="O78" s="7"/>
      <c r="P78" s="7"/>
      <c r="Q78" s="7"/>
      <c r="R78" s="7"/>
      <c r="S78" s="7"/>
      <c r="T78" s="11"/>
    </row>
    <row r="79" spans="2:20" ht="15" customHeight="1" x14ac:dyDescent="0.2">
      <c r="B79" s="21"/>
      <c r="C79" s="58" t="s">
        <v>40</v>
      </c>
      <c r="D79" s="7" t="s">
        <v>75</v>
      </c>
      <c r="E79" s="7"/>
      <c r="F79" s="7"/>
      <c r="G79" s="7"/>
      <c r="H79" s="7"/>
      <c r="I79" s="7"/>
      <c r="J79" s="7"/>
      <c r="L79" s="7"/>
      <c r="M79" s="8"/>
      <c r="N79" s="7"/>
      <c r="O79" s="7"/>
      <c r="P79" s="7"/>
      <c r="Q79" s="7"/>
      <c r="R79" s="7"/>
      <c r="S79" s="7"/>
      <c r="T79" s="11"/>
    </row>
    <row r="80" spans="2:20" ht="15" customHeight="1" x14ac:dyDescent="0.25">
      <c r="B80" s="21"/>
      <c r="C80" s="52"/>
      <c r="D80" s="7"/>
      <c r="E80" s="7"/>
      <c r="F80" s="7"/>
      <c r="G80" s="7"/>
      <c r="H80" s="7"/>
      <c r="I80" s="7"/>
      <c r="J80" s="7"/>
      <c r="L80" s="7"/>
      <c r="M80" s="8"/>
      <c r="N80" s="7"/>
      <c r="O80" s="7"/>
      <c r="P80" s="7"/>
      <c r="Q80" s="7"/>
      <c r="R80" s="7"/>
      <c r="S80" s="7"/>
      <c r="T80" s="11"/>
    </row>
    <row r="81" spans="2:20" ht="15" customHeight="1" x14ac:dyDescent="0.25">
      <c r="B81" s="21"/>
      <c r="C81" s="7" t="s">
        <v>76</v>
      </c>
      <c r="D81" s="7"/>
      <c r="E81" s="7"/>
      <c r="F81" s="7"/>
      <c r="G81" s="7"/>
      <c r="H81" s="7"/>
      <c r="I81" s="7"/>
      <c r="J81" s="7"/>
      <c r="L81" s="7"/>
      <c r="M81" s="8"/>
      <c r="N81" s="7"/>
      <c r="O81" s="7"/>
      <c r="P81" s="7"/>
      <c r="Q81" s="7"/>
      <c r="R81" s="7"/>
      <c r="S81" s="7"/>
      <c r="T81" s="11"/>
    </row>
    <row r="82" spans="2:20" ht="15" customHeight="1" x14ac:dyDescent="0.25">
      <c r="B82" s="21"/>
      <c r="C82" s="52"/>
      <c r="D82" s="7"/>
      <c r="E82" s="7"/>
      <c r="F82" s="7"/>
      <c r="G82" s="7"/>
      <c r="H82" s="7"/>
      <c r="I82" s="7"/>
      <c r="J82" s="7"/>
      <c r="L82" s="7"/>
      <c r="M82" s="8"/>
      <c r="N82" s="7"/>
      <c r="O82" s="7"/>
      <c r="P82" s="7"/>
      <c r="Q82" s="7"/>
      <c r="R82" s="7"/>
      <c r="S82" s="7"/>
      <c r="T82" s="11"/>
    </row>
    <row r="83" spans="2:20" ht="15" customHeight="1" x14ac:dyDescent="0.2">
      <c r="B83" s="21"/>
      <c r="C83" s="58" t="s">
        <v>40</v>
      </c>
      <c r="D83" s="7" t="s">
        <v>77</v>
      </c>
      <c r="E83" s="7"/>
      <c r="F83" s="7"/>
      <c r="G83" s="7"/>
      <c r="H83" s="7"/>
      <c r="I83" s="7"/>
      <c r="J83" s="7"/>
      <c r="L83" s="7"/>
      <c r="M83" s="8"/>
      <c r="N83" s="7"/>
      <c r="O83" s="7"/>
      <c r="P83" s="7"/>
      <c r="Q83" s="7"/>
      <c r="R83" s="7"/>
      <c r="S83" s="7"/>
      <c r="T83" s="11"/>
    </row>
    <row r="84" spans="2:20" ht="15" customHeight="1" x14ac:dyDescent="0.2">
      <c r="B84" s="21"/>
      <c r="C84" s="58" t="s">
        <v>40</v>
      </c>
      <c r="D84" s="7" t="s">
        <v>78</v>
      </c>
      <c r="E84" s="7"/>
      <c r="F84" s="7"/>
      <c r="G84" s="7"/>
      <c r="H84" s="7"/>
      <c r="I84" s="7"/>
      <c r="J84" s="7"/>
      <c r="L84" s="7"/>
      <c r="M84" s="8"/>
      <c r="N84" s="7"/>
      <c r="O84" s="7"/>
      <c r="P84" s="7"/>
      <c r="Q84" s="7"/>
      <c r="R84" s="7"/>
      <c r="S84" s="7"/>
      <c r="T84" s="11"/>
    </row>
    <row r="85" spans="2:20" ht="15" customHeight="1" x14ac:dyDescent="0.2">
      <c r="B85" s="21"/>
      <c r="C85" s="58" t="s">
        <v>40</v>
      </c>
      <c r="D85" s="7" t="s">
        <v>79</v>
      </c>
      <c r="E85" s="7"/>
      <c r="F85" s="7"/>
      <c r="G85" s="7"/>
      <c r="H85" s="7"/>
      <c r="I85" s="7"/>
      <c r="J85" s="7"/>
      <c r="L85" s="7"/>
      <c r="M85" s="8"/>
      <c r="N85" s="7"/>
      <c r="O85" s="7"/>
      <c r="P85" s="7"/>
      <c r="Q85" s="7"/>
      <c r="R85" s="7"/>
      <c r="S85" s="7"/>
      <c r="T85" s="11"/>
    </row>
    <row r="86" spans="2:20" ht="15" customHeight="1" x14ac:dyDescent="0.2">
      <c r="B86" s="21"/>
      <c r="C86" s="58"/>
      <c r="D86" s="7"/>
      <c r="E86" s="7"/>
      <c r="F86" s="7"/>
      <c r="G86" s="7"/>
      <c r="H86" s="7"/>
      <c r="I86" s="7"/>
      <c r="J86" s="7"/>
      <c r="L86" s="7"/>
      <c r="M86" s="8"/>
      <c r="N86" s="7"/>
      <c r="O86" s="7"/>
      <c r="P86" s="7"/>
      <c r="Q86" s="7"/>
      <c r="R86" s="7"/>
      <c r="S86" s="7"/>
      <c r="T86" s="11"/>
    </row>
    <row r="87" spans="2:20" ht="15" customHeight="1" x14ac:dyDescent="0.2">
      <c r="B87" s="21"/>
      <c r="C87" s="58"/>
      <c r="D87" s="7"/>
      <c r="E87" s="7"/>
      <c r="F87" s="7"/>
      <c r="G87" s="7"/>
      <c r="H87" s="7"/>
      <c r="I87" s="7"/>
      <c r="J87" s="7"/>
      <c r="L87" s="7"/>
      <c r="M87" s="8"/>
      <c r="N87" s="7"/>
      <c r="O87" s="7"/>
      <c r="P87" s="7"/>
      <c r="Q87" s="7"/>
      <c r="R87" s="7"/>
      <c r="S87" s="7"/>
      <c r="T87" s="11"/>
    </row>
    <row r="88" spans="2:20" ht="15" customHeight="1" x14ac:dyDescent="0.25">
      <c r="B88" s="21"/>
      <c r="C88" s="198" t="s">
        <v>80</v>
      </c>
      <c r="D88" s="199"/>
      <c r="E88" s="199"/>
      <c r="F88" s="199"/>
      <c r="G88" s="199"/>
      <c r="H88" s="199"/>
      <c r="I88" s="199"/>
      <c r="J88" s="199"/>
      <c r="K88" s="199"/>
      <c r="L88" s="199"/>
      <c r="M88" s="199"/>
      <c r="N88" s="199"/>
      <c r="O88" s="199"/>
      <c r="P88" s="199"/>
      <c r="Q88" s="199"/>
      <c r="R88" s="199"/>
      <c r="S88" s="199"/>
      <c r="T88" s="11"/>
    </row>
    <row r="89" spans="2:20" ht="15" customHeight="1" x14ac:dyDescent="0.25">
      <c r="B89" s="21"/>
      <c r="C89" s="199"/>
      <c r="D89" s="199"/>
      <c r="E89" s="199"/>
      <c r="F89" s="199"/>
      <c r="G89" s="199"/>
      <c r="H89" s="199"/>
      <c r="I89" s="199"/>
      <c r="J89" s="199"/>
      <c r="K89" s="199"/>
      <c r="L89" s="199"/>
      <c r="M89" s="199"/>
      <c r="N89" s="199"/>
      <c r="O89" s="199"/>
      <c r="P89" s="199"/>
      <c r="Q89" s="199"/>
      <c r="R89" s="199"/>
      <c r="S89" s="199"/>
      <c r="T89" s="11"/>
    </row>
    <row r="90" spans="2:20" ht="15" customHeight="1" x14ac:dyDescent="0.2">
      <c r="B90" s="21"/>
      <c r="C90" s="58"/>
      <c r="D90" s="7"/>
      <c r="E90" s="7"/>
      <c r="F90" s="7"/>
      <c r="G90" s="7"/>
      <c r="H90" s="7"/>
      <c r="I90" s="7"/>
      <c r="J90" s="7"/>
      <c r="L90" s="7"/>
      <c r="M90" s="8"/>
      <c r="N90" s="7"/>
      <c r="O90" s="7"/>
      <c r="P90" s="7"/>
      <c r="Q90" s="7"/>
      <c r="R90" s="7"/>
      <c r="S90" s="7"/>
      <c r="T90" s="11"/>
    </row>
    <row r="91" spans="2:20" ht="15" customHeight="1" thickBot="1" x14ac:dyDescent="0.3">
      <c r="B91" s="23"/>
      <c r="C91" s="12"/>
      <c r="D91" s="12"/>
      <c r="E91" s="12"/>
      <c r="F91" s="12"/>
      <c r="G91" s="12"/>
      <c r="H91" s="12"/>
      <c r="I91" s="12"/>
      <c r="J91" s="12"/>
      <c r="K91" s="13"/>
      <c r="L91" s="12"/>
      <c r="M91" s="14"/>
      <c r="N91" s="12"/>
      <c r="O91" s="12"/>
      <c r="P91" s="12"/>
      <c r="Q91" s="12"/>
      <c r="R91" s="12"/>
      <c r="S91" s="12"/>
      <c r="T91" s="15"/>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97" t="s">
        <v>33</v>
      </c>
      <c r="L99" s="197"/>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9"/>
  <sheetViews>
    <sheetView showGridLines="0" showZeros="0" topLeftCell="C37" zoomScale="85" zoomScaleNormal="85" workbookViewId="0">
      <selection activeCell="J27" sqref="J27"/>
    </sheetView>
  </sheetViews>
  <sheetFormatPr baseColWidth="10" defaultColWidth="0" defaultRowHeight="42.6" customHeight="1" x14ac:dyDescent="0.25"/>
  <cols>
    <col min="1" max="1" width="1.7109375" style="1" customWidth="1"/>
    <col min="2" max="2" width="1.28515625" style="1" customWidth="1"/>
    <col min="3" max="3" width="23.7109375" style="1" customWidth="1"/>
    <col min="4" max="4" width="19.28515625" style="1" customWidth="1"/>
    <col min="5" max="5" width="2" style="41" hidden="1" customWidth="1"/>
    <col min="6" max="6" width="26.42578125" style="1" customWidth="1"/>
    <col min="7" max="7" width="19" style="1" customWidth="1"/>
    <col min="8" max="8" width="10.7109375" style="41" hidden="1" customWidth="1"/>
    <col min="9" max="9" width="60.7109375" style="1" customWidth="1"/>
    <col min="10" max="10" width="17.7109375" style="1" customWidth="1"/>
    <col min="11" max="11" width="28.42578125" style="1" customWidth="1"/>
    <col min="12" max="12" width="3.140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12.6" customHeight="1" thickBot="1" x14ac:dyDescent="0.3">
      <c r="C1" s="2"/>
      <c r="I1" s="1" t="s">
        <v>34</v>
      </c>
    </row>
    <row r="2" spans="2:16" ht="87" customHeight="1" x14ac:dyDescent="0.25">
      <c r="B2" s="61"/>
      <c r="C2" s="69"/>
      <c r="D2" s="70"/>
      <c r="E2" s="71"/>
      <c r="F2" s="70"/>
      <c r="G2" s="70"/>
      <c r="H2" s="71"/>
      <c r="I2" s="70"/>
      <c r="J2" s="70"/>
      <c r="K2" s="70"/>
      <c r="L2" s="62"/>
    </row>
    <row r="3" spans="2:16" ht="26.45" customHeight="1" x14ac:dyDescent="0.25">
      <c r="B3" s="63"/>
      <c r="C3" s="192" t="s">
        <v>81</v>
      </c>
      <c r="D3" s="193"/>
      <c r="E3" s="193"/>
      <c r="F3" s="193"/>
      <c r="G3" s="193"/>
      <c r="H3" s="193"/>
      <c r="I3" s="193"/>
      <c r="J3" s="193"/>
      <c r="K3" s="193"/>
      <c r="L3" s="72"/>
      <c r="M3" s="5"/>
      <c r="N3" s="5"/>
      <c r="O3" s="5"/>
      <c r="P3" s="5"/>
    </row>
    <row r="4" spans="2:16" ht="13.5" customHeight="1" thickBot="1" x14ac:dyDescent="0.3">
      <c r="B4" s="63"/>
      <c r="C4" s="16"/>
      <c r="D4" s="7"/>
      <c r="E4" s="3"/>
      <c r="F4" s="7"/>
      <c r="G4" s="7"/>
      <c r="H4" s="3"/>
      <c r="I4" s="7"/>
      <c r="J4" s="7"/>
      <c r="K4" s="7"/>
      <c r="L4" s="64"/>
    </row>
    <row r="5" spans="2:16" ht="24.6" customHeight="1" x14ac:dyDescent="0.25">
      <c r="B5" s="63"/>
      <c r="C5" s="213" t="s">
        <v>82</v>
      </c>
      <c r="D5" s="214"/>
      <c r="E5" s="214"/>
      <c r="F5" s="214"/>
      <c r="G5" s="214"/>
      <c r="H5" s="215"/>
      <c r="I5" s="219" t="s">
        <v>83</v>
      </c>
      <c r="J5" s="220"/>
      <c r="K5" s="221"/>
      <c r="L5" s="64"/>
    </row>
    <row r="6" spans="2:16" ht="20.45" customHeight="1" thickBot="1" x14ac:dyDescent="0.3">
      <c r="B6" s="63"/>
      <c r="C6" s="216"/>
      <c r="D6" s="217"/>
      <c r="E6" s="217"/>
      <c r="F6" s="217"/>
      <c r="G6" s="217"/>
      <c r="H6" s="218"/>
      <c r="I6" s="222">
        <f>+D10</f>
        <v>23.6905</v>
      </c>
      <c r="J6" s="223"/>
      <c r="K6" s="224"/>
      <c r="L6" s="64"/>
    </row>
    <row r="7" spans="2:16" ht="14.45" customHeight="1" thickBot="1" x14ac:dyDescent="0.3">
      <c r="B7" s="63"/>
      <c r="C7" s="16"/>
      <c r="D7" s="7"/>
      <c r="E7" s="3"/>
      <c r="F7" s="7"/>
      <c r="G7" s="7"/>
      <c r="H7" s="3"/>
      <c r="I7" s="7"/>
      <c r="J7" s="7"/>
      <c r="K7" s="7"/>
      <c r="L7" s="64"/>
    </row>
    <row r="8" spans="2:16" ht="23.45" customHeight="1" x14ac:dyDescent="0.25">
      <c r="B8" s="63"/>
      <c r="C8" s="227" t="s">
        <v>84</v>
      </c>
      <c r="D8" s="229" t="s">
        <v>85</v>
      </c>
      <c r="E8" s="225" t="s">
        <v>86</v>
      </c>
      <c r="F8" s="229" t="s">
        <v>87</v>
      </c>
      <c r="G8" s="229" t="s">
        <v>85</v>
      </c>
      <c r="H8" s="225" t="s">
        <v>86</v>
      </c>
      <c r="I8" s="229" t="s">
        <v>88</v>
      </c>
      <c r="J8" s="209" t="s">
        <v>89</v>
      </c>
      <c r="K8" s="211" t="s">
        <v>90</v>
      </c>
      <c r="L8" s="64"/>
      <c r="M8" s="6"/>
    </row>
    <row r="9" spans="2:16" ht="10.5" customHeight="1" thickBot="1" x14ac:dyDescent="0.3">
      <c r="B9" s="63"/>
      <c r="C9" s="228"/>
      <c r="D9" s="230"/>
      <c r="E9" s="226"/>
      <c r="F9" s="231"/>
      <c r="G9" s="230"/>
      <c r="H9" s="226"/>
      <c r="I9" s="230"/>
      <c r="J9" s="210"/>
      <c r="K9" s="212"/>
      <c r="L9" s="64"/>
      <c r="M9" s="6"/>
    </row>
    <row r="10" spans="2:16" ht="116.1" customHeight="1" x14ac:dyDescent="0.25">
      <c r="B10" s="63"/>
      <c r="C10" s="232" t="s">
        <v>91</v>
      </c>
      <c r="D10" s="234">
        <f>((E10*G10)+(E16*G16)+(E29*G29)+(E34*G34))</f>
        <v>23.6905</v>
      </c>
      <c r="E10" s="237">
        <v>0.3</v>
      </c>
      <c r="F10" s="205" t="s">
        <v>92</v>
      </c>
      <c r="G10" s="207">
        <f>(+(J10*15)+(J11*10)+(J12*15)+(J13*20)+(J14*20)+(J15*20))/100</f>
        <v>23.8</v>
      </c>
      <c r="H10" s="94" t="s">
        <v>93</v>
      </c>
      <c r="I10" s="140" t="s">
        <v>93</v>
      </c>
      <c r="J10" s="141">
        <v>1</v>
      </c>
      <c r="K10" s="152" t="s">
        <v>94</v>
      </c>
      <c r="L10" s="64"/>
      <c r="M10" s="6"/>
      <c r="N10" s="55" t="s">
        <v>33</v>
      </c>
    </row>
    <row r="11" spans="2:16" ht="180" x14ac:dyDescent="0.25">
      <c r="B11" s="63"/>
      <c r="C11" s="233"/>
      <c r="D11" s="235"/>
      <c r="E11" s="238"/>
      <c r="F11" s="206"/>
      <c r="G11" s="208"/>
      <c r="H11" s="67" t="s">
        <v>95</v>
      </c>
      <c r="I11" s="142" t="s">
        <v>95</v>
      </c>
      <c r="J11" s="143">
        <v>1</v>
      </c>
      <c r="K11" s="148" t="s">
        <v>96</v>
      </c>
      <c r="L11" s="64"/>
      <c r="M11" s="6"/>
      <c r="N11" s="55"/>
    </row>
    <row r="12" spans="2:16" ht="72" x14ac:dyDescent="0.25">
      <c r="B12" s="63"/>
      <c r="C12" s="233"/>
      <c r="D12" s="235"/>
      <c r="E12" s="238"/>
      <c r="F12" s="206"/>
      <c r="G12" s="208"/>
      <c r="H12" s="67" t="s">
        <v>97</v>
      </c>
      <c r="I12" s="142" t="s">
        <v>97</v>
      </c>
      <c r="J12" s="143">
        <v>1</v>
      </c>
      <c r="K12" s="148" t="s">
        <v>98</v>
      </c>
      <c r="L12" s="64"/>
      <c r="M12" s="6"/>
    </row>
    <row r="13" spans="2:16" ht="191.45" customHeight="1" x14ac:dyDescent="0.25">
      <c r="B13" s="63"/>
      <c r="C13" s="233"/>
      <c r="D13" s="235"/>
      <c r="E13" s="238"/>
      <c r="F13" s="206"/>
      <c r="G13" s="208"/>
      <c r="H13" s="67" t="s">
        <v>99</v>
      </c>
      <c r="I13" s="142" t="s">
        <v>99</v>
      </c>
      <c r="J13" s="143">
        <v>50</v>
      </c>
      <c r="K13" s="148" t="s">
        <v>100</v>
      </c>
      <c r="L13" s="64"/>
      <c r="M13" s="6"/>
      <c r="N13" s="55"/>
    </row>
    <row r="14" spans="2:16" ht="132" x14ac:dyDescent="0.25">
      <c r="B14" s="63"/>
      <c r="C14" s="233"/>
      <c r="D14" s="235"/>
      <c r="E14" s="238"/>
      <c r="F14" s="206"/>
      <c r="G14" s="208"/>
      <c r="H14" s="67" t="s">
        <v>101</v>
      </c>
      <c r="I14" s="142" t="s">
        <v>101</v>
      </c>
      <c r="J14" s="143">
        <v>10</v>
      </c>
      <c r="K14" s="148" t="s">
        <v>102</v>
      </c>
      <c r="L14" s="64"/>
      <c r="M14" s="6"/>
      <c r="N14" s="55" t="s">
        <v>103</v>
      </c>
    </row>
    <row r="15" spans="2:16" ht="280.5" x14ac:dyDescent="0.25">
      <c r="B15" s="63"/>
      <c r="C15" s="233"/>
      <c r="D15" s="235"/>
      <c r="E15" s="239"/>
      <c r="F15" s="206"/>
      <c r="G15" s="208"/>
      <c r="H15" s="67" t="s">
        <v>104</v>
      </c>
      <c r="I15" s="142" t="s">
        <v>104</v>
      </c>
      <c r="J15" s="143">
        <v>57</v>
      </c>
      <c r="K15" s="148" t="s">
        <v>105</v>
      </c>
      <c r="L15" s="64"/>
      <c r="M15" s="6"/>
    </row>
    <row r="16" spans="2:16" ht="306" x14ac:dyDescent="0.25">
      <c r="B16" s="63"/>
      <c r="C16" s="233"/>
      <c r="D16" s="235"/>
      <c r="E16" s="240">
        <v>0.6</v>
      </c>
      <c r="F16" s="206" t="s">
        <v>106</v>
      </c>
      <c r="G16" s="208">
        <f>+((J16*10)+(J17*4)+(J18*4)+(J19*8)+(J20*8)+(J21*8)+(J22*8)+(J23*20)+(J24*5)+(J25*5)+(J26*8)+(J27*6)+(J28*6))/100</f>
        <v>22.48</v>
      </c>
      <c r="H16" s="67" t="s">
        <v>107</v>
      </c>
      <c r="I16" s="142" t="s">
        <v>107</v>
      </c>
      <c r="J16" s="143">
        <v>90</v>
      </c>
      <c r="K16" s="148" t="s">
        <v>108</v>
      </c>
      <c r="L16" s="64"/>
    </row>
    <row r="17" spans="2:12" ht="127.5" x14ac:dyDescent="0.25">
      <c r="B17" s="63"/>
      <c r="C17" s="233"/>
      <c r="D17" s="235"/>
      <c r="E17" s="238"/>
      <c r="F17" s="206"/>
      <c r="G17" s="208"/>
      <c r="H17" s="68" t="s">
        <v>109</v>
      </c>
      <c r="I17" s="144" t="s">
        <v>109</v>
      </c>
      <c r="J17" s="143">
        <v>1</v>
      </c>
      <c r="K17" s="148" t="s">
        <v>110</v>
      </c>
      <c r="L17" s="64"/>
    </row>
    <row r="18" spans="2:12" ht="206.45" customHeight="1" x14ac:dyDescent="0.25">
      <c r="B18" s="63"/>
      <c r="C18" s="233"/>
      <c r="D18" s="235"/>
      <c r="E18" s="238"/>
      <c r="F18" s="206"/>
      <c r="G18" s="208"/>
      <c r="H18" s="67" t="s">
        <v>111</v>
      </c>
      <c r="I18" s="142" t="s">
        <v>111</v>
      </c>
      <c r="J18" s="143">
        <v>50</v>
      </c>
      <c r="K18" s="148" t="s">
        <v>112</v>
      </c>
      <c r="L18" s="64"/>
    </row>
    <row r="19" spans="2:12" ht="280.5" x14ac:dyDescent="0.25">
      <c r="B19" s="63"/>
      <c r="C19" s="233"/>
      <c r="D19" s="235"/>
      <c r="E19" s="238"/>
      <c r="F19" s="206"/>
      <c r="G19" s="208"/>
      <c r="H19" s="67" t="s">
        <v>104</v>
      </c>
      <c r="I19" s="142" t="s">
        <v>104</v>
      </c>
      <c r="J19" s="143">
        <v>57</v>
      </c>
      <c r="K19" s="148" t="s">
        <v>105</v>
      </c>
      <c r="L19" s="64"/>
    </row>
    <row r="20" spans="2:12" ht="267.75" x14ac:dyDescent="0.25">
      <c r="B20" s="63"/>
      <c r="C20" s="233"/>
      <c r="D20" s="235"/>
      <c r="E20" s="238"/>
      <c r="F20" s="206"/>
      <c r="G20" s="208"/>
      <c r="H20" s="67" t="s">
        <v>113</v>
      </c>
      <c r="I20" s="142" t="s">
        <v>114</v>
      </c>
      <c r="J20" s="143">
        <v>4</v>
      </c>
      <c r="K20" s="148" t="s">
        <v>115</v>
      </c>
      <c r="L20" s="64"/>
    </row>
    <row r="21" spans="2:12" ht="112.5" customHeight="1" x14ac:dyDescent="0.25">
      <c r="B21" s="63"/>
      <c r="C21" s="233"/>
      <c r="D21" s="235"/>
      <c r="E21" s="238"/>
      <c r="F21" s="206"/>
      <c r="G21" s="208"/>
      <c r="H21" s="67" t="s">
        <v>116</v>
      </c>
      <c r="I21" s="142" t="s">
        <v>116</v>
      </c>
      <c r="J21" s="143">
        <v>1</v>
      </c>
      <c r="K21" s="148" t="s">
        <v>117</v>
      </c>
      <c r="L21" s="64"/>
    </row>
    <row r="22" spans="2:12" ht="111.95" customHeight="1" x14ac:dyDescent="0.25">
      <c r="B22" s="63"/>
      <c r="C22" s="233"/>
      <c r="D22" s="235"/>
      <c r="E22" s="238"/>
      <c r="F22" s="206"/>
      <c r="G22" s="208"/>
      <c r="H22" s="67" t="s">
        <v>118</v>
      </c>
      <c r="I22" s="142" t="s">
        <v>118</v>
      </c>
      <c r="J22" s="143">
        <v>5</v>
      </c>
      <c r="K22" s="148" t="s">
        <v>119</v>
      </c>
      <c r="L22" s="64"/>
    </row>
    <row r="23" spans="2:12" ht="102" x14ac:dyDescent="0.25">
      <c r="B23" s="63"/>
      <c r="C23" s="233"/>
      <c r="D23" s="235"/>
      <c r="E23" s="238"/>
      <c r="F23" s="206"/>
      <c r="G23" s="208"/>
      <c r="H23" s="67" t="s">
        <v>120</v>
      </c>
      <c r="I23" s="142" t="s">
        <v>120</v>
      </c>
      <c r="J23" s="143">
        <v>1</v>
      </c>
      <c r="K23" s="148" t="s">
        <v>121</v>
      </c>
      <c r="L23" s="64"/>
    </row>
    <row r="24" spans="2:12" ht="98.45" customHeight="1" x14ac:dyDescent="0.25">
      <c r="B24" s="63"/>
      <c r="C24" s="233"/>
      <c r="D24" s="235"/>
      <c r="E24" s="238"/>
      <c r="F24" s="206"/>
      <c r="G24" s="208"/>
      <c r="H24" s="67" t="s">
        <v>122</v>
      </c>
      <c r="I24" s="142" t="s">
        <v>123</v>
      </c>
      <c r="J24" s="143">
        <v>1</v>
      </c>
      <c r="K24" s="148" t="s">
        <v>124</v>
      </c>
      <c r="L24" s="64"/>
    </row>
    <row r="25" spans="2:12" ht="87.95" customHeight="1" x14ac:dyDescent="0.25">
      <c r="B25" s="63"/>
      <c r="C25" s="233"/>
      <c r="D25" s="235"/>
      <c r="E25" s="238"/>
      <c r="F25" s="206"/>
      <c r="G25" s="208"/>
      <c r="H25" s="67" t="s">
        <v>125</v>
      </c>
      <c r="I25" s="142" t="s">
        <v>125</v>
      </c>
      <c r="J25" s="143">
        <v>1</v>
      </c>
      <c r="K25" s="148" t="s">
        <v>126</v>
      </c>
      <c r="L25" s="64"/>
    </row>
    <row r="26" spans="2:12" ht="103.5" customHeight="1" x14ac:dyDescent="0.25">
      <c r="B26" s="63"/>
      <c r="C26" s="233"/>
      <c r="D26" s="235"/>
      <c r="E26" s="238"/>
      <c r="F26" s="206"/>
      <c r="G26" s="208"/>
      <c r="H26" s="67" t="s">
        <v>127</v>
      </c>
      <c r="I26" s="142" t="s">
        <v>127</v>
      </c>
      <c r="J26" s="143">
        <v>1</v>
      </c>
      <c r="K26" s="157" t="s">
        <v>128</v>
      </c>
      <c r="L26" s="64"/>
    </row>
    <row r="27" spans="2:12" ht="122.45" customHeight="1" x14ac:dyDescent="0.25">
      <c r="B27" s="63"/>
      <c r="C27" s="233"/>
      <c r="D27" s="235"/>
      <c r="E27" s="238"/>
      <c r="F27" s="206"/>
      <c r="G27" s="208"/>
      <c r="H27" s="67" t="s">
        <v>129</v>
      </c>
      <c r="I27" s="142" t="s">
        <v>129</v>
      </c>
      <c r="J27" s="143">
        <v>90</v>
      </c>
      <c r="K27" s="148" t="s">
        <v>130</v>
      </c>
      <c r="L27" s="64"/>
    </row>
    <row r="28" spans="2:12" ht="216.75" x14ac:dyDescent="0.25">
      <c r="B28" s="63"/>
      <c r="C28" s="233"/>
      <c r="D28" s="235"/>
      <c r="E28" s="239"/>
      <c r="F28" s="206"/>
      <c r="G28" s="208"/>
      <c r="H28" s="67" t="s">
        <v>131</v>
      </c>
      <c r="I28" s="142" t="s">
        <v>131</v>
      </c>
      <c r="J28" s="143">
        <v>5</v>
      </c>
      <c r="K28" s="148" t="s">
        <v>132</v>
      </c>
      <c r="L28" s="64"/>
    </row>
    <row r="29" spans="2:12" ht="105.6" customHeight="1" x14ac:dyDescent="0.25">
      <c r="B29" s="63"/>
      <c r="C29" s="233"/>
      <c r="D29" s="235"/>
      <c r="E29" s="240">
        <v>0.05</v>
      </c>
      <c r="F29" s="206" t="s">
        <v>133</v>
      </c>
      <c r="G29" s="208">
        <f>(J29*20+J30*20+J31*20+J32*20+J33*20)/100</f>
        <v>1</v>
      </c>
      <c r="H29" s="67" t="s">
        <v>134</v>
      </c>
      <c r="I29" s="142" t="s">
        <v>134</v>
      </c>
      <c r="J29" s="143">
        <v>1</v>
      </c>
      <c r="K29" s="148" t="s">
        <v>135</v>
      </c>
      <c r="L29" s="64"/>
    </row>
    <row r="30" spans="2:12" ht="13.5" customHeight="1" x14ac:dyDescent="0.25">
      <c r="B30" s="63"/>
      <c r="C30" s="233"/>
      <c r="D30" s="235"/>
      <c r="E30" s="238"/>
      <c r="F30" s="206"/>
      <c r="G30" s="208"/>
      <c r="H30" s="67"/>
      <c r="I30" s="142" t="s">
        <v>136</v>
      </c>
      <c r="J30" s="143">
        <v>1</v>
      </c>
      <c r="K30" s="148" t="s">
        <v>135</v>
      </c>
      <c r="L30" s="64"/>
    </row>
    <row r="31" spans="2:12" ht="125.25" customHeight="1" x14ac:dyDescent="0.25">
      <c r="B31" s="63"/>
      <c r="C31" s="233"/>
      <c r="D31" s="235"/>
      <c r="E31" s="238"/>
      <c r="F31" s="206"/>
      <c r="G31" s="208"/>
      <c r="H31" s="67"/>
      <c r="I31" s="142" t="s">
        <v>137</v>
      </c>
      <c r="J31" s="143">
        <v>1</v>
      </c>
      <c r="K31" s="148" t="s">
        <v>135</v>
      </c>
      <c r="L31" s="64"/>
    </row>
    <row r="32" spans="2:12" ht="114.75" customHeight="1" thickBot="1" x14ac:dyDescent="0.3">
      <c r="B32" s="65"/>
      <c r="C32" s="233"/>
      <c r="D32" s="235"/>
      <c r="E32" s="238"/>
      <c r="F32" s="206"/>
      <c r="G32" s="208"/>
      <c r="H32" s="67" t="s">
        <v>138</v>
      </c>
      <c r="I32" s="142" t="s">
        <v>139</v>
      </c>
      <c r="J32" s="143">
        <v>1</v>
      </c>
      <c r="K32" s="148" t="s">
        <v>135</v>
      </c>
      <c r="L32" s="66"/>
    </row>
    <row r="33" spans="2:12" ht="140.25" customHeight="1" x14ac:dyDescent="0.25">
      <c r="B33" s="63"/>
      <c r="C33" s="233"/>
      <c r="D33" s="235"/>
      <c r="E33" s="239"/>
      <c r="F33" s="206"/>
      <c r="G33" s="208"/>
      <c r="H33" s="67" t="s">
        <v>140</v>
      </c>
      <c r="I33" s="142" t="s">
        <v>140</v>
      </c>
      <c r="J33" s="143">
        <v>1</v>
      </c>
      <c r="K33" s="148" t="s">
        <v>135</v>
      </c>
      <c r="L33" s="64"/>
    </row>
    <row r="34" spans="2:12" ht="242.25" x14ac:dyDescent="0.25">
      <c r="B34" s="63"/>
      <c r="C34" s="233"/>
      <c r="D34" s="235"/>
      <c r="E34" s="241">
        <v>0.05</v>
      </c>
      <c r="F34" s="206" t="s">
        <v>141</v>
      </c>
      <c r="G34" s="208">
        <f>((J34*25)+(J35*25)+(J36*25)+(J37*25))/100</f>
        <v>60.25</v>
      </c>
      <c r="H34" s="67" t="s">
        <v>142</v>
      </c>
      <c r="I34" s="142" t="s">
        <v>143</v>
      </c>
      <c r="J34" s="143">
        <v>90</v>
      </c>
      <c r="K34" s="148" t="s">
        <v>144</v>
      </c>
      <c r="L34" s="64"/>
    </row>
    <row r="35" spans="2:12" ht="280.5" x14ac:dyDescent="0.25">
      <c r="B35" s="63"/>
      <c r="C35" s="233"/>
      <c r="D35" s="235"/>
      <c r="E35" s="242"/>
      <c r="F35" s="206"/>
      <c r="G35" s="208"/>
      <c r="H35" s="67" t="s">
        <v>145</v>
      </c>
      <c r="I35" s="142" t="s">
        <v>145</v>
      </c>
      <c r="J35" s="143">
        <v>50</v>
      </c>
      <c r="K35" s="148" t="s">
        <v>146</v>
      </c>
      <c r="L35" s="64"/>
    </row>
    <row r="36" spans="2:12" ht="84" x14ac:dyDescent="0.25">
      <c r="B36" s="63"/>
      <c r="C36" s="233"/>
      <c r="D36" s="235"/>
      <c r="E36" s="242"/>
      <c r="F36" s="206"/>
      <c r="G36" s="208"/>
      <c r="H36" s="67" t="s">
        <v>147</v>
      </c>
      <c r="I36" s="142" t="s">
        <v>148</v>
      </c>
      <c r="J36" s="143">
        <v>1</v>
      </c>
      <c r="K36" s="149" t="s">
        <v>149</v>
      </c>
      <c r="L36" s="64" t="s">
        <v>150</v>
      </c>
    </row>
    <row r="37" spans="2:12" ht="156" x14ac:dyDescent="0.25">
      <c r="B37" s="63"/>
      <c r="C37" s="233"/>
      <c r="D37" s="236"/>
      <c r="E37" s="243"/>
      <c r="F37" s="206"/>
      <c r="G37" s="208"/>
      <c r="H37" s="67" t="s">
        <v>151</v>
      </c>
      <c r="I37" s="145" t="s">
        <v>151</v>
      </c>
      <c r="J37" s="146">
        <v>100</v>
      </c>
      <c r="K37" s="158" t="s">
        <v>152</v>
      </c>
      <c r="L37" s="64"/>
    </row>
    <row r="38" spans="2:12" ht="42.6" customHeight="1" thickBot="1" x14ac:dyDescent="0.3">
      <c r="B38" s="65"/>
      <c r="C38" s="73"/>
      <c r="D38" s="73"/>
      <c r="E38" s="74"/>
      <c r="F38" s="73"/>
      <c r="G38" s="73"/>
      <c r="H38" s="74"/>
      <c r="I38" s="73"/>
      <c r="J38" s="73"/>
      <c r="K38" s="73"/>
      <c r="L38" s="66"/>
    </row>
    <row r="42" spans="2:12" ht="42.6" customHeight="1" x14ac:dyDescent="0.25">
      <c r="D42" s="24"/>
    </row>
    <row r="49" spans="9:9" ht="42.6" customHeight="1" x14ac:dyDescent="0.25">
      <c r="I49" s="7"/>
    </row>
  </sheetData>
  <protectedRanges>
    <protectedRange sqref="J10:K37" name="Simulado"/>
    <protectedRange sqref="G10:G37" name="Actual_3"/>
  </protectedRanges>
  <mergeCells count="28">
    <mergeCell ref="G34:G37"/>
    <mergeCell ref="C10:C37"/>
    <mergeCell ref="D10:D37"/>
    <mergeCell ref="E10:E15"/>
    <mergeCell ref="E16:E28"/>
    <mergeCell ref="F16:F28"/>
    <mergeCell ref="E29:E33"/>
    <mergeCell ref="F29:F33"/>
    <mergeCell ref="E34:E37"/>
    <mergeCell ref="F34:F37"/>
    <mergeCell ref="G16:G28"/>
    <mergeCell ref="G29:G33"/>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 ref="H8:H9"/>
  </mergeCells>
  <conditionalFormatting sqref="J10:J18 J20:J37">
    <cfRule type="cellIs" dxfId="30" priority="31" operator="between">
      <formula>81</formula>
      <formula>100</formula>
    </cfRule>
    <cfRule type="cellIs" dxfId="29" priority="32" operator="between">
      <formula>61</formula>
      <formula>80</formula>
    </cfRule>
    <cfRule type="cellIs" dxfId="28" priority="33" operator="between">
      <formula>41</formula>
      <formula>60</formula>
    </cfRule>
    <cfRule type="cellIs" dxfId="27" priority="34" operator="between">
      <formula>21</formula>
      <formula>40</formula>
    </cfRule>
    <cfRule type="cellIs" dxfId="26" priority="35" operator="between">
      <formula>1</formula>
      <formula>20</formula>
    </cfRule>
  </conditionalFormatting>
  <conditionalFormatting sqref="I6:K6">
    <cfRule type="cellIs" dxfId="25" priority="26" operator="between">
      <formula>80.5</formula>
      <formula>100</formula>
    </cfRule>
    <cfRule type="cellIs" dxfId="24" priority="27" operator="between">
      <formula>60.5</formula>
      <formula>80.4</formula>
    </cfRule>
    <cfRule type="cellIs" dxfId="23" priority="28" operator="between">
      <formula>40.5</formula>
      <formula>60.4</formula>
    </cfRule>
    <cfRule type="cellIs" dxfId="22" priority="29" operator="between">
      <formula>20.5</formula>
      <formula>40.4</formula>
    </cfRule>
    <cfRule type="cellIs" dxfId="21" priority="30" operator="between">
      <formula>0.1</formula>
      <formula>20.4</formula>
    </cfRule>
  </conditionalFormatting>
  <conditionalFormatting sqref="G10:G16 G29:G37">
    <cfRule type="cellIs" dxfId="20" priority="6" operator="between">
      <formula>81</formula>
      <formula>100</formula>
    </cfRule>
    <cfRule type="cellIs" dxfId="19" priority="7" operator="between">
      <formula>61</formula>
      <formula>80</formula>
    </cfRule>
    <cfRule type="cellIs" dxfId="18" priority="8" operator="between">
      <formula>41</formula>
      <formula>60</formula>
    </cfRule>
    <cfRule type="cellIs" dxfId="17" priority="9" operator="between">
      <formula>21</formula>
      <formula>40</formula>
    </cfRule>
    <cfRule type="cellIs" dxfId="16" priority="10" operator="between">
      <formula>1</formula>
      <formula>20</formula>
    </cfRule>
  </conditionalFormatting>
  <conditionalFormatting sqref="D10">
    <cfRule type="cellIs" dxfId="15" priority="11" operator="between">
      <formula>80.5</formula>
      <formula>100</formula>
    </cfRule>
    <cfRule type="cellIs" dxfId="14" priority="12" operator="between">
      <formula>60.4</formula>
      <formula>80.5</formula>
    </cfRule>
    <cfRule type="cellIs" dxfId="13" priority="13" operator="between">
      <formula>40.4</formula>
      <formula>60.5</formula>
    </cfRule>
    <cfRule type="cellIs" dxfId="12" priority="14" operator="between">
      <formula>20.5</formula>
      <formula>40.4</formula>
    </cfRule>
    <cfRule type="cellIs" dxfId="11" priority="15" operator="between">
      <formula>0.1</formula>
      <formula>20.4</formula>
    </cfRule>
  </conditionalFormatting>
  <conditionalFormatting sqref="J19">
    <cfRule type="cellIs" dxfId="10" priority="1" operator="between">
      <formula>81</formula>
      <formula>100</formula>
    </cfRule>
    <cfRule type="cellIs" dxfId="9" priority="2" operator="between">
      <formula>61</formula>
      <formula>80</formula>
    </cfRule>
    <cfRule type="cellIs" dxfId="8" priority="3" operator="between">
      <formula>41</formula>
      <formula>60</formula>
    </cfRule>
    <cfRule type="cellIs" dxfId="7" priority="4" operator="between">
      <formula>21</formula>
      <formula>40</formula>
    </cfRule>
    <cfRule type="cellIs" dxfId="6" priority="5" operator="between">
      <formula>1</formula>
      <formula>20</formula>
    </cfRule>
  </conditionalFormatting>
  <dataValidations count="5">
    <dataValidation type="whole" operator="equal" allowBlank="1" showInputMessage="1" showErrorMessage="1" errorTitle="ATENCIÓN!" error="No se pueden modificar datos aquí" sqref="C5 L3:P3" xr:uid="{00000000-0002-0000-0300-000000000000}">
      <formula1>578457854578547000</formula1>
    </dataValidation>
    <dataValidation type="whole" allowBlank="1" showInputMessage="1" showErrorMessage="1" error="ERROR. DATO NO PERMITIDO" sqref="J10:J37" xr:uid="{00000000-0002-0000-0300-000001000000}">
      <formula1>0</formula1>
      <formula2>100</formula2>
    </dataValidation>
    <dataValidation type="whole" allowBlank="1" showInputMessage="1" showErrorMessage="1" error="ERROR. ESTA CELDA NO DEBE SER DILIGENCIADA_x000a__x000a_" sqref="G10:G37" xr:uid="{00000000-0002-0000-0300-000002000000}">
      <formula1>900000</formula1>
      <formula2>100000000</formula2>
    </dataValidation>
    <dataValidation type="whole" allowBlank="1" showInputMessage="1" showErrorMessage="1" error="ERROR. NO DEBE DILIGENCIAR ESTA CELDA" sqref="D10:D37" xr:uid="{00000000-0002-0000-0300-000003000000}">
      <formula1>10000000</formula1>
      <formula2>100000000000000</formula2>
    </dataValidation>
    <dataValidation type="whole" allowBlank="1" showInputMessage="1" showErrorMessage="1" error="ERROR. NO DEBE DILIGENCIAR ESTA CELDA" sqref="I6:K6" xr:uid="{00000000-0002-0000-0300-000004000000}">
      <formula1>800000000000</formula1>
      <formula2>900000000000</formula2>
    </dataValidation>
  </dataValidations>
  <pageMargins left="0.7" right="0.7" top="0.75" bottom="0.75" header="0.3" footer="0.3"/>
  <pageSetup orientation="portrait" horizontalDpi="4294967294"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28" customWidth="1"/>
    <col min="2" max="2" width="1.7109375" style="28" customWidth="1"/>
    <col min="3" max="20" width="11.42578125" style="28" customWidth="1"/>
    <col min="21" max="21" width="1" style="28" customWidth="1"/>
    <col min="22" max="22" width="3.85546875" style="28" customWidth="1"/>
    <col min="23" max="16384" width="11.42578125" style="28" hidden="1"/>
  </cols>
  <sheetData>
    <row r="1" spans="2:21" ht="11.25" customHeight="1" thickBot="1" x14ac:dyDescent="0.25"/>
    <row r="2" spans="2:21" ht="92.25" customHeight="1" x14ac:dyDescent="0.2">
      <c r="B2" s="25"/>
      <c r="C2" s="26"/>
      <c r="D2" s="26"/>
      <c r="E2" s="26"/>
      <c r="F2" s="26"/>
      <c r="G2" s="26"/>
      <c r="H2" s="26"/>
      <c r="I2" s="26"/>
      <c r="J2" s="26"/>
      <c r="K2" s="26"/>
      <c r="L2" s="26"/>
      <c r="M2" s="26"/>
      <c r="N2" s="26"/>
      <c r="O2" s="26"/>
      <c r="P2" s="26"/>
      <c r="Q2" s="26"/>
      <c r="R2" s="26"/>
      <c r="S2" s="26"/>
      <c r="T2" s="26"/>
      <c r="U2" s="27"/>
    </row>
    <row r="3" spans="2:21" ht="25.5" x14ac:dyDescent="0.2">
      <c r="B3" s="29"/>
      <c r="C3" s="192" t="s">
        <v>153</v>
      </c>
      <c r="D3" s="193"/>
      <c r="E3" s="193"/>
      <c r="F3" s="193"/>
      <c r="G3" s="193"/>
      <c r="H3" s="193"/>
      <c r="I3" s="193"/>
      <c r="J3" s="193"/>
      <c r="K3" s="193"/>
      <c r="L3" s="193"/>
      <c r="M3" s="193"/>
      <c r="N3" s="193"/>
      <c r="O3" s="193"/>
      <c r="P3" s="193"/>
      <c r="Q3" s="193"/>
      <c r="R3" s="193"/>
      <c r="S3" s="193"/>
      <c r="T3" s="193"/>
      <c r="U3" s="30"/>
    </row>
    <row r="4" spans="2:21" ht="6.75" customHeight="1" x14ac:dyDescent="0.2">
      <c r="B4" s="29"/>
      <c r="C4" s="31"/>
      <c r="D4" s="31"/>
      <c r="E4" s="31"/>
      <c r="F4" s="31"/>
      <c r="G4" s="31"/>
      <c r="H4" s="31"/>
      <c r="I4" s="31"/>
      <c r="J4" s="31"/>
      <c r="K4" s="31"/>
      <c r="L4" s="31"/>
      <c r="M4" s="31"/>
      <c r="N4" s="31"/>
      <c r="O4" s="31"/>
      <c r="P4" s="31"/>
      <c r="Q4" s="31"/>
      <c r="R4" s="31"/>
      <c r="S4" s="31"/>
      <c r="T4" s="31"/>
      <c r="U4" s="30"/>
    </row>
    <row r="5" spans="2:21" x14ac:dyDescent="0.2">
      <c r="B5" s="29"/>
      <c r="C5" s="31"/>
      <c r="D5" s="31"/>
      <c r="E5" s="31"/>
      <c r="F5" s="31"/>
      <c r="G5" s="31"/>
      <c r="H5" s="31"/>
      <c r="I5" s="31"/>
      <c r="J5" s="31"/>
      <c r="K5" s="31"/>
      <c r="L5" s="31"/>
      <c r="M5" s="31"/>
      <c r="N5" s="31"/>
      <c r="O5" s="31"/>
      <c r="P5" s="31"/>
      <c r="Q5" s="31"/>
      <c r="R5" s="31"/>
      <c r="S5" s="31"/>
      <c r="T5" s="31"/>
      <c r="U5" s="30"/>
    </row>
    <row r="6" spans="2:21" ht="18" customHeight="1" x14ac:dyDescent="0.25">
      <c r="B6" s="29"/>
      <c r="C6" s="147" t="s">
        <v>154</v>
      </c>
      <c r="D6" s="59"/>
      <c r="E6" s="60"/>
      <c r="F6" s="60"/>
      <c r="G6" s="60"/>
      <c r="H6" s="60"/>
      <c r="I6" s="59"/>
      <c r="J6" s="59"/>
      <c r="K6" s="59"/>
      <c r="L6" s="60"/>
      <c r="M6" s="60"/>
      <c r="N6" s="60"/>
      <c r="O6" s="60"/>
      <c r="P6" s="60"/>
      <c r="Q6" s="60"/>
      <c r="R6" s="60"/>
      <c r="S6" s="60"/>
      <c r="T6" s="60"/>
      <c r="U6" s="30"/>
    </row>
    <row r="7" spans="2:21" x14ac:dyDescent="0.2">
      <c r="B7" s="29"/>
      <c r="E7" s="31"/>
      <c r="F7" s="31"/>
      <c r="G7" s="31"/>
      <c r="H7" s="31"/>
      <c r="L7" s="31"/>
      <c r="M7" s="31"/>
      <c r="N7" s="31"/>
      <c r="O7" s="31"/>
      <c r="P7" s="31"/>
      <c r="Q7" s="31"/>
      <c r="R7" s="31"/>
      <c r="S7" s="31"/>
      <c r="T7" s="31"/>
      <c r="U7" s="30"/>
    </row>
    <row r="8" spans="2:21" x14ac:dyDescent="0.2">
      <c r="B8" s="29"/>
      <c r="E8" s="31"/>
      <c r="F8" s="31"/>
      <c r="G8" s="31"/>
      <c r="H8" s="31"/>
      <c r="L8" s="31"/>
      <c r="M8" s="31"/>
      <c r="N8" s="31"/>
      <c r="O8" s="31"/>
      <c r="P8" s="31"/>
      <c r="Q8" s="31"/>
      <c r="R8" s="31"/>
      <c r="S8" s="31"/>
      <c r="T8" s="31"/>
      <c r="U8" s="30"/>
    </row>
    <row r="9" spans="2:21" x14ac:dyDescent="0.2">
      <c r="B9" s="29"/>
      <c r="E9" s="31"/>
      <c r="F9" s="31"/>
      <c r="G9" s="31"/>
      <c r="H9" s="31"/>
      <c r="I9" s="31"/>
      <c r="L9" s="31"/>
      <c r="M9" s="31"/>
      <c r="N9" s="31"/>
      <c r="O9" s="31"/>
      <c r="P9" s="31"/>
      <c r="Q9" s="31"/>
      <c r="R9" s="31"/>
      <c r="S9" s="31"/>
      <c r="T9" s="31"/>
      <c r="U9" s="30"/>
    </row>
    <row r="10" spans="2:21" x14ac:dyDescent="0.2">
      <c r="B10" s="29"/>
      <c r="C10" s="31"/>
      <c r="D10" s="31"/>
      <c r="E10" s="31"/>
      <c r="F10" s="31"/>
      <c r="G10" s="31"/>
      <c r="H10" s="31"/>
      <c r="J10" s="31"/>
      <c r="K10" s="31"/>
      <c r="L10" s="31"/>
      <c r="M10" s="31"/>
      <c r="N10" s="31"/>
      <c r="O10" s="31"/>
      <c r="P10" s="31"/>
      <c r="Q10" s="31"/>
      <c r="R10" s="31"/>
      <c r="S10" s="31"/>
      <c r="T10" s="31"/>
      <c r="U10" s="30"/>
    </row>
    <row r="11" spans="2:21" x14ac:dyDescent="0.2">
      <c r="B11" s="29"/>
      <c r="C11" s="31"/>
      <c r="D11" s="31"/>
      <c r="E11" s="31"/>
      <c r="F11" s="31"/>
      <c r="G11" s="31"/>
      <c r="H11" s="31"/>
      <c r="I11" s="31"/>
      <c r="J11" s="31" t="s">
        <v>155</v>
      </c>
      <c r="K11" s="31" t="s">
        <v>156</v>
      </c>
      <c r="L11" s="31"/>
      <c r="M11" s="31"/>
      <c r="N11" s="31"/>
      <c r="O11" s="31"/>
      <c r="P11" s="31"/>
      <c r="Q11" s="31"/>
      <c r="R11" s="31"/>
      <c r="S11" s="31"/>
      <c r="T11" s="31"/>
      <c r="U11" s="30"/>
    </row>
    <row r="12" spans="2:21" x14ac:dyDescent="0.2">
      <c r="B12" s="29"/>
      <c r="C12" s="31"/>
      <c r="D12" s="31"/>
      <c r="E12" s="31"/>
      <c r="F12" s="31"/>
      <c r="G12" s="31"/>
      <c r="H12" s="31"/>
      <c r="I12" s="31" t="str">
        <f>+Inicio!C5</f>
        <v>POLÍTICA GESTIÓN DOCUMENTAL</v>
      </c>
      <c r="J12" s="31">
        <v>100</v>
      </c>
      <c r="K12" s="32">
        <f>+Autodiagnóstico!I6</f>
        <v>23.6905</v>
      </c>
      <c r="L12" s="31"/>
      <c r="M12" s="31"/>
      <c r="N12" s="31"/>
      <c r="O12" s="31"/>
      <c r="P12" s="31"/>
      <c r="Q12" s="31"/>
      <c r="R12" s="31"/>
      <c r="S12" s="31"/>
      <c r="T12" s="31"/>
      <c r="U12" s="30"/>
    </row>
    <row r="13" spans="2:21" x14ac:dyDescent="0.2">
      <c r="B13" s="29"/>
      <c r="C13" s="31"/>
      <c r="D13" s="31"/>
      <c r="E13" s="31"/>
      <c r="F13" s="31"/>
      <c r="G13" s="31"/>
      <c r="H13" s="31"/>
      <c r="I13" s="31"/>
      <c r="K13" s="31"/>
      <c r="L13" s="31"/>
      <c r="M13" s="31"/>
      <c r="N13" s="31"/>
      <c r="O13" s="31"/>
      <c r="P13" s="31"/>
      <c r="Q13" s="31"/>
      <c r="R13" s="31"/>
      <c r="S13" s="31"/>
      <c r="T13" s="31"/>
      <c r="U13" s="30"/>
    </row>
    <row r="14" spans="2:21" x14ac:dyDescent="0.2">
      <c r="B14" s="29"/>
      <c r="C14" s="31"/>
      <c r="D14" s="31"/>
      <c r="E14" s="31"/>
      <c r="F14" s="31"/>
      <c r="G14" s="31"/>
      <c r="H14" s="31"/>
      <c r="I14" s="31"/>
      <c r="J14" s="31"/>
      <c r="K14" s="31"/>
      <c r="L14" s="31"/>
      <c r="M14" s="31"/>
      <c r="N14" s="31"/>
      <c r="O14" s="31"/>
      <c r="P14" s="31"/>
      <c r="Q14" s="31"/>
      <c r="R14" s="31"/>
      <c r="S14" s="31"/>
      <c r="T14" s="31"/>
      <c r="U14" s="30"/>
    </row>
    <row r="15" spans="2:21" x14ac:dyDescent="0.2">
      <c r="B15" s="29"/>
      <c r="C15" s="31"/>
      <c r="D15" s="31"/>
      <c r="E15" s="31"/>
      <c r="F15" s="31"/>
      <c r="G15" s="31"/>
      <c r="H15" s="31"/>
      <c r="I15" s="31"/>
      <c r="J15" s="31"/>
      <c r="K15" s="31"/>
      <c r="L15" s="31"/>
      <c r="M15" s="31"/>
      <c r="N15" s="31"/>
      <c r="O15" s="31"/>
      <c r="P15" s="31"/>
      <c r="Q15" s="31"/>
      <c r="R15" s="31"/>
      <c r="S15" s="31"/>
      <c r="T15" s="31"/>
      <c r="U15" s="30"/>
    </row>
    <row r="16" spans="2:21" x14ac:dyDescent="0.2">
      <c r="B16" s="29"/>
      <c r="C16" s="31"/>
      <c r="D16" s="31"/>
      <c r="E16" s="31"/>
      <c r="F16" s="31"/>
      <c r="G16" s="31"/>
      <c r="H16" s="31"/>
      <c r="I16" s="31"/>
      <c r="J16" s="31"/>
      <c r="K16" s="31"/>
      <c r="L16" s="31"/>
      <c r="M16" s="31"/>
      <c r="N16" s="31"/>
      <c r="O16" s="31"/>
      <c r="P16" s="31"/>
      <c r="Q16" s="31"/>
      <c r="R16" s="31"/>
      <c r="S16" s="31"/>
      <c r="T16" s="31"/>
      <c r="U16" s="30"/>
    </row>
    <row r="17" spans="2:21" x14ac:dyDescent="0.2">
      <c r="B17" s="29"/>
      <c r="C17" s="31"/>
      <c r="D17" s="31"/>
      <c r="E17" s="31"/>
      <c r="F17" s="31"/>
      <c r="G17" s="31"/>
      <c r="H17" s="31"/>
      <c r="I17" s="31"/>
      <c r="J17" s="31"/>
      <c r="K17" s="31"/>
      <c r="L17" s="31"/>
      <c r="M17" s="31"/>
      <c r="N17" s="31"/>
      <c r="O17" s="31"/>
      <c r="P17" s="31"/>
      <c r="Q17" s="31"/>
      <c r="R17" s="31"/>
      <c r="S17" s="31"/>
      <c r="T17" s="31"/>
      <c r="U17" s="30"/>
    </row>
    <row r="18" spans="2:21" x14ac:dyDescent="0.2">
      <c r="B18" s="29"/>
      <c r="C18" s="31"/>
      <c r="D18" s="31"/>
      <c r="E18" s="31"/>
      <c r="F18" s="31"/>
      <c r="G18" s="31"/>
      <c r="H18" s="31"/>
      <c r="I18" s="31"/>
      <c r="J18" s="31"/>
      <c r="K18" s="31"/>
      <c r="L18" s="31"/>
      <c r="M18" s="31"/>
      <c r="N18" s="31"/>
      <c r="O18" s="31"/>
      <c r="P18" s="31"/>
      <c r="Q18" s="31"/>
      <c r="R18" s="31"/>
      <c r="S18" s="31"/>
      <c r="T18" s="31"/>
      <c r="U18" s="30"/>
    </row>
    <row r="19" spans="2:21" x14ac:dyDescent="0.2">
      <c r="B19" s="29"/>
      <c r="C19" s="31"/>
      <c r="D19" s="31"/>
      <c r="E19" s="31"/>
      <c r="F19" s="31"/>
      <c r="G19" s="31"/>
      <c r="H19" s="31"/>
      <c r="I19" s="31"/>
      <c r="J19" s="31"/>
      <c r="K19" s="31"/>
      <c r="L19" s="31"/>
      <c r="M19" s="31"/>
      <c r="N19" s="31"/>
      <c r="O19" s="31"/>
      <c r="P19" s="31"/>
      <c r="Q19" s="31"/>
      <c r="R19" s="31"/>
      <c r="S19" s="31"/>
      <c r="T19" s="31"/>
      <c r="U19" s="30"/>
    </row>
    <row r="20" spans="2:21" x14ac:dyDescent="0.2">
      <c r="B20" s="29"/>
      <c r="C20" s="31"/>
      <c r="D20" s="31"/>
      <c r="E20" s="31"/>
      <c r="F20" s="31"/>
      <c r="G20" s="31"/>
      <c r="H20" s="31"/>
      <c r="I20" s="31"/>
      <c r="J20" s="31"/>
      <c r="K20" s="31"/>
      <c r="L20" s="31"/>
      <c r="M20" s="31"/>
      <c r="N20" s="31"/>
      <c r="O20" s="31"/>
      <c r="P20" s="31"/>
      <c r="Q20" s="31"/>
      <c r="R20" s="31"/>
      <c r="S20" s="31"/>
      <c r="T20" s="31"/>
      <c r="U20" s="30"/>
    </row>
    <row r="21" spans="2:21" x14ac:dyDescent="0.2">
      <c r="B21" s="29"/>
      <c r="C21" s="31"/>
      <c r="D21" s="31"/>
      <c r="E21" s="31"/>
      <c r="F21" s="31"/>
      <c r="G21" s="31"/>
      <c r="H21" s="31"/>
      <c r="I21" s="31"/>
      <c r="J21" s="31"/>
      <c r="K21" s="31"/>
      <c r="L21" s="31"/>
      <c r="M21" s="31"/>
      <c r="N21" s="31"/>
      <c r="O21" s="31"/>
      <c r="P21" s="31"/>
      <c r="Q21" s="31"/>
      <c r="R21" s="31"/>
      <c r="S21" s="31"/>
      <c r="T21" s="31"/>
      <c r="U21" s="30"/>
    </row>
    <row r="22" spans="2:21" x14ac:dyDescent="0.2">
      <c r="B22" s="29"/>
      <c r="C22" s="31"/>
      <c r="D22" s="31"/>
      <c r="E22" s="31"/>
      <c r="F22" s="31"/>
      <c r="G22" s="31"/>
      <c r="H22" s="31"/>
      <c r="I22" s="31"/>
      <c r="J22" s="31"/>
      <c r="K22" s="31"/>
      <c r="L22" s="31"/>
      <c r="M22" s="31"/>
      <c r="N22" s="31"/>
      <c r="O22" s="31"/>
      <c r="P22" s="31"/>
      <c r="Q22" s="31"/>
      <c r="R22" s="31"/>
      <c r="S22" s="31"/>
      <c r="T22" s="31"/>
      <c r="U22" s="30"/>
    </row>
    <row r="23" spans="2:21" x14ac:dyDescent="0.2">
      <c r="B23" s="29"/>
      <c r="C23" s="31"/>
      <c r="D23" s="31"/>
      <c r="E23" s="31"/>
      <c r="F23" s="31"/>
      <c r="G23" s="31"/>
      <c r="H23" s="31"/>
      <c r="I23" s="31"/>
      <c r="J23" s="31"/>
      <c r="K23" s="31"/>
      <c r="L23" s="31"/>
      <c r="M23" s="31"/>
      <c r="N23" s="31"/>
      <c r="O23" s="31"/>
      <c r="P23" s="31"/>
      <c r="Q23" s="31"/>
      <c r="R23" s="31"/>
      <c r="S23" s="31"/>
      <c r="T23" s="31"/>
      <c r="U23" s="30"/>
    </row>
    <row r="24" spans="2:21" x14ac:dyDescent="0.2">
      <c r="B24" s="29"/>
      <c r="C24" s="31"/>
      <c r="D24" s="31"/>
      <c r="E24" s="31"/>
      <c r="F24" s="31"/>
      <c r="G24" s="31"/>
      <c r="H24" s="31"/>
      <c r="I24" s="31"/>
      <c r="J24" s="31"/>
      <c r="K24" s="31"/>
      <c r="L24" s="31"/>
      <c r="M24" s="31"/>
      <c r="N24" s="31"/>
      <c r="O24" s="31"/>
      <c r="P24" s="31"/>
      <c r="Q24" s="31"/>
      <c r="R24" s="31"/>
      <c r="S24" s="31"/>
      <c r="T24" s="31"/>
      <c r="U24" s="30"/>
    </row>
    <row r="25" spans="2:21" x14ac:dyDescent="0.2">
      <c r="B25" s="29"/>
      <c r="C25" s="31"/>
      <c r="D25" s="31"/>
      <c r="E25" s="31"/>
      <c r="F25" s="31"/>
      <c r="G25" s="31"/>
      <c r="H25" s="31"/>
      <c r="I25" s="31"/>
      <c r="J25" s="31"/>
      <c r="K25" s="31"/>
      <c r="L25" s="31"/>
      <c r="M25" s="31"/>
      <c r="N25" s="31"/>
      <c r="O25" s="31"/>
      <c r="P25" s="31"/>
      <c r="Q25" s="31"/>
      <c r="R25" s="31"/>
      <c r="S25" s="31"/>
      <c r="T25" s="31"/>
      <c r="U25" s="30"/>
    </row>
    <row r="26" spans="2:21" x14ac:dyDescent="0.2">
      <c r="B26" s="29"/>
      <c r="C26" s="31"/>
      <c r="D26" s="31"/>
      <c r="E26" s="31"/>
      <c r="F26" s="31"/>
      <c r="G26" s="31"/>
      <c r="H26" s="31"/>
      <c r="I26" s="31"/>
      <c r="J26" s="31"/>
      <c r="K26" s="31"/>
      <c r="L26" s="31"/>
      <c r="M26" s="31"/>
      <c r="N26" s="31"/>
      <c r="O26" s="31"/>
      <c r="P26" s="31"/>
      <c r="Q26" s="31"/>
      <c r="R26" s="31"/>
      <c r="S26" s="31"/>
      <c r="T26" s="31"/>
      <c r="U26" s="30"/>
    </row>
    <row r="27" spans="2:21" x14ac:dyDescent="0.2">
      <c r="B27" s="29"/>
      <c r="C27" s="31"/>
      <c r="D27" s="31"/>
      <c r="E27" s="31"/>
      <c r="F27" s="31"/>
      <c r="G27" s="31"/>
      <c r="H27" s="31"/>
      <c r="I27" s="31"/>
      <c r="J27" s="31"/>
      <c r="K27" s="31"/>
      <c r="L27" s="31"/>
      <c r="M27" s="31"/>
      <c r="N27" s="31"/>
      <c r="O27" s="31"/>
      <c r="P27" s="31"/>
      <c r="Q27" s="31"/>
      <c r="R27" s="31"/>
      <c r="S27" s="31"/>
      <c r="T27" s="31"/>
      <c r="U27" s="30"/>
    </row>
    <row r="28" spans="2:21" ht="18" customHeight="1" x14ac:dyDescent="0.25">
      <c r="B28" s="29"/>
      <c r="C28" s="147" t="s">
        <v>157</v>
      </c>
      <c r="D28" s="59"/>
      <c r="E28" s="60"/>
      <c r="F28" s="60"/>
      <c r="G28" s="60"/>
      <c r="H28" s="60"/>
      <c r="I28" s="59"/>
      <c r="J28" s="59"/>
      <c r="K28" s="59"/>
      <c r="L28" s="60"/>
      <c r="M28" s="60"/>
      <c r="N28" s="60"/>
      <c r="O28" s="60"/>
      <c r="P28" s="60"/>
      <c r="Q28" s="60"/>
      <c r="R28" s="60"/>
      <c r="S28" s="60"/>
      <c r="T28" s="60"/>
      <c r="U28" s="30"/>
    </row>
    <row r="29" spans="2:21" x14ac:dyDescent="0.2">
      <c r="B29" s="29"/>
      <c r="F29" s="31"/>
      <c r="G29" s="31"/>
      <c r="H29" s="31"/>
      <c r="I29" s="31"/>
      <c r="J29" s="31"/>
      <c r="K29" s="31"/>
      <c r="L29" s="31"/>
      <c r="M29" s="31"/>
      <c r="N29" s="31"/>
      <c r="O29" s="31"/>
      <c r="P29" s="31"/>
      <c r="Q29" s="31"/>
      <c r="R29" s="31"/>
      <c r="S29" s="31"/>
      <c r="T29" s="31"/>
      <c r="U29" s="30"/>
    </row>
    <row r="30" spans="2:21" x14ac:dyDescent="0.2">
      <c r="B30" s="29"/>
      <c r="C30" s="31"/>
      <c r="D30" s="31"/>
      <c r="E30" s="31"/>
      <c r="F30" s="31"/>
      <c r="G30" s="31"/>
      <c r="H30" s="31"/>
      <c r="I30" s="31"/>
      <c r="J30" s="31"/>
      <c r="K30" s="31"/>
      <c r="L30" s="31"/>
      <c r="M30" s="31"/>
      <c r="N30" s="31"/>
      <c r="O30" s="31"/>
      <c r="P30" s="31"/>
      <c r="Q30" s="31"/>
      <c r="R30" s="31"/>
      <c r="S30" s="31"/>
      <c r="T30" s="31"/>
      <c r="U30" s="30"/>
    </row>
    <row r="31" spans="2:21" x14ac:dyDescent="0.2">
      <c r="B31" s="29"/>
      <c r="C31" s="31"/>
      <c r="D31" s="31"/>
      <c r="E31" s="31"/>
      <c r="F31" s="31"/>
      <c r="G31" s="31"/>
      <c r="H31" s="31"/>
      <c r="I31" s="31" t="s">
        <v>158</v>
      </c>
      <c r="J31" s="28" t="s">
        <v>155</v>
      </c>
      <c r="K31" s="31" t="s">
        <v>156</v>
      </c>
      <c r="L31" s="31"/>
      <c r="P31" s="31"/>
      <c r="Q31" s="31"/>
      <c r="R31" s="31"/>
      <c r="S31" s="31"/>
      <c r="T31" s="31"/>
      <c r="U31" s="30"/>
    </row>
    <row r="32" spans="2:21" x14ac:dyDescent="0.2">
      <c r="B32" s="29"/>
      <c r="C32" s="31"/>
      <c r="D32" s="31"/>
      <c r="E32" s="31"/>
      <c r="F32" s="31"/>
      <c r="G32" s="31"/>
      <c r="H32" s="31"/>
      <c r="I32" s="40" t="str">
        <f>Autodiagnóstico!F10</f>
        <v>Estratégico</v>
      </c>
      <c r="J32" s="28">
        <v>100</v>
      </c>
      <c r="K32" s="32">
        <f>+Autodiagnóstico!G10</f>
        <v>23.8</v>
      </c>
      <c r="L32" s="31"/>
      <c r="P32" s="31"/>
      <c r="Q32" s="31"/>
      <c r="R32" s="31"/>
      <c r="S32" s="31"/>
      <c r="T32" s="31"/>
      <c r="U32" s="30"/>
    </row>
    <row r="33" spans="2:21" x14ac:dyDescent="0.2">
      <c r="B33" s="29"/>
      <c r="C33" s="31"/>
      <c r="D33" s="31"/>
      <c r="E33" s="31"/>
      <c r="F33" s="31"/>
      <c r="G33" s="31"/>
      <c r="H33" s="31"/>
      <c r="I33" s="40" t="str">
        <f>Autodiagnóstico!F16</f>
        <v>Documental</v>
      </c>
      <c r="J33" s="28">
        <v>100</v>
      </c>
      <c r="K33" s="32">
        <f>+Autodiagnóstico!G16</f>
        <v>22.48</v>
      </c>
      <c r="L33" s="31"/>
      <c r="P33" s="31"/>
      <c r="Q33" s="31"/>
      <c r="R33" s="31"/>
      <c r="S33" s="31"/>
      <c r="T33" s="31"/>
      <c r="U33" s="30"/>
    </row>
    <row r="34" spans="2:21" x14ac:dyDescent="0.2">
      <c r="B34" s="29"/>
      <c r="C34" s="31"/>
      <c r="D34" s="31"/>
      <c r="E34" s="31"/>
      <c r="F34" s="31"/>
      <c r="G34" s="31"/>
      <c r="H34" s="31"/>
      <c r="I34" s="40" t="str">
        <f>Autodiagnóstico!F29</f>
        <v>Tecnológico</v>
      </c>
      <c r="J34" s="28">
        <v>100</v>
      </c>
      <c r="K34" s="32">
        <f>+Autodiagnóstico!G29</f>
        <v>1</v>
      </c>
      <c r="L34" s="31"/>
      <c r="M34" s="31"/>
      <c r="N34" s="31"/>
      <c r="O34" s="31"/>
      <c r="P34" s="31"/>
      <c r="Q34" s="31"/>
      <c r="R34" s="31"/>
      <c r="S34" s="31"/>
      <c r="T34" s="31"/>
      <c r="U34" s="30"/>
    </row>
    <row r="35" spans="2:21" x14ac:dyDescent="0.2">
      <c r="B35" s="29"/>
      <c r="C35" s="31"/>
      <c r="D35" s="31"/>
      <c r="E35" s="31"/>
      <c r="F35" s="31"/>
      <c r="G35" s="31"/>
      <c r="H35" s="31"/>
      <c r="I35" s="40" t="str">
        <f>Autodiagnóstico!F34</f>
        <v xml:space="preserve">Cultural </v>
      </c>
      <c r="J35" s="28">
        <v>100</v>
      </c>
      <c r="K35" s="32">
        <f>+Autodiagnóstico!G34</f>
        <v>60.25</v>
      </c>
      <c r="L35" s="31"/>
      <c r="M35" s="31"/>
      <c r="N35" s="31"/>
      <c r="O35" s="31"/>
      <c r="P35" s="31"/>
      <c r="Q35" s="31"/>
      <c r="R35" s="31"/>
      <c r="S35" s="31"/>
      <c r="T35" s="31"/>
      <c r="U35" s="30"/>
    </row>
    <row r="36" spans="2:21" x14ac:dyDescent="0.2">
      <c r="B36" s="29"/>
      <c r="C36" s="31"/>
      <c r="D36" s="31"/>
      <c r="E36" s="31"/>
      <c r="F36" s="31"/>
      <c r="G36" s="31"/>
      <c r="H36" s="31"/>
      <c r="I36" s="31"/>
      <c r="J36" s="31"/>
      <c r="K36" s="31"/>
      <c r="L36" s="31"/>
      <c r="M36" s="31"/>
      <c r="N36" s="31"/>
      <c r="O36" s="31"/>
      <c r="P36" s="31"/>
      <c r="Q36" s="31"/>
      <c r="R36" s="31"/>
      <c r="S36" s="31"/>
      <c r="T36" s="31"/>
      <c r="U36" s="30"/>
    </row>
    <row r="37" spans="2:21" x14ac:dyDescent="0.2">
      <c r="B37" s="29"/>
      <c r="C37" s="31"/>
      <c r="D37" s="31"/>
      <c r="E37" s="31"/>
      <c r="F37" s="31"/>
      <c r="G37" s="31"/>
      <c r="H37" s="31"/>
      <c r="I37" s="31"/>
      <c r="J37" s="31"/>
      <c r="K37" s="31"/>
      <c r="L37" s="31"/>
      <c r="M37" s="31"/>
      <c r="N37" s="31"/>
      <c r="O37" s="31"/>
      <c r="P37" s="31"/>
      <c r="Q37" s="31"/>
      <c r="R37" s="31"/>
      <c r="S37" s="31"/>
      <c r="T37" s="31"/>
      <c r="U37" s="30"/>
    </row>
    <row r="38" spans="2:21" x14ac:dyDescent="0.2">
      <c r="B38" s="29"/>
      <c r="C38" s="31"/>
      <c r="D38" s="31"/>
      <c r="E38" s="31"/>
      <c r="F38" s="31"/>
      <c r="G38" s="31"/>
      <c r="H38" s="31"/>
      <c r="I38" s="31"/>
      <c r="J38" s="31"/>
      <c r="K38" s="31"/>
      <c r="L38" s="31"/>
      <c r="M38" s="31"/>
      <c r="N38" s="31"/>
      <c r="O38" s="31"/>
      <c r="P38" s="31"/>
      <c r="Q38" s="31"/>
      <c r="R38" s="31"/>
      <c r="S38" s="31"/>
      <c r="T38" s="31"/>
      <c r="U38" s="30"/>
    </row>
    <row r="39" spans="2:21" x14ac:dyDescent="0.2">
      <c r="B39" s="29"/>
      <c r="C39" s="31"/>
      <c r="D39" s="31"/>
      <c r="E39" s="31"/>
      <c r="F39" s="31"/>
      <c r="G39" s="31"/>
      <c r="H39" s="31"/>
      <c r="I39" s="31"/>
      <c r="J39" s="31"/>
      <c r="K39" s="31"/>
      <c r="L39" s="31"/>
      <c r="M39" s="31"/>
      <c r="N39" s="31"/>
      <c r="O39" s="31"/>
      <c r="P39" s="31"/>
      <c r="Q39" s="31"/>
      <c r="R39" s="31"/>
      <c r="S39" s="31"/>
      <c r="T39" s="31"/>
      <c r="U39" s="30"/>
    </row>
    <row r="40" spans="2:21" x14ac:dyDescent="0.2">
      <c r="B40" s="29"/>
      <c r="C40" s="31"/>
      <c r="D40" s="31"/>
      <c r="E40" s="31"/>
      <c r="F40" s="31"/>
      <c r="G40" s="31"/>
      <c r="H40" s="31"/>
      <c r="I40" s="31"/>
      <c r="J40" s="31"/>
      <c r="K40" s="31"/>
      <c r="L40" s="31"/>
      <c r="M40" s="31"/>
      <c r="N40" s="31"/>
      <c r="O40" s="31"/>
      <c r="P40" s="31"/>
      <c r="Q40" s="31"/>
      <c r="R40" s="31"/>
      <c r="S40" s="31"/>
      <c r="T40" s="31"/>
      <c r="U40" s="30"/>
    </row>
    <row r="41" spans="2:21" x14ac:dyDescent="0.2">
      <c r="B41" s="29"/>
      <c r="C41" s="31"/>
      <c r="D41" s="31"/>
      <c r="E41" s="31"/>
      <c r="F41" s="31"/>
      <c r="G41" s="31"/>
      <c r="H41" s="31"/>
      <c r="I41" s="31"/>
      <c r="J41" s="31"/>
      <c r="K41" s="31"/>
      <c r="L41" s="31"/>
      <c r="M41" s="31"/>
      <c r="N41" s="31"/>
      <c r="O41" s="31"/>
      <c r="P41" s="31"/>
      <c r="Q41" s="31"/>
      <c r="R41" s="31"/>
      <c r="S41" s="31"/>
      <c r="T41" s="31"/>
      <c r="U41" s="30"/>
    </row>
    <row r="42" spans="2:21" x14ac:dyDescent="0.2">
      <c r="B42" s="29"/>
      <c r="C42" s="31"/>
      <c r="D42" s="31"/>
      <c r="E42" s="31"/>
      <c r="F42" s="31"/>
      <c r="G42" s="31"/>
      <c r="H42" s="31"/>
      <c r="I42" s="31"/>
      <c r="J42" s="31"/>
      <c r="K42" s="31"/>
      <c r="L42" s="31"/>
      <c r="M42" s="31"/>
      <c r="N42" s="31"/>
      <c r="O42" s="31"/>
      <c r="P42" s="31"/>
      <c r="Q42" s="31"/>
      <c r="R42" s="31"/>
      <c r="S42" s="31"/>
      <c r="T42" s="31"/>
      <c r="U42" s="30"/>
    </row>
    <row r="43" spans="2:21" x14ac:dyDescent="0.2">
      <c r="B43" s="29"/>
      <c r="C43" s="31"/>
      <c r="D43" s="31"/>
      <c r="E43" s="31"/>
      <c r="F43" s="31"/>
      <c r="G43" s="31"/>
      <c r="H43" s="31"/>
      <c r="I43" s="31"/>
      <c r="J43" s="31"/>
      <c r="K43" s="31"/>
      <c r="L43" s="31"/>
      <c r="M43" s="31"/>
      <c r="N43" s="31"/>
      <c r="O43" s="31"/>
      <c r="P43" s="31"/>
      <c r="Q43" s="31"/>
      <c r="R43" s="31"/>
      <c r="S43" s="31"/>
      <c r="T43" s="31"/>
      <c r="U43" s="30"/>
    </row>
    <row r="44" spans="2:21" x14ac:dyDescent="0.2">
      <c r="B44" s="29"/>
      <c r="C44" s="31"/>
      <c r="D44" s="31"/>
      <c r="E44" s="31"/>
      <c r="F44" s="31"/>
      <c r="G44" s="31"/>
      <c r="H44" s="31"/>
      <c r="I44" s="31"/>
      <c r="J44" s="31"/>
      <c r="K44" s="31"/>
      <c r="L44" s="31"/>
      <c r="M44" s="31"/>
      <c r="N44" s="31"/>
      <c r="O44" s="31"/>
      <c r="P44" s="31"/>
      <c r="Q44" s="31"/>
      <c r="R44" s="31"/>
      <c r="S44" s="31"/>
      <c r="T44" s="31"/>
      <c r="U44" s="30"/>
    </row>
    <row r="45" spans="2:21" x14ac:dyDescent="0.2">
      <c r="B45" s="29"/>
      <c r="C45" s="31"/>
      <c r="D45" s="31"/>
      <c r="E45" s="31"/>
      <c r="F45" s="31"/>
      <c r="G45" s="31"/>
      <c r="H45" s="31"/>
      <c r="I45" s="31"/>
      <c r="J45" s="31"/>
      <c r="K45" s="31"/>
      <c r="L45" s="31"/>
      <c r="M45" s="31"/>
      <c r="N45" s="31"/>
      <c r="O45" s="31"/>
      <c r="P45" s="31"/>
      <c r="Q45" s="31"/>
      <c r="R45" s="31"/>
      <c r="S45" s="31"/>
      <c r="T45" s="31"/>
      <c r="U45" s="30"/>
    </row>
    <row r="46" spans="2:21" x14ac:dyDescent="0.2">
      <c r="B46" s="29"/>
      <c r="C46" s="31"/>
      <c r="D46" s="31"/>
      <c r="E46" s="31"/>
      <c r="F46" s="31"/>
      <c r="G46" s="31"/>
      <c r="H46" s="31"/>
      <c r="I46" s="31"/>
      <c r="J46" s="31"/>
      <c r="K46" s="31"/>
      <c r="L46" s="31"/>
      <c r="M46" s="31"/>
      <c r="N46" s="31"/>
      <c r="O46" s="31"/>
      <c r="P46" s="31"/>
      <c r="Q46" s="31"/>
      <c r="R46" s="31"/>
      <c r="S46" s="31"/>
      <c r="T46" s="31"/>
      <c r="U46" s="30"/>
    </row>
    <row r="47" spans="2:21" x14ac:dyDescent="0.2">
      <c r="B47" s="29"/>
      <c r="C47" s="31"/>
      <c r="D47" s="31"/>
      <c r="E47" s="31"/>
      <c r="F47" s="31"/>
      <c r="G47" s="31"/>
      <c r="H47" s="31"/>
      <c r="I47" s="31"/>
      <c r="J47" s="31"/>
      <c r="K47" s="31"/>
      <c r="L47" s="31"/>
      <c r="M47" s="31"/>
      <c r="N47" s="31"/>
      <c r="O47" s="31"/>
      <c r="P47" s="31"/>
      <c r="Q47" s="31"/>
      <c r="R47" s="31"/>
      <c r="S47" s="31"/>
      <c r="T47" s="31"/>
      <c r="U47" s="30"/>
    </row>
    <row r="48" spans="2:21" x14ac:dyDescent="0.2">
      <c r="B48" s="29"/>
      <c r="C48" s="31"/>
      <c r="D48" s="31"/>
      <c r="E48" s="31"/>
      <c r="F48" s="31"/>
      <c r="G48" s="31"/>
      <c r="H48" s="31"/>
      <c r="I48" s="31"/>
      <c r="J48" s="31"/>
      <c r="K48" s="31"/>
      <c r="L48" s="31"/>
      <c r="M48" s="31"/>
      <c r="N48" s="31"/>
      <c r="O48" s="31"/>
      <c r="P48" s="31"/>
      <c r="Q48" s="31"/>
      <c r="R48" s="31"/>
      <c r="S48" s="31"/>
      <c r="T48" s="31"/>
      <c r="U48" s="30"/>
    </row>
    <row r="49" spans="2:21" x14ac:dyDescent="0.2">
      <c r="B49" s="29"/>
      <c r="C49" s="31"/>
      <c r="D49" s="31"/>
      <c r="E49" s="31"/>
      <c r="F49" s="31"/>
      <c r="G49" s="31"/>
      <c r="H49" s="31"/>
      <c r="I49" s="31"/>
      <c r="J49" s="31"/>
      <c r="K49" s="31"/>
      <c r="L49" s="31"/>
      <c r="M49" s="31"/>
      <c r="N49" s="31"/>
      <c r="O49" s="31"/>
      <c r="P49" s="31"/>
      <c r="Q49" s="31"/>
      <c r="R49" s="31"/>
      <c r="S49" s="31"/>
      <c r="T49" s="31"/>
      <c r="U49" s="30"/>
    </row>
    <row r="50" spans="2:21" ht="15" thickBot="1" x14ac:dyDescent="0.25">
      <c r="B50" s="33"/>
      <c r="C50" s="34"/>
      <c r="D50" s="34"/>
      <c r="E50" s="34"/>
      <c r="F50" s="34"/>
      <c r="G50" s="34"/>
      <c r="H50" s="34"/>
      <c r="I50" s="34"/>
      <c r="J50" s="34"/>
      <c r="K50" s="34"/>
      <c r="L50" s="34"/>
      <c r="M50" s="34"/>
      <c r="N50" s="34"/>
      <c r="O50" s="34"/>
      <c r="P50" s="34"/>
      <c r="Q50" s="34"/>
      <c r="R50" s="34"/>
      <c r="S50" s="34"/>
      <c r="T50" s="34"/>
      <c r="U50" s="35"/>
    </row>
    <row r="51" spans="2:21" x14ac:dyDescent="0.2"/>
    <row r="52" spans="2:21" x14ac:dyDescent="0.2"/>
    <row r="53" spans="2:21" x14ac:dyDescent="0.2"/>
    <row r="54" spans="2:21" x14ac:dyDescent="0.2"/>
    <row r="55" spans="2:21" x14ac:dyDescent="0.2">
      <c r="C55" s="36"/>
      <c r="D55" s="37"/>
      <c r="E55" s="37"/>
      <c r="F55" s="37"/>
      <c r="O55" s="38"/>
      <c r="P55" s="39"/>
    </row>
    <row r="56" spans="2:21" x14ac:dyDescent="0.2">
      <c r="O56" s="38"/>
      <c r="P56" s="39"/>
    </row>
    <row r="57" spans="2:21" x14ac:dyDescent="0.2">
      <c r="O57" s="38"/>
      <c r="P57" s="39"/>
    </row>
    <row r="58" spans="2:21" x14ac:dyDescent="0.2"/>
    <row r="59" spans="2:21" ht="18" x14ac:dyDescent="0.25">
      <c r="K59" s="244" t="s">
        <v>33</v>
      </c>
      <c r="L59" s="244"/>
    </row>
    <row r="60" spans="2:21" x14ac:dyDescent="0.2"/>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2">
    <mergeCell ref="C3:T3"/>
    <mergeCell ref="K59:L5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B1:O50"/>
  <sheetViews>
    <sheetView showGridLines="0" tabSelected="1" topLeftCell="C1" zoomScale="80" zoomScaleNormal="80" workbookViewId="0">
      <selection activeCell="J7" sqref="J7"/>
    </sheetView>
  </sheetViews>
  <sheetFormatPr baseColWidth="10" defaultColWidth="11.42578125" defaultRowHeight="14.25" zeroHeight="1" x14ac:dyDescent="0.25"/>
  <cols>
    <col min="1" max="1" width="1.7109375" style="1" customWidth="1"/>
    <col min="2" max="2" width="1.5703125" style="3" customWidth="1"/>
    <col min="3" max="3" width="21.5703125" style="1" customWidth="1"/>
    <col min="4" max="4" width="26.85546875" style="1" customWidth="1"/>
    <col min="5" max="5" width="44.140625" style="1" customWidth="1"/>
    <col min="6" max="6" width="15.5703125" style="4" customWidth="1"/>
    <col min="7" max="7" width="31.5703125" style="1" customWidth="1"/>
    <col min="8" max="8" width="24.140625" style="1" customWidth="1"/>
    <col min="9" max="9" width="50.140625" style="1" customWidth="1"/>
    <col min="10" max="12" width="35.7109375" style="1" customWidth="1"/>
    <col min="13" max="13" width="53.7109375" style="176" customWidth="1"/>
    <col min="14" max="14" width="54.7109375" style="176" customWidth="1"/>
    <col min="15" max="15" width="1.42578125" style="1" customWidth="1"/>
    <col min="16" max="16" width="4.5703125" style="1" customWidth="1"/>
    <col min="17" max="24" width="11.42578125" style="1" customWidth="1"/>
    <col min="25" max="16384" width="11.42578125" style="1"/>
  </cols>
  <sheetData>
    <row r="1" spans="2:15" ht="7.5" customHeight="1" x14ac:dyDescent="0.25"/>
    <row r="2" spans="2:15" ht="94.5" customHeight="1" x14ac:dyDescent="0.25">
      <c r="B2" s="75"/>
      <c r="C2" s="70"/>
      <c r="D2" s="70"/>
      <c r="E2" s="70"/>
      <c r="F2" s="76"/>
      <c r="G2" s="70"/>
      <c r="H2" s="70"/>
      <c r="I2" s="70"/>
      <c r="J2" s="70"/>
      <c r="K2" s="70"/>
      <c r="L2" s="70"/>
      <c r="M2" s="177"/>
      <c r="N2" s="177"/>
      <c r="O2" s="62"/>
    </row>
    <row r="3" spans="2:15" ht="25.5" x14ac:dyDescent="0.25">
      <c r="B3" s="77"/>
      <c r="C3" s="192" t="s">
        <v>159</v>
      </c>
      <c r="D3" s="193"/>
      <c r="E3" s="193"/>
      <c r="F3" s="193"/>
      <c r="G3" s="193"/>
      <c r="H3" s="193"/>
      <c r="I3" s="193"/>
      <c r="J3" s="193"/>
      <c r="K3" s="193"/>
      <c r="L3" s="193"/>
      <c r="M3" s="193"/>
      <c r="N3" s="193"/>
      <c r="O3" s="64"/>
    </row>
    <row r="4" spans="2:15" ht="12" customHeight="1" x14ac:dyDescent="0.25">
      <c r="B4" s="77"/>
      <c r="C4" s="7"/>
      <c r="D4" s="7"/>
      <c r="E4" s="7"/>
      <c r="F4" s="8"/>
      <c r="G4" s="7"/>
      <c r="H4" s="7"/>
      <c r="I4" s="7"/>
      <c r="J4" s="7"/>
      <c r="K4" s="7"/>
      <c r="L4" s="7"/>
      <c r="M4" s="178"/>
      <c r="N4" s="178"/>
      <c r="O4" s="64"/>
    </row>
    <row r="5" spans="2:15" ht="28.5" customHeight="1" x14ac:dyDescent="0.25">
      <c r="B5" s="77"/>
      <c r="C5" s="250" t="s">
        <v>84</v>
      </c>
      <c r="D5" s="252" t="s">
        <v>87</v>
      </c>
      <c r="E5" s="252" t="s">
        <v>88</v>
      </c>
      <c r="F5" s="252" t="s">
        <v>160</v>
      </c>
      <c r="G5" s="264" t="s">
        <v>161</v>
      </c>
      <c r="H5" s="262" t="s">
        <v>162</v>
      </c>
      <c r="I5" s="260" t="s">
        <v>163</v>
      </c>
      <c r="J5" s="256" t="s">
        <v>164</v>
      </c>
      <c r="K5" s="258" t="s">
        <v>165</v>
      </c>
      <c r="L5" s="258" t="s">
        <v>166</v>
      </c>
      <c r="M5" s="266" t="s">
        <v>167</v>
      </c>
      <c r="N5" s="254" t="s">
        <v>168</v>
      </c>
      <c r="O5" s="64"/>
    </row>
    <row r="6" spans="2:15" ht="36" customHeight="1" x14ac:dyDescent="0.25">
      <c r="B6" s="78"/>
      <c r="C6" s="251"/>
      <c r="D6" s="253"/>
      <c r="E6" s="253"/>
      <c r="F6" s="253"/>
      <c r="G6" s="265"/>
      <c r="H6" s="263"/>
      <c r="I6" s="261"/>
      <c r="J6" s="257"/>
      <c r="K6" s="259"/>
      <c r="L6" s="259"/>
      <c r="M6" s="267"/>
      <c r="N6" s="255"/>
      <c r="O6" s="64"/>
    </row>
    <row r="7" spans="2:15" ht="286.5" customHeight="1" x14ac:dyDescent="0.25">
      <c r="B7" s="245"/>
      <c r="C7" s="248" t="s">
        <v>91</v>
      </c>
      <c r="D7" s="246" t="s">
        <v>92</v>
      </c>
      <c r="E7" s="98" t="s">
        <v>93</v>
      </c>
      <c r="F7" s="106">
        <f>+Autodiagnóstico!J10</f>
        <v>1</v>
      </c>
      <c r="G7" s="108"/>
      <c r="H7" s="109" t="s">
        <v>169</v>
      </c>
      <c r="I7" s="110" t="s">
        <v>170</v>
      </c>
      <c r="J7" s="150" t="s">
        <v>171</v>
      </c>
      <c r="K7" s="151" t="s">
        <v>172</v>
      </c>
      <c r="L7" s="151" t="s">
        <v>173</v>
      </c>
      <c r="M7" s="179" t="s">
        <v>174</v>
      </c>
      <c r="N7" s="179" t="s">
        <v>255</v>
      </c>
      <c r="O7" s="64"/>
    </row>
    <row r="8" spans="2:15" ht="177" customHeight="1" x14ac:dyDescent="0.25">
      <c r="B8" s="245"/>
      <c r="C8" s="249"/>
      <c r="D8" s="247"/>
      <c r="E8" s="97" t="s">
        <v>95</v>
      </c>
      <c r="F8" s="107">
        <f>+Autodiagnóstico!J11</f>
        <v>1</v>
      </c>
      <c r="G8" s="111"/>
      <c r="H8" s="112" t="s">
        <v>175</v>
      </c>
      <c r="I8" s="113" t="s">
        <v>170</v>
      </c>
      <c r="J8" s="153" t="s">
        <v>176</v>
      </c>
      <c r="K8" s="154" t="s">
        <v>177</v>
      </c>
      <c r="L8" s="154"/>
      <c r="M8" s="180" t="s">
        <v>178</v>
      </c>
      <c r="N8" s="180" t="s">
        <v>256</v>
      </c>
      <c r="O8" s="64"/>
    </row>
    <row r="9" spans="2:15" ht="183.75" customHeight="1" x14ac:dyDescent="0.25">
      <c r="B9" s="245"/>
      <c r="C9" s="249"/>
      <c r="D9" s="247"/>
      <c r="E9" s="97" t="s">
        <v>97</v>
      </c>
      <c r="F9" s="107">
        <f>+Autodiagnóstico!J12</f>
        <v>1</v>
      </c>
      <c r="G9" s="111"/>
      <c r="H9" s="112"/>
      <c r="I9" s="113" t="s">
        <v>170</v>
      </c>
      <c r="J9" s="153" t="s">
        <v>179</v>
      </c>
      <c r="K9" s="122" t="s">
        <v>180</v>
      </c>
      <c r="L9" s="154" t="s">
        <v>181</v>
      </c>
      <c r="M9" s="180" t="s">
        <v>276</v>
      </c>
      <c r="N9" s="180" t="s">
        <v>270</v>
      </c>
      <c r="O9" s="64"/>
    </row>
    <row r="10" spans="2:15" ht="345.75" customHeight="1" x14ac:dyDescent="0.25">
      <c r="B10" s="245"/>
      <c r="C10" s="249"/>
      <c r="D10" s="247"/>
      <c r="E10" s="97" t="s">
        <v>99</v>
      </c>
      <c r="F10" s="107">
        <f>+Autodiagnóstico!J13</f>
        <v>50</v>
      </c>
      <c r="G10" s="111" t="s">
        <v>182</v>
      </c>
      <c r="H10" s="112" t="s">
        <v>183</v>
      </c>
      <c r="I10" s="113" t="s">
        <v>170</v>
      </c>
      <c r="J10" s="153" t="s">
        <v>184</v>
      </c>
      <c r="K10" s="154" t="s">
        <v>185</v>
      </c>
      <c r="L10" s="154" t="s">
        <v>186</v>
      </c>
      <c r="M10" s="180" t="s">
        <v>187</v>
      </c>
      <c r="N10" s="180" t="s">
        <v>257</v>
      </c>
      <c r="O10" s="64"/>
    </row>
    <row r="11" spans="2:15" ht="342.75" customHeight="1" x14ac:dyDescent="0.25">
      <c r="B11" s="245"/>
      <c r="C11" s="249"/>
      <c r="D11" s="247"/>
      <c r="E11" s="97" t="s">
        <v>101</v>
      </c>
      <c r="F11" s="107">
        <f>+Autodiagnóstico!J14</f>
        <v>10</v>
      </c>
      <c r="G11" s="111" t="s">
        <v>188</v>
      </c>
      <c r="H11" s="112" t="s">
        <v>189</v>
      </c>
      <c r="I11" s="113" t="s">
        <v>170</v>
      </c>
      <c r="J11" s="153" t="s">
        <v>190</v>
      </c>
      <c r="K11" s="154" t="s">
        <v>191</v>
      </c>
      <c r="L11" s="154" t="s">
        <v>192</v>
      </c>
      <c r="M11" s="180" t="s">
        <v>193</v>
      </c>
      <c r="N11" s="180" t="s">
        <v>258</v>
      </c>
      <c r="O11" s="64"/>
    </row>
    <row r="12" spans="2:15" ht="409.5" customHeight="1" x14ac:dyDescent="0.25">
      <c r="B12" s="245"/>
      <c r="C12" s="249"/>
      <c r="D12" s="247"/>
      <c r="E12" s="102" t="s">
        <v>104</v>
      </c>
      <c r="F12" s="107">
        <f>+Autodiagnóstico!J15</f>
        <v>57</v>
      </c>
      <c r="G12" s="118" t="s">
        <v>194</v>
      </c>
      <c r="H12" s="119" t="s">
        <v>195</v>
      </c>
      <c r="I12" s="120" t="s">
        <v>170</v>
      </c>
      <c r="J12" s="155" t="s">
        <v>196</v>
      </c>
      <c r="K12" s="156" t="s">
        <v>197</v>
      </c>
      <c r="L12" s="156" t="s">
        <v>259</v>
      </c>
      <c r="M12" s="182" t="s">
        <v>260</v>
      </c>
      <c r="N12" s="180" t="s">
        <v>261</v>
      </c>
      <c r="O12" s="64"/>
    </row>
    <row r="13" spans="2:15" ht="149.25" customHeight="1" x14ac:dyDescent="0.25">
      <c r="B13" s="245"/>
      <c r="C13" s="249"/>
      <c r="D13" s="247" t="s">
        <v>106</v>
      </c>
      <c r="E13" s="128" t="s">
        <v>107</v>
      </c>
      <c r="F13" s="107">
        <f>+Autodiagnóstico!J16</f>
        <v>90</v>
      </c>
      <c r="G13" s="129"/>
      <c r="H13" s="130" t="s">
        <v>198</v>
      </c>
      <c r="I13" s="131" t="s">
        <v>170</v>
      </c>
      <c r="J13" s="132"/>
      <c r="K13" s="133"/>
      <c r="L13" s="133"/>
      <c r="M13" s="184"/>
      <c r="N13" s="187" t="s">
        <v>269</v>
      </c>
      <c r="O13" s="64"/>
    </row>
    <row r="14" spans="2:15" ht="151.5" customHeight="1" x14ac:dyDescent="0.25">
      <c r="B14" s="245"/>
      <c r="C14" s="249"/>
      <c r="D14" s="247"/>
      <c r="E14" s="99" t="s">
        <v>109</v>
      </c>
      <c r="F14" s="107">
        <f>+Autodiagnóstico!J17</f>
        <v>1</v>
      </c>
      <c r="G14" s="111"/>
      <c r="H14" s="112" t="s">
        <v>199</v>
      </c>
      <c r="I14" s="113" t="s">
        <v>170</v>
      </c>
      <c r="J14" s="153" t="s">
        <v>200</v>
      </c>
      <c r="K14" s="122" t="s">
        <v>201</v>
      </c>
      <c r="L14" s="122"/>
      <c r="M14" s="181" t="s">
        <v>202</v>
      </c>
      <c r="N14" s="180" t="s">
        <v>262</v>
      </c>
      <c r="O14" s="64"/>
    </row>
    <row r="15" spans="2:15" ht="244.5" customHeight="1" x14ac:dyDescent="0.25">
      <c r="B15" s="245"/>
      <c r="C15" s="249"/>
      <c r="D15" s="247"/>
      <c r="E15" s="100" t="s">
        <v>111</v>
      </c>
      <c r="F15" s="107">
        <f>+Autodiagnóstico!J18</f>
        <v>50</v>
      </c>
      <c r="G15" s="111"/>
      <c r="H15" s="112" t="s">
        <v>203</v>
      </c>
      <c r="I15" s="113" t="s">
        <v>170</v>
      </c>
      <c r="J15" s="155" t="s">
        <v>204</v>
      </c>
      <c r="K15" s="156" t="s">
        <v>205</v>
      </c>
      <c r="L15" s="159" t="s">
        <v>206</v>
      </c>
      <c r="M15" s="182" t="s">
        <v>260</v>
      </c>
      <c r="N15" s="180" t="s">
        <v>263</v>
      </c>
      <c r="O15" s="64"/>
    </row>
    <row r="16" spans="2:15" ht="380.25" customHeight="1" x14ac:dyDescent="0.25">
      <c r="B16" s="245"/>
      <c r="C16" s="249"/>
      <c r="D16" s="247"/>
      <c r="E16" s="97" t="s">
        <v>104</v>
      </c>
      <c r="F16" s="107">
        <f>+Autodiagnóstico!J19</f>
        <v>57</v>
      </c>
      <c r="G16" s="111" t="s">
        <v>194</v>
      </c>
      <c r="H16" s="112" t="s">
        <v>207</v>
      </c>
      <c r="I16" s="113" t="s">
        <v>170</v>
      </c>
      <c r="J16" s="155" t="s">
        <v>196</v>
      </c>
      <c r="K16" s="156" t="s">
        <v>197</v>
      </c>
      <c r="L16" s="159" t="s">
        <v>208</v>
      </c>
      <c r="M16" s="182" t="s">
        <v>260</v>
      </c>
      <c r="N16" s="180" t="s">
        <v>261</v>
      </c>
      <c r="O16" s="64"/>
    </row>
    <row r="17" spans="2:15" ht="398.25" customHeight="1" x14ac:dyDescent="0.25">
      <c r="B17" s="245"/>
      <c r="C17" s="249"/>
      <c r="D17" s="247"/>
      <c r="E17" s="97" t="s">
        <v>114</v>
      </c>
      <c r="F17" s="107">
        <f>+Autodiagnóstico!J20</f>
        <v>4</v>
      </c>
      <c r="G17" s="111" t="s">
        <v>194</v>
      </c>
      <c r="H17" s="112" t="s">
        <v>207</v>
      </c>
      <c r="I17" s="113" t="s">
        <v>170</v>
      </c>
      <c r="J17" s="155" t="s">
        <v>209</v>
      </c>
      <c r="K17" s="156" t="s">
        <v>210</v>
      </c>
      <c r="L17" s="159" t="s">
        <v>208</v>
      </c>
      <c r="M17" s="182" t="s">
        <v>260</v>
      </c>
      <c r="N17" s="180" t="s">
        <v>261</v>
      </c>
      <c r="O17" s="64"/>
    </row>
    <row r="18" spans="2:15" ht="360.75" customHeight="1" x14ac:dyDescent="0.25">
      <c r="B18" s="245"/>
      <c r="C18" s="249"/>
      <c r="D18" s="247"/>
      <c r="E18" s="97" t="s">
        <v>116</v>
      </c>
      <c r="F18" s="107">
        <f>+Autodiagnóstico!J21</f>
        <v>1</v>
      </c>
      <c r="G18" s="111"/>
      <c r="H18" s="112" t="s">
        <v>211</v>
      </c>
      <c r="I18" s="113" t="s">
        <v>170</v>
      </c>
      <c r="J18" s="153" t="s">
        <v>264</v>
      </c>
      <c r="K18" s="154" t="s">
        <v>212</v>
      </c>
      <c r="L18" s="154" t="s">
        <v>213</v>
      </c>
      <c r="M18" s="180" t="s">
        <v>214</v>
      </c>
      <c r="N18" s="180" t="s">
        <v>265</v>
      </c>
      <c r="O18" s="64"/>
    </row>
    <row r="19" spans="2:15" ht="159.75" customHeight="1" x14ac:dyDescent="0.25">
      <c r="B19" s="245"/>
      <c r="C19" s="249"/>
      <c r="D19" s="247"/>
      <c r="E19" s="97" t="s">
        <v>118</v>
      </c>
      <c r="F19" s="107">
        <f>+Autodiagnóstico!J22</f>
        <v>5</v>
      </c>
      <c r="G19" s="111"/>
      <c r="H19" s="112" t="s">
        <v>215</v>
      </c>
      <c r="I19" s="113" t="s">
        <v>170</v>
      </c>
      <c r="J19" s="121"/>
      <c r="K19" s="122"/>
      <c r="L19" s="122"/>
      <c r="M19" s="180" t="s">
        <v>216</v>
      </c>
      <c r="N19" s="187" t="s">
        <v>268</v>
      </c>
      <c r="O19" s="64"/>
    </row>
    <row r="20" spans="2:15" ht="227.25" customHeight="1" x14ac:dyDescent="0.25">
      <c r="B20" s="245"/>
      <c r="C20" s="249"/>
      <c r="D20" s="247"/>
      <c r="E20" s="97" t="s">
        <v>120</v>
      </c>
      <c r="F20" s="107">
        <f>+Autodiagnóstico!J23</f>
        <v>1</v>
      </c>
      <c r="G20" s="111" t="s">
        <v>217</v>
      </c>
      <c r="H20" s="112" t="s">
        <v>218</v>
      </c>
      <c r="I20" s="113" t="s">
        <v>170</v>
      </c>
      <c r="J20" s="153" t="s">
        <v>219</v>
      </c>
      <c r="K20" s="122" t="s">
        <v>220</v>
      </c>
      <c r="L20" s="154" t="s">
        <v>221</v>
      </c>
      <c r="M20" s="180" t="s">
        <v>222</v>
      </c>
      <c r="N20" s="180" t="s">
        <v>266</v>
      </c>
      <c r="O20" s="64"/>
    </row>
    <row r="21" spans="2:15" ht="228.75" customHeight="1" x14ac:dyDescent="0.25">
      <c r="B21" s="245"/>
      <c r="C21" s="249"/>
      <c r="D21" s="247"/>
      <c r="E21" s="97" t="s">
        <v>123</v>
      </c>
      <c r="F21" s="107">
        <f>+Autodiagnóstico!J24</f>
        <v>1</v>
      </c>
      <c r="G21" s="114"/>
      <c r="H21" s="112" t="s">
        <v>223</v>
      </c>
      <c r="I21" s="113" t="s">
        <v>170</v>
      </c>
      <c r="J21" s="153" t="s">
        <v>224</v>
      </c>
      <c r="K21" s="122" t="s">
        <v>201</v>
      </c>
      <c r="L21" s="154" t="s">
        <v>225</v>
      </c>
      <c r="M21" s="180" t="s">
        <v>226</v>
      </c>
      <c r="N21" s="180" t="s">
        <v>267</v>
      </c>
      <c r="O21" s="64"/>
    </row>
    <row r="22" spans="2:15" ht="184.5" customHeight="1" x14ac:dyDescent="0.25">
      <c r="B22" s="245"/>
      <c r="C22" s="249"/>
      <c r="D22" s="247"/>
      <c r="E22" s="97" t="s">
        <v>125</v>
      </c>
      <c r="F22" s="107">
        <f>+Autodiagnóstico!J25</f>
        <v>1</v>
      </c>
      <c r="G22" s="111"/>
      <c r="H22" s="112" t="s">
        <v>227</v>
      </c>
      <c r="I22" s="113" t="s">
        <v>170</v>
      </c>
      <c r="J22" s="153" t="s">
        <v>228</v>
      </c>
      <c r="K22" s="154" t="s">
        <v>229</v>
      </c>
      <c r="L22" s="154"/>
      <c r="M22" s="180" t="s">
        <v>230</v>
      </c>
      <c r="N22" s="180" t="s">
        <v>262</v>
      </c>
      <c r="O22" s="64"/>
    </row>
    <row r="23" spans="2:15" ht="318" customHeight="1" x14ac:dyDescent="0.25">
      <c r="B23" s="245"/>
      <c r="C23" s="249"/>
      <c r="D23" s="247"/>
      <c r="E23" s="97" t="s">
        <v>127</v>
      </c>
      <c r="F23" s="107">
        <f>+Autodiagnóstico!J26</f>
        <v>1</v>
      </c>
      <c r="G23" s="111"/>
      <c r="H23" s="112" t="s">
        <v>231</v>
      </c>
      <c r="I23" s="113" t="s">
        <v>170</v>
      </c>
      <c r="J23" s="153" t="s">
        <v>232</v>
      </c>
      <c r="K23" s="154" t="s">
        <v>233</v>
      </c>
      <c r="L23" s="154" t="s">
        <v>234</v>
      </c>
      <c r="M23" s="180" t="s">
        <v>275</v>
      </c>
      <c r="N23" s="180" t="s">
        <v>271</v>
      </c>
      <c r="O23" s="64"/>
    </row>
    <row r="24" spans="2:15" ht="130.5" x14ac:dyDescent="0.25">
      <c r="B24" s="245"/>
      <c r="C24" s="249"/>
      <c r="D24" s="247"/>
      <c r="E24" s="97" t="s">
        <v>129</v>
      </c>
      <c r="F24" s="107">
        <f>+Autodiagnóstico!J27</f>
        <v>90</v>
      </c>
      <c r="G24" s="111"/>
      <c r="H24" s="112" t="s">
        <v>235</v>
      </c>
      <c r="I24" s="113" t="s">
        <v>170</v>
      </c>
      <c r="J24" s="121"/>
      <c r="K24" s="122"/>
      <c r="L24" s="122"/>
      <c r="M24" s="181"/>
      <c r="N24" s="187" t="s">
        <v>269</v>
      </c>
      <c r="O24" s="64"/>
    </row>
    <row r="25" spans="2:15" ht="141.75" customHeight="1" x14ac:dyDescent="0.25">
      <c r="B25" s="245"/>
      <c r="C25" s="249"/>
      <c r="D25" s="247"/>
      <c r="E25" s="102" t="s">
        <v>131</v>
      </c>
      <c r="F25" s="107">
        <f>+Autodiagnóstico!J28</f>
        <v>5</v>
      </c>
      <c r="G25" s="118"/>
      <c r="H25" s="119" t="s">
        <v>236</v>
      </c>
      <c r="I25" s="120" t="s">
        <v>170</v>
      </c>
      <c r="J25" s="127"/>
      <c r="K25" s="123"/>
      <c r="L25" s="123"/>
      <c r="M25" s="183" t="s">
        <v>237</v>
      </c>
      <c r="N25" s="187" t="s">
        <v>268</v>
      </c>
      <c r="O25" s="64"/>
    </row>
    <row r="26" spans="2:15" ht="300.75" x14ac:dyDescent="0.25">
      <c r="B26" s="245"/>
      <c r="C26" s="249"/>
      <c r="D26" s="247" t="s">
        <v>133</v>
      </c>
      <c r="E26" s="128" t="s">
        <v>134</v>
      </c>
      <c r="F26" s="107">
        <f>+Autodiagnóstico!J29</f>
        <v>1</v>
      </c>
      <c r="G26" s="129"/>
      <c r="H26" s="130" t="s">
        <v>238</v>
      </c>
      <c r="I26" s="131" t="s">
        <v>170</v>
      </c>
      <c r="J26" s="153" t="s">
        <v>232</v>
      </c>
      <c r="K26" s="154" t="s">
        <v>233</v>
      </c>
      <c r="L26" s="160" t="s">
        <v>239</v>
      </c>
      <c r="M26" s="180" t="s">
        <v>275</v>
      </c>
      <c r="N26" s="180" t="s">
        <v>271</v>
      </c>
      <c r="O26" s="64"/>
    </row>
    <row r="27" spans="2:15" ht="300.75" x14ac:dyDescent="0.25">
      <c r="B27" s="245"/>
      <c r="C27" s="249"/>
      <c r="D27" s="247"/>
      <c r="E27" s="97" t="s">
        <v>136</v>
      </c>
      <c r="F27" s="107">
        <f>+Autodiagnóstico!J30</f>
        <v>1</v>
      </c>
      <c r="G27" s="111"/>
      <c r="H27" s="112" t="s">
        <v>238</v>
      </c>
      <c r="I27" s="113" t="s">
        <v>170</v>
      </c>
      <c r="J27" s="153" t="s">
        <v>232</v>
      </c>
      <c r="K27" s="154" t="s">
        <v>233</v>
      </c>
      <c r="L27" s="160" t="s">
        <v>239</v>
      </c>
      <c r="M27" s="180" t="s">
        <v>275</v>
      </c>
      <c r="N27" s="180" t="s">
        <v>271</v>
      </c>
      <c r="O27" s="64"/>
    </row>
    <row r="28" spans="2:15" ht="300.75" x14ac:dyDescent="0.25">
      <c r="B28" s="245"/>
      <c r="C28" s="249"/>
      <c r="D28" s="247"/>
      <c r="E28" s="97" t="s">
        <v>137</v>
      </c>
      <c r="F28" s="107">
        <f>+Autodiagnóstico!J31</f>
        <v>1</v>
      </c>
      <c r="G28" s="111" t="s">
        <v>240</v>
      </c>
      <c r="H28" s="115" t="s">
        <v>241</v>
      </c>
      <c r="I28" s="113" t="s">
        <v>170</v>
      </c>
      <c r="J28" s="153" t="s">
        <v>232</v>
      </c>
      <c r="K28" s="154" t="s">
        <v>233</v>
      </c>
      <c r="L28" s="160" t="s">
        <v>239</v>
      </c>
      <c r="M28" s="180" t="s">
        <v>275</v>
      </c>
      <c r="N28" s="180" t="s">
        <v>271</v>
      </c>
      <c r="O28" s="64"/>
    </row>
    <row r="29" spans="2:15" ht="300.75" x14ac:dyDescent="0.25">
      <c r="B29" s="245"/>
      <c r="C29" s="249"/>
      <c r="D29" s="247"/>
      <c r="E29" s="97" t="s">
        <v>139</v>
      </c>
      <c r="F29" s="107">
        <f>+Autodiagnóstico!J32</f>
        <v>1</v>
      </c>
      <c r="G29" s="111"/>
      <c r="H29" s="116" t="s">
        <v>242</v>
      </c>
      <c r="I29" s="113" t="s">
        <v>170</v>
      </c>
      <c r="J29" s="153" t="s">
        <v>232</v>
      </c>
      <c r="K29" s="154" t="s">
        <v>233</v>
      </c>
      <c r="L29" s="160" t="s">
        <v>239</v>
      </c>
      <c r="M29" s="180" t="s">
        <v>275</v>
      </c>
      <c r="N29" s="180" t="s">
        <v>271</v>
      </c>
      <c r="O29" s="64"/>
    </row>
    <row r="30" spans="2:15" ht="300.75" x14ac:dyDescent="0.25">
      <c r="B30" s="77"/>
      <c r="C30" s="249"/>
      <c r="D30" s="247"/>
      <c r="E30" s="102" t="s">
        <v>140</v>
      </c>
      <c r="F30" s="107">
        <f>+Autodiagnóstico!J33</f>
        <v>1</v>
      </c>
      <c r="G30" s="118"/>
      <c r="H30" s="119" t="s">
        <v>238</v>
      </c>
      <c r="I30" s="120" t="s">
        <v>170</v>
      </c>
      <c r="J30" s="153" t="s">
        <v>232</v>
      </c>
      <c r="K30" s="154" t="s">
        <v>233</v>
      </c>
      <c r="L30" s="160" t="s">
        <v>239</v>
      </c>
      <c r="M30" s="180" t="s">
        <v>275</v>
      </c>
      <c r="N30" s="180" t="s">
        <v>271</v>
      </c>
      <c r="O30" s="64"/>
    </row>
    <row r="31" spans="2:15" ht="130.5" x14ac:dyDescent="0.25">
      <c r="B31" s="77"/>
      <c r="C31" s="249"/>
      <c r="D31" s="246" t="s">
        <v>141</v>
      </c>
      <c r="E31" s="98" t="s">
        <v>143</v>
      </c>
      <c r="F31" s="106">
        <f>+Autodiagnóstico!J34</f>
        <v>90</v>
      </c>
      <c r="G31" s="134" t="s">
        <v>243</v>
      </c>
      <c r="H31" s="135" t="s">
        <v>244</v>
      </c>
      <c r="I31" s="124" t="s">
        <v>170</v>
      </c>
      <c r="J31" s="125"/>
      <c r="K31" s="126"/>
      <c r="L31" s="126"/>
      <c r="M31" s="185"/>
      <c r="N31" s="187" t="s">
        <v>269</v>
      </c>
      <c r="O31" s="64"/>
    </row>
    <row r="32" spans="2:15" ht="381.75" customHeight="1" thickBot="1" x14ac:dyDescent="0.3">
      <c r="B32" s="77"/>
      <c r="C32" s="249"/>
      <c r="D32" s="247"/>
      <c r="E32" s="97" t="s">
        <v>145</v>
      </c>
      <c r="F32" s="107">
        <f>+Autodiagnóstico!J35</f>
        <v>50</v>
      </c>
      <c r="G32" s="117"/>
      <c r="H32" s="112" t="s">
        <v>245</v>
      </c>
      <c r="I32" s="113" t="s">
        <v>170</v>
      </c>
      <c r="J32" s="153" t="s">
        <v>246</v>
      </c>
      <c r="K32" s="154" t="s">
        <v>247</v>
      </c>
      <c r="L32" s="154" t="s">
        <v>248</v>
      </c>
      <c r="M32" s="180" t="s">
        <v>249</v>
      </c>
      <c r="N32" s="180" t="s">
        <v>272</v>
      </c>
      <c r="O32" s="64"/>
    </row>
    <row r="33" spans="2:15" ht="211.5" customHeight="1" thickTop="1" x14ac:dyDescent="0.25">
      <c r="B33" s="77"/>
      <c r="C33" s="249"/>
      <c r="D33" s="247"/>
      <c r="E33" s="101" t="s">
        <v>148</v>
      </c>
      <c r="F33" s="107">
        <f>+Autodiagnóstico!J36</f>
        <v>1</v>
      </c>
      <c r="G33" s="111"/>
      <c r="H33" s="112" t="s">
        <v>250</v>
      </c>
      <c r="I33" s="113" t="s">
        <v>170</v>
      </c>
      <c r="J33" s="154" t="s">
        <v>251</v>
      </c>
      <c r="K33" s="122" t="s">
        <v>201</v>
      </c>
      <c r="L33" s="154" t="s">
        <v>252</v>
      </c>
      <c r="M33" s="180" t="s">
        <v>253</v>
      </c>
      <c r="N33" s="179" t="s">
        <v>273</v>
      </c>
      <c r="O33" s="64"/>
    </row>
    <row r="34" spans="2:15" ht="95.25" customHeight="1" x14ac:dyDescent="0.25">
      <c r="B34" s="77"/>
      <c r="C34" s="249"/>
      <c r="D34" s="247"/>
      <c r="E34" s="103" t="s">
        <v>151</v>
      </c>
      <c r="F34" s="107">
        <f>+Autodiagnóstico!J37</f>
        <v>100</v>
      </c>
      <c r="G34" s="118"/>
      <c r="H34" s="119" t="s">
        <v>254</v>
      </c>
      <c r="I34" s="120" t="s">
        <v>170</v>
      </c>
      <c r="J34" s="123"/>
      <c r="K34" s="123"/>
      <c r="L34" s="123"/>
      <c r="M34" s="183"/>
      <c r="N34" s="188" t="s">
        <v>274</v>
      </c>
      <c r="O34" s="64"/>
    </row>
    <row r="35" spans="2:15" ht="8.25" customHeight="1" x14ac:dyDescent="0.25">
      <c r="B35" s="79"/>
      <c r="C35" s="73"/>
      <c r="D35" s="73"/>
      <c r="E35" s="73"/>
      <c r="F35" s="80"/>
      <c r="G35" s="73"/>
      <c r="H35" s="73"/>
      <c r="I35" s="104"/>
      <c r="J35" s="73"/>
      <c r="K35" s="73"/>
      <c r="L35" s="73"/>
      <c r="M35" s="186"/>
      <c r="N35" s="186"/>
      <c r="O35" s="66"/>
    </row>
    <row r="36" spans="2:15" x14ac:dyDescent="0.25">
      <c r="I36" s="105"/>
    </row>
    <row r="37" spans="2:15" x14ac:dyDescent="0.25">
      <c r="I37" s="105"/>
    </row>
    <row r="38" spans="2:15" x14ac:dyDescent="0.25">
      <c r="I38" s="105"/>
    </row>
    <row r="39" spans="2:15" x14ac:dyDescent="0.25">
      <c r="I39" s="105"/>
    </row>
    <row r="40" spans="2:15" x14ac:dyDescent="0.25"/>
    <row r="41" spans="2:15" x14ac:dyDescent="0.25"/>
    <row r="42" spans="2:15" x14ac:dyDescent="0.25"/>
    <row r="43" spans="2:15" ht="18" x14ac:dyDescent="0.25">
      <c r="G43" s="56" t="s">
        <v>33</v>
      </c>
    </row>
    <row r="44" spans="2:15" x14ac:dyDescent="0.25"/>
    <row r="45" spans="2:15" x14ac:dyDescent="0.25"/>
    <row r="46" spans="2:15" hidden="1" x14ac:dyDescent="0.25"/>
    <row r="47" spans="2:15" hidden="1" x14ac:dyDescent="0.25"/>
    <row r="48" spans="2:15" hidden="1" x14ac:dyDescent="0.25"/>
    <row r="49" hidden="1" x14ac:dyDescent="0.25"/>
    <row r="50" hidden="1" x14ac:dyDescent="0.25"/>
  </sheetData>
  <protectedRanges>
    <protectedRange sqref="J7:N34" name="Planeacion"/>
  </protectedRanges>
  <mergeCells count="19">
    <mergeCell ref="C3:N3"/>
    <mergeCell ref="C5:C6"/>
    <mergeCell ref="D5:D6"/>
    <mergeCell ref="E5:E6"/>
    <mergeCell ref="N5:N6"/>
    <mergeCell ref="J5:J6"/>
    <mergeCell ref="K5:K6"/>
    <mergeCell ref="I5:I6"/>
    <mergeCell ref="H5:H6"/>
    <mergeCell ref="G5:G6"/>
    <mergeCell ref="F5:F6"/>
    <mergeCell ref="L5:L6"/>
    <mergeCell ref="M5:M6"/>
    <mergeCell ref="B7:B29"/>
    <mergeCell ref="D7:D12"/>
    <mergeCell ref="C7:C34"/>
    <mergeCell ref="D13:D25"/>
    <mergeCell ref="D26:D30"/>
    <mergeCell ref="D31:D34"/>
  </mergeCells>
  <conditionalFormatting sqref="F7:F34">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J7:N34">
    <cfRule type="expression" dxfId="0" priority="42">
      <formula>$F$7:$F$29&gt;80</formula>
    </cfRule>
  </conditionalFormatting>
  <dataValidations count="1">
    <dataValidation type="whole" allowBlank="1" showInputMessage="1" showErrorMessage="1" error="ERROR. NO DEBE DILIGENCIAR ESTAS CELDAS" sqref="F7:F34" xr:uid="{00000000-0002-0000-0500-000000000000}">
      <formula1>100000000000</formula1>
      <formula2>1000000000000</formula2>
    </dataValidation>
  </dataValidations>
  <hyperlinks>
    <hyperlink ref="I7" r:id="rId1" display="http://repositorio.archivogeneral.gov.co/repositorio/_x000a_" xr:uid="{00000000-0004-0000-0500-000000000000}"/>
  </hyperlinks>
  <pageMargins left="0.7" right="0.7" top="0.75" bottom="0.75" header="0.3" footer="0.3"/>
  <pageSetup orientation="portrait" horizontalDpi="4294967294"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Subcarpeta xmlns="0d8d2a93-33a2-41d8-b57a-674d8cfe4baf">Autodiagnósticos MIPG V2</Subcarpeta>
    <A_x00f1_o xmlns="0d8d2a93-33a2-41d8-b57a-674d8cfe4baf">2019</A_x00f1_o>
    <Proyecto xmlns="0d8d2a93-33a2-41d8-b57a-674d8cfe4baf">Ninguno</Proyecto>
    <Carpeta xmlns="0d8d2a93-33a2-41d8-b57a-674d8cfe4baf">Seguimientos</Carpeta>
    <Fecha_x0020_del_x0020_documento xmlns="0d8d2a93-33a2-41d8-b57a-674d8cfe4baf">2019-11-14T05:00:00+00:00</Fecha_x0020_del_x0020_docu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d63883775602209abf93ed1f42ce6cef">
  <xsd:schema xmlns:xsd="http://www.w3.org/2001/XMLSchema" xmlns:xs="http://www.w3.org/2001/XMLSchema" xmlns:p="http://schemas.microsoft.com/office/2006/metadata/properties" xmlns:ns2="0d8d2a93-33a2-41d8-b57a-674d8cfe4baf" targetNamespace="http://schemas.microsoft.com/office/2006/metadata/properties" ma:root="true" ma:fieldsID="c9f17009d4213658af0b7376feed21ee"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Especial a la Destinación de los Recursos a los Procesos de Contratación y Cumplimiento de Normas Contables con Ocasión de la Emergencia Sanitaria"/>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esolución 438 de 2018"/>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BE30B7-8596-47C9-AE1F-E6B022007415}"/>
</file>

<file path=customXml/itemProps2.xml><?xml version="1.0" encoding="utf-8"?>
<ds:datastoreItem xmlns:ds="http://schemas.openxmlformats.org/officeDocument/2006/customXml" ds:itemID="{B8A77C5F-1F0F-49ED-8C95-B687267ABF4A}"/>
</file>

<file path=customXml/itemProps3.xml><?xml version="1.0" encoding="utf-8"?>
<ds:datastoreItem xmlns:ds="http://schemas.openxmlformats.org/officeDocument/2006/customXml" ds:itemID="{6675E49F-DF0E-420B-830A-F259FF9A43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 Política GD</vt:lpstr>
      <vt:lpstr>Instrucciones</vt:lpstr>
      <vt:lpstr>Autodiagnóstico</vt:lpstr>
      <vt:lpstr>Gráficas</vt:lpstr>
      <vt:lpstr>Plan de Acción</vt:lpstr>
      <vt:lpstr>POLITICA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Autodiagnóstico Gestión Documental</dc:title>
  <dc:subject/>
  <dc:creator>Lorena López</dc:creator>
  <cp:keywords/>
  <dc:description/>
  <cp:lastModifiedBy>Olga Yaneth Aragon Sanchez</cp:lastModifiedBy>
  <cp:revision/>
  <dcterms:created xsi:type="dcterms:W3CDTF">2016-12-25T14:51:07Z</dcterms:created>
  <dcterms:modified xsi:type="dcterms:W3CDTF">2019-10-29T22:08:05Z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