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3475" windowHeight="97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<sst xmlns="http://schemas.openxmlformats.org/spreadsheetml/2006/main" count="5401" uniqueCount="741">
  <si>
    <t>PLAN ANUAL DE ADQUISICIONES</t>
  </si>
  <si>
    <t>A. INFORMACIÓN GENERAL DE LA ENTIDAD</t>
  </si>
  <si>
    <t>Nombre</t>
  </si>
  <si>
    <t>MINISTERIO DE VIVIENDA, CIUDAD Y TERRITORIO</t>
  </si>
  <si>
    <t>Dirección</t>
  </si>
  <si>
    <t>CALLE 18 # 7 - 59</t>
  </si>
  <si>
    <t>Teléfono</t>
  </si>
  <si>
    <t>Página web</t>
  </si>
  <si>
    <t>WWW.MINVIVIENDA.GOV.CO</t>
  </si>
  <si>
    <t>Misión y visión</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</si>
  <si>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</si>
  <si>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Perspectiva estratégica</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</si>
  <si>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</si>
  <si>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Información de contacto</t>
  </si>
  <si>
    <t>JORGE AUGUSTO SOSA AVILA</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</si>
  <si>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</si>
  <si>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</si>
  <si>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</si>
  <si>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</si>
  <si>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</si>
  <si>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</si>
  <si>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</si>
  <si>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</si>
  <si>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</si>
  <si>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</si>
  <si>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</si>
  <si>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</si>
  <si>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</si>
  <si>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</si>
  <si>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</si>
  <si>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</si>
  <si>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14111500 44103100 44111500 44111900 44112000 44121500 44121600 44121700 44121800 44121900 44122000 44122100 45111601 26111700</t>
  </si>
  <si>
    <t>Suministro de papeleria y utiles de escritorio</t>
  </si>
  <si>
    <t>9 meses</t>
  </si>
  <si>
    <t>2. Selección Abreviada</t>
  </si>
  <si>
    <t>PGN</t>
  </si>
  <si>
    <t>NO</t>
  </si>
  <si>
    <t>N. A.</t>
  </si>
  <si>
    <t>ANGEL HUMBERTO ROJAS SANABRIA
Ext. 3120
AHRojas@minvivienda.gov.co</t>
  </si>
  <si>
    <t>46171500 31151500 31161500 31161700 31162000 31162200 31162400 31162500 31162600 31162800 31171500 31191500 31201500 31201600 31211500 31211700 31211800 31211900 31311100 31311700 31401500 31401600 31411700 31411800 32141000 32141100 39101600 39101800 39101900 39121500 39121600 39121700 39122200 40141700 40171600 40171700 40172100 40172600 40174800 40174900 40175200 40183000 40183100</t>
  </si>
  <si>
    <t>Suministro de materiales de ferreteria y construcción</t>
  </si>
  <si>
    <t>5. Minima Cuantía</t>
  </si>
  <si>
    <t>ORLANDO ELI LEON VERGARA
Ext. 3123
OLeon@minvivienda.gov.co</t>
  </si>
  <si>
    <t>Azulejos y baldosas</t>
  </si>
  <si>
    <t>3 MESES</t>
  </si>
  <si>
    <t>Atriles, sistemas de sonido y accesorios</t>
  </si>
  <si>
    <t>Unidades de suministro de energía UPS</t>
  </si>
  <si>
    <t>Dispositivos de comunicación personal</t>
  </si>
  <si>
    <t>Muebles de oficina</t>
  </si>
  <si>
    <t>4 MESES</t>
  </si>
  <si>
    <t>Contenedores de basura plasticos</t>
  </si>
  <si>
    <t>2 MESES</t>
  </si>
  <si>
    <t>Gasolina y ACPM</t>
  </si>
  <si>
    <t>9 MESES</t>
  </si>
  <si>
    <t>53101900 53111600</t>
  </si>
  <si>
    <t>Dotación</t>
  </si>
  <si>
    <t>Software de servidor de autenticación FIRMA DIGITAL (Token)</t>
  </si>
  <si>
    <t>VICTOR ERNESTO PRECIADO ARIAS
Vpreciado@minvivienda.gov.co</t>
  </si>
  <si>
    <t>Servicios de mantenimiento de ascensores</t>
  </si>
  <si>
    <t>Mantenimiento inmuebles. Servicios de instalación y reparación de concreto</t>
  </si>
  <si>
    <t>4. Contratación Directa</t>
  </si>
  <si>
    <t>Mantenimiento bienes  muebles, equipos y enseres</t>
  </si>
  <si>
    <t>Servicio de mantenimiento o soporte del hardware del computador</t>
  </si>
  <si>
    <t>6 MESES</t>
  </si>
  <si>
    <t>Servicios de mantenimiento y reparación de motocicletas</t>
  </si>
  <si>
    <t>Servicios de mantenimiento y reparación de vehículos</t>
  </si>
  <si>
    <t>90101700 76111500</t>
  </si>
  <si>
    <t>Servicios de cafetería y Servicios de limpieza y mantenimiento de edificios generales y de oficinas</t>
  </si>
  <si>
    <t>12 MESES</t>
  </si>
  <si>
    <t>1. Licitación Pública</t>
  </si>
  <si>
    <t>SI</t>
  </si>
  <si>
    <t>En  trámite</t>
  </si>
  <si>
    <t>Servicio de seguridad y vigilancia</t>
  </si>
  <si>
    <t>5 MESES</t>
  </si>
  <si>
    <t>Administración operación y mantenimiento de plantas de energia</t>
  </si>
  <si>
    <t>Servicios de correo</t>
  </si>
  <si>
    <t>ADRIANA BONILLA MARQUINEZ
Ext. 3001
Abonilla@minvivienda.gov.co</t>
  </si>
  <si>
    <t>Servicios de internet</t>
  </si>
  <si>
    <t>JOSE LUIS ERASO FIGUEROA
Ext. 3424
JEraso@minvivienda.gov.co</t>
  </si>
  <si>
    <t>Suscripciones</t>
  </si>
  <si>
    <t>Servicio de Impresión Imprenta Nacional</t>
  </si>
  <si>
    <t>84131500
84131600</t>
  </si>
  <si>
    <t>Programa de seguros para funcionarios y bienes del MVCT</t>
  </si>
  <si>
    <t>3. Concurso de Meritos</t>
  </si>
  <si>
    <t xml:space="preserve">Servicios de alquiler o arrendamiento de equipo de oficina </t>
  </si>
  <si>
    <t>Servicios de alquiler o arrendamiento de hardware de computador</t>
  </si>
  <si>
    <t>Convenio con la Unidad Nacional de Protección</t>
  </si>
  <si>
    <t>Alquiler y arrendamiento de propiedades o edificaciones</t>
  </si>
  <si>
    <t>3,5 MESES</t>
  </si>
  <si>
    <t>Servicio de parqueadero de vehículos</t>
  </si>
  <si>
    <t>Suministro de pasajes aereos</t>
  </si>
  <si>
    <t>Transporte aéreo de pasajeros</t>
  </si>
  <si>
    <t>Servicios de bienestar seguridad o salud ocupacional examenes medicos.</t>
  </si>
  <si>
    <t>LUISA FERNANDA ALGARRA GOMEZ
Ext 3913
Lalgarra@minvivienda.gov.co</t>
  </si>
  <si>
    <t>Servicios de bienestar social</t>
  </si>
  <si>
    <t>10 MESES</t>
  </si>
  <si>
    <t>Servicios de reclutamiento (CNSC)</t>
  </si>
  <si>
    <t>CONSTANZA MARTINEZ GUEVARA
Ext. 3904
Cmartinez@minvivienda.gov.co</t>
  </si>
  <si>
    <t>Servicios de atención domiciliaria por médicos de atención primaria</t>
  </si>
  <si>
    <t>Apoyar a la Direccion del Sistema Habitacional en el direccionamiento , revisión y control de los documentos, oficios , planos y solicitudes relacionados con el SFVIS</t>
  </si>
  <si>
    <t>Prestar por sus propios medios con plena autonomia administrativa lo servicios al grupo de atencion al usuario y archivo para la atencion de las solicitudes de informacion que presenten los usuarios del Ministerio VCT y FONVIVIENDA</t>
  </si>
  <si>
    <t>Apoyar al Grupo de Comunicaciones en el diseño y elaboración de públicaciones,bocetos,manejo de imágenes digital o impreso para campañas.</t>
  </si>
  <si>
    <t>Apoyar a la Dirección del Sistema Habitacional y Fondo Nacional de Vivienda a traves del  Grupo de Atención al Usuario y Archivo,en el direccionamiento,revisión y control de los derechos de petición, relacionados cn el SFV</t>
  </si>
  <si>
    <t>Apoyar a la Dirección del Sistema Habitacional y Fondo Nacional de Vivienda a través del  Grupo de Atención al Usuario y Archivo, en el direccionamiento, revisión y control de los derechos de petición,</t>
  </si>
  <si>
    <t>Prestar por sus propios medios con plena autonomia administrativa los servicios al grupo de atencion al usuario y archivo para la atencion de las solicitudes de informacion que presentenlos usuarios del Ministerio VCT y FONVIVIENDA</t>
  </si>
  <si>
    <t>Servicios de apoyo a la gestión en el despacho del Ministro mediante la consolidaciónde las respuestas de los cuestionarios de las proposiciones de debate de control político solicitadas por el Congreso de la República</t>
  </si>
  <si>
    <t>Prestar servicios de apoyo operativo, logístico y asistencial al proceso de seguimiento a los asuntos legislativos de interés para el MVCT.</t>
  </si>
  <si>
    <t>Apoyo  a la Gestión en la Subdirección de servicios admintrativos del MVCT  apoyando las actividades logísticads y de seguridad a cargo del MVCT:</t>
  </si>
  <si>
    <t>Servicios profesionales a la Oficina Asesora de Planeación para realizar el mantenimiento preventivo, correctivo, actualización e innovación del aplicativo SINAPSIS</t>
  </si>
  <si>
    <t>Prestar los Servicios de apoyo a la gestión como conductor en el desplazamiento de los funcionarios y de bienes del  MVCT dentro y fuera de la ciudad, de acuerdo con la programacion establecida.</t>
  </si>
  <si>
    <t>Prestacion de servicios de apoyo a la gestion como conductor en el desplazamiento de los funcionarios y bienes del MVCT dentro y fuera de la ciudad de acuerdo con la programacion establecida.</t>
  </si>
  <si>
    <t xml:space="preserve">Servicios profesionales en el grupo de control interno disciplinario de la SG en las actividades juridicas orientadas a la instrucción y sustanciacion de los procesos disciplinarios en primera instancia </t>
  </si>
  <si>
    <t>Prestar servicios profesionales para apoyar  al grupo de control interno disciplinario de la SG en la evaluacion y sustanciacion de los procesos disciplinarios , cque le sean asignados de conformidad con las disposiciones legales vigentes</t>
  </si>
  <si>
    <t xml:space="preserve">Apoyo y tramite en los procesos asignados al grupo de control interno disciplinario de la SG en las actuaciones que surjan con la ocasión de la sustanciacion de los procesos disciplinarios </t>
  </si>
  <si>
    <t>Servicios profesionales para apoyar jurídicamente a la Subdirección de Servicios Administrativos- Grupo de Contratos, en los trámites precontractuales, contractuales y post-contractuales.</t>
  </si>
  <si>
    <t>Apoyo a la Subdirección en el mantenimiento preventivo y correctivo de bienes muebles e inmuebles</t>
  </si>
  <si>
    <t xml:space="preserve">Servicios de apoyo a la Subdirección de servicios administrativos del MVCT,efectuando la verificación de la documentación,control y seguimiento del tramite respectivo relacionado con comisiones, autorizaciones de desplazamiento y permanencia. </t>
  </si>
  <si>
    <t xml:space="preserve">Servicios de apoyo a la Subdirección de Servicios Administrativos -Grupo de Recursos físicos, en la gestión de estudios previos para la adquisición de bienes y servicios, el control y administración de la información
</t>
  </si>
  <si>
    <t>Apoyar al Grupo de Contratos de la Subdirección de servicios administrativos en la organización y depuración de los archivos de los expedientes ,</t>
  </si>
  <si>
    <t>EL Contratista se obliga a apoyar al Grupo de Contratos de la Subdirección de servicios administrativos en la organización y depuración de los archivos de los expedientes ontractuales,</t>
  </si>
  <si>
    <t>Desarrollar estrategias para el manejo de redes sociales e internet, para la gestión en linea y tiempo real de difusión de noticias,mensajes e información,</t>
  </si>
  <si>
    <t xml:space="preserve">Administrar y orientar el desarrollo de los contenidos, la organización de las secciones, la actualización de información y autorizar las publicaciones que se difundad a través del prtal web, </t>
  </si>
  <si>
    <t>Apoyar la implementación,seguimiento y mantenimiento del sistema tipo de Evaluación del Desempeño laboral de los servidores públicos sujetos de evaluación del MVCT durante el periodo de evaluación.</t>
  </si>
  <si>
    <t>Prestacion de servicios profesionales para apoyar el proceso auditor,verificando el adecuado cumplimiento y seguimiento de la inversión de los recursos destinados por el MVCT para el cumplimiento de la politica de vivienda,</t>
  </si>
  <si>
    <t>Prestacion de servicios profesionales para apoyar el proceso auditor,verificando el adecuado cumplimiento y seguimiento de la inversión de los recursos destinados por el MVCT para el cumplimiento de la política de Agua y saneamiento</t>
  </si>
  <si>
    <t>Servicios profesionales como abogado para apoyar jurídicamente a la OCI, en el análisis, rvisión, evaluacióny seguimiento de los procesos judiciales y de jurisdicción coactiva del MVCT y Fonvivienda</t>
  </si>
  <si>
    <t>Prestar servicios profesionales  para apoyar a la oficina de Control Interno en el seguimiento y evaluación del ciclo PHVA del SIG</t>
  </si>
  <si>
    <t>Apoyar a la OCI en el cumplimiento de su rol de evaluador independiente, efectuando el proceso de auditoria interna de los procesos, actividades y resultados de Fonvivienda y de evaluación del Sistema de Control Interno,</t>
  </si>
  <si>
    <t>Apoyar al Grupo de Recursos Fisicos de la Subdirección de servicios administrativos en la depuración, verificación y registro de los bienes en el Sistema de Inventarios del Almacen de la Entidad</t>
  </si>
  <si>
    <t>Prestar los servicios profesionales a la Sub de Sevicio Administrativos para apoyar el seguimiento del Plan de Accion 2013 -2014 y los demas sistemas de gestion</t>
  </si>
  <si>
    <t>Servcios de apoyo técnico y administrativo en la Subdirección de Servicios Administrativos del MVCT, en lo relacionado con recursos físicos y herramientas informáticas</t>
  </si>
  <si>
    <t xml:space="preserve">Prestar los servicios a la Direccion del Sistema Habitacional en el direccionamiento , respuesta  revisión  de los derechos  de petición relacionados con temas del sector vivienda </t>
  </si>
  <si>
    <t>Servicios de apoyo a la Subdirección de Servicios Administrativos -Grupo de Recursos físicos,  control y seguimiento de los mantenimientos requeridos en las Sedes del MVCT con los trámites oprtunos suministro de insumos</t>
  </si>
  <si>
    <t>Servicios profesionales apoyando la administración y soporte a las bases de datos del MVCT,  implementar nuevos proyectos relacionados con sistemas de información, brindar apoyo en la coordinación y manejo de proveedores de sistemas de información</t>
  </si>
  <si>
    <t>Servicios profesionales apoyando la implementación y desarrollo de los sistemas de información, infraestructura física y virtual de los equipos de red, estudio de mercado para adquisición de infraestructura en el grupo de soporte técnico</t>
  </si>
  <si>
    <t>Apoyo a la gestión de infrestructura a través del soporte a nivel de redes y comunicaciones unificadas, cableado estructurado y administración de la consola de la planta de telefonía IP del MVCT.</t>
  </si>
  <si>
    <t>Servicios profesionales en el Sistema Integrado de Gestión SIG, Planes de Mejoramiento, elaboración de mapas de riesgo, seguimiento a los procesos, procedimento e indicadores de medición de la oficina de soporte técnico y apoyo informatico</t>
  </si>
  <si>
    <t>Apoyo a la gestión de infrestructura tecnológica del MVCT en la administración de los dispositivos, programas y firewall perimetral, que hacen parte de la plataforma de servidores físicos y virtuales de la red del Ministerio</t>
  </si>
  <si>
    <t>Apoyo a la gestión de infrestructura tecnológica del MVCT en la instalación, configuración de servidores de directorio activo, brindar apoyo en la administración de servidores de red, y la consola de administración de políticas de backup</t>
  </si>
  <si>
    <t>Apoyar la gestión de la infraestructura tecnoológica del MVCT, soporte de las bases de datos y acompañamiento técnico en las implementaciones y cambios en sistemas de información y atencion de requerimientos de sofware</t>
  </si>
  <si>
    <t>Administración de los sistemas de información de Par Inurbe, para ser remitida a las diferentes areas funcionales del Ministerio</t>
  </si>
  <si>
    <t>Apoyo a la gestión de infrestructura tecnológica en el manejo especializado de los dispositivos de almacenamiento, respaldo de información, administración de firewall y ambientes virtualizados.</t>
  </si>
  <si>
    <t>Servicios Profesionales al MVCTen el apoyo a la mesa de ayuda en lo relacionado con el soporte técnico de la plataforma técnologica,</t>
  </si>
  <si>
    <t>Adquisión de inmueble para el funcionamiento de la nueva sede del MVCT,incluyendo las obras civiles de adecuación y remodelación,</t>
  </si>
  <si>
    <t>11 MESES</t>
  </si>
  <si>
    <t>Apoyar  los procesos administrativos, técnicos y físicos del Programa de Gestión Documental en el Área del Archivo Central y de Correspondencia del MVCT</t>
  </si>
  <si>
    <t>Apoyar el procesos de Gestión Documental para la organización y administracion  documental de los archivos  del MVCT,</t>
  </si>
  <si>
    <t>Apoyar  los procesos a de Gestión Documental para la organización y admistración Documental de los archivos  del MVCT</t>
  </si>
  <si>
    <t>Apoyar los procesos administrativos, técnicos y físicos del programa de Gestión Documental en el área de archivo Central y de Correspondencia del MVCT</t>
  </si>
  <si>
    <t>Cental en el Área del Archivo Central y de Correspondencia del MVCT</t>
  </si>
  <si>
    <t>Apoyar el proceso de gestión documental para la organización y administración documental de los archivos del MVCT</t>
  </si>
  <si>
    <t>Apoyar el proceso de gestión documental para la organización y administración Documental de los archivos del MVCT,</t>
  </si>
  <si>
    <t>Apoyar el fortalecimiento del Sistema de Gestión Documental, planes de mejora, en la actualización, implementación, capacitación y socialización del reglamento de Archivo y Correspondencia</t>
  </si>
  <si>
    <t>Prestar servicios profesionales de abogado para apoyar juridicamente y en materia contractual elseguimiento de los programas del sector de agua potable y saneamiento basico que adelanta el VASB</t>
  </si>
  <si>
    <t>Prestar los servicios profesionales para apoyar juridicamente el seguimiento de los programas del sector de agua potable y saneamiento basico que adelanta la Direccion de Programas adscrita al VASB.</t>
  </si>
  <si>
    <t>Apoyar al grupo de monitoreo al sistema general de participaciones de la Direccion de desarrollo sectorial y gestion de informacion relacionada con formulacion y seguimiento a las politicas,planes y programas de agua potable y saneamiento basico</t>
  </si>
  <si>
    <t>Apoyo  al MVCT en el seguimiento de los programas que desarrolla el VASB, a traves d ela promocion y difusion de la informacion requerida para ello, mediante la investigacion periodistica, presentacion de notas audiovisuales y eventos</t>
  </si>
  <si>
    <t xml:space="preserve">Prestacion de servicios profesionales para apoyar y asisitir ténicamente al VAS en la evaluación  integral y seguimiento  de los proyectos del sector de agua potable y saneamiento Básico que requieren concepto de viabilidad </t>
  </si>
  <si>
    <t>Manejo presupuestal contable y de desembolsos de los recursos provenientes de la banca Multilateral a los diferentes proyectos y programas desarrollados por el Viceministerio y apoyo financiero en la liquidacion del convenio 27 suscrito con FONADE</t>
  </si>
  <si>
    <t>Prestar servicios profesionales en el area del derecho para apoyar desde la oficina asesora juridica procesos de reglamentacion y cooperacion en los temas de competencia del MVCT, en especial en relacion con los servicios de agua potable  con el SGP</t>
  </si>
  <si>
    <t>Seguimiento de los programas del sector de agua potable y saneamiento basico a traves de la depuracion y organización de los archivos contractuales de su dependencia</t>
  </si>
  <si>
    <t xml:space="preserve">Prestar servicios profesionales de Abogado para apoyar juridicamente y en materia contractual el seguimiento de los programas del sector agua y saneamiento basico </t>
  </si>
  <si>
    <t>Estructuracion, implementacion y seguimiento a los diferentes programas y politicas para la prestacion del servicio publico de aseo en el marco de la gestion integral de residuos solidos,</t>
  </si>
  <si>
    <t>Prestación de Servicios Profesionales para apoyar a la Dirección de Programas del Viceministerio de Agua y Saneamiento Básico en las actividades tendientes a la estructuración,implementación y seguimiento a los diferentes programas y politicas,</t>
  </si>
  <si>
    <t>Prestacion de servicios profesionales para apoyar y asisitir ténicamente al VAS en la evaluación  integral y seguimiento  de los proyectos del sector de agua potable y saneamiento Básico que requieren concepto de viabilidad</t>
  </si>
  <si>
    <t>Prestación de servicios profesionales para apoyar y asistir técnicamente a la Dirección de Programas del Viceministerio de Agua y Saneamiento Basico,en la consolidación,organización,valoración y analisis de la información sectorial,</t>
  </si>
  <si>
    <t>Estructuracion, implementacion y seguimiento a los diferentes programas y politicas que adelanta el VASB para la prestacion del servicios publico de aseo en el marco de la gestion integral de residuos solidos,</t>
  </si>
  <si>
    <t>Servicios profesionales para apoyar a la Subdirección de estructuración de programas en el diseño, implementación y seguimiento de planes y programas</t>
  </si>
  <si>
    <t>Prestacion de servicios profesionales para apoyar la coordinacion en la ejecucion del prestamo BID/2732 OC/CO para financiacion del programa de abastecimiento de aguas residuales en zonas rurales del VASB.</t>
  </si>
  <si>
    <t>Prestación de servicios profesionales para apoyar a la Dirección de Programas  del  VASB  en las actividades técnicas, operativas y de seguimiento necesarias para la formulación e implementación del  Abastecimiento de aguas y manejo</t>
  </si>
  <si>
    <t xml:space="preserve">Prestacion de servicios profesionales para apoyar a la Direccion de Programas   en la atención de los requerimientos de los diferentes entes de control  y vigilancia con enfasis en funciones de advertencia y planes de mejoramiento  </t>
  </si>
  <si>
    <t>Apoyar y al VASB en la ejecucion y seguimiento de los proyectos financiados o cofinanciados con recursos de cooperantes multilaterales y bilaterales para el desarrollo de proyectos de agua potable y saneamiento basico.</t>
  </si>
  <si>
    <t>Apoyar Juridicamente al Viceministerio de Agua y Saneamiento en la Formulación de politicas sectoriales, en la expedición de la reglamentación y normatividad sectorial y la ejecución de programas a cargo del Viceministerio,</t>
  </si>
  <si>
    <t>Prestación de Servicios profesionales para apoyar a la Dirección de programas de Viceministerio de agua y Saneamiento basico en las actividades tendientes a la estructiuración,implementación y seguimiento  a los diferentes programas</t>
  </si>
  <si>
    <t>Prestar Servicios profesionales para apoyar y asistir juridicamente a la Dirección de Desarrollo sectorial del Viceministerio de Agua y Saneamiento Basico,</t>
  </si>
  <si>
    <t>Apoyar al Grupo de politica sectorial de la dirección de desarrollo Sectorial en la actualización y gestión de información relacionada con formulación y segumiento a las politicas,planes y programas de agua.</t>
  </si>
  <si>
    <t xml:space="preserve">Apoyar al despacho del Viceministerio de agua y saneamiento basico para la actualización,administración y seguimiento de la información relacionada con la estructuración,implementación,monitoreo y seguimiento  de la gestión,  </t>
  </si>
  <si>
    <t>Prestacion de servicios profesionales para apoyar la gestion administrativa en las actividades de la subdireccion de gestion empresarial del viceministerio de agua y saneamiento basico,</t>
  </si>
  <si>
    <t>Fortalecer la labor de seguimiento a los planes y programas en materia de residuos sólidos.</t>
  </si>
  <si>
    <t>Acompañamiento y seguimiento de los procesos de diseño, estructuración e implementación de planes y programas del sector de agua potable y saneamiento básico</t>
  </si>
  <si>
    <t>Prestar servicios de apoyo en el desplazamiento d elos funcionarios de la direccion del sistema habitacional, de acuerdo con las instrucciones que le imparta al respecto el supervisor del contrato</t>
  </si>
  <si>
    <t>Apoyar al viceministerio de Vivienda en el desarrollo y seguimiento de las actividades necesarias para el cumplimiento de las diferentes disposiciones normativas y jurisprudenciales que regulen la política pública de vivienda de interes social</t>
  </si>
  <si>
    <t>Apoyar a la DSH en el seguimiento y actualización de las bases de datos, estadísticas y reportes de las diferentes variables que afectan el sector de vivienda</t>
  </si>
  <si>
    <t xml:space="preserve"> Apoyar al grupo de Contratos de la Subdirección de servicios administrtivos, en el trámite precontractual del Ministerio y en especial en el tema de liquidación de los Conttratos.</t>
  </si>
  <si>
    <t>Apoyar al viceministerio de Vivienda en el desarrollo y seguimiento de las actividades necesarias para el cumplimiento de las diferentes dispocisiones normativas y jurisprudenciales que regulen la política pública de vivienda</t>
  </si>
  <si>
    <t xml:space="preserve">Apoyar al viceministerio de vivineda en la formulacion de sistemas de informacion, metodologias e indicadores para el seguimiento y medicion del impacto economico y social de las politicas de vivienda </t>
  </si>
  <si>
    <t>Apoyar al viceministerio de vivineda en el seguimiento, acualizacion y analisis d ela informacion y los diferentes indicadores del sector vivienda, asi como en el apoyo al seguimento y evaluacion del impacto economico de la politica de vivienda.</t>
  </si>
  <si>
    <t>Realizar actividades de apoyo operativo y logistico para la DIVIS y FONVIVIENDA</t>
  </si>
  <si>
    <t>Apoyar los procesos administrativos,técnicos y fisicos del programa de Gestión documental en el area del Archivo Central y de correspondencia del MVCT</t>
  </si>
  <si>
    <t xml:space="preserve">Apoyar a la subdirección de apoyo Técnico y a Fonvivienda en el seguimiento a la ejecución de los proyectos de vivienda de interés prioritario que indique el supervisor, la asistencia tecnica que deba prestar en estos asuntos </t>
  </si>
  <si>
    <t>Direccionamiento,respuesta,revisión de los derechos de petición relacionados con el sector vivienda.</t>
  </si>
  <si>
    <t>Apoyar a la subdirección del Subsidio Familiar de Vivienda y a Fonvivienda en la revisión, soporte y administración de los módulos de novedades, solicitudes de desembolsos, asi como en actividades relacionadas con la generación de informes</t>
  </si>
  <si>
    <t>Apoyar a la Direccion del Sistema Habitacional y a FONVIVIENDA en los tramites y procedimientos relacionados con el FRECH y demas programas que indique el supervisor</t>
  </si>
  <si>
    <t>Apoyar jurídicamente a la Subdirecciónde Promocioón y Apoyo Técnico y a Fonvivienda, en los procesos relacionados con la aplicación del subsidio familiar de vivienda, expedicion de actos administrativos que declaran los incumplimientos</t>
  </si>
  <si>
    <t>Prestar los servicios profesionales a la subdirección del SFV y a FONVIVIENDA en la planeación, revision yseguim. De proced. Operativos y adtivos con el fin d eoptimizar las act. Relac. Con la ejecución y pago sl SFV</t>
  </si>
  <si>
    <t>Apoyar tecnicamente a la Sub. Del SFV y a FONVIVIENDA en los procesos de identificacion, selección y operacion del SFV dentro del programa de vivienda gratuita, del mismo modo en la bolsa para deportistas y entrenadores medallistas….</t>
  </si>
  <si>
    <t>Apoyar a la Subdireccion de Promoción y Apoyo tecnico  en el seguimiento a la ejecución de los proyectos de VIP.</t>
  </si>
  <si>
    <t>Revision de los diferentes aplicativos y modulos de captura, consulta, cierre financiero y demas requerimientos para los diferentes sistemas de informacion</t>
  </si>
  <si>
    <t>Apoyo  tecnico en el seguimiento al diseño e implementacion de un sistema de seguimiento y verificacion al proceso de construccion y adjudicacion  del Programa de vivienda gratuita</t>
  </si>
  <si>
    <t xml:space="preserve">Soporte del módulo de registro de postulantes al SFV para el programa de vivienda gratis en el sistema de inf. Para la admon del sfv </t>
  </si>
  <si>
    <t>Apoyar a la Subdirección de Subsidio Familiar Y Fonvivienda, en los procesos de identificación, selección y operación del subsidio  familiar  de vivienda dentro de la Bolsa de Postulaciones de Ahorro Programado Contractual.</t>
  </si>
  <si>
    <t>Apoyar tecnicamente a la Sub. Del SFV y a FONVIVIENDA en los procesos del software de novedades del SFV, actualizacion d ela informacion en la pagina WEB del Ministerio y actos administrativos de FONVIVIENDA</t>
  </si>
  <si>
    <t>Apoyar a la Subdirección de Promoción y Apoyo Técnico y a FONVIVIENDA en el seguimiento y ejecución de los Proyectos de Vivienda de Interés Prioritario que indique el Supervisor.</t>
  </si>
  <si>
    <t>Atender a los requerimeintos que se efectuaen en la DIVIS y Fonvivienda por parte de las entidades de control y  de los demás asuntos que se le asignen .</t>
  </si>
  <si>
    <t>Apoyar a la Subdirección de promoción y apoyo técnico y al fondo Nacional  de Vivienda en el seguimiento a la ejecucción de los proyectos de vivienda de interes prioritario,</t>
  </si>
  <si>
    <t xml:space="preserve">Apoyo a la DIVIS , en las  labores operativas relacionadas con procesos judiciales , llevando el registro , manejo y control d ela información en el Sigma </t>
  </si>
  <si>
    <t>Apoyar a la DIVIS y fonvivienda en la gestion requerida y relacionada con los procesos judiciales, especialmente con las Acciones Constiutcionales de Tutela</t>
  </si>
  <si>
    <t>Gestión requerida con la representación judicial atención, tramite y seg. De acc constitucionales de tutela  en los que participe FONVIVIENDA y el MVCT</t>
  </si>
  <si>
    <t>Apoyar a la DIVIS, a Fonvivienda y a la Oficina Asesora Jurídica del Ministerio, en la gestión requerida y relacionada con la representación judicial, atención trámite y seguimiento de las Acciones constitucionales de tutela</t>
  </si>
  <si>
    <t>Apoyar a la subdirección de Subsidio familiar de vivienda y Fondo Nacional de Vivienda, en los procesos de generación de movilizaciones de recursos.</t>
  </si>
  <si>
    <t>Realizar actividades de apoyo operativo  y logistico en lo procesos de pagos y movilizaciones del SFV que se realicen a encargos fiduciarios  o fiducias mercantiles y patrimonios autonomos</t>
  </si>
  <si>
    <t>Apoyar juridicamente los procesos de identif., selección, priorizacion, convocatoria yasignacion del SFV en eespecie en el marco del programa de vivienda gratuita ley 1537 de 2012</t>
  </si>
  <si>
    <t>Realizar actividades de apoyo operativo y logistico a la subdireccion del SFV</t>
  </si>
  <si>
    <t>Apoyar ala Dirección de Inversiones en Vivienda de Interes Social y al fondo Nacional de Vivienda en el seguimiento a la politica pública de vivienda, a traves de la atencion a las consultas y peticiones.</t>
  </si>
  <si>
    <t>Apoyar a la DIVIS, al fnv y a la oficina asesora jurídica del ministerio, en la gestión relacionada con la representación judicial,atención, tramite y seg. De acc constitucionales de tutela</t>
  </si>
  <si>
    <t>Apoyo  a la DIVIS y fonvivienda en la realización de actividades s operativas  relacionadas  con el seguimiento  al  ingreso , manejo y control , salida y archivo de los documentos generados en los procesos judiciales</t>
  </si>
  <si>
    <t>Apoyar a la DIVIS, y a Fonvivienda en la gestión requerida y relacionada con la representación judicial, atención trámite y seguimiento de las Acciones constitucionales de tutela, con énfasis en la elaboración de conceptos, revisión, análisis</t>
  </si>
  <si>
    <t>Realizar actividades de apoyo operativo y logistico a la subdireccion de promocion y apoyo tecnico</t>
  </si>
  <si>
    <t>Apoyar a la Subdirección de promoción y Apoyo Técnico y al fondo Nacional de Vivienda en el seguimiento a la ejecucción de los proyectos de vivienda de interes prioritario que indique el Supervisor,</t>
  </si>
  <si>
    <t>Realizar actividades de apoyo operativo y logistico para el trabajo de atencion a la poblacion en situacion de desplazamiento y a la Sub de promocion y apoyo Tecnico,</t>
  </si>
  <si>
    <t>Apoyar a la Dirección de inversiones de vivienda de interes social , la subdirección de subsidio familiar de vivienda y al Fondo Nacional de Vivienda-Fonvivienda-,la elaboración de insumos e indicadores para la presentacion estadistica,</t>
  </si>
  <si>
    <t>Apoyar a la DIVIS  y a Fonvivienda desde el Grupo de Contratos de la Subdirección de servicios administrativos en las etapas precontractual,</t>
  </si>
  <si>
    <t xml:space="preserve">Apoyar a la Sub de de promo y apoyo Tecnico y a FONVIVIENDA en el acompañamiento social a la poblacion definida por la ley de vivienda como beneficiaria que esta vinculada a programas sociales del estado, que tegan por objeto la superacion </t>
  </si>
  <si>
    <t>Realizar actividades de apoyo operativo y logistico a a la Subdirección de promoción y apoyo técnico.</t>
  </si>
  <si>
    <t>Apoyo a la subdirección de Subsidio familiar de Vivienda en el manejo y control documental  de las movilizaciones dentro del proceso de asignación de subsidio familiar,</t>
  </si>
  <si>
    <t xml:space="preserve">Apoyar a la Subdirección de Subsidio Familiar de vivienda en el soporte y mantenimiento del módulo de registro de postulantes de subsidio familiar de vivienda. </t>
  </si>
  <si>
    <t>Apoyar a la Subdirección de promoción y Apoyo Técnico y al fondo Nacional  en la  ejecucción y operación del proceso de pagos del Sistema de Información.</t>
  </si>
  <si>
    <t xml:space="preserve">Apoyar juridicamente a la Subdirección de promoción y apoyo técnico y el Fondo Nacional de Vivienda  en los procesos relacionados con la aplicación del subsidio familiar, </t>
  </si>
  <si>
    <t>Apoyar jurídicamente a la Direccion del Sistema Habitacional y a Fonvivienda en la ejecución de la politica habitacional y la elaboracion de documentos relacionados con las funciones de estas dependencias.</t>
  </si>
  <si>
    <t>Apoyar los temas jurídicos y financieros que requiera la DSH y FONVIVIENDA en la revisión, formulación e implementación de la política de vivienda a efectos de garantizar la efectiva ejecución de los recursos del SFV.</t>
  </si>
  <si>
    <t xml:space="preserve">Apoyar a la Dirección del Sistema Habitacional en las  actividades  juridicas y administrativas  necesarias para el saneamiento  de los inmuebles del extinto  ICT y/o Inurbe  en el marco del decreto 554 de 2003 y ley 1001 d 2005  </t>
  </si>
  <si>
    <t>Apoyar a la Dirección del Sistema Habiitacional en la elaboración,revisión y seguimiento de los disintos actos administrativos,conceptos juridicos,procesos y procedimientos necesarios para el saneamiento de los bienes del extinto ICT y/o Inurbe.</t>
  </si>
  <si>
    <t>Apoyar a la Dirección del Sistema Habitacional en las actividades juridicas y administrativas necesarias para el saneamiento de los inmuebles del Extinto ICT y / o Inurbe,en el, marco del Decreto 554 de 2003,</t>
  </si>
  <si>
    <t>Servicios profesionales apoyando la administración de bases de datos ORACLE en su instalación, creación, configuración y soporte dentro de la plataforma tecnológica del MVCT</t>
  </si>
  <si>
    <t>Apoyar a la DSH en la elaboración y revisión de conceptos técnicos y demas actividades técnicas necesarias para el saneamiento de los bienes del extinto ICT y/o Inurbe,</t>
  </si>
  <si>
    <t xml:space="preserve">Apoyar a la Dirección del Sistema Habitacional en las  actividades  jurídicas y administrativas  necesarias para el saneamiento  de los inmuebles del extinto  ICT y/o Inurbe  en el marco del decreto 554 de 2003 y ley 1001 d 2005  </t>
  </si>
  <si>
    <t xml:space="preserve">Apoyar a la DSH en la elaboracion y revision de conceptos tecnicos y dema s actividades tecnicas necesarias para el saneamiento de los bienes del extinto ICT y/o INURBE en el marco del decreto 554 de 2003 y la Ley 1001 de 2005 y demas normas </t>
  </si>
  <si>
    <t xml:space="preserve">Apoyar a la Dirección del Sistema Habitacional en la elaboración , revisión  y seguimiento  de los distintos actos administrativos, conceptos juridicos, procesos y procedimientos necesarios  para el saneamiento de los bienes  de ICT y/o Inurbe   </t>
  </si>
  <si>
    <t>Apoyar a la DSH en elaboración y revisión de diagnósticos, conceptos, procesos, procedimientos y metodologías, así como en la ejecución de actividades técnicas necesarias para el saneamiento de los bienes inmuebles del ICT o Inscredial, Inurbe</t>
  </si>
  <si>
    <t>Apoyar a la Dirección del Sistema Habitacional en las actividades juridicas y administrativas necesarias para el saneamieto de los inmuebles del extinto ICT y/o Inurbe</t>
  </si>
  <si>
    <t>Apoyar a la Dirección del Sistema Habitacional en las actividades administrativas necesarias para el saneamiento de los bienes inmuebles del extinto Instituto de credito Territorial.</t>
  </si>
  <si>
    <t xml:space="preserve">Apoyar a la DSH en la elaboracion y revision de conceptos tecnicos y dema s actividades tecnicas necesarias para el saneamiento de los bienes del extinto ICT y/o INURBE </t>
  </si>
  <si>
    <t>Apoyar a la DSH en elaboración y revisión de conceptos técnicos y demás actividades técnicas necesarias para el saneamiento de los bienes inmuebles del extinto ICT y/o Inurbe</t>
  </si>
  <si>
    <t>Apoyar a la DSH en la elaboracion y revision de conceptos tecnicos y dema s actividades tecnicas necesarias para el saneamiento de los bienes del extinto ICT y/o INURBE</t>
  </si>
  <si>
    <t>Servicios profesionales de abogado a la Oficina Asesora Jurídica del MVCT, en la representación judicial, extrajudicial y/o administrativa de la Nación - MVCT en los procesos que hizo entrega el Par Inurbe en liquidación</t>
  </si>
  <si>
    <t>Servicios de apoyo administrativo a la Oficina Asesora Jurídica del MVCT, en la digitalización, alimentación y actualización de la información judicial de cada uno de  los procesos judiciales que hizo entrega el Par Inurbe en liquidación</t>
  </si>
  <si>
    <t>Servicios profesionales de abogado a la Oficina Asesora Jurídica del MVCT, en la representación judicial, extrajudicial y/o administrativa de la Nación - MVCT en los procesos judicialrs que hizo entrega el Par Inurbe en liquidación,</t>
  </si>
  <si>
    <t xml:space="preserve">Servicios de apoyo administrativo, logístico y operativo a la Oficina Asesora Jurídica del MVCT, en la gestión manejo de archivo y organización de la información documental de cada uno de  los procesos judiciales que hizo entrega el Par Inurbe </t>
  </si>
  <si>
    <t>Apoyo administrativo, logístico y operativo a la Oficina Asesora Jurídica del MVCT, en la gestión manejo de archivo y organización de la información documental</t>
  </si>
  <si>
    <t>Apoyar a la Oficina Asesora Jurídica en la gestión requerida relacionada con la atención, trámite y seguimiento de las Acciones Constitucionales de Tutela de los procesos que hizo entrega el Par Inurbe en liquidación al MVCT</t>
  </si>
  <si>
    <t>Servicios profesionales de abogado a la Oficina Asesora Jurídica del MVCT, en la emisión conceptos, absolver consultas, y en general el apoyo jurídico dentro de los procesos de terminación y liquidación del contrato de fiducia Nº 763/2007</t>
  </si>
  <si>
    <t>Apoyar a la DSH en las actividades operativas, logísticas y asistenciales necesarias para el saneamiento de los bienes inmuebles del extinto ICT o Inscredial, Inurbe o Unidad Administrativa Especial Liquidadora del ICT e Inurbe en liquidación</t>
  </si>
  <si>
    <t>Prestar los servicios profesionales de abogado a la Oficina Asesora Jurídica del MVCT, en la representación judicial, extrajudicial y/o administrativa de la Nación - MVCT en los procesos que hizo entrega el Par Inurbe en liquidación</t>
  </si>
  <si>
    <t>Prestar serviciosde apoyo administrativo a la OA Juridica del MVCT en la digitalizacion, alimentacion, actualizacion y tramite de informacion que fue entregada por el PAR INURBE asi como las consultas internas y externas que s epresenten</t>
  </si>
  <si>
    <t>Gestión manejo de archivo y organización de la información documental de cada uno de  los procesos judiciales que hizo entrega el Par Inurbe en liquidación</t>
  </si>
  <si>
    <t>Servicios profesionales de abogado a la Oficina Asesora Jurídica del MVCT, para el apoyo en los asuntos de carácter legal y en especial los relacionados con la representación judicial en instancia judiciales y administrativas</t>
  </si>
  <si>
    <t>Gestión relacionada con las actividades secretariales y asistenciales dentro y en desarrollo del proceso mediante el cual se hizo entrega cada uno de   los procesos judiciales por parte del  Par Inurbe ,</t>
  </si>
  <si>
    <t>Apoyar al Viceministerio de Vivienda en el seguimiento técnico relacionado con el saneamiento de los bienes del extinto  y/o Inurbe y en el seguimiento y alimentación de los bienes de información de las operaciones urbanas integrales.</t>
  </si>
  <si>
    <t>Apoyar a la Dirección del Sistema Habitacional en las actividades jurídicas relacionadas con los procesos de saneameinto a cargo de la misma.</t>
  </si>
  <si>
    <t>Prestar servicios profesionales como desarrollador de software para apoyar la operación, mantenimiento e implementación de los sistemas de información del PAR INURBE en liquidación</t>
  </si>
  <si>
    <t>Apoyar a la Dirección del Sistema Habitacional en las actividades juridicas y administrativas necesarias para el saneamiento de los inmuebles del extinto ICT y /0 INURBE en el marco del Decreto 554/03, ley 1001/05 y demas normas que regulen la materia</t>
  </si>
  <si>
    <t>Apoyar a la DSH en las actividades y trámites juridicos para el saneamiento de los inmuebles de ICT/INURBE en el marco del Decreto 554 de 2003,la Ley 100 de 2005 y démas normas que regulen la materia,</t>
  </si>
  <si>
    <t>Apoyar a la Dirección del Sistema Habitacional en las actividades juridicas y administrativas para el saneamiento de los inmuebles ICT y / o Inurbe,en el, marco del Decreto 554 de 2003,</t>
  </si>
  <si>
    <t>Apoyar la DSH en las actividades jurídicas y administrativas necesarias para el saneamiento de los inmuebles del extinto ICT y/o INURBE ene le marco del decreto 554 de 2003 y la ley 1001 de 2005</t>
  </si>
  <si>
    <t>Prestacion de servicios profesionales para el apoyo acompañamiento administrativo y de organización de los procesos judiciales que recibio del PAR INURBE en liquidacion la Oficina Juridica del MVCT</t>
  </si>
  <si>
    <t>Apoyar a la DSH en las actividades juridicas y administrativas, saneamiento de los inmuebles ICT y /0 INURBE en el marco del Decreto 554/03, ley 1001/05 y demas normas que regulen la materia</t>
  </si>
  <si>
    <t>Apoyar a la Dirección del Sistema Habitacional en las actividades juridicas y administrativas necesarias para el saneamiento de los inmuebles del ICT y / o Inurbe,en el, marco del Decreto 554 de 2003,</t>
  </si>
  <si>
    <t>Apoyar a la DSH del MVCT, en las actividades operativas, logísticas y asistenciales saneamiento de los bienes inmuebles del extinto ICT y/o INURBE en liquidación</t>
  </si>
  <si>
    <t>Apoyar a la Dirección del Sistema Habitacional en las actividadesy tramites juridicos para el saneamiento de los inmuebles del extinto ICT y /0 INURBE en el marco del Decreto 554/03, ley 1001/05 y demas normas que regulen la materia</t>
  </si>
  <si>
    <t>Apoyar a la DSH y a la Secretaria General en la elaboración y revisión de conceptos técnicos así como en la ejecución de actividades técnicas necesarias para el saneamiento de los bienes del ICT y/o INURBE, decreto 554/2003, Ley 1001/2005</t>
  </si>
  <si>
    <t>Apoyar a la Dirección del Sistema Habitacional - Grupo de titulación y Saneamiento predial- en la asistencia técnica que debe prestar a las Entidades territoriales y Ncionales en los procesos de saneamiento y legalización de bienes inmuebles privados</t>
  </si>
  <si>
    <t>Apoyar a la Direccion del Sistema Habitacional en la revision juridica de los distintos actos administrativos, procesos y procedimientos relacionados con el programa Nacional de Titulacion</t>
  </si>
  <si>
    <t>Apoyar a la Direccion del Sistema Habitacional en la elaboración y revisión de los documentos precontractuales,contractuales y pos contractuales ,necesarios para la ejecuccióndel programa Nacional de Titulacion</t>
  </si>
  <si>
    <t>Apoyar a la DSH -Grupo de Titulación y saneamiento predial- en la proyección de documentos jurídicos relacionados con los programas misionales a cargo de la DSH</t>
  </si>
  <si>
    <t>Apoyar a la Dirección del Sistema Habitacional en las actividades operativas,logisticas y asistenciales dentro del marco del programa nacional de titulación,</t>
  </si>
  <si>
    <t>Apoyar a la Dirección del Sistema Habitacional en la revisión jurídica de los distintos actos administrativos,procesos,procedimientos y en la asistencia jurídica que se debe brindar.</t>
  </si>
  <si>
    <t>Apoyar a la DSH Grupo de Titulación y saneamiento Predial, e la asistencia técnica a las entidades territoriales y nacionales, en los procesos de saneamiento y legalización de bienes fiscales urbanios y de bienes inmuebles privados,</t>
  </si>
  <si>
    <t>Prestacion de Servicios de apoyo a al gestión de la DSH-Grupo de titulación y saneamineto predial correspondiente a las actividades oprerativas,</t>
  </si>
  <si>
    <t xml:space="preserve">Apoyar a la DSH -grupo de Titulación y saneamiento predial en las actividades jurídicas relacionadas con la titulación de bienes fiscales y privados , asi como en los demás asuntos jurídicos en materia de bienes inmuebles del extinto INURBE
</t>
  </si>
  <si>
    <t>"Apoyar a la Dirección de Espacio Urbano y Territorial en las actividades administrativas y técnicas requeridas para el seguimiento y evaluación de las actividaes adelantadas por el MVCT,"</t>
  </si>
  <si>
    <t>"Prestación de servicios de apoyo a la gestión de la Dirección de Espacio Urbano y Territorial en las actividades operativas,logisticas y/o asistenciales que requiera para el desarrollo de la ejecución."</t>
  </si>
  <si>
    <t>"Prestación de servicios profesionales espacializados para apoyar a la Dirección de Espacio Urbano y Territorial en la coordinación de las actividades realacionadas con la ejecucción,"</t>
  </si>
  <si>
    <t>Servicios profesionales especializados para apoyar a la DEUT en la coordinacion de las actividades de asistencia tecnica a las entidades territoriales  para la formulacion y/o ejecucion de programa y proyectos de renovacion urbana."</t>
  </si>
  <si>
    <t>"Prestación de servicios profesionales para apoyar a la Dirección de Espacio Urbano y Territorial en temas presupuestales y financieros que involucran la programación,ejecucción de los recursos asignados."</t>
  </si>
  <si>
    <t>"Apoyar a la Dirección de Espacio Urbano y Territorial en el desarrollo de las actividades necesarias para la incorporación de la gestión del riesgo en el ordenamiento territorial por parte de las autorizaciones locales."</t>
  </si>
  <si>
    <t>"Apoyar a la Dirección de Espacio Urbano y territorial en la realización de acciones técnicas tendientes a orientar la incorporación de la gestón del riesgo en el ordenamiento territorial,"</t>
  </si>
  <si>
    <t>Apoyar a la DEUT, en la evaluación, revisión y seguimiento del componente urbanístico y apoyo técnico an la intervención a nivel regional y/o netropolitano en las diferentes etapas de las operaciones urbanas integrales que deba adoptar el MVCT."</t>
  </si>
  <si>
    <t>Apoyar a la DEUT, en la evaluación, revisión y seguimiento del componente urbanístico y en la definición de las normas urbanísticas de las operaciones urbanas integrales que deba adoptar el MVCT.</t>
  </si>
  <si>
    <t xml:space="preserve">Apoyar a la Dirección de Espacio urbano y territorial en la evaluación,revisión y seguimiento del componente técnico en las diferentes etapas de las operaciones urbanas, </t>
  </si>
  <si>
    <t>Apoyar a la DEUT en la asistencia técnica que deba prestar a las autoridades territoriales en gestión urbanística en la ejecución de proyectos de renovación urbana, seguimiento de temas de gestión y desarrollo de programas de vivienda</t>
  </si>
  <si>
    <t>Apoyar a la DEUT en la coordinacion, evaluacion, revision y seguimiento de las operaciones urbanas integrales y de las gestiones interinstitucionales para el desarrollo de los equipamientos en los programas de vivienda del MVCT</t>
  </si>
  <si>
    <t>Apoyar a la Dirección de Espacio Urbano y Territorial en la planeación,implementación y evaluación de las estraegias del plan de asistencia técnica de la DEUT,</t>
  </si>
  <si>
    <t>Apoyar juridicamente a la DEUT en el desarrollo de las etapas precontractual y poscontractual para el adecuado desarrollo de los diferentes programas y proyectos a cargo de las dependencias, incluida la contratacion ...</t>
  </si>
  <si>
    <t>Apoyar al despacho del Viceministerio de Vivienda en las actividades operativas, logisticas y/o asistenciales que requiera para su normal funcionamiento, asi como las relacionadas con la formulación, diseño, implementación  y  la politica del OT.</t>
  </si>
  <si>
    <t>Apoyar a la Subdirección de Políticas de Desarrollo Urbano y Territorial, en la formulación, diseño, implementación y seguimiento de la política y normatividad en materia de desarrollo urbano y territorial</t>
  </si>
  <si>
    <t>Apoyo a la gestión de la DEUT en las actividades operativas y en la organización archivistica de la documentación técnica y contractual que se genera en desarrollo de los diferentes programas y proyectos a cargo de la Dependencia,</t>
  </si>
  <si>
    <t>Apoyar técnicamente a la Dirección de Espacio Urbano y territorial en la asistencia técnica que se debe brindar a instituciones y Entidades territoriales en los temas relacionados con el ordenamiento territorial.</t>
  </si>
  <si>
    <t>Apoyar a la Dirección de Espacio Urbano y Territorial en la gestión interinstitucional necesaria para el desarrollo de los equipamientos en la operaciones urbanas integrales y de los proyectos de vivienda que adelanta el MVCT</t>
  </si>
  <si>
    <t>Apoyar a la DEUT, en la revisión y elaboración del contenido técnico de las normas, cuya formulación, diseño e implementación le corresponden.</t>
  </si>
  <si>
    <t>Efectuar el seguimiento y medición del impacto que ha generado en los Entes Territoriales la asistencia técnica que se brinda en los temas relacionados con el,ordenamiento territorial,</t>
  </si>
  <si>
    <t>Apoyar a la Dirección de Espacio Urbano y Territorial en la formulación,implementación y revisión de los aspectos tributarios viculados a las politicas,normas y procesos de ordenamiento Territorial,</t>
  </si>
  <si>
    <t>Apoyar al MVCT en la realización de los estudios técnicos que sustentaran su participación en el séptimo Foro Urbano Mundial ,en lo que refiere a los análisis urbanisticos y elaboración de documentos técnicos.</t>
  </si>
  <si>
    <t>Elaboración y/o verificación de la cartografía y demás información técnica que se requiera en el marco del seguimiento a la ejecucción de la politica de desarrollo Urbano y vivienda.</t>
  </si>
  <si>
    <t>Apoyar a la DEUT, en la evaluación, revisión y seguimiento del componente económico y financiero en las diferentes etapas de las operaciones urbanas integrales que deba adoptar el MVCT.</t>
  </si>
  <si>
    <t>Apoyar a la DEUT en las actividades juridicas necesarias para la implementación de las politicas que en materia de desarrollo urbano y territorial establece el Plan Nacional de Desarrollo 2011-2014</t>
  </si>
  <si>
    <t>Apoyar a la Dirección de espacio Urbano y Territorial en la asistencia técnica a las Entidades Teritoriales, en los procesos de revisión y ajustes de planes de ordenamiento territorial (POT),para promover procesos de habilitación de suelo para VIS</t>
  </si>
  <si>
    <t>Realizar actividades necesarias para el mejoramiento integral de barrios en el municipio de Valledupar, en sus fases de estudios, diseños definitivos, construcción de obras y acompañamiento necesario</t>
  </si>
  <si>
    <t>Seguimiento de la ejecución de los proyectos y programas a su cargo, y en la elaboración y/o revisión juridica de los documentos</t>
  </si>
  <si>
    <t xml:space="preserve">Apoyar a la DEUT en la aistencia técnica que debe prestar a la Entidades territoriales en los temas relacionados con el diseño y ejecución de obras de espacio público y de arquitectura, programa de mejoramiento integral de barrios. </t>
  </si>
  <si>
    <t>Apoyar a la Subd. Serv. Administrativos-Grupo de Contratos, en el trámite precontractual, contractual y postcontractual, en especial aquellos procesos que deban adelantarse por la DEUT.</t>
  </si>
  <si>
    <t>Apoyar a la DEUT,en la incorporación de información en los aplicativos de seguimiento a la inversión dispuestos por el Gobierno Nacional ,asi como la consolidación,seguimiento y actualización de la información financiera,</t>
  </si>
  <si>
    <t>Apoyar al MVCT en la realización de los estudios técnicos que sustentaran su participación en el séptimo Foro Urbano Mundial ,en lo que refiere al componente en lo que se refiere al componente urban´stico y cartográfico.</t>
  </si>
  <si>
    <t>Apoyar juridicamente al Viceministro de Vivienda en la elaboración y/o revisión de documentos relacionados con la formulación de politicas, planes, programas y regulaciones en materia de vivienda,ordenamiento territorial .</t>
  </si>
  <si>
    <t>Apoyar al MVCT en la realización de los estudios técnicos que sustentaran su participación en el séptimo Foro Urbano Mundial ,en lo que refiere al componente en lo que se refiere al componente social y estadístico,</t>
  </si>
  <si>
    <t>Servicios profesionales apoyando a la Subd. Serv. Administrativos-Grupo de Contratos, en los procesos de contratación, etapas precontractual, contractual y postcontractual, en especial asuntos relacionados con la DEUT.</t>
  </si>
  <si>
    <t>Prestación de servicios profesionales especializados para apoyar a la DEUT en la coordinación de los análisis técnicos que realizara el MVCT para el Séptimo Foro Urbano Mundial, en lo que se refiere al componente urbanístico.</t>
  </si>
  <si>
    <t>Apoyar a la DEUT en las actividades orientadas a la generación de información y a la medición de los impactos economicos y financieros ,</t>
  </si>
  <si>
    <t>Apoyar a la Subdirección de Políticas de Desarrollo Urbano y Territorial, en la formulación, diseño, implementación y seguimiento de la política y normatividad que se relacione con las operaciones urbanas integrales que deba adoptar el MVCT</t>
  </si>
  <si>
    <t>Apoyar al MVCT en la incorporación,implementación y difusión de los temas de gestión social relacionados con las operaciones urbanas,</t>
  </si>
  <si>
    <t>Apoyar a la Dirección de Espacio Urbano y Territorial, en el analisis y revisión de los aspectos económicos ,financieros e impacto de las politicas,acciones y normatividad en temas urbanos,</t>
  </si>
  <si>
    <t>Apoyar en el desarrollo e implementación de procesos de asistencia técnica dentro del programa de mejoramiento integral de barrios que permitan la incorporación de lineamientos, estrategias y acciones locales para el reasentamiento</t>
  </si>
  <si>
    <t>Apoyar al Viceministerio de Vivienda, en los procesos de investigación,identificación,recopilación y análisis de la normatividad.</t>
  </si>
  <si>
    <t>Prestación de servicios profesionales para apoyar al Ministerio en la revisión y análisis de alternativas de las familias beneficiarias de las Operaciones urbanas Integrales y su cierre financiero</t>
  </si>
  <si>
    <t>Apoyar al MVCT en la realización de los estudios técnicos que sustentarán su participación en el VII Foro Urbano mundial en lo que se refiere al componente urbanístico y cartográfico</t>
  </si>
  <si>
    <t>Apoyar a la Dirección de Espacio Urbano y Territorial en la revisión de las diferentes etapas en las operación urbanas integral que deban realizar por el MVCT,</t>
  </si>
  <si>
    <t xml:space="preserve">Prestación de servicios profesionales especializados para apoyar juridicamente a la DEUT en la reglamentación y formulación de propuestas de politica de los temas prioritarios. </t>
  </si>
  <si>
    <t>Apoyar al viceministerio de vivienda en la revisión jurídica de las propuestas normativas y documentos relacionados con la participación de la Nacion en la planeación, promoción y financiamiento de programas de vivienda y desarrollo urbano</t>
  </si>
  <si>
    <t>Apoyar al MVCT en la realización de los estudios técnicos que sustentaran su participación en el séptimo Foro Urbano Mundial ,en lo que refiere al componente ambiental,</t>
  </si>
  <si>
    <t>Adición contrato de promesa de compraventa Nº 002 de 2013</t>
  </si>
  <si>
    <t>7 MESES</t>
  </si>
  <si>
    <t>Otro si # 3 Adición y prorroga al cto 472 de 2013 suscrito con EMPRESA DE RECURSOS TECNOLOGICOS S.A. E.S.P</t>
  </si>
  <si>
    <t>prestación de servicios de apoyo a la gestión del Help desk para soporte a la infraestructura del MVCT en instalación, configuración de PCs, manejo de software ofimático, cableado estructurado, equipo de compto y portátiles</t>
  </si>
  <si>
    <t>Prestar el servicio de asistencia al software HOMINIS</t>
  </si>
  <si>
    <t>Prestar el servicio de asistencia del sistema de información para la Gestión Administrativa y financiera Pública, sofware SIFIP/SIFAME</t>
  </si>
  <si>
    <t>Adición al contrato No 404 de 2013,cuyo objeto es el suministro de tiquetes para el transporte aereo en vuelos nacionales e internacionales,</t>
  </si>
  <si>
    <t>Prestacion de servicios de apoyo a la gestion a la Direccion EUT en la organización archivistica de la documentacion que se genera en desarrollo de los diferentes programas y proyectos a cargo de la misma.</t>
  </si>
  <si>
    <t>Apoyar a la DEUT en la elaboración de procesos, guías y mecanismos administrativos para conformar la línea base del programa de las cienmil viviendas en lo pertinente a la organización de bases de datos, a la trazabilidad de los procesos</t>
  </si>
  <si>
    <t>Apoyar a la Dir. Espacio Urbano y territorial en la gestión con las administraciones locales donde se desarrolla el programa de las cien mil viviendas, en la estructuración d eprocesos de planeación que faciliten el desarrollo de la estrategia de</t>
  </si>
  <si>
    <t>Apoyar la Dirección de Espacio Urbano y Territorial en el proceso de organización documental para realizar seguimiento al programa de la cien mil viviendas, en lo pertinente a la conformación de expedientes</t>
  </si>
  <si>
    <t>Apoyar a la Subdirección de políticas de Desarrollo Urbano y Territorial en la formulación,diseño,implementación y seguimiento de la politica y normatividad en materia de desarrollo urbano y territorial</t>
  </si>
  <si>
    <t>Otro Si No. 1 de adicion al contrato de Prestacion de servicios profesionales No. 737 de 2013 suscrito con SASHA LORENA CASTRO BUITRAGO cuyo objeto es "Administrar y orientar el desarrollo de los contenidos, la organización de las secciones,la act</t>
  </si>
  <si>
    <t>Apoyar al MVCT a través de la Sub. Serv. Administrativos en las actividades que se deben adelantar en el proceso revisión técnica de los inmuebles sujetos a saneamiento del extinto ICT y/o INURBE</t>
  </si>
  <si>
    <t>Preproduccion, realizacion,produccion y emision de programas audiovisuales de carácter institucional y rendicion de cuentas del MVCT.</t>
  </si>
  <si>
    <t>Servicios profesionales a la Subdirección de Servicios Administrativos para apoyar, planear y realizar el levantamiento de información, actividades y diagnóstico relacionados con el sistema de Gestión ambiental</t>
  </si>
  <si>
    <t>Apoyar en labores asistenciales al grupo de Comunicaciones estrategicas para procesar,tramitar y acceder a la información relacionada con actividades administrativas</t>
  </si>
  <si>
    <t>Prestar los servicios profesionales para apoyar al grupo de Comunicaciones en la realización y ejecución de una estrategia de comunicación en Dptos y ciudades con las que tiene relación directa del MVCT a partir de sus objetivos misionales</t>
  </si>
  <si>
    <t>Apoyar el proceso de reforma organizacional que presentara el MVCT al Dpto. Administrativo de la Función Pública Ministerio de Hacienda,Presidencia de la Republoica asi como apoyar el proceso de implementación del aplicativo de nómina</t>
  </si>
  <si>
    <t>Prestar los servicios de apoyo logístico para la realización del evento diálogos de Gestión, que se realizara de acuerdo con las especificaciones técnicas establecidas</t>
  </si>
  <si>
    <t>Otro Si No. 5 de adición al contrato de suministro No. 404 de 2013 suscrito con ESCOBAR OSPINA S.A.S, cuyo ojeto es el suministro de tiquetes aéreos</t>
  </si>
  <si>
    <t>Prestar los servicios de monitoreo diario prensa,radio,televisión,internet y revistas en el que se seleccione y entregue diariamente un reporte de noticias y comentarios</t>
  </si>
  <si>
    <t>Apoyar el proceso de Gestión documental para la organización y administración documental de los archivos del MVCT</t>
  </si>
  <si>
    <t>Adición al contrato No 715 de 2013,suscrito entre el Archivo General de la Nación y el Ministerio, cuyo objeto es realizar limpieza, clasificación y desinfección a los planos</t>
  </si>
  <si>
    <t>Prestación de servicios profesionales para apoyar el proceso de organización y mantenimiento del SGD con el fin de conservar y preservar toda la documentación producida y recibida en el marco de las políticas y programas del VAS</t>
  </si>
  <si>
    <t>Prestacion de servicios profesionales para apoyar a la subdireccion de estructuracion de programas del sector de agua potable y saneamiento básico</t>
  </si>
  <si>
    <t>Prestacion de servicios profesionales para apoyar tecnicamente al VAS en elfortalecimiento del seguimiento a los planes y programas de conexiones intradomiciliarios de los servicios de acueducto y alcantarillado que adelanta el VAS….</t>
  </si>
  <si>
    <t>Prestación de Servicios Profesionales para apoyar juridicamente al Grupo de desarrollo Sostenible de la dirección de Desarrollo Sectorial del Viceministerio de agua y Saneamiento Básico,en el seguimiento a la implementación de las disposicio</t>
  </si>
  <si>
    <t>prestación de servicios de apoyo a la gestión en las actividades operativas y de gestión documental requeridas por la subdirección de Estructuración de programas como soporte para el cumplimiento de las funciones.</t>
  </si>
  <si>
    <t>Prestación de servicios. Profesionales para apoyar desde el grupo de contratos de la sub. De Servicios. Admón. en el seguimiento a los proyectos de l sector Agua potable y saneamiento básico</t>
  </si>
  <si>
    <t>Apoyar tecnicamente al VAS para estructuracion, implementacion y seguimiento a los planes y programas de la prestacion del servicio publico de aseo y del componente ambiental del programa agua para la prosperidad ..</t>
  </si>
  <si>
    <t>Prestación de Servicios profesionales para brindar asistencia técnica a las entidades territoriales en la implementación del software Integrin, así como apoyo al componente de aseguramiento y fortalecimiento institucional …</t>
  </si>
  <si>
    <t>Prestacion de servicios profesionales para apoyar a la subdireccion de estructuracion de programas en las actividades de seguimiento necesarias en la implementacion del programa de abastecimiento de agua, manejo de aguas residuales</t>
  </si>
  <si>
    <t>Apoyar a la Subdirección de Gestión Empresarial en el seguimiento y desarrollo de los procesos de sistematización, creación y administración de bases de datos y sistemas de información de programas y proyectos</t>
  </si>
  <si>
    <t>Prestación de serv para apoyar la gestión admon y los procesos de organización y mantenimiento del sistema de gestión documental en las actividades de la sub de gestión empresarial del VASB para conservar y preservar la documentación producida</t>
  </si>
  <si>
    <t>Prestación de servicios profesionales para apoyar técnicamente a la sub de proyectos del VASB en la supervisión y seguimiento de la ejecución y liquidación de los proyectos y/o convenios suscritos por le MVCT a través del VASB</t>
  </si>
  <si>
    <t>Realizar el seguimiento a los compromisos que se establezcan con las regiones en materia de agua potable y saneamiento básico adelantados por el Viceministerio de Agua y Saneamiento Básico</t>
  </si>
  <si>
    <t>prestación de servicios profesionales para apoyar al grupo de Desarrollo sectorial del VASB en la estructuración y seguimiento de planes ambientales sectoriales dl los PDAs en la gestión de información asociada y procesos de asistencia técnica</t>
  </si>
  <si>
    <t>Apoyar técnicamente al Grupo de Desarrollo sostenible del Viceministerio de Agua y Saneamiento Básico , en el seguimiento y asistencia técnica asociada a la gestión ambiental y del riesgo en el sector de agua potable y saneamiento básico</t>
  </si>
  <si>
    <t>Prestación de servicios de apoyo a la gestión Documental de la Dirección de Programas</t>
  </si>
  <si>
    <t>Prestación de servicios profesionales para apoyar juridicamente a la Subdirección de estructuración de programas , en el marco de las politicas y programas del Viceministerio</t>
  </si>
  <si>
    <t>Prestación de Servicios Profesionales para apoyar técnicamente a la Sub de proyectos del Viceministerio de Agua y Saneamiento Básico en la supervisión y seguimeinto y liquidación de los proyectos y/o convenios suscritos por el Ministerio</t>
  </si>
  <si>
    <t>Prestación de servicios Profesionales para apoyar a la Dirección de Programas en el acompañamiento y seguimiento de los procesos de diseño,estructuración e implementación de planes y programas del sector de agua potable</t>
  </si>
  <si>
    <t>Apoyar juridicamente al grupo de politica sectorial de la Direccion de desarrollo secctorial en la estructuracion de conceptos y en el tramite de las peticiones requerimientos solicitudes procesos</t>
  </si>
  <si>
    <t>prestación de servicios profesionales para apoyar jurídicamente a la dirección de programas en las actividades requeridas en la subdirección de proyectos</t>
  </si>
  <si>
    <t>Apoyar técnicamente a la Dirección de Desarrollo Sectorial del VASB en la formulción de politicas y estructuración de normas de carácter reglamentario y regulatorio en el servicios público de aseo y el aprovechamiento de residuos solidos</t>
  </si>
  <si>
    <t>Prestación de servicios Profesionales para apoyar técnicamente a la Subdirección de proyectos de la Dirección de programas del Viceministerio de agua y saneamiento basico, en la evaluación integral de los proyectos</t>
  </si>
  <si>
    <t>Prestación de servicios profesionales para apoyar a la dirección de desarrollo sectorial del VASB en el diseño de políticas y formulación de normas de carácter reglamentario y regulatorio para el servicio publico de aseo incluido el aprovechamiento</t>
  </si>
  <si>
    <t>Prestación de Servicios juridicos para apoyar y asistir al Viceministerio de Agua y Saneamiento en las gestiones de viabilización de proyectos de acuerdo con lo establecido</t>
  </si>
  <si>
    <t>Apoyar al Viceministerio de agua y abastecimiento Básico-Vas-en el desarrollo de las actividades técnicas y operativas necesarias para la implementación de programas de abastecimiento de agua residuales en zonas rurales,con énfasis en el s</t>
  </si>
  <si>
    <t>Prestación de servicios para la actualización,mantenimiento,asistencia y soporte técnico del sistema de información SIGEVAS de acuerdo con las necesidades del Viceministerio de Agua y Saneamiento básico</t>
  </si>
  <si>
    <t>Apoyar administrativa y financieramente al desarrollo de la estrategia de monitoreo, seguimiento y control a los recursos del Sistema General de Participaciones</t>
  </si>
  <si>
    <t>Prestar servicios profesionales para apoyar jurídicamente a la dirección de programas del VASB en los procesos y tramites de giro directo de recursos del sistema general de participaciones a cargo de la dirección de conformidad con las nor</t>
  </si>
  <si>
    <t>Apoyar juridicamente al grupo de monitoreo del SGP APSB en la direccion de Desarrollo sectorial en los tramites y asuntos derivados del proceso de certificacion de distritos y municipios de acuerdo con las normas aplicables al sectro del VASB</t>
  </si>
  <si>
    <t>APOYAR A LA DIVIS Y FONVIVIENDA Y LA OF. ASESORA JURIDICA EN LA REPRSENTACION JUDICIAL , ATENCION ,TRAMITE Y SEGUIMIENTO DE LAS ACCIONES DE TUTELA</t>
  </si>
  <si>
    <t>Apoyar a la DIVIS Y FONVIVIENDA en el seguimiento a la política pública de vivienda a través de la atención a consultas y peticiones que se soliciten dentro de los procesos de asignación de subsidios familiares de vivienda</t>
  </si>
  <si>
    <t>Apoyar al Viceministerio de Vivienda en el desarrollo y seguimiento de las actividades necesarias para el cumplimiento de las diferentes disposiciones normativas y jurisprudencias que regulan la politica Pública</t>
  </si>
  <si>
    <t>Apoyar al viceministerio de vivienda en las actividades relacionadas con la socialización , divulgación y promoción de la política de vivienda</t>
  </si>
  <si>
    <t>Apoyar al viceministro de vivienda en el desarrollo y seguimiento de las actividades necesarias para el cumplimiento de la politica publica de VIS para poblacion en situacion de desplazamiento y/o victima del conflicto armado interno en Colombia</t>
  </si>
  <si>
    <t>Apoyar al Viceministerio de Vivienda en el desarrollo y seguimiento de las actividades jurídicas relacionadas con las disposiciones normativas y jurisprudenciales que regulan la política Pública de vivienda</t>
  </si>
  <si>
    <t>Apoyar a la Dirección del Sistema Habitacional brindando asistencia jurídica en el seguimiento y/o elaboración de los documentos relacionados con las funciones a cargo de la misma</t>
  </si>
  <si>
    <t>Apoyar el proceso de organización y administracion de los archivos de ls DSH del MVCT en el marco de la subrogacion de derechos y obligaciones del extinto ICT y/o INURBE conforme con lo establecido en el Decreto 554 de 2003 y demas normas…</t>
  </si>
  <si>
    <t>Apoyar a la dirección Sistema Habitacional en las actividades operativas logísticas y asistenciales necesarias para el saneamiento de los bienes inmuebles del extinto ICT o INSCREDIAL-INURBE</t>
  </si>
  <si>
    <t>Apoyar a la Direccion del sistema habitacional en las acvtividades juridicas y administrativas necesarias para el sanemainto de los inmuebles del extinto ICT y/o INURBE n el marco del Decreto 554 de 2003 y demas normas…</t>
  </si>
  <si>
    <t>Apoyar al Viceministerio de Vivienda en las actividades juridicas relacionadas con las funciones a su cargo y en especial aquellas que se encuentran en el marco del Decreto 554 de 2003, ley 1001 de 2005</t>
  </si>
  <si>
    <t>Apoyar a la DSH en las actividades jurídicas y administrativas necesarias para el saneamiento de los inmuebles de ICT y/o Inurbe en el marco del Decreto 554/2003 la Ley 1001 de 2005 y demás normas que regulan la materia</t>
  </si>
  <si>
    <t>Apoyar la operación n en mesa de ayuda y soporte de infraestructura ofimática del ministerio así como en la definición y estructuración de los procesos del área PAR INURBE</t>
  </si>
  <si>
    <t>Apoyar al Ministerio en las actividades juridicas y administrativas necesarias para el saneamiento de los inmuebles del extinto ICT/ Inurbe en el marco del Decreto 554 de 2003</t>
  </si>
  <si>
    <t>Apoyar a la Direccion del sistema habitacional en la elaboración y revisión de conceptos técnicos y demás actividades técnicas necesarias para el saneamiento del extinto ICT-INURBE</t>
  </si>
  <si>
    <t>Prestacion de servicios de apoyo y logistico a la gestion de la oficina asesora de planeacion en la organización administrativa e informatica de los documentos producidos y recepcionados dentro de la planeacion ejecucion y seguimiento de los program</t>
  </si>
  <si>
    <t>Servicios de consultoria para apoyar a la oficina asesora de planeacion en los procesos de planeacion y seguimiento financiero del programa "abastecimiento de aguas residuales en zonas rurales ", asesorar las acciones de cierre de los progr</t>
  </si>
  <si>
    <t>Servicios de consultoria para apoyar a la oficina asesora de planeacion en los procesos de planeacion y seguimiento financiero de los programas, "Macroproyectos de Interes Social Nacional " financiados por el Banco Mundial y agua y san</t>
  </si>
  <si>
    <t>Servicios de consultoria para apoyar a la Subdireccion Financiera en los procesos de seguimiento financiero, presupuestal y contable de los programas " Macroproyectos de Interes Social Nacional " financiados por el Banco Mundial y apoyar el cierre</t>
  </si>
  <si>
    <t>Servicios de consultoria para apoyar y asesorar los procesos de planeacion y seguimiento a la ejecucion del programa " Macroproyectos de Interes Social Nacional " financiados mpor el BIRF 7998-CO y las donaciones y cooperaciones cu</t>
  </si>
  <si>
    <t>Servicios de consultoria para apoyar a la oficina asesora de planeacion en los procesos de planeacion y seguimiento financiero de los programas, donaciones y cooperaciones cuyos objetivos esten relacionadas con las funciones del VASB espe</t>
  </si>
  <si>
    <t>Servicios de consultoria para apoyar a la oficina asesora de planeacion en los procesos de planeacion y seguimiento financiero de los programas, donaciones y cooperaciones cuyos objetivos esten relacionadas con las funciones del VASB especi</t>
  </si>
  <si>
    <t>Asistir a la sub de finanzas y Ppto en las acciones necesarias para el proceso del cierre del programa "Reducción de la vulnerabilidad fiscal del estado ante desastres naturales" la cual soporta la entrega de Est. financieros y cierre</t>
  </si>
  <si>
    <t>Adición al contrato de Gerencia Integral de proyectos Nº 169-2013</t>
  </si>
  <si>
    <t>Apoyar financieramente a los municipios en proyectos para el saneamiento de vertimientos</t>
  </si>
  <si>
    <t>Apoyar financieramente a los municipios en proyectos para el manejo de residuos solidos</t>
  </si>
  <si>
    <t>Apoyar financieramente a los municipios en proyectos para el fortalecimiento y modernizacion empresarial</t>
  </si>
  <si>
    <t>Apoyar financieramente a los municipios en proyectos de acueductos y saneamiento básico</t>
  </si>
  <si>
    <t>Apoyar financieramente a los municipios en proyectos de acueductos y saneamiento básico en zonas rurales</t>
  </si>
  <si>
    <t>C. NECESIDADES ADICIONALES</t>
  </si>
  <si>
    <t>Posibles códigos UNSPSC</t>
  </si>
  <si>
    <t>Implementar nuevos proyectos relacionados con sistemas de información, brindar apoyo en la coordinación y manejo de proveedores de sistemas de información</t>
  </si>
  <si>
    <t>NACION</t>
  </si>
  <si>
    <r>
      <rPr>
        <u val="single"/>
        <sz val="11"/>
        <color indexed="8"/>
        <rFont val="Calibri"/>
        <family val="2"/>
      </rPr>
      <t>Jose Luis Eraso Figueroa</t>
    </r>
    <r>
      <rPr>
        <sz val="11"/>
        <color theme="1"/>
        <rFont val="Calibri"/>
        <family val="2"/>
      </rPr>
      <t xml:space="preserve">
</t>
    </r>
    <r>
      <rPr>
        <b/>
        <sz val="11"/>
        <color indexed="8"/>
        <rFont val="Calibri"/>
        <family val="2"/>
      </rPr>
      <t>JEraso@minvivienda.gov.co</t>
    </r>
  </si>
  <si>
    <r>
      <rPr>
        <u val="single"/>
        <sz val="11"/>
        <color indexed="8"/>
        <rFont val="Calibri"/>
        <family val="2"/>
      </rPr>
      <t>Jose Vicente Casanova Roa</t>
    </r>
    <r>
      <rPr>
        <sz val="11"/>
        <color theme="1"/>
        <rFont val="Calibri"/>
        <family val="2"/>
      </rPr>
      <t xml:space="preserve">
</t>
    </r>
    <r>
      <rPr>
        <b/>
        <sz val="11"/>
        <color indexed="8"/>
        <rFont val="Calibri"/>
        <family val="2"/>
      </rPr>
      <t>JCasanova@minvivienda.gov.co</t>
    </r>
  </si>
  <si>
    <t>Implementación y desarrollo de los sistemas de información, infraestructura física y virtual de los equipos de red, estudio de mercado para adquisición de infraestructura en el grupo de soporte técnico</t>
  </si>
  <si>
    <t>VF Prestar por sus propios medios con plena autonomia administrativa lo servicios al grupo de atencion al usuario y archivo para la atencion de las solicitudes de informacion que presenten los usuarios del Ministerio VCT y FONVIVIENDA</t>
  </si>
  <si>
    <t>VF Apoyo a la gestión de infrestructura a través del soporte a nivel de redes y comunicaciones unificadas, cableado estructurado y administración de la consola de la planta de telefonía IP del MVCT.</t>
  </si>
  <si>
    <t>VF Apoyar al Grupo de Comunicaciones en el diseño y elaboración de públicaciones,bocetos,manejo de imágenes digital o impreso para campañas.</t>
  </si>
  <si>
    <r>
      <rPr>
        <u val="single"/>
        <sz val="11"/>
        <color indexed="8"/>
        <rFont val="Calibri"/>
        <family val="2"/>
      </rPr>
      <t>Angela Isabel Piñeros Reina</t>
    </r>
    <r>
      <rPr>
        <sz val="11"/>
        <color theme="1"/>
        <rFont val="Calibri"/>
        <family val="2"/>
      </rPr>
      <t xml:space="preserve">
</t>
    </r>
    <r>
      <rPr>
        <b/>
        <sz val="11"/>
        <color indexed="8"/>
        <rFont val="Calibri"/>
        <family val="2"/>
      </rPr>
      <t>apineros@minvivienda.gov.co</t>
    </r>
  </si>
  <si>
    <t>VF Servicios profesionales en el Sistema Integrado de Gestión SIG, Planes de Mejoramiento, elaboración de mapas de riesgo, seguimiento a los procesos, procedimento e indicadores de medición</t>
  </si>
  <si>
    <t>VF Apoyar a la Dirección del Sistema Habitacional y Fondo Nacional de Vivienda a través del Grupo de Atención al Usuario y Archivo,en el direccionamiento,revisión y control de los derechos de petición, relacionados cn el SFV</t>
  </si>
  <si>
    <t>VF Apoyo a la gestión de infrestructura tecnológica del MVCT en la administración de los dispositivos, programas y firewall perimetral, que hacen parte de la plataforma de servidores físicos y virtuales de la red del Ministerio</t>
  </si>
  <si>
    <t>VF Apoyar a la Dirección del Sistema Habitacional en el direccionamiento , revisión y control de los documentos, oficios , planos y solicitudes relacionados con el SFVIS</t>
  </si>
  <si>
    <t>VF Apoyo a la gestión de infrestructura tecnológica del MVCT en la instalación, configuración de servidores de directorio activo, brindar apoyo en la administración de servidores de red, y la consola de administración de políticas de backup</t>
  </si>
  <si>
    <t>Apoyar a la Dirección del Sistema Habitacional y Fondo VF Nacional de Vivienda a través del Grupo de Atención al Usuario y Archivo, en el direccionamiento, revisión y control de los derechos de petición,</t>
  </si>
  <si>
    <t>VF Apoyar la gestión de la infraestructura tecnoológica del MVCT, soporte de las bases de datos y acompañamiento técnico en las implementaciones y cambios en sistemas de información y atencion de requerimientos de sofware</t>
  </si>
  <si>
    <t>VF Prestar por sus propios medios con plena autonomía administrativa los servicios al grupo de atención al usuario y archivo para la atención de las solicitudes de informacion que presentenlos usuarios del Ministerio VCT y FONVIVIENDA</t>
  </si>
  <si>
    <t>VF Servicios de apoyo a la gestión en el despacho del Ministro mediante la consolidación de las respuestas de los cuestionarios de las proposiciones de debate de control político solicitadas por el Congreso de la República</t>
  </si>
  <si>
    <r>
      <rPr>
        <u val="single"/>
        <sz val="11"/>
        <color indexed="8"/>
        <rFont val="Calibri"/>
        <family val="2"/>
      </rPr>
      <t>Carolina Lopez Palacio</t>
    </r>
    <r>
      <rPr>
        <sz val="11"/>
        <color theme="1"/>
        <rFont val="Calibri"/>
        <family val="2"/>
      </rPr>
      <t xml:space="preserve">
</t>
    </r>
    <r>
      <rPr>
        <b/>
        <sz val="11"/>
        <color indexed="8"/>
        <rFont val="Calibri"/>
        <family val="2"/>
      </rPr>
      <t>clopez@minvivienda.gov.co</t>
    </r>
  </si>
  <si>
    <t>VF Administración de los sistemas de información de Par Inurbe, para ser remitida a las diferentes areas funcionales del Ministerio</t>
  </si>
  <si>
    <t>VF Prestar servicios de apoyo operativo, logístico y asistencial al proceso de seguimiento a los asuntos legislativos de interés para el MVCT.</t>
  </si>
  <si>
    <t>VF Apoyo a la gestión de infrestructura tecnológica en el manejo especializado de los dispositivos de almacenamiento, respaldo de información, administración de firewall y ambientes virtualizados.</t>
  </si>
  <si>
    <t>VF Servicios Profesionales al MVCTen el apoyo a la mesa de ayuda en lo relacionado con el soporte técnico de la plataforma tecnológica,</t>
  </si>
  <si>
    <t>VF Otro Si No. 1 de Adición y prorroga al convenio 472 del 9 de Julio de 2013, EMPRESA DE RECURSOS TECNOLOGICOS SA ESP "adquisicion e implementacion y puesta en produccion del sistema de gestion documental…</t>
  </si>
  <si>
    <t>VF para "Apoyar a la Dirección de Espacio Urbano y Territorial en las actividades administrativas y técnicas requeridas para el seguimiento y evaluación de las actividades adelantadas por el MVCT,"</t>
  </si>
  <si>
    <r>
      <rPr>
        <u val="single"/>
        <sz val="11"/>
        <color indexed="8"/>
        <rFont val="Calibri"/>
        <family val="2"/>
      </rPr>
      <t>Octavio Losada Ramirez</t>
    </r>
    <r>
      <rPr>
        <sz val="11"/>
        <color theme="1"/>
        <rFont val="Calibri"/>
        <family val="2"/>
      </rPr>
      <t xml:space="preserve">
</t>
    </r>
    <r>
      <rPr>
        <b/>
        <sz val="11"/>
        <color indexed="8"/>
        <rFont val="Calibri"/>
        <family val="2"/>
      </rPr>
      <t>OLosada@minvivienda.gov.co</t>
    </r>
  </si>
  <si>
    <t>Utilizacion cupo vigencias futuras para el Contrato interadministrativo 124 de 2010 suscrito entre el MAVDT y Quibdo</t>
  </si>
  <si>
    <r>
      <rPr>
        <u val="single"/>
        <sz val="11"/>
        <color indexed="8"/>
        <rFont val="Calibri"/>
        <family val="2"/>
      </rPr>
      <t>Milciades Hernandez Martinez</t>
    </r>
    <r>
      <rPr>
        <sz val="11"/>
        <color theme="1"/>
        <rFont val="Calibri"/>
        <family val="2"/>
      </rPr>
      <t xml:space="preserve">
</t>
    </r>
    <r>
      <rPr>
        <b/>
        <sz val="11"/>
        <color indexed="8"/>
        <rFont val="Calibri"/>
        <family val="2"/>
      </rPr>
      <t>MHernandez@minvivienda.gov.co</t>
    </r>
  </si>
  <si>
    <t>VF para "Prestación de servicios de apoyo a la gestión de la Dirección de Espacio Urbano y Territorial en las actividades operativas, logisticas y/o asistenciales que requiera para el desarrollo de la ejecución."</t>
  </si>
  <si>
    <t>VF para "Prestación de servicios profesionales espacializados para apoyar a la Dirección de Espacio Urbano y Territorial en la coordinación de las actividades relacionadas con la ejecución,"</t>
  </si>
  <si>
    <t>Utilizacion cupo VF para "Apoyo financiero al Mpio de BUCARAMANGA mediante la Resolucion No. 2229 de 2011"</t>
  </si>
  <si>
    <t>VF Apoyar a la DEUT en la coordinacion de las actividades de asistencia tecnica a las entidades territoriales para la formulacion y/o ejecucion de programa y proyectos de renovacion urbana."</t>
  </si>
  <si>
    <t>VF Adquisión de inmueble para el funcionamiento de la nueva sede del MVCT,incluyendo las obras civiles de adecuación y remodelación,</t>
  </si>
  <si>
    <t>VF Garantizar el desplazamiento aéreo del Ministro de Vivienda, Ciudad y Territorio dentro del territorio nacional en desarrollo de las actividades propias de su cargo</t>
  </si>
  <si>
    <t>VF Apoyo a la Gestión en la Subdirección de servicios admintrativos del MVCT apoyando las actividades logísticads y de seguridad a cargo del MVCT:</t>
  </si>
  <si>
    <t>VF para "Prestación de servicios profesionales para apoyar a la Dirección de Espacio Urbano y Territorial en temas presupuestales y financieros que involucran la programación, ejecución de los recursos asignados."</t>
  </si>
  <si>
    <t>VF La organización conceptualizacion , planeacion, direccion y ejecucion por parte de Plaza Mayor Medellin Convenciones y Exposiciones SA de las diversas actividades de interes para el MVCT en el marco de la septima sesion del foro</t>
  </si>
  <si>
    <t>Servicios profesionales a la Oficina Asesora de Planeación VF para realizar el mantenimiento preventivo, correctivo, actualización e innovación del aplicativo SINAPSIS</t>
  </si>
  <si>
    <r>
      <rPr>
        <u val="single"/>
        <sz val="11"/>
        <color indexed="8"/>
        <rFont val="Calibri"/>
        <family val="2"/>
      </rPr>
      <t xml:space="preserve">María Alexandra Pérez Alvarado </t>
    </r>
    <r>
      <rPr>
        <sz val="11"/>
        <color theme="1"/>
        <rFont val="Calibri"/>
        <family val="2"/>
      </rPr>
      <t xml:space="preserve">
</t>
    </r>
    <r>
      <rPr>
        <b/>
        <sz val="11"/>
        <color indexed="8"/>
        <rFont val="Calibri"/>
        <family val="2"/>
      </rPr>
      <t>MaPerez@minvivienda.gov.co</t>
    </r>
  </si>
  <si>
    <t>VF para "Apoyar a la Dirección de Espacio Urbano y Territorial en el desarrollo de las actividades necesarias para la incorporación de la gestión del riesgo en el ordenamiento territorial por parte de las autorizaciones locales."</t>
  </si>
  <si>
    <t>VF Prestar los Servicios de apoyo a la gestión como conductor en el desplazamiento de los Vfuncionarios y de bienes del MVCT dentro y fuera de la ciudad, de acuerdo con la programacion establecida.</t>
  </si>
  <si>
    <t>VF para "Apoyar a la Dirección de Espacio Urbano y territorial en la realización de acciones técnicas tendientes a orientar la incorporación de la gestión del riesgo en el ordenamiento territorial,"</t>
  </si>
  <si>
    <t>vF Prestación de servicios de apoyo a la gestión como conductor en el desplazamiento de los funcionarios y bienes del MVCT dentro y fuera de la ciudad de acuerdo con la programacion establecida.</t>
  </si>
  <si>
    <t>VF Apoyar los procesos administrativos, técnicos y físicos del Programa de Gestión Documental en el Área del Archivo Central y de Correspondencia del MVCT</t>
  </si>
  <si>
    <t>VF Apoyar a la DEUT, en la evaluación, revisión y seguimiento del componente urbanístico y apoyo técnico an la intervención a nivel regional y/o netropolitano en las diferentes etapas de las operaciones urbanas integrales que deba adoptar el MVCT."</t>
  </si>
  <si>
    <t>VF Servicios profesionales en el grupo de control interno disciplinario de la SG en las actividades jurídicas orientadas a la instrucción y sustanciación de los procesos disciplinarios en primera instancia</t>
  </si>
  <si>
    <t>VF Apoyar el procesos de Gestión Documental para la organización y administracion documental de los archivos del MVCT,</t>
  </si>
  <si>
    <t>VF Apoyar a la DEUT, en la evaluación, revisión y seguimiento del componente urbanístico y en la definición de las normas urbanísticas de las operaciones urbanas integrales que deba adoptar el MVCT.</t>
  </si>
  <si>
    <t>VF Apoyar los procesos a de Gestión Documental para la organización y admistración Documental de los archivos del MVCT</t>
  </si>
  <si>
    <t>VF Prestar servicios profesionales para apoyar al grupo de control interno disciplinario de la SG en la evaluacion y sustanciacion de los procesos disciplinarios , cque le sean asignados de conformidad con las disposiciones legales vigentes</t>
  </si>
  <si>
    <t>VF Apoyar a la Dirección de Espacio urbano y territorial en la evaluación,revisión y seguimiento del componente técnico en las diferentes etapas de las operaciones urbanas,</t>
  </si>
  <si>
    <t>VF Apoyo y tramite en los procesos asignados al grupo de control interno disciplinario de la SG en las actuaciones que surjan con la ocasión de la sustanciacion de los procesos disciplinarios</t>
  </si>
  <si>
    <t>VF Servicios profesionales para apoyar jurídicamente a la Subdirección de Servicios Administrativos- Grupo de Contratos, en los trámites precontractuales, contractuales y post-contractuales.</t>
  </si>
  <si>
    <t>VF Apoyar a la DEUT en la asistencia técnica que deba prestar a las autoridades territoriales en gestión urbanística en la ejecución de proyectos de renovación urbana, seguimiento de temas de gestión y desarrollo de programas de vivienda</t>
  </si>
  <si>
    <t>VF Apoyar los procesos administrativos, técnicos y físicos del programa de Gestión Documental en el área de archivo Central y de Correspondencia del MVCT</t>
  </si>
  <si>
    <t>VF Apoyar a la DSH en las actividades juridicas y administrativas, saneamiento de los inmuebles ICT y /0 INURBE en el marco del Decreto 554/03, ley 1001/05 y demas normas que regulen la materia</t>
  </si>
  <si>
    <r>
      <rPr>
        <u val="single"/>
        <sz val="11"/>
        <color indexed="8"/>
        <rFont val="Calibri"/>
        <family val="2"/>
      </rPr>
      <t>Julio Cesar Mestre Suarez</t>
    </r>
    <r>
      <rPr>
        <sz val="11"/>
        <color theme="1"/>
        <rFont val="Calibri"/>
        <family val="2"/>
      </rPr>
      <t xml:space="preserve">
</t>
    </r>
    <r>
      <rPr>
        <b/>
        <sz val="11"/>
        <color indexed="8"/>
        <rFont val="Calibri"/>
        <family val="2"/>
      </rPr>
      <t>jmestre@minvivienda.gov.co</t>
    </r>
  </si>
  <si>
    <t>VF Prestar servicios profesionales de abogado a la oficina asesora juridica del MVCT en apoyo a la atencion de consultas, reclamaciones, conceptos y derechos de peticion</t>
  </si>
  <si>
    <t>VF Apoyar a la Oficina Asesora Jurídica en la gestión requerida relacionada con la atención, trámite y seguimiento de las Acciones Constitucionales de Tutela de los procesos que hizo entrega el Par Inurbe en liquidación</t>
  </si>
  <si>
    <t>VF Apoyar a la Dirección del Sistema Habitacional en las actividades juridicas y administrativas necesarias para el saneamiento de los inmuebles del ICT y / o Inurbe,en el, marco del Decreto 554 de 2003,</t>
  </si>
  <si>
    <t>VF Apoyar a la Dirección del Sistema Habitacional en las actividades juridicas y administrativas necesarias para el saneamiento de los inmuebles del Extinto ICT y / o Inurbe,en el, marco del Decreto 554 de 2003,</t>
  </si>
  <si>
    <t>VF Apoyar a la DSH del MVCT, en las actividades operativas, logísticas y asistenciales saneamiento de los bienes inmuebles del extinto ICT y/o INURBE en liquidación</t>
  </si>
  <si>
    <t>VF Apoyar a la dirección de SH y a la Dirección de IVIS en el seguimiento y control del proceso de escrituración y registro para la titularidad de los beneficiarios de subsidio familiar de vivienda en especie y en los procesos de saneamiento</t>
  </si>
  <si>
    <t>VF Apoyar a la Dirección del Sistema Habitacional en las actividadesy tramites juridicos para el saneamiento de los inmuebles del extinto ICT y /0 INURBE en el marco del Decreto 554/03, ley 1001/05 y demas normas que regulen la materia</t>
  </si>
  <si>
    <t>VF Prestar servicios profesionales de abogado a la oficina asesora jurídica del MVCT en apoyo a la atención de consultas, reclamaciones, conceptos y derechos de petición en los temas relacionados con el PAR INURBE</t>
  </si>
  <si>
    <t>VF Apoyo administrativo, logístico y operativo a la Oficina Asesora Jurídica del MVCT, en la gestión manejo de archivo y organización de la información documental de cada uno de los procesos judiciales que hizo entrega el Par Inurbe</t>
  </si>
  <si>
    <t>FV Apoyar a la DSH y a la Secretaria General en la elaboración y revisión de conceptos técnicos así como en la ejecución de actividades técnicas necesarias para el saneamiento de los bienes del ICT y/o INURBE, decreto 554/2003, Ley 1001/2005</t>
  </si>
  <si>
    <r>
      <rPr>
        <u val="single"/>
        <sz val="11"/>
        <color indexed="8"/>
        <rFont val="Calibri"/>
        <family val="2"/>
      </rPr>
      <t>MARIA CRISTINA FONTECHA</t>
    </r>
    <r>
      <rPr>
        <sz val="11"/>
        <color theme="1"/>
        <rFont val="Calibri"/>
        <family val="2"/>
      </rPr>
      <t xml:space="preserve">
</t>
    </r>
    <r>
      <rPr>
        <b/>
        <sz val="11"/>
        <color indexed="8"/>
        <rFont val="Calibri"/>
        <family val="2"/>
      </rPr>
      <t>mcfontecha@minvivienda.gov.co</t>
    </r>
  </si>
  <si>
    <r>
      <rPr>
        <u val="single"/>
        <sz val="11"/>
        <color indexed="8"/>
        <rFont val="Calibri"/>
        <family val="2"/>
      </rPr>
      <t>GERMAN MORENO GONZALEZ</t>
    </r>
    <r>
      <rPr>
        <sz val="11"/>
        <color theme="1"/>
        <rFont val="Calibri"/>
        <family val="2"/>
      </rPr>
      <t xml:space="preserve">
</t>
    </r>
    <r>
      <rPr>
        <b/>
        <sz val="11"/>
        <color indexed="8"/>
        <rFont val="Calibri"/>
        <family val="2"/>
      </rPr>
      <t>GMoreno@minvivienda.gov.co</t>
    </r>
  </si>
  <si>
    <t>Cesión cto No 68/2014 PEDRO PABLO ANGEL MENDEZ,Apoyar la operacio n en mesa de ayuda y soporte de infraestructura ofimática del ministerio así como en la definición y estructuración de los procesos del área PAR INURBE</t>
  </si>
  <si>
    <t>Suministro Tiquetes Despacho Ministro otorsi #6</t>
  </si>
  <si>
    <t>Adición al contrato No. 404 de 2013 suscrito con ESCOBAR OSPINA S.A.S cuyo objeto es el suministro de tiquetes para el transporte aéreo de vuelos nacionales e internacionales.</t>
  </si>
  <si>
    <t>Adición del contrato Global de Tiquetes del Ministerio de Vivienda Ciudad y Territorio</t>
  </si>
  <si>
    <t>Adición al contrato No 404 de 2013 suscrito entre Escobar Ospina S.A.S cuyo objeto es el suministro de tiquetes para el transporte aéreos de vuelos nacionales e internacionales</t>
  </si>
  <si>
    <t>VF Prestar por sus propios medios con plena autonomía administrativa lo servicios al grupo de atencion al usuario y archivo para la atencion de las solicitudes de informacion que presenten los usuarios del Ministerio VCT y FONVIVIENDA</t>
  </si>
  <si>
    <t>VF Apoyar a la DEUT en la coordinacion, evaluacion, revision y seguimiento de las operaciones urbanas integrales y de las gestiones interinstitucionales para el desarrollo de los equipamientos en los programas de vivienda del MVCT</t>
  </si>
  <si>
    <t>VF Apoyo a la Subdirección en el mantenimiento preventivo y correctivo de bienes muebles e inmuebles</t>
  </si>
  <si>
    <t>VF Apoyar a la Dirección de Espacio Urbano y Territorial en la planeación, implementación y evaluación de las estrategias del plan de asistencia técnica de la DEUT,</t>
  </si>
  <si>
    <t>SF Servicios de apoyo a la Subdirección de servicios administrativos del MVCT,efectuando la verificación de la documentación,control y seguimiento del tramite respectivo relacionado con comisiones, autorizaciones de desplazamiento y permanencia.</t>
  </si>
  <si>
    <t>VF Apoyar juridicamente a la DEUT en el desarrollo de las etapas precontractual y poscontractual para el adecuado desarrollo de los diferentes programas y proyectos a cargo de las dependencias, incluida la contratacion ...</t>
  </si>
  <si>
    <t>VF Cental en el Área del Archivo Central y de Correspondencia del MVCT</t>
  </si>
  <si>
    <t>VF Apoyar al despacho del Viceministerio de Vivienda en las actividades operativas, logisticas y/o asistenciales que requiera para su normal funcionamiento, como las relacionadas con la formulación, diseño, implementación y la politica del OT.</t>
  </si>
  <si>
    <t>VF Servicios de apoyo a la Subdirección de Servicios Administrativos -Grupo de Recursos físicos, en la gestión de estudios previos para la adquisición de bienes y servicios, el control y administración de la información "</t>
  </si>
  <si>
    <t>VF Apoyar a la Subdirección de Políticas de Desarrollo Urbano y Territorial, en la formulación, diseño, implementación y seguimiento de la política y normatividad en materia de desarrollo urbano y territorial</t>
  </si>
  <si>
    <t>VF Apoyar al Grupo de Contratos de la Subdirección de servicios administrativos en la organización y depuración de los archivos de los expedientes ,</t>
  </si>
  <si>
    <t>VF EL Contratista se obliga a apoyar al Grupo de Contratos de la Subdirección de servicios administrativos en la organización y depuración de los archivos de los expedientes ontractuales,</t>
  </si>
  <si>
    <t>VF Apoyo a la gestión de la DEUT en las actividades operativas y en la organización archivistica de la documentación técnica y contractual que se genera en desarrollo de los diferentes programas y proyectos a cargo de la Dependencia,</t>
  </si>
  <si>
    <t>VF Desarrollar estrategias para el manejo de redes sociales e internet, para la gestión en línea y tiempo real de difusión de noticias, mensajes e información,</t>
  </si>
  <si>
    <t>VF Administrar y orientar el desarrollo de los contenidos, la organización de las secciones, la actualización de información y autorizar las publicaciones que se difundad a través del prtal web,</t>
  </si>
  <si>
    <t>VF Apoyar técnicamente a la Dirección de Espacio Urbano y territorial en la asistencia técnica que se debe brindar a instituciones y Entidades territoriales en los temas relacionados con el ordenamiento territorial.</t>
  </si>
  <si>
    <t>VF Apoyar la implementación, seguimiento y mantenimiento del sistema tipo de Evaluación del Desempeño laboral de los servidores públicos sujetos de evaluación del MVCT durante el periodo de evaluación.</t>
  </si>
  <si>
    <t>VF Prestación de servicios profesionales para apoyar el proceso auditor, verificando el adecuado cumplimiento y seguimiento de la inversión de los recursos destinados por el MVCT para el cumplimiento de la política de vivienda,</t>
  </si>
  <si>
    <t>VF Apoyar a la Dirección de Espacio Urbano y Territorial en la gestión interinstitucional necesaria para el desarrollo de los equipamientos en la operaciones urbanas integrales y de los proyectos de vivienda que adelanta el MVCT</t>
  </si>
  <si>
    <t>VF Prestación de servicios profesionales para apoyar el proceso auditor, verificando el adecuado cumplimiento y seguimiento de la inversión de los recursos destinados por el MVCT para el cumplimiento de la política de Agua y saneamiento</t>
  </si>
  <si>
    <t>VF Apoyar a la DEUT, en la revisión y elaboración del contenido técnico de las normas, cuya formulación, diseño e implementación le corresponden.</t>
  </si>
  <si>
    <t>VF Servicios profesionales como abogado para apoyar jurídicamente a la OCI, en el análisis, revisión, evaluación seguimiento de los procesos judiciales y de jurisdicción coactiva del MVCT y Fonvivienda</t>
  </si>
  <si>
    <t>VF Prestar servicios profesionales para apoyar a la oficina de Control Interno en el seguimiento y evaluación del ciclo PHVA del SIG</t>
  </si>
  <si>
    <t>VF Efectuar el seguimiento y medición del impacto que ha generado en los Entes Territoriales la asistencia técnica que se brinda en los temas relacionados con el,ordenamiento territorial,</t>
  </si>
  <si>
    <t>VF Apoyar a la OCI en el cumplimiento de su rol de evaluador independiente, efectuando el proceso de auditoria interna de los procesos, actividades y resultados de Fonvivienda y de evaluación del Sistema de Control Interno,</t>
  </si>
  <si>
    <t>VF Apoyar a la Dirección de Espacio Urbano y Territorial en la formulación,implementación y revisión de los aspectos tributarios vinculados a las politicas, normas y procesos de ordenamiento Territorial,</t>
  </si>
  <si>
    <t>VF Apoyar al Grupo de Recursos Fisicos de la Subdirección de servicios administrativos en la depuración, verificación y registro de los bienes en el Sistema de Inventarios del Almacen de la Entidad</t>
  </si>
  <si>
    <t>VF Apoyar al MVCT en la realización de los estudios técnicos que sustentaran su participación en el séptimo Foro Urbano Mundial ,en lo que refiere a los análisis urbanisticos y elaboración de documentos técnicos.</t>
  </si>
  <si>
    <t>VF Prestar los servicios profesionales a la Sub de Servicio Administrativos para apoyar el seguimiento del Plan de Acción 2013 -2014 y los demás sistemas de gestión</t>
  </si>
  <si>
    <t>VF Elaboración y/o verificación de la cartografía y demás información técnica que se requiera en el marco del seguimiento a la ejecución de la politica de desarrollo Urbano y vivienda.</t>
  </si>
  <si>
    <t>VF Servicios de apoyo técnico y administrativo en la Subdirección de Servicios Administrativos del MVCT, en lo relacionado con recursos físicos y herramientas informáticas</t>
  </si>
  <si>
    <t>VF Prestar los servicios a la Dirección del Sistema Habitacional en el direccionamiento , respuesta revisión de los derechos de petición relacionados con temas del sector vivienda</t>
  </si>
  <si>
    <t>VF Apoyar a la DEUT, en la evaluación, revisión y seguimiento del componente económico y financiero en las diferentes etapas de las operaciones urbanas integrales que deba adoptar el MVCT.</t>
  </si>
  <si>
    <t>VF Servicios de apoyo a la Subdirección de Servicios Administrativos -Grupo de Recursos físicos, control y seguimiento de los mantenimientos requeridos en las Sedes del MVCT con los trámites oportunos suministro de insumos</t>
  </si>
  <si>
    <t>VF Otro si no 2 de adición</t>
  </si>
  <si>
    <t>VF Apoyar a la DEUT en las actividades juridicas necesarias para la implementación de las politicas que en materia de desarrollo urbano y territorial establece el Plan Nacional de Desarrollo 2011-2014</t>
  </si>
  <si>
    <t>VF Apoyar a la DEUT en la asistencia técnica a las Entidades Teritoriales, en los procesos de revisión y ajustes de planes de ordenamiento territorial (POT),para promover procesos de habilitación de suelo para VIS</t>
  </si>
  <si>
    <t>VF Realizar actividades necesarias para el mejoramiento integral de barrios en el municipio de Valledupar, en sus fases de estudios, diseños definitivos, construcción de obras y acompañamiento necesario</t>
  </si>
  <si>
    <t>VF Utilización cupo VF para "Adición y prorroga Nº 2 al Contrato interadministrativo de gerencia de proyectos No. 570-2012 suscrito con el FONDO FINANCIERO DE PROYECTOS DE DESARROLLO -FONADE y el MVCT"</t>
  </si>
  <si>
    <t>VF Seguimiento de la ejecución de los proyectos y programas a su cargo, y en la elaboración y/o revisión juridica de los documentos</t>
  </si>
  <si>
    <t>VF Apoyar a la DEUT en la aistencia técnica que debe prestar a la Entidades territoriales en los temas relacionados con el diseño y ejecución de obras de espacio público y de arquitectura, programa de mejoramiento integral de barrios.</t>
  </si>
  <si>
    <t>VF Apoyar el proceso de gestión documental para la organización y administración documental de los archivos del MVCT</t>
  </si>
  <si>
    <t>VF Se reduce 180.000.000 mediante Otro Si No. 1 al contrato de suministro No. 44 de 2013 suscrito con ESCOBAR OSPINA S.A.S.</t>
  </si>
  <si>
    <t>VF Apoyar a la Subd. Serv. Administrativos-Grupo de Contratos, en el trámite precontractual, contractual y postcontractual, en especial aquellos procesos que deban adelantarse por la DEUT.</t>
  </si>
  <si>
    <t>VF Apoyar a la DEUT,en la incorporación de información en los aplicativos de seguimiento a la inversión dispuestos por el Gobierno Nacional ,asi como la consolidación, seguimiento y actualización de la información financiera,</t>
  </si>
  <si>
    <t>VF Prestar servicios profesionales de abogado para apoyar jurídicamente y en materia contractual el seguimiento de los programas del sector de agua potable y saneamiento básico que adelanta el VASB</t>
  </si>
  <si>
    <t>VF Apoyar al MVCT en la realización de los estudios técnicos que sustentaran su participación en el séptimo Foro Urbano Mundial ,en lo que refiere al componente en lo que se refiere al componente urbanistico y cartográfico.</t>
  </si>
  <si>
    <t>VF Prestar los servicios profesionales para apoyar juridicamente el seguimiento de los programas del sector de agua potable y saneamiento basico que adelanta la Direccion de Programas adscrita al VASB.</t>
  </si>
  <si>
    <t>Recursos para atender los desplazamientos aéreos Nacionales e internacionales de funcionarios y contratistas de la DEUT</t>
  </si>
  <si>
    <t>Adición y prorroga al Contrato de prestacion de servicios profesionales No 82,DIANA CAROLINA ROA</t>
  </si>
  <si>
    <t>Adición y prorroga al contrato de Prestacion de Servicios Profesionales No 53 ,JORGE ALEXANDER ECHAVES FIGUEROA</t>
  </si>
  <si>
    <t>Adicion y prorroga al Contrato de prestación de servicios profesionales No 61, ROBERT ERNESTO QUIMBAYO PEREZ</t>
  </si>
  <si>
    <t>Cesión contrato de prestación de servicios profesionales 037 a Carolina Isabel Sarmiento Rios</t>
  </si>
  <si>
    <t>VF Apoyar al grupo de monitoreo al sistema general de participaciones de la Dirección de desarrollo sectorial y gestion de informacion relacionada con formulacion y seguimiento a las politicas,planes y programas de agua potable y saneamiento basico</t>
  </si>
  <si>
    <t>VF Apoyar juridicamente en la elaboración y/o revisión de documentos relacionados con la formulación de politicas, planes, programas y regulaciones en materia de vivienda, ordenamiento territorial .</t>
  </si>
  <si>
    <t>VF Apoyar al MVCT en la realización de los estudios técnicos que sustentaran su participación en el séptimo Foro Urbano Mundial ,en lo que refiere al componente en lo que se refiere al componente social y estadístico,</t>
  </si>
  <si>
    <t>VF Realizar limpieza,clasificación y desinfección a lkos planos,determinando el nivel de biodetererioro, aplicar los primeros auxilios a los planos que custodia el MVCT:</t>
  </si>
  <si>
    <t>VF Servicios profesionales apoyando a la Subd. Serv. Administrativos-Grupo de Contratos, en los procesos de contratación, etapas precontractual, contractual y postcontractual, en especial asuntos relacionados con la DEUT.</t>
  </si>
  <si>
    <t>VF Desarrollar las actividades para lograr la organización, limpieza y digitalizacion de archivo del extinto ICT e INURBE al MVCT verificacion d ela calidad d rollos de microfilm de acuerdo a los lineamientos y normas establecidas para tal fin</t>
  </si>
  <si>
    <t>VF Apoyo al MVCT en el seguimiento de los programas que desarrolla el VASB, a traves d ela promocion y difusion de la informacion requerida para ello, mediante la investigacion periodistica, presentacion de notas audiovisuales y eventos</t>
  </si>
  <si>
    <t>VF Prestación de servicios profesionales especializados para apoyar a la DEUT en la coordinación de los análisis técnicos que realizara el MVCT para el Séptimo Foro Urbano Mundial, en lo que se refiere al componente urbanístico.</t>
  </si>
  <si>
    <t>VF Prestación de servicios profesionales para apoyar y asisitir ténicamente al VAS en la evaluación integral y seguimiento de los proyectos del sector de agua potable y saneamiento Básico que requieren concepto de viabilidad</t>
  </si>
  <si>
    <t>VF Apoyar a la DEUT en las actividades orientadas a la generación de información y a la medición de los impactos economicos y financieros ,</t>
  </si>
  <si>
    <t>VF Manejo presupuestal contable y de desembolsos de los recursos provenientes de la banca Multilateral a los diferentes proyectos y programas desarrollados por el Viceministerio y apoyo financiero</t>
  </si>
  <si>
    <t>VF Apoyar en la formulación, diseño, implementación y seguimiento de la política y normatividad que se relacione con las operaciones urbanas integrales que deba adoptar el MVCT</t>
  </si>
  <si>
    <t>VF Apoyar el proceso de gestión documental para la organización y administración Documental de los archivos del MVCT,</t>
  </si>
  <si>
    <t>VF Prestar servicios profesionales en el área del derecho para apoyar desde la oficina asesora juridica procesos de reglamentacion y cooperacion en los temas de competencia del MVCT</t>
  </si>
  <si>
    <t>VF Apoyar al MVCT en la incorporación,implementación y difusión de los temas de gestión social relacionados con las operaciones urbanas,</t>
  </si>
  <si>
    <t>VF Apoyar el fortalecimiento del Sistema de Gestión Documental, planes de mejora, en la actualización, implementación, capacitación y socialización del reglamento de Archivo y Correspondencia</t>
  </si>
  <si>
    <t>VF Seguimiento de los programas del sector de agua potable y saneamiento básico a traves de la depuracion y organización de los archivos contractuales de su dependencia</t>
  </si>
  <si>
    <t>VF Apoyar a la Dirección de Espacio Urbano y Territorial, en el analisis y revisión de los aspectos económicos ,financieros e impacto de las politicas,acciones y normatividad en temas urbanos,</t>
  </si>
  <si>
    <t>VF Prestar servicios profesionales de Abogado para apoyar jurídicamente y en materia contractual el seguimiento de los programas del sector agua y saneamiento básico</t>
  </si>
  <si>
    <t>VF Estructuración, implementación y seguimiento a los diferentes programas y políticas para la prestacion del servicio publico de aseo en el marco de la gestion integral de residuos solidos,</t>
  </si>
  <si>
    <t>VF Apoyar en el desarrollo e implementación de procesos de asistencia técnica dentro del programa de mejoramiento integral de barrios que permitan la incorporación de lineamientos, estrategias y acciones locales para el reasentamiento</t>
  </si>
  <si>
    <t>VF Prestación de Servicios Profesionales para apoyar a la Dirección de Programas del Viceministerio de Agua y Saneamiento Básico en las actividades tendientes a la estructuración,implementación y seguimiento a los diferentes programas y politicas,</t>
  </si>
  <si>
    <t>VF Prestación de servicios profesionales para apoyar y asistir técnicamente a la Dirección de Programas del Viceministerio de Agua y Saneamiento Basico,en la consolidación,organización,valoración y analisis de la información sectorial,</t>
  </si>
  <si>
    <t>VF Apoyar al Viceministerio de Vivienda, en los procesos de investigación, identificación, recopilación y análisis de la normatividad.</t>
  </si>
  <si>
    <t>VF Estructuración, implementación y seguimiento a los diferentes programas y políticas que adelanta el VASB para la prestación del servicios publico de aseo en el marco de la gestión integral de residuos solidos,</t>
  </si>
  <si>
    <t>VF Apoyar al Viceministerio de Vivienda en el seguimiento técnico relacionado con el saneamiento de los bienes del extinto y/o Inurbe y en el seguimiento y alimentación de los bienes de información de las operaciones urbanas integrales.</t>
  </si>
  <si>
    <t>VF Servicios profesionales para apoyar a la Subdirección de estructuración de programas en el diseño, implementación y seguimiento de planes y programas</t>
  </si>
  <si>
    <t>VF Prestación de servicios profesionales para apoyar al Ministerio en la revisión y análisis de alternativas de las familias beneficiarias de las Operaciones urbanas Integrales y su cierre financiero</t>
  </si>
  <si>
    <t>VF Apoyar al MVCT en la realización de los estudios técnicos que sustentarán su participación en el VII Foro Urbano mundial en lo que se refiere al componente urbanístico y cartográfico</t>
  </si>
  <si>
    <t>VF Prestación de servicios profesionales para apoyar y asistir tecnicamente al VAS en la evaluación integral y seguimiento de los proyectos del sector de agua potable y saneamiento Básico que requieren concepto de viabilidad</t>
  </si>
  <si>
    <t>VF Apoyar a la Dirección de Espacio Urbano y Territorial en la revisión de las diferentes etapas en las operación urbanas integral que deban realizar por el MVCT,</t>
  </si>
  <si>
    <t>VF Prestación de servicios profesionales especializados para apoyar juridicamente a la DEUT en la reglamentación y formulación de propuestas de politica de los temas prioritarios.</t>
  </si>
  <si>
    <t>VF Prestación de servicios profesionales para apoyar la coordinación en la ejecución del prestamo BID/2732 OC/CO para financiacion del programa de abastecimiento de aguas residuales en zonas rurales del VASB.</t>
  </si>
  <si>
    <t>VF Apoyo en la revisión jurídica de las propuestas normativas y documentos relacionados con la participación de la Nacion en la planeación, promoción y financiamiento de programas de vivienda y desarrollo urbano</t>
  </si>
  <si>
    <t>VF Prestación de servicios profesionales para apoyar a la Dirección de Programas del VASB en las actividades técnicas, operativas y de seguimiento necesarias para la formulación e implementación del Abastecimiento de aguas y manejo</t>
  </si>
  <si>
    <t>VF Apoyar al MVCT en la realización de los estudios técnicos que sustentaran su participación en el séptimo Foro Urbano Mundial ,en lo que refiere al componente ambiental,</t>
  </si>
  <si>
    <t>VF Prestación de servicios profesionales para apoyar a la Dirección de Programas en la atención de los requerimientos de los diferentes entes de control y vigilancia con énfasis en funciones de advertencia y planes de mejoramiento</t>
  </si>
  <si>
    <t>VF Apoyar y al VASB en la ejecución y seguimiento de los proyectos financiados o cofinanciados con recursos de cooperantes multilaterales y bilaterales para el desarrollo de proyectos de agua potable y saneamiento basico.</t>
  </si>
  <si>
    <t>VF Apoyar Jurídicamente al Viceministerio de Agua y Saneamiento en la Formulación de politicas sectoriales, en la expedición de la reglamentación y normatividad sectorial y la ejecución de programas a cargo del Viceministerio,</t>
  </si>
  <si>
    <t>VF Prestación de Servicios profesionales para apoyar a la Dirección de programas de Viceministerio de agua y Saneamiento basico en las actividades tendientes a la estructiuración,implementación y seguimiento a los diferentes programas</t>
  </si>
  <si>
    <t>VF Prestar Servicios profesionales para apoyar y asistir jurídicamente a la Dirección de Desarrollo sectorial del Viceministerio de Agua y Saneamiento Básico,</t>
  </si>
  <si>
    <t>VF Apoyar al despacho del Viceministerio de agua y saneamiento básico para la actualización,administración y seguimiento de la información relacionada con la estructuración,implementación,monitoreo y seguimiento de la gestión,</t>
  </si>
  <si>
    <t>VF Apoyar al Grupo de política sectorial de la dirección de desarrollo Sectorial en la actualización y gestión de información relacionada con formulación y segumiento a las politicas,planes y programas de agua.</t>
  </si>
  <si>
    <t>VF Prestación de servicios profesionales para apoyar la gestión administrativa en las actividades de la subdirección de gestión empresarial del viceministerio de agua y saneamiento basico,</t>
  </si>
  <si>
    <t>vf Apoyar a la Dirección del Sistema Habitacional en las actividades juridicas y administrativas necesarias para el saneamiento de los inmuebles del extinto ICT y/o Inurbe en el marco del decreto 554 de 2003 y ley 1001 d 2005</t>
  </si>
  <si>
    <t>VF Fortalecer la labor de seguimiento a los planes y programas en materia de residuos sólidos.</t>
  </si>
  <si>
    <t>VF Acompañamiento y seguimiento de los procesos de diseño, estructuración e implementación de planes y programas del sector de agua potable y saneamiento básico</t>
  </si>
  <si>
    <t>VF Atender el seguimiento a los planes departamentales de agua -PDA con el fin de fortalecer la labor de seguimiento de los programas del VASB</t>
  </si>
  <si>
    <t>VF Prestar servicios de apoyo en el desplazamiento d elos funcionarios de la direccion del sistema habitacional, de acuerdo con las instrucciones que le imparta al respecto el supervisor del contrato</t>
  </si>
  <si>
    <t>VF Apoyar a la DSH en la elaboración,revisión y seguimiento de los disintos actos administrativos,conceptos juridicos,procesos y procedimientos necesarios para el saneamiento de los bienes del extinto ICT y/o Inurbe.</t>
  </si>
  <si>
    <t>VF Apoyar al viceministerio de Vivienda en el desarrollo y seguimiento de las actividades necesarias para el cumplimiento de las diferentes disposiciones normativas y jurisprudenciales que regulen la política pública de vivienda de interes social</t>
  </si>
  <si>
    <t>VF Apoyar administrativa y financieramente el desarrollo de la estrategia de monitoreo, seguimiento y control a los recursos del Sistema General de Participaciones para el sector</t>
  </si>
  <si>
    <t>VF Servicios profesionales apoyando la administración de bases de datos ORACLE en su instalación, creación, configuración y soporte dentro de la plataforma tecnológica del MVCT</t>
  </si>
  <si>
    <t>VF Prestación de servicios profesionales para apoyar a la subdirección de estructuración de programas en el diseño , estructuración , implementación y seguimiento a los planes y programas del sector de agua potable y saneamiento básico</t>
  </si>
  <si>
    <t>VF Apoyar a la DSH en la elaboración y revisión de conceptos técnicos y demas actividades técnicas necesarias para el saneamiento de los bienes del extinto ICT y/o Inurbe,</t>
  </si>
  <si>
    <t>VF Apoyar a la Dirección del Sistema Habitacional en las actividades jurídicas y administrativas necesarias para el saneamiento de los inmuebles del extinto ICT y/o Inurbe en el marco del decreto 554 de 2003 y ley 1001 d 2005</t>
  </si>
  <si>
    <t>VF Prestación de Servicios profesionales para apoyar jurídicamente a la Dirección de Programas del VAS en las actividades requeridas en la subdirección de proyectos,</t>
  </si>
  <si>
    <t>VF Apoyar al grupo de Contratos de la Subdirección de servicios administrtivos, en el trámite precontractual del Ministerio y en especial en el tema de liquidación de los Conttratos.</t>
  </si>
  <si>
    <t>VF Apoyar a la DSH en la elaboracion y revision de conceptos tecnicos y dema s actividades tecnicas necesarias para el saneamiento de los bienes del extinto ICT y/o INURBE en el marco del decreto 554 de 2003 y la Ley 1001 de 2005 y demas normas</t>
  </si>
  <si>
    <t>VF Apoyar al viceministerio de Vivienda en el desarrollo y seguimiento de las actividades necesarias para el cumplimiento de las diferentes dispocisiones normativas y jurisprudenciales que regulen la política pública de vivienda</t>
  </si>
  <si>
    <t>VF Apoyar a la DSH en la elaboración , revisión y seguimiento de los distintos actos administrativos, conceptos juridicos, procesos y procedimientos necesarios para el saneamiento de los bienes de ICT y/o Inurbe</t>
  </si>
  <si>
    <t>VF apoyar a la Dirección del Sistema Habitacional - Grupo de titulación y Saneamiento predial- en la asistencia técnica que debe prestar a las Entidades territoriales y Ncionales</t>
  </si>
  <si>
    <t>VF Apoyar al viceministerio de vivineda en la formulacion de sistemas de informacion, metodologias e indicadores para el seguimiento y medicion del impacto economico y social de las politicas de vivienda</t>
  </si>
  <si>
    <t>VF Apoyar a la DSH en elaboración y revisión de diagnósticos, conceptos, procesos, procedimientos y metodologías, ejecución de actividades técnicas para el saneamiento de los bienes inmuebles del ICT o Inscredial, Inurbe</t>
  </si>
  <si>
    <t>VF Apoyar a la Dirección del Sistema Habitacional en las actividades juridicas y administrativas necesarias para el saneamiento de los inmuebles del extinto ICT y/o Inurbe en el marco del decreto 554 de 2003 y ley 1001 d 2005</t>
  </si>
  <si>
    <t>VF Apoyar a la Dirección del Sistema Habitacional - Grupo de titulación y Saneamiento predial- en la asistencia técnica que debe prestar a las Entidades territoriales y Ncionales en los procesos de saneamiento</t>
  </si>
  <si>
    <t>VF Apoyar a la Dirección del Sistema Habitacional en las actividades juridicas y administrativas necesarias para el saneamieto de los inmuebles del extinto ICT y/o Inurbe</t>
  </si>
  <si>
    <t>VF Apoyar a la Dirección del Sistema Habitacional en las actividades administrativas necesarias para el saneamiento de los bienes inmuebles del extinto Instituto de credito Territorial.</t>
  </si>
  <si>
    <t>VF Apoyar al viceministerio de vivineda en el seguimiento, acualizacion y analisis d ela informacion y los diferentes indicadores del sector vivienda, asi como en el apoyo al seguimento y evaluacion del impacto economico de la politica de vivienda.</t>
  </si>
  <si>
    <t>VF Apoyar a la Dirección del Sistema Habitacional en la revisión jurídica de los distintos actos administrativos, procesos y procedimientos relacionados con el programa Nacional de Titulacion</t>
  </si>
  <si>
    <t>VF Apoyar a la DSH en la elaboracion y revision de conceptos tecnicos y dema s actividades tecnicas necesarias para el saneamiento de los bienes del extinto ICT y/o INURBE</t>
  </si>
  <si>
    <t>VF Realizar actividades de apoyo operativo y logistico para la DIVIS y FONVIVIENDA</t>
  </si>
  <si>
    <t>VF Apoyar a la DSH en elaboración y revisión de conceptos técnicos y demás actividades técnicas necesarias para el saneamiento de los bienes inmuebles del extinto ICT y/o Inurbe</t>
  </si>
  <si>
    <t>VF Apoyar a la Dirección del Sistema Habitacional en la elaboración y revisión de los documentos precontractuales,contractuales y pos contractuales ,necesarios para la ejecuccióndel programa Nacional de Titulacion</t>
  </si>
  <si>
    <t>VF Apoyar los procesos administrativos,técnicos y fisicos del programa de Gestión documental en el area del Archivo Central y de correspondencia del MVCT</t>
  </si>
  <si>
    <t>VF Servicios profesionales de abogado a la Oficina Asesora Jurídica del MVCT, en la representación judicial, extrajudicial y/o administrativa de la Nación - MVCT en los procesos que hizo entrega el Par Inurbe en liquidación</t>
  </si>
  <si>
    <t>VF Apoyar a la DSH -Grupo de Titulación y saneamiento predial- en la proyección de documentos jurídicos relacionados con los programas misionales a cargo de la DSH</t>
  </si>
  <si>
    <t>VF Apoyar a la Dirección del Sistema Habitacional en las actividades operativas, logísticas y asistenciales dentro del marco del programa nacional de titulación,</t>
  </si>
  <si>
    <t>VF Apoyar a la Dirección del Sistema Habitacional en la revisión jurídica de los distintos actos administrativos,procesos,procedimientos y en la asistencia jurídica que se debe brindar.</t>
  </si>
  <si>
    <t>VF Apoyar a la DSH Grupo de Titulación y saneamiento Predial, e la asistencia técnica a las entidades territoriales y nacionales, en los procesos de saneamiento y legalización de bienes fiscales urbanios y de bienes inmuebles privados,</t>
  </si>
  <si>
    <t>VF Prestacion de Servicios de apoyo a al gestión de la DSH-Grupo de titulación y saneamineto predial correspondiente a las actividades oprerativas,</t>
  </si>
  <si>
    <t>VF Apoyar a la DSH -grupo de Titulación y saneamiento predial en las actividades jurídicas relacionadas con la titulación de bienes fiscales y privados , asi como en los demás asuntos jurídicos en materia de bienes inmuebles del extinto INURBE "</t>
  </si>
  <si>
    <t>VF Entrega por parte del INSTITUTO al MCT los productos técnicos definidos en el presente contrato necesarios para la identificacion y el saneamiento de la propiedad inmueble urbana de entidades nacionales y/o de las territoriales.</t>
  </si>
  <si>
    <t>VF Servicios de apoyo administrativo a la Oficina Asesora Jurídica del MVCT, en la digitalización, alimentación y actualización de la información judicial de cada uno de los procesos judiciales que hizo entrega el Par Inurbe en liquidación</t>
  </si>
  <si>
    <t>VF Apoyar a la subdirección de apoyo Técnico y a Fonvivienda en el seguimiento a la ejecución de los proyectos de vivienda de interés prioritario que indique el supervisor, la asistencia tecnica que deba prestar en estos</t>
  </si>
  <si>
    <t>VF Servicios profesionales de abogado a la Oficina Asesora Jurídica del MVCT, en la representación judicial, extrajudicial y/o administrativa de la Nación - MVCT en los procesos judicialrs que hizo entrega el Par Inurbe en liquidación,</t>
  </si>
  <si>
    <t>VF direccionamiento,respuesta,revisión de los derechos de petición relacionados con el sector vivienda.</t>
  </si>
  <si>
    <t>VF Servicios de apoyo administrativo, logístico y operativo a la Oficina Asesora Jurídica del MVCT, en la gestión manejo de archivo y org. de la información documental de cada uno de los procesos judiciales que hizo entrega el Par Inurbe</t>
  </si>
  <si>
    <t>VF Apoyar a la subdirección del Subsidio Familiar de Vivienda y a Fonvivienda en la revisión, soporte y administración de los módulos de novedades, solicitudes de desembolsos, asi como en actividades relacionadas con la generación de informes</t>
  </si>
  <si>
    <t>VF Apoyo administrativo, logístico y operativo a la Oficina Asesora Jurídica del MVCT, en la gestión manejo de archivo y organización de la información documental</t>
  </si>
  <si>
    <t>VF Apoyar a la Direccion del Sistema Habitacional y a FONVIVIENDA en los tramites y procedimientos relacionados con el FRECH y demas programas que indique el supervisor</t>
  </si>
  <si>
    <t>VF Apoyar jurídicamente a la Subdirecciónde Promocioón y Apoyo Técnico y a Fonvivienda, en los procesos relacionados con la aplicación del subsidio familiar de vivienda, expedicion de actos administrativos que declaran los incumplimientos</t>
  </si>
  <si>
    <t>VF Prestar los servicios profesionales a la subdirección del SFV y a FONVIVIENDA en la planeación, revision yseguim. De proced. Operativos y adtivos con el fin d eoptimizar las act. Relac. Con la ejecución y pago sl SFV</t>
  </si>
  <si>
    <t>VF Apoyar tecnicamente a la Sub. Del SFV y a FONVIVIENDA en los procesos de identificacion, selección y operacion del SFV dentro del programa de vivienda gratuita, del mismo modo en la bolsa para deportistas y entrenadores medallistas….</t>
  </si>
  <si>
    <t>VF Apoyar a la Subdireccion de Promoción y Apoyo tecnico en el seguimiento a la ejecución de los proyectos de VIP.</t>
  </si>
  <si>
    <t>VF Apoyar a la Oficina Asesora Jurídica en la gestión requerida relacionada con la atención, trámite y seguimiento de las Acciones Constitucionales de Tutela de los procesos que hizo entrega el Par Inurbe en liquidación al MVCT</t>
  </si>
  <si>
    <t>VF Revision de los diferentes aplicativos y modulos de captura, consulta, cierre financiero y demas requerimientos para los diferentes sistemas de informacion</t>
  </si>
  <si>
    <t>Cesión Cto No 845 de 2013 Nohemi Lucia Bentacour A: Olga Jacqueline Ayala-VF Apoyar a la DIVIS, y a Fonvivienda en la gestión requerida y relacionada con la representación judicial, atención trámite y seguimiento de las Acciones constitucionales</t>
  </si>
  <si>
    <t>Otro Si No. 1 de adicion y prorroga al al contrato de prestacion de servicios profesionales No. 605 de 2013 suscrito con JOSE MARIO MAYORGA HENAO</t>
  </si>
  <si>
    <t>Otro Si No. 2 de Adicion y prorroga al contrato de prestacion de servicios profesionales No. 763 de 2013 suscrito con JAIME ALBERTO DUQUE CASA de la Oficina Juridica</t>
  </si>
  <si>
    <t>Cesion del contrato de prestacion de servicios de apoyo No 820 de 2013 , DE: YURY GAMBOA, A: DIANA MARCELA SUAREZ cuyo objeto es: " control y seguimiento de los mantenimientos requeridos en las Sedes del MVCT</t>
  </si>
  <si>
    <t>Otor Si No 1 de Adición al contrato interadministrativo No. 713 de 2013 sucrito con Plaza Mayor Medellin Convenciones y Exposiciones S.A</t>
  </si>
  <si>
    <t>Adición al contrato No. 811 de 2013 suscrito con JOSE ALEJANDRO GUTIERREZ</t>
  </si>
  <si>
    <t>Adición y prorroga al contrato de prestacion de servicios profesionales No 41, OMAR FELIPE SANCHEZ</t>
  </si>
  <si>
    <t>VF Servicios profesionales de abogado a la Oficina Asesora Jurídica del MVCT, en la emisión conceptos, absolver consultas, dentro de los procesos de terminación y liquidación del contrato de fiducia Nº 763/2007</t>
  </si>
  <si>
    <t>VF Apoyo tecnico en el seguimiento al diseño e implementacion de un sistema de seguimiento y verificacion al proceso de construccion y adjudicacion del Programa de vivienda gratuita</t>
  </si>
  <si>
    <t>VF Soporte del módulo de registro de postulantes al SFV para el programa de vivienda gratis en el sistema de inf. Para la admon del sfv</t>
  </si>
  <si>
    <t>VF Apoyar a la DSH en las actividades operativas, logísticas y asistenciales necesarias para el saneamiento de los bienes inmuebles del ICT o Inscredial, Inurbe o Unidad Administrativa Especial Liquidadora del ICT e Inurbe en liquidación</t>
  </si>
  <si>
    <t>VF Apoyar a la Subdirección de Subsidio Familiar Y Fonvivienda, en los procesos de identificación, selección y operación del subsidio familiar de vivienda dentro de la Bolsa de Postulaciones de Ahorro Programado Contractual.</t>
  </si>
  <si>
    <t>VF Apoyar a la Subdirección de promoción y Apoyo Técnico y al fondo Nacional de Vivienda en el seguimiento a la ejecucción de los proyectos de vivienda de interes prioritario que indique el Supervisor,</t>
  </si>
  <si>
    <t>VF Prestar los servicios profesionales de abogado a la Oficina Asesora Jurídica del MVCT, en la representación judicial, extrajudicial y/o administrativa de la Nación - MVCT en los procesos que hizo entrega el Par Inurbe en liquidación</t>
  </si>
  <si>
    <t>VF Apoyar tecnicamente a la Sub. Del SFV y a FONVIVIENDA en los procesos del software de novedades del SFV, actualizacion d ela informacion en la pagina WEB del Ministerio y actos administrativos de FONVIVIENDA</t>
  </si>
  <si>
    <t>VF Apoyar a la Subdirección de Promoción y Apoyo Técnico y a FONVIVIENDA en el seguimiento y ejecución de los Proyectos de Vivienda de Interés Prioritario que indique el Supervisor.</t>
  </si>
  <si>
    <t>VF Apoyar los temas jurídicos y financieros que requiera la DSH y FONVIVIENDA en la revisión, formulación e implementación de la política de vivienda a efectos de garantizar la efectiva ejecución de los recursos del SFV.</t>
  </si>
  <si>
    <t>VF Atender a los requerimeintos que se efectua en en la DIVIS y Fonvivienda por parte de las entidades de control y de los demás asuntos que se le asignen .</t>
  </si>
  <si>
    <t>VF Apoyar jurídicamente a la Dirección del Sistema Habitacional y a Fonvivienda en la ejecución de la politica habitacional y la elaboracion de documentos relacionados con las funciones de estas dependencias.</t>
  </si>
  <si>
    <t>VF Apoyar a la DIVIS, a Fonvivienda y a la Oficina Asesora Jurídica del Ministerio, en la gestión requerida y relacionada con la representación judicial, atención trámite y seguimiento de las Acciones constitucionales de tutela</t>
  </si>
  <si>
    <t>VF Apoyar a la Subdirección de promoción y apoyo técnico y al fondo Nacional de Vivienda en el seguimiento a la ejecucción de los proyectos de vivienda de interes prioritario,</t>
  </si>
  <si>
    <t>VF Apoyar jurídicamente a la Subdirección de promoción y apoyo técnico y el Fondo Nacional de Vivienda en los procesos relacionados con la aplicación del subsidio familiar,</t>
  </si>
  <si>
    <t>VF Apoyar a la Subdirección de promoción y Apoyo Técnico y al fondo Nacional en la ejecucción y operación del proceso de pagos del Sistema de Información.</t>
  </si>
  <si>
    <t>VF Apoyo a la DIVIS , en las labores operativas relacionadas con procesos judiciales , llevando el registro , manejo y control d ela información en el Sigma</t>
  </si>
  <si>
    <t>VF Direccionamiento,respuesta,revisión de los derechos de petición relacionados con el sector vivienda.</t>
  </si>
  <si>
    <t>VF Apoyar a la Subdirección de Subsidio Familiar de vivienda en el soporte y mantenimiento del módulo de registro de postulantes de subsidio familiar de vivienda.</t>
  </si>
  <si>
    <t>VF Apoyar a la DIVIS y fonvivienda en la gestion requerida y relacionada con los procesos judiciales, especialmente con las Acciones Constiutcionales de Tutela</t>
  </si>
  <si>
    <t>VF Prestar serviciosde apoyo administrativo a la OA Juridica del MVCT en la digitalizacion, alimentacion, actualizacion y tramite de informacion que fue entregada por el PAR INURBE asi como las consultas internas y externas que se presenten</t>
  </si>
  <si>
    <t>VF Apoyo a la subdirección de Subsidio familiar de Vivienda en el manejo y control documental de las movilizaciones dentro del proceso de asignación de subsidio familiar,</t>
  </si>
  <si>
    <t>VF Gestión manejo de archivo y organización de la información documental de cada uno de los procesos judiciales que hizo entrega el Par Inurbe en liquidación</t>
  </si>
  <si>
    <t>VF Gestión requerida con la representación judicial atención, tramite y seg. De acc constitucionales de tutela en los que participe FONVIVIENDA y el MVCT</t>
  </si>
  <si>
    <t>VF Realizar actividades de apoyo operativo y logistico a a la Subdirección de promoción y apoyo técnico.</t>
  </si>
  <si>
    <t>VF Apoyar a la Sub de de promo y apoyo Tecnico y a FONVIVIENDA en el acompañamiento social a la poblacion definida por la ley de vivienda como beneficiaria que esta vinculada a programas sociales del estado, que tegan por objeto la superacion</t>
  </si>
  <si>
    <t>VF Servicios profesionales de abogado a la Oficina Asesora Jurídica del MVCT, para el apoyo en los asuntos de carácter legal y en especial los relacionados con la representación judicial en instancia judiciales y administrativas</t>
  </si>
  <si>
    <t>VF Apoyar a la subdirección de Subsidio familiar de vivienda y Fondo Nacional de Vivienda, en los procesos de generación de movilizaciones de recursos.</t>
  </si>
  <si>
    <t>VF Realizar actividades de apoyo operativo y logistico en lo procesos de pagos y movilizaciones del SFV que se realicen a encargos fiduciarios o fiducias mercantiles y patrimonios autonomos</t>
  </si>
  <si>
    <t>VF Gestión relacionada con las actividades secretariales y asistenciales dentro y en desarrollo del proceso mediante el cual se hizo entrega cada uno de los procesos judiciales por parte del Par Inurbe ,</t>
  </si>
  <si>
    <t>VF Apoyar juridicamente los procesos de identif., selección, priorizacion, convocatoria yasignacion del SFV en eespecie en el marco del programa de vivienda gratuita ley 1537 de 2012</t>
  </si>
  <si>
    <t>VF Apoyar al Viceministerio de Vivienda en el seguimiento técnico, saneamiento de los bienes del Inurbe y en el seguimiento y alimentación de los bienes de información de las operaciones urbanas integrales.</t>
  </si>
  <si>
    <t>VF Realizar actividades de apoyo operativo y logistico a la subdireccion del SFV</t>
  </si>
  <si>
    <t>VF Apoyar a la DIVIS y a Fonvivienda desde el Grupo de Contratos de la Subdirección de servicios administrativos en las etapas precontractual,</t>
  </si>
  <si>
    <t>VF Apoyar a la Dirección del Sistema Habitacional en las actividades jurídicas relacionadas con los procesos de saneamiento a cargo de la misma.</t>
  </si>
  <si>
    <t>VF Apoyar a la Dirección de inversiones de vivienda de interes social , la subdirección de subsidio familiar de vivienda y al Fondo Nacional de Vivienda-Fonvivienda-,la elaboración de insumos e indicadores para la presentacion estadistica,</t>
  </si>
  <si>
    <t>VF Prestar servicios profesionales como desarrollador de software para apoyar la operación, mantenimiento e implementación de los sistemas de información del PAR INURBE en liquidación</t>
  </si>
  <si>
    <t>VF Apoyar ala Dirección de Inversiones en Vivienda de Interes Social y al fondo Nacional de Vivienda en el seguimiento a la politica pública de vivienda, a traves de la atencion a las consultas y peticiones.</t>
  </si>
  <si>
    <t>VF Realizar actividades de apoyo operativo y logistico para el trabajo de atencion a la poblacion en situacion de desplazamiento y a la Sub de promocion y apoyo Tecnico,</t>
  </si>
  <si>
    <t>VF Apoyar a la DIVIS, al fnv y a la oficina asesora jurídica del ministerio, en la gestión relacionada con la representación judicial,atención, tramite y seg. De acc constitucionales de tutela</t>
  </si>
  <si>
    <t>VF Apoyar a la DSH en las actividades juridicas y administrativas necesarias para el saneamiento de los inmuebles del extinto ICT y /0 INURBE en el marco del Decreto 554/03, ley 1001/05 y demas normas que regulen la materia</t>
  </si>
  <si>
    <t>VF Apoyo a la DIVIS y fonvivienda en la realización de actividades s operativas relacionadas con el seguimiento al ingreso , manejo y control , salida y archivo de los documentos generados en los procesos judiciales</t>
  </si>
  <si>
    <t>VF Apoyar a la DSH en las actividades y trámites juridicos para el saneamiento de los inmuebles de ICT/INURBE en el marco del Decreto 554 de 2003,la Ley 100 de 2005 y démas normas que regulen la materia,</t>
  </si>
  <si>
    <t>VF Realizar actividades de apoyo operativo y logistico a la subdireccion de promocion y apoyo tecnico</t>
  </si>
  <si>
    <t>VF Apoyar a la DIVIS, y a Fonvivienda en la gestión requerida y relacionada con la representación judicial, atención trámite y seguimiento de las Acciones constitucionales de tutela, con énfasis en la elaboración de conceptos, revisión, análisis</t>
  </si>
  <si>
    <t>VF Apoyar a la Dirección del Sistema Habitacional en las actividades juridicas y administrativas para el saneamiento de los inmuebles ICT y / o Inurbe,en el, marco del Decreto 554 de 2003,</t>
  </si>
  <si>
    <t>VF Apoyar las actividades de estructuración, elaboración de estudios de mercado, estudios previos y en general la gestión necesaria para la elaboración de los procesos</t>
  </si>
  <si>
    <t>VF Apoyar la DSH en las actividades jurídicas y administrativas necesarias para el saneamiento de los inmuebles del extinto ICT y/o INURBE ene le marco del decreto 554 de 2003 y la ley 1001 de 2005</t>
  </si>
  <si>
    <t>VF Apoyar a la Dirección del Sistema Habitacional y la DIVIS, en los procesos de identificación, selección, priorización, convocatoria yasignación del SFV en especial de los bienes del extunto ICT</t>
  </si>
  <si>
    <t>VF Prestacion de servicios profesionales para el apoyo acompañamiento administrativo y de organización de los procesos judiciales que recibio del PAR INURBE en liquidacion la Oficina Juridica del MVCT</t>
  </si>
  <si>
    <t>Adquisición de Estantes Metalicos para el almacenamiento de los archivos del extinto ICT- INURBE</t>
  </si>
  <si>
    <t>Adición y prórroga del CPS No. 31 para apoyar la gestión admon y los procesos de organización y mantenimiento del sistema de gestión documenta</t>
  </si>
  <si>
    <t>ADICION CPS PROFESIONALES No. 40/14. HELBER HUGO MORALES</t>
  </si>
  <si>
    <t>VF Suscribir Convenio con el Municipio de Monteria (Cordoba) para apoyar financieramente la extensión de redes de Alcantarillado sanitario en los Barrios Caracoli,Nispero,Casita Nueva,Minuto de Dios y el población de la Ciudad de Monteria.</t>
  </si>
  <si>
    <t>VF Suscribir Convenio con el Municipio de Monteria (Cordoba) para apoyar financieramente la extensión de redes de Alcantarillado sanitario en los Barrios Samaria,Prado,Bostón etapa II y las Americas de la Ciudad de Monteria,</t>
  </si>
  <si>
    <t>VF Suscribir Convenio con el Municipio de Monteria (Cordoba) para apoyar financieramente la extensión de redes de Alcantarillado sanitario en los Barrios Edmundo López,Los Nogales,Los Alpes,villa Mery, y Villa rosario de la ciudad de Monteria,</t>
  </si>
  <si>
    <t>VF Suscribir convenio para apoyar finacieramente al Municipio de Monteria para construccion extension de redes de alcantarillado sanitario del barrio MOCARI</t>
  </si>
  <si>
    <t>VF Suscribir Convenio con el Departamento de Norte de Santander para apoyar Financieramente la construcción del Plan Maestro de Alcantarillado de Villa del Rosario etapa III,</t>
  </si>
  <si>
    <t>VF Suscribir Convenio con el Departamento de Cordoba, para apoyar financieramente la construcción del sistema de acueducto regional San Jorge Municipios de la Apartada,Buenavista,Planeta rica,</t>
  </si>
  <si>
    <t>VF Aunar esfuerzos para cofinanciar las ejecucion de obra correspondientes al proyecto "construccion del sistema de acueducto regional costanero para los municipios de canalete los cordobas y puerto escondido en Depto de Cordoba"</t>
  </si>
  <si>
    <t>VF Suscribir contrato Interadministrativo con Financiera de Desarrollo Territorial S.A, Findeter para la prestación del servicio de asistencia técnica y adminstración de recursos para la contratación.</t>
  </si>
  <si>
    <t>VF Adición al contato de gerencia integral de proyectos # 168-2013</t>
  </si>
  <si>
    <t>VF Suscribir convenio para interventoria y seguimiento del proyecto para la optimizacion del sistema de abastecimiento de agua potable para la zona sur occidental de barranquilla.</t>
  </si>
  <si>
    <t>Cesion del contrato de prestacion de servicios profesionales 658 de 2013 , DE: ANDREA SANCHEZ LOZANO, A: JORGE FRANCISCO PAZ LOPEZ, cuyo objeto es: "Implementar nuevos proyectos relacionados con sistemas de información, brindar apoyo en la coordinaci</t>
  </si>
  <si>
    <t>Realizar la intrventoria tecnica, administrativa y financiera a los estudios y diseños definitivos para la construccion de las obras de Mejoramiento integral del barrio Bajo cervantes en el municipio Manizales-de caldas</t>
  </si>
  <si>
    <t>Prestación de servicios logísticos para la organización y realización del evento denominado " Foro de Arrendamiento"</t>
  </si>
  <si>
    <t>Adicion y prorroga al contrato de prestacion de servicios No 51 ,LUIS FERNANDO CESPEDES</t>
  </si>
  <si>
    <t>ACICION Y PRORROGA CPS PROFESIONALES. ANDRES FELIPE ALVARADO JAIMES</t>
  </si>
  <si>
    <t>ADICION Y PRORROGA CPS PROFESIONALES 49 DE 2014. CESAR EDUARDO SANABRIA BARRETO</t>
  </si>
  <si>
    <t>Adición del contrato 549 de 2013</t>
  </si>
  <si>
    <t>Adición del contrato 590 de 2013</t>
  </si>
  <si>
    <t>VF EL Contratista se obliga a prestar sus servicios profesionales para apoyar técnicamente a la Dirección de desarrollo sectorial del viceministerio de Agua y Saneamiento Básico en la estructuración desde el punto de vista técnico.</t>
  </si>
  <si>
    <t>Contratación de los servicios especializados para el control y vigilancia diario en el territorio nacional de todos los procesos judiciales del MVCT y Fonvivienda y de los que entregó el Par Inurbe en liquidación.</t>
  </si>
  <si>
    <r>
      <rPr>
        <u val="single"/>
        <sz val="11"/>
        <color indexed="8"/>
        <rFont val="Calibri"/>
        <family val="2"/>
      </rPr>
      <t>Julian Andres Vasco</t>
    </r>
    <r>
      <rPr>
        <sz val="11"/>
        <color theme="1"/>
        <rFont val="Calibri"/>
        <family val="2"/>
      </rPr>
      <t xml:space="preserve">
</t>
    </r>
    <r>
      <rPr>
        <b/>
        <sz val="11"/>
        <color indexed="8"/>
        <rFont val="Calibri"/>
        <family val="2"/>
      </rPr>
      <t>JVasco@minvivienda.gov.co</t>
    </r>
  </si>
  <si>
    <t>Cesion del contrato de PSP No. 760 de 2013 DE: CARLOS ANDRES MORENO VILLAMIZAR A: MARCO DOMINGO GODOY ECHEVERRY cuyo objeto es:VF Apoyar a la Dirección del Sistema Habitacional en las actividades juridicas y administrativas necesarias para el sanea</t>
  </si>
  <si>
    <t>Adicion y prorroga al Contrato de Prestacion de Servicios Profesionales No 27 , WILLIAM ALBERTO QUEVEDO</t>
  </si>
  <si>
    <t>Contratación del servicio de suscripción por un año a información juridica actualizada con notas de vigencia y concordancia a través de un portafolio jurídico</t>
  </si>
  <si>
    <t>Adición contrato 821 de 2013 suscrito entre el ministerio y Gloria Inés Alvares Prestación de servicios profesionales par apoyar el fortalecimiento del sistema de Gestión documental , planes de mejora ,en la actualización del reglamento de archivo</t>
  </si>
  <si>
    <t>ADICION Y PRORROGA CPS PROFESIONALES No. 65 ALEXANDER RODRIGUEZ LOPEZ</t>
  </si>
  <si>
    <t>Adición al cto interadministrativo No. 159 de 2013 suscrito con FINDETER</t>
  </si>
  <si>
    <t>Adición y prorroga al contrato de prestación de servicios Profesional No 77, MAGDA CAROLINA CORREAL SARMIENTO</t>
  </si>
  <si>
    <t>Adición al contrato interadministrativo No. 717 de 2013</t>
  </si>
  <si>
    <t>Adición al contrato 717 suscrito con EMTEL</t>
  </si>
  <si>
    <t>Adición al Contrato Interadministrativo No 717 de 2013,con la Empresa de Telecomunicaciones de Popayán S.A ESP</t>
  </si>
  <si>
    <t>Adición al contrato interadministrativo No 717 de 2013,cuyo objeto es desarrollar las actividades para lograr la organización, limpieza y digitalización del archivo del extinto ICT e Inurbe</t>
  </si>
  <si>
    <t>Adicionar el contrato Interadministrativo 717 de 2013,con la Empresa de Telecomunicaciones de Popayán S.A ESP</t>
  </si>
  <si>
    <r>
      <rPr>
        <u val="single"/>
        <sz val="11"/>
        <color indexed="8"/>
        <rFont val="Calibri"/>
        <family val="2"/>
      </rPr>
      <t>ADRIANA BONILLA MARQUINEZ</t>
    </r>
    <r>
      <rPr>
        <sz val="11"/>
        <color theme="1"/>
        <rFont val="Calibri"/>
        <family val="2"/>
      </rPr>
      <t xml:space="preserve">
</t>
    </r>
    <r>
      <rPr>
        <b/>
        <sz val="11"/>
        <color indexed="8"/>
        <rFont val="Calibri"/>
        <family val="2"/>
      </rPr>
      <t>Abonilla@minvivienda.gov.co</t>
    </r>
  </si>
  <si>
    <r>
      <rPr>
        <u val="single"/>
        <sz val="11"/>
        <color indexed="8"/>
        <rFont val="Calibri"/>
        <family val="2"/>
      </rPr>
      <t xml:space="preserve">LILY MONTES </t>
    </r>
    <r>
      <rPr>
        <b/>
        <sz val="11"/>
        <color indexed="8"/>
        <rFont val="Calibri"/>
        <family val="2"/>
      </rPr>
      <t xml:space="preserve">
LilyMontes@minvivienda.gov.co</t>
    </r>
    <r>
      <rPr>
        <sz val="11"/>
        <color theme="1"/>
        <rFont val="Calibri"/>
        <family val="2"/>
      </rPr>
      <t xml:space="preserve">
</t>
    </r>
  </si>
  <si>
    <r>
      <rPr>
        <u val="single"/>
        <sz val="11"/>
        <color indexed="8"/>
        <rFont val="Calibri"/>
        <family val="2"/>
      </rPr>
      <t xml:space="preserve">CARLOS DARIO DONADO </t>
    </r>
    <r>
      <rPr>
        <sz val="11"/>
        <color theme="1"/>
        <rFont val="Calibri"/>
        <family val="2"/>
      </rPr>
      <t xml:space="preserve">
</t>
    </r>
    <r>
      <rPr>
        <b/>
        <sz val="11"/>
        <color indexed="8"/>
        <rFont val="Calibri"/>
        <family val="2"/>
      </rPr>
      <t>CDonado@minvivienda.gov.co</t>
    </r>
  </si>
  <si>
    <r>
      <rPr>
        <u val="single"/>
        <sz val="11"/>
        <color indexed="8"/>
        <rFont val="Calibri"/>
        <family val="2"/>
      </rPr>
      <t>ORLANDO ELI LEON VERGARA</t>
    </r>
    <r>
      <rPr>
        <sz val="11"/>
        <color theme="1"/>
        <rFont val="Calibri"/>
        <family val="2"/>
      </rPr>
      <t xml:space="preserve">
</t>
    </r>
    <r>
      <rPr>
        <b/>
        <sz val="11"/>
        <color indexed="8"/>
        <rFont val="Calibri"/>
        <family val="2"/>
      </rPr>
      <t>OLeon@minvivienda.gov.co</t>
    </r>
  </si>
  <si>
    <r>
      <rPr>
        <u val="single"/>
        <sz val="11"/>
        <color indexed="8"/>
        <rFont val="Calibri"/>
        <family val="2"/>
      </rPr>
      <t>ANGELA MARIA CASTILLO LOZADA</t>
    </r>
    <r>
      <rPr>
        <sz val="11"/>
        <color theme="1"/>
        <rFont val="Calibri"/>
        <family val="2"/>
      </rPr>
      <t xml:space="preserve">
</t>
    </r>
    <r>
      <rPr>
        <b/>
        <sz val="11"/>
        <color indexed="8"/>
        <rFont val="Calibri"/>
        <family val="2"/>
      </rPr>
      <t>Acastillo@minvivienda.gov.co</t>
    </r>
  </si>
  <si>
    <r>
      <rPr>
        <u val="single"/>
        <sz val="11"/>
        <color indexed="8"/>
        <rFont val="Calibri"/>
        <family val="2"/>
      </rPr>
      <t xml:space="preserve">JAVIER SALINAS VARGAS </t>
    </r>
    <r>
      <rPr>
        <sz val="11"/>
        <color theme="1"/>
        <rFont val="Calibri"/>
        <family val="2"/>
      </rPr>
      <t xml:space="preserve">
</t>
    </r>
    <r>
      <rPr>
        <b/>
        <sz val="11"/>
        <color indexed="8"/>
        <rFont val="Calibri"/>
        <family val="2"/>
      </rPr>
      <t>JSalinas@minvivienda.gov.co</t>
    </r>
  </si>
  <si>
    <r>
      <rPr>
        <b/>
        <sz val="11"/>
        <color indexed="8"/>
        <rFont val="Calibri"/>
        <family val="2"/>
      </rPr>
      <t>CONSTANZA MARTINEZ GUEVARA</t>
    </r>
    <r>
      <rPr>
        <sz val="11"/>
        <color theme="1"/>
        <rFont val="Calibri"/>
        <family val="2"/>
      </rPr>
      <t xml:space="preserve">
</t>
    </r>
    <r>
      <rPr>
        <u val="single"/>
        <sz val="11"/>
        <color indexed="8"/>
        <rFont val="Calibri"/>
        <family val="2"/>
      </rPr>
      <t>Cmartinez@minvivienda.gov.co</t>
    </r>
  </si>
  <si>
    <r>
      <rPr>
        <u val="single"/>
        <sz val="11"/>
        <color indexed="8"/>
        <rFont val="Calibri"/>
        <family val="2"/>
      </rPr>
      <t>JACKELINE DIAZ MARTINEZ</t>
    </r>
    <r>
      <rPr>
        <sz val="11"/>
        <color theme="1"/>
        <rFont val="Calibri"/>
        <family val="2"/>
      </rPr>
      <t xml:space="preserve">
</t>
    </r>
    <r>
      <rPr>
        <b/>
        <sz val="11"/>
        <color indexed="8"/>
        <rFont val="Calibri"/>
        <family val="2"/>
      </rPr>
      <t>jdiaz@minvivienda.gov.co</t>
    </r>
  </si>
  <si>
    <t>Computadores</t>
  </si>
  <si>
    <t>JOSE LUIS ERASO FIGUEROA
Ext. 3424
Leraso@minvivienda.gov.co</t>
  </si>
  <si>
    <r>
      <rPr>
        <u val="single"/>
        <sz val="11"/>
        <color indexed="8"/>
        <rFont val="Calibri"/>
        <family val="2"/>
      </rPr>
      <t>Jose Luis Eraso Figueroa</t>
    </r>
    <r>
      <rPr>
        <sz val="11"/>
        <color theme="1"/>
        <rFont val="Calibri"/>
        <family val="2"/>
      </rPr>
      <t xml:space="preserve">
</t>
    </r>
    <r>
      <rPr>
        <b/>
        <sz val="11"/>
        <color indexed="8"/>
        <rFont val="Calibri"/>
        <family val="2"/>
      </rPr>
      <t>JEraso@minvivienda.gov.co
Telefono 3323434 Ext. 3424</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</si>
</sst>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yy;@"/>
    <numFmt numFmtId="173" formatCode="_(&quot;$&quot;\ * #,##0_);_(&quot;$&quot;\ * \(#,##0\);_(&quot;$&quot;\ * &quot;-&quot;??_);_(@_)"/>
    <numFmt numFmtId="174" formatCode="[$-C0A]d\ &quot;de&quot;\ mmmm\ &quot;de&quot;\ yyyy;@"/>
    <numFmt numFmtId="175" formatCode="_(* #,##0_);_(* \(#,##0\);_(* &quot;-&quot;??_);_(@_)"/>
  </numFmts>
  <fonts count="42">
    <font>
      <sz val="11"/>
      <color theme="1"/>
      <name val="Calibri"/>
      <family val="2"/>
    </font>
    <font>
      <sz val="11"/>
      <color indexed="8"/>
      <name val="Calibri"/>
      <family val="2"/>
    </font>
    <font>
      <sz val="10"/>
      <color indexed="8"/>
      <name val="Arial"/>
      <family val="2"/>
    </font>
    <font>
      <sz val="10"/>
      <name val="Arial"/>
      <family val="2"/>
    </font>
    <font>
      <b/>
      <sz val="11"/>
      <color indexed="8"/>
      <name val="Calibri"/>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7">
    <xf numFmtId="0" fontId="0" fillId="0" borderId="0" xfId="0" applyFont="1" applyAlignment="1">
      <alignment/>
    </xf>
    <xf numFmtId="0" fontId="39" fillId="0" borderId="0" xfId="0" applyFont="1" applyAlignment="1">
      <alignment horizontal="left"/>
    </xf>
    <xf numFmtId="0" fontId="0" fillId="0" borderId="0" xfId="0" applyAlignment="1">
      <alignment wrapText="1"/>
    </xf>
    <xf numFmtId="172"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3" fontId="0" fillId="0" borderId="0" xfId="0" applyNumberFormat="1" applyAlignment="1">
      <alignment wrapText="1"/>
    </xf>
    <xf numFmtId="0" fontId="0" fillId="0" borderId="10" xfId="0" applyBorder="1" applyAlignment="1">
      <alignment horizontal="left" wrapText="1"/>
    </xf>
    <xf numFmtId="0" fontId="0" fillId="0" borderId="11" xfId="0" applyBorder="1" applyAlignment="1">
      <alignment wrapText="1"/>
    </xf>
    <xf numFmtId="0" fontId="0" fillId="0" borderId="12" xfId="0" applyBorder="1" applyAlignment="1">
      <alignment horizontal="left" wrapText="1"/>
    </xf>
    <xf numFmtId="0" fontId="0" fillId="0" borderId="13" xfId="0" applyBorder="1" applyAlignment="1">
      <alignment wrapText="1"/>
    </xf>
    <xf numFmtId="0" fontId="0" fillId="0" borderId="13" xfId="0" applyBorder="1" applyAlignment="1" quotePrefix="1">
      <alignment wrapText="1"/>
    </xf>
    <xf numFmtId="0" fontId="30" fillId="0" borderId="13" xfId="45" applyBorder="1" applyAlignment="1" quotePrefix="1">
      <alignment wrapText="1"/>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173" fontId="0" fillId="0" borderId="13" xfId="0" applyNumberFormat="1" applyBorder="1" applyAlignment="1">
      <alignment vertical="center" wrapText="1"/>
    </xf>
    <xf numFmtId="0" fontId="0" fillId="0" borderId="14" xfId="0" applyBorder="1" applyAlignment="1">
      <alignment horizontal="left" wrapText="1"/>
    </xf>
    <xf numFmtId="174" fontId="0" fillId="0" borderId="15" xfId="0" applyNumberFormat="1" applyBorder="1" applyAlignment="1">
      <alignment vertical="center" wrapText="1"/>
    </xf>
    <xf numFmtId="0" fontId="23" fillId="23" borderId="10" xfId="38" applyBorder="1" applyAlignment="1">
      <alignment horizontal="left" vertical="center" wrapText="1"/>
    </xf>
    <xf numFmtId="0" fontId="23" fillId="23" borderId="16" xfId="38" applyBorder="1" applyAlignment="1">
      <alignment horizontal="center" vertical="center" wrapText="1"/>
    </xf>
    <xf numFmtId="172" fontId="23" fillId="23" borderId="16" xfId="38" applyNumberFormat="1" applyBorder="1" applyAlignment="1">
      <alignment horizontal="center" vertical="center" wrapText="1"/>
    </xf>
    <xf numFmtId="3" fontId="23" fillId="23" borderId="16" xfId="38" applyNumberFormat="1" applyBorder="1" applyAlignment="1">
      <alignment horizontal="center" vertical="center" wrapText="1"/>
    </xf>
    <xf numFmtId="0" fontId="23" fillId="23" borderId="11" xfId="38" applyBorder="1" applyAlignment="1">
      <alignment horizontal="center" vertical="center" wrapText="1"/>
    </xf>
    <xf numFmtId="0" fontId="40" fillId="0" borderId="17" xfId="0" applyFont="1" applyBorder="1" applyAlignment="1">
      <alignment horizontal="left" vertical="center" wrapText="1"/>
    </xf>
    <xf numFmtId="172" fontId="0" fillId="0" borderId="17" xfId="0" applyNumberFormat="1" applyBorder="1" applyAlignment="1">
      <alignment vertical="center" wrapText="1"/>
    </xf>
    <xf numFmtId="0" fontId="0" fillId="0" borderId="17" xfId="0" applyBorder="1" applyAlignment="1">
      <alignment vertical="center" wrapText="1"/>
    </xf>
    <xf numFmtId="3" fontId="0" fillId="0" borderId="17" xfId="0" applyNumberFormat="1" applyBorder="1" applyAlignment="1">
      <alignment vertical="center" wrapText="1"/>
    </xf>
    <xf numFmtId="172"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vertical="center" wrapText="1"/>
    </xf>
    <xf numFmtId="0" fontId="0" fillId="0" borderId="13" xfId="0" applyBorder="1" applyAlignment="1">
      <alignment horizontal="left" vertical="center" wrapText="1"/>
    </xf>
    <xf numFmtId="0" fontId="40" fillId="0" borderId="17" xfId="0" applyFont="1" applyBorder="1" applyAlignment="1">
      <alignment vertical="center" wrapText="1"/>
    </xf>
    <xf numFmtId="0" fontId="0" fillId="0" borderId="13" xfId="0" applyFill="1" applyBorder="1" applyAlignment="1">
      <alignment horizontal="left" vertical="center" wrapText="1"/>
    </xf>
    <xf numFmtId="0" fontId="0" fillId="0" borderId="0" xfId="0" applyFill="1" applyAlignment="1">
      <alignment wrapText="1"/>
    </xf>
    <xf numFmtId="0" fontId="0" fillId="0" borderId="12" xfId="0" applyFill="1" applyBorder="1" applyAlignment="1">
      <alignment horizontal="left" vertical="center" wrapText="1"/>
    </xf>
    <xf numFmtId="175" fontId="3" fillId="0" borderId="17" xfId="0" applyNumberFormat="1"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172" fontId="23" fillId="23" borderId="11" xfId="38" applyNumberForma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172" fontId="0" fillId="0" borderId="13" xfId="0" applyNumberFormat="1" applyBorder="1" applyAlignment="1">
      <alignment horizontal="center" vertical="center" wrapText="1"/>
    </xf>
    <xf numFmtId="0" fontId="0" fillId="0" borderId="14" xfId="0" applyBorder="1" applyAlignment="1">
      <alignment wrapText="1"/>
    </xf>
    <xf numFmtId="172" fontId="0" fillId="0" borderId="15" xfId="0" applyNumberFormat="1" applyBorder="1" applyAlignment="1">
      <alignment horizontal="center" vertical="center" wrapText="1"/>
    </xf>
    <xf numFmtId="0" fontId="0" fillId="0" borderId="0" xfId="0" applyAlignment="1">
      <alignment horizontal="left" wrapText="1"/>
    </xf>
    <xf numFmtId="14" fontId="0" fillId="0" borderId="17" xfId="0" applyNumberFormat="1" applyBorder="1" applyAlignment="1">
      <alignment horizontal="center" vertical="center" wrapText="1"/>
    </xf>
    <xf numFmtId="43" fontId="0" fillId="0" borderId="17" xfId="47" applyFont="1" applyBorder="1" applyAlignment="1">
      <alignment horizontal="center" vertical="center" wrapText="1"/>
    </xf>
    <xf numFmtId="0" fontId="0" fillId="0" borderId="17" xfId="0" applyBorder="1" applyAlignment="1">
      <alignment horizontal="left" vertical="center" wrapText="1"/>
    </xf>
    <xf numFmtId="0" fontId="0" fillId="0" borderId="17" xfId="0" applyFill="1" applyBorder="1" applyAlignment="1">
      <alignment horizontal="left" vertical="center" wrapText="1"/>
    </xf>
    <xf numFmtId="175" fontId="2" fillId="33" borderId="17" xfId="0" applyNumberFormat="1" applyFont="1" applyFill="1" applyBorder="1" applyAlignment="1" applyProtection="1">
      <alignment horizontal="left" vertical="center" wrapText="1"/>
      <protection/>
    </xf>
    <xf numFmtId="0" fontId="0" fillId="0" borderId="17" xfId="0" applyFill="1" applyBorder="1" applyAlignment="1">
      <alignment horizontal="center" vertical="center" wrapText="1"/>
    </xf>
    <xf numFmtId="0" fontId="40" fillId="0" borderId="17" xfId="0" applyFont="1" applyFill="1" applyBorder="1" applyAlignment="1">
      <alignment horizontal="left" vertical="center" wrapText="1"/>
    </xf>
    <xf numFmtId="172" fontId="0" fillId="0" borderId="17" xfId="0" applyNumberFormat="1" applyFill="1" applyBorder="1" applyAlignment="1">
      <alignment horizontal="center" vertical="center" wrapText="1"/>
    </xf>
    <xf numFmtId="3" fontId="0" fillId="0" borderId="17" xfId="0" applyNumberFormat="1" applyFill="1" applyBorder="1" applyAlignment="1">
      <alignment vertical="center" wrapText="1"/>
    </xf>
    <xf numFmtId="0" fontId="39" fillId="0" borderId="0" xfId="0" applyFont="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vertical="center" wrapText="1"/>
    </xf>
    <xf numFmtId="0" fontId="23" fillId="23" borderId="10" xfId="38" applyBorder="1" applyAlignment="1">
      <alignment horizontal="left" wrapText="1"/>
    </xf>
    <xf numFmtId="0" fontId="23" fillId="23" borderId="16" xfId="38" applyBorder="1" applyAlignment="1">
      <alignment wrapText="1"/>
    </xf>
    <xf numFmtId="0" fontId="41" fillId="0" borderId="17" xfId="0" applyFont="1" applyBorder="1" applyAlignment="1">
      <alignment vertical="center" wrapText="1"/>
    </xf>
    <xf numFmtId="0" fontId="0" fillId="0" borderId="19" xfId="0"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793"/>
  <sheetViews>
    <sheetView tabSelected="1" zoomScalePageLayoutView="0" workbookViewId="0" topLeftCell="A779">
      <selection activeCell="C788" sqref="C788"/>
    </sheetView>
  </sheetViews>
  <sheetFormatPr defaultColWidth="10.8515625" defaultRowHeight="15"/>
  <cols>
    <col min="1" max="1" width="7.140625" style="2" customWidth="1"/>
    <col min="2" max="2" width="24.140625" style="47" customWidth="1"/>
    <col min="3" max="3" width="67.421875" style="2" customWidth="1"/>
    <col min="4" max="4" width="13.57421875" style="3" customWidth="1"/>
    <col min="5" max="5" width="13.28125" style="4" customWidth="1"/>
    <col min="6" max="6" width="13.7109375" style="5" customWidth="1"/>
    <col min="7" max="7" width="10.8515625" style="4" customWidth="1"/>
    <col min="8" max="9" width="19.140625" style="6" bestFit="1" customWidth="1"/>
    <col min="10" max="10" width="13.28125" style="2" customWidth="1"/>
    <col min="11" max="11" width="13.00390625" style="2" customWidth="1"/>
    <col min="12" max="12" width="47.140625" style="2" customWidth="1"/>
    <col min="13" max="13" width="14.00390625" style="2" customWidth="1"/>
    <col min="14" max="16384" width="10.8515625" style="2" customWidth="1"/>
  </cols>
  <sheetData>
    <row r="2" ht="15">
      <c r="B2" s="1" t="s">
        <v>0</v>
      </c>
    </row>
    <row r="3" ht="15">
      <c r="B3" s="1"/>
    </row>
    <row r="4" ht="15.75" thickBot="1">
      <c r="B4" s="1" t="s">
        <v>1</v>
      </c>
    </row>
    <row r="5" spans="2:3" ht="15">
      <c r="B5" s="7" t="s">
        <v>2</v>
      </c>
      <c r="C5" s="8" t="s">
        <v>3</v>
      </c>
    </row>
    <row r="6" spans="2:3" ht="15">
      <c r="B6" s="9" t="s">
        <v>4</v>
      </c>
      <c r="C6" s="10" t="s">
        <v>5</v>
      </c>
    </row>
    <row r="7" spans="2:3" ht="15">
      <c r="B7" s="9" t="s">
        <v>6</v>
      </c>
      <c r="C7" s="11">
        <v>3323434</v>
      </c>
    </row>
    <row r="8" spans="2:3" ht="15">
      <c r="B8" s="9" t="s">
        <v>7</v>
      </c>
      <c r="C8" s="12" t="s">
        <v>8</v>
      </c>
    </row>
    <row r="9" spans="2:12" ht="165">
      <c r="B9" s="13" t="s">
        <v>9</v>
      </c>
      <c r="C9" s="14" t="s">
        <v>10</v>
      </c>
      <c r="D9" s="15"/>
      <c r="E9" s="15"/>
      <c r="F9" s="15"/>
      <c r="G9" s="60"/>
      <c r="H9" s="15"/>
      <c r="I9" s="15"/>
      <c r="J9" s="15"/>
      <c r="K9" s="15"/>
      <c r="L9" s="15"/>
    </row>
    <row r="10" spans="2:12" ht="300">
      <c r="B10" s="13" t="s">
        <v>11</v>
      </c>
      <c r="C10" s="14" t="s">
        <v>12</v>
      </c>
      <c r="D10" s="16"/>
      <c r="E10" s="16"/>
      <c r="F10" s="16"/>
      <c r="G10" s="61"/>
      <c r="H10" s="16"/>
      <c r="I10" s="16"/>
      <c r="J10" s="16"/>
      <c r="K10" s="16"/>
      <c r="L10" s="16"/>
    </row>
    <row r="11" spans="2:3" ht="15">
      <c r="B11" s="9" t="s">
        <v>13</v>
      </c>
      <c r="C11" s="14" t="s">
        <v>14</v>
      </c>
    </row>
    <row r="12" spans="2:3" ht="15">
      <c r="B12" s="9" t="s">
        <v>15</v>
      </c>
      <c r="C12" s="17">
        <f>SUM(H19:H351)</f>
        <v>52405147361</v>
      </c>
    </row>
    <row r="13" spans="2:3" ht="30">
      <c r="B13" s="9" t="s">
        <v>16</v>
      </c>
      <c r="C13" s="17">
        <v>616000000</v>
      </c>
    </row>
    <row r="14" spans="2:3" ht="30">
      <c r="B14" s="9" t="s">
        <v>17</v>
      </c>
      <c r="C14" s="17">
        <v>61600000</v>
      </c>
    </row>
    <row r="15" spans="2:3" ht="30.75" thickBot="1">
      <c r="B15" s="18" t="s">
        <v>18</v>
      </c>
      <c r="C15" s="19">
        <v>41729</v>
      </c>
    </row>
    <row r="17" ht="15.75" thickBot="1">
      <c r="B17" s="1" t="s">
        <v>19</v>
      </c>
    </row>
    <row r="18" spans="2:12" ht="75">
      <c r="B18" s="20" t="s">
        <v>20</v>
      </c>
      <c r="C18" s="21" t="s">
        <v>21</v>
      </c>
      <c r="D18" s="22" t="s">
        <v>22</v>
      </c>
      <c r="E18" s="21" t="s">
        <v>23</v>
      </c>
      <c r="F18" s="21" t="s">
        <v>24</v>
      </c>
      <c r="G18" s="21" t="s">
        <v>25</v>
      </c>
      <c r="H18" s="23" t="s">
        <v>26</v>
      </c>
      <c r="I18" s="23" t="s">
        <v>27</v>
      </c>
      <c r="J18" s="21" t="s">
        <v>28</v>
      </c>
      <c r="K18" s="21" t="s">
        <v>29</v>
      </c>
      <c r="L18" s="24" t="s">
        <v>30</v>
      </c>
    </row>
    <row r="19" spans="2:12" ht="105">
      <c r="B19" s="13" t="s">
        <v>31</v>
      </c>
      <c r="C19" s="25" t="s">
        <v>32</v>
      </c>
      <c r="D19" s="26">
        <v>41673</v>
      </c>
      <c r="E19" s="27" t="s">
        <v>33</v>
      </c>
      <c r="F19" s="27" t="s">
        <v>34</v>
      </c>
      <c r="G19" s="27" t="s">
        <v>35</v>
      </c>
      <c r="H19" s="28">
        <v>120000000</v>
      </c>
      <c r="I19" s="28">
        <v>120000000</v>
      </c>
      <c r="J19" s="30" t="s">
        <v>36</v>
      </c>
      <c r="K19" s="27" t="s">
        <v>37</v>
      </c>
      <c r="L19" s="14" t="s">
        <v>38</v>
      </c>
    </row>
    <row r="20" spans="2:12" ht="330">
      <c r="B20" s="13" t="s">
        <v>39</v>
      </c>
      <c r="C20" s="25" t="s">
        <v>40</v>
      </c>
      <c r="D20" s="26">
        <v>41652</v>
      </c>
      <c r="E20" s="27" t="s">
        <v>33</v>
      </c>
      <c r="F20" s="27" t="s">
        <v>41</v>
      </c>
      <c r="G20" s="27" t="s">
        <v>35</v>
      </c>
      <c r="H20" s="28">
        <v>30000000</v>
      </c>
      <c r="I20" s="28">
        <v>30000000</v>
      </c>
      <c r="J20" s="30" t="s">
        <v>36</v>
      </c>
      <c r="K20" s="27" t="s">
        <v>37</v>
      </c>
      <c r="L20" s="14" t="s">
        <v>42</v>
      </c>
    </row>
    <row r="21" spans="2:12" s="31" customFormat="1" ht="45">
      <c r="B21" s="13">
        <v>30131700</v>
      </c>
      <c r="C21" s="25" t="s">
        <v>43</v>
      </c>
      <c r="D21" s="29">
        <v>41722</v>
      </c>
      <c r="E21" s="30" t="s">
        <v>44</v>
      </c>
      <c r="F21" s="30" t="s">
        <v>34</v>
      </c>
      <c r="G21" s="30" t="s">
        <v>35</v>
      </c>
      <c r="H21" s="28">
        <v>220000000</v>
      </c>
      <c r="I21" s="28">
        <v>220000000</v>
      </c>
      <c r="J21" s="30" t="s">
        <v>36</v>
      </c>
      <c r="K21" s="30" t="s">
        <v>37</v>
      </c>
      <c r="L21" s="14" t="s">
        <v>42</v>
      </c>
    </row>
    <row r="22" spans="2:12" ht="45">
      <c r="B22" s="13">
        <v>45111500</v>
      </c>
      <c r="C22" s="25" t="s">
        <v>45</v>
      </c>
      <c r="D22" s="29">
        <v>41835</v>
      </c>
      <c r="E22" s="30" t="s">
        <v>44</v>
      </c>
      <c r="F22" s="30" t="s">
        <v>41</v>
      </c>
      <c r="G22" s="30" t="s">
        <v>35</v>
      </c>
      <c r="H22" s="28">
        <f>40000000-40000000</f>
        <v>0</v>
      </c>
      <c r="I22" s="28">
        <f>40000000-40000000</f>
        <v>0</v>
      </c>
      <c r="J22" s="30" t="s">
        <v>36</v>
      </c>
      <c r="K22" s="30" t="s">
        <v>37</v>
      </c>
      <c r="L22" s="32" t="s">
        <v>42</v>
      </c>
    </row>
    <row r="23" spans="2:12" ht="45">
      <c r="B23" s="36">
        <v>43211500</v>
      </c>
      <c r="C23" s="54" t="s">
        <v>738</v>
      </c>
      <c r="D23" s="55">
        <v>41785</v>
      </c>
      <c r="E23" s="53" t="s">
        <v>63</v>
      </c>
      <c r="F23" s="53" t="s">
        <v>60</v>
      </c>
      <c r="G23" s="53" t="s">
        <v>35</v>
      </c>
      <c r="H23" s="56">
        <v>86192519</v>
      </c>
      <c r="I23" s="56">
        <v>86192519</v>
      </c>
      <c r="J23" s="53" t="s">
        <v>36</v>
      </c>
      <c r="K23" s="53" t="s">
        <v>37</v>
      </c>
      <c r="L23" s="34" t="s">
        <v>739</v>
      </c>
    </row>
    <row r="24" spans="2:12" ht="45">
      <c r="B24" s="13">
        <v>39121004</v>
      </c>
      <c r="C24" s="25" t="s">
        <v>46</v>
      </c>
      <c r="D24" s="29">
        <v>41855</v>
      </c>
      <c r="E24" s="30" t="s">
        <v>44</v>
      </c>
      <c r="F24" s="30" t="s">
        <v>34</v>
      </c>
      <c r="G24" s="30" t="s">
        <v>35</v>
      </c>
      <c r="H24" s="28">
        <f>150000000-150000000</f>
        <v>0</v>
      </c>
      <c r="I24" s="28">
        <f>150000000-150000000</f>
        <v>0</v>
      </c>
      <c r="J24" s="30" t="s">
        <v>36</v>
      </c>
      <c r="K24" s="30" t="s">
        <v>37</v>
      </c>
      <c r="L24" s="32" t="s">
        <v>42</v>
      </c>
    </row>
    <row r="25" spans="2:12" ht="45">
      <c r="B25" s="13">
        <v>43191500</v>
      </c>
      <c r="C25" s="25" t="s">
        <v>47</v>
      </c>
      <c r="D25" s="29">
        <v>41835</v>
      </c>
      <c r="E25" s="30" t="s">
        <v>44</v>
      </c>
      <c r="F25" s="30" t="s">
        <v>34</v>
      </c>
      <c r="G25" s="30" t="s">
        <v>35</v>
      </c>
      <c r="H25" s="28">
        <f>60000000-51192519</f>
        <v>8807481</v>
      </c>
      <c r="I25" s="28">
        <f>60000000-51192519</f>
        <v>8807481</v>
      </c>
      <c r="J25" s="30" t="s">
        <v>36</v>
      </c>
      <c r="K25" s="30" t="s">
        <v>37</v>
      </c>
      <c r="L25" s="32" t="s">
        <v>42</v>
      </c>
    </row>
    <row r="26" spans="2:12" ht="45">
      <c r="B26" s="13">
        <v>56101700</v>
      </c>
      <c r="C26" s="25" t="s">
        <v>48</v>
      </c>
      <c r="D26" s="29">
        <v>41780</v>
      </c>
      <c r="E26" s="30" t="s">
        <v>49</v>
      </c>
      <c r="F26" s="30" t="s">
        <v>34</v>
      </c>
      <c r="G26" s="30" t="s">
        <v>35</v>
      </c>
      <c r="H26" s="28">
        <f>400000000+140000000</f>
        <v>540000000</v>
      </c>
      <c r="I26" s="28">
        <f>400000000+140000000</f>
        <v>540000000</v>
      </c>
      <c r="J26" s="30" t="s">
        <v>36</v>
      </c>
      <c r="K26" s="30" t="s">
        <v>37</v>
      </c>
      <c r="L26" s="32" t="s">
        <v>42</v>
      </c>
    </row>
    <row r="27" spans="2:12" ht="45">
      <c r="B27" s="13">
        <v>56101700</v>
      </c>
      <c r="C27" s="25" t="s">
        <v>48</v>
      </c>
      <c r="D27" s="29">
        <v>41780</v>
      </c>
      <c r="E27" s="30" t="s">
        <v>49</v>
      </c>
      <c r="F27" s="30" t="s">
        <v>34</v>
      </c>
      <c r="G27" s="30" t="s">
        <v>35</v>
      </c>
      <c r="H27" s="28">
        <f>65000000-9998190</f>
        <v>55001810</v>
      </c>
      <c r="I27" s="28">
        <f>65000000-9998190</f>
        <v>55001810</v>
      </c>
      <c r="J27" s="30" t="s">
        <v>36</v>
      </c>
      <c r="K27" s="30" t="s">
        <v>37</v>
      </c>
      <c r="L27" s="32" t="s">
        <v>42</v>
      </c>
    </row>
    <row r="28" spans="2:12" ht="45">
      <c r="B28" s="13">
        <v>24101510</v>
      </c>
      <c r="C28" s="25" t="s">
        <v>50</v>
      </c>
      <c r="D28" s="29">
        <v>41723</v>
      </c>
      <c r="E28" s="30" t="s">
        <v>51</v>
      </c>
      <c r="F28" s="30" t="s">
        <v>41</v>
      </c>
      <c r="G28" s="30" t="s">
        <v>35</v>
      </c>
      <c r="H28" s="28">
        <v>9998190</v>
      </c>
      <c r="I28" s="28">
        <v>9998190</v>
      </c>
      <c r="J28" s="30" t="s">
        <v>36</v>
      </c>
      <c r="K28" s="30" t="s">
        <v>37</v>
      </c>
      <c r="L28" s="32" t="s">
        <v>42</v>
      </c>
    </row>
    <row r="29" spans="2:12" ht="45">
      <c r="B29" s="13">
        <v>15101500</v>
      </c>
      <c r="C29" s="25" t="s">
        <v>52</v>
      </c>
      <c r="D29" s="29">
        <v>41687</v>
      </c>
      <c r="E29" s="30" t="s">
        <v>53</v>
      </c>
      <c r="F29" s="30" t="s">
        <v>34</v>
      </c>
      <c r="G29" s="30" t="s">
        <v>35</v>
      </c>
      <c r="H29" s="28">
        <f>120000000-10536987</f>
        <v>109463013</v>
      </c>
      <c r="I29" s="28">
        <f>120000000-10536987</f>
        <v>109463013</v>
      </c>
      <c r="J29" s="30" t="s">
        <v>36</v>
      </c>
      <c r="K29" s="30" t="s">
        <v>37</v>
      </c>
      <c r="L29" s="32" t="s">
        <v>42</v>
      </c>
    </row>
    <row r="30" spans="2:12" ht="45">
      <c r="B30" s="13" t="s">
        <v>54</v>
      </c>
      <c r="C30" s="25" t="s">
        <v>55</v>
      </c>
      <c r="D30" s="29">
        <v>41652</v>
      </c>
      <c r="E30" s="30" t="s">
        <v>53</v>
      </c>
      <c r="F30" s="30" t="s">
        <v>41</v>
      </c>
      <c r="G30" s="30" t="s">
        <v>35</v>
      </c>
      <c r="H30" s="28">
        <f>30000000+10536987</f>
        <v>40536987</v>
      </c>
      <c r="I30" s="28">
        <f>30000000+10536987</f>
        <v>40536987</v>
      </c>
      <c r="J30" s="30" t="s">
        <v>36</v>
      </c>
      <c r="K30" s="30" t="s">
        <v>37</v>
      </c>
      <c r="L30" s="14" t="s">
        <v>38</v>
      </c>
    </row>
    <row r="31" spans="2:12" ht="30">
      <c r="B31" s="13">
        <v>43233201</v>
      </c>
      <c r="C31" s="25" t="s">
        <v>56</v>
      </c>
      <c r="D31" s="29">
        <v>41661</v>
      </c>
      <c r="E31" s="30" t="s">
        <v>53</v>
      </c>
      <c r="F31" s="30" t="s">
        <v>41</v>
      </c>
      <c r="G31" s="30" t="s">
        <v>35</v>
      </c>
      <c r="H31" s="28">
        <f>2100000+4355400</f>
        <v>6455400</v>
      </c>
      <c r="I31" s="28">
        <f>2100000+4355400</f>
        <v>6455400</v>
      </c>
      <c r="J31" s="30" t="s">
        <v>36</v>
      </c>
      <c r="K31" s="30" t="s">
        <v>37</v>
      </c>
      <c r="L31" s="14" t="s">
        <v>57</v>
      </c>
    </row>
    <row r="32" spans="2:12" ht="45">
      <c r="B32" s="13">
        <v>72101506</v>
      </c>
      <c r="C32" s="25" t="s">
        <v>58</v>
      </c>
      <c r="D32" s="29">
        <v>41646</v>
      </c>
      <c r="E32" s="30" t="s">
        <v>53</v>
      </c>
      <c r="F32" s="30" t="s">
        <v>41</v>
      </c>
      <c r="G32" s="30" t="s">
        <v>35</v>
      </c>
      <c r="H32" s="28">
        <v>13100000</v>
      </c>
      <c r="I32" s="28">
        <v>13100000</v>
      </c>
      <c r="J32" s="30" t="s">
        <v>36</v>
      </c>
      <c r="K32" s="30" t="s">
        <v>37</v>
      </c>
      <c r="L32" s="32" t="s">
        <v>42</v>
      </c>
    </row>
    <row r="33" spans="2:12" ht="45">
      <c r="B33" s="13">
        <v>72152700</v>
      </c>
      <c r="C33" s="25" t="s">
        <v>59</v>
      </c>
      <c r="D33" s="29">
        <v>41642</v>
      </c>
      <c r="E33" s="30" t="s">
        <v>53</v>
      </c>
      <c r="F33" s="53" t="s">
        <v>60</v>
      </c>
      <c r="G33" s="30" t="s">
        <v>35</v>
      </c>
      <c r="H33" s="28">
        <f>1000000000-5000000</f>
        <v>995000000</v>
      </c>
      <c r="I33" s="28">
        <f>1000000000-5000000</f>
        <v>995000000</v>
      </c>
      <c r="J33" s="30" t="s">
        <v>36</v>
      </c>
      <c r="K33" s="30" t="s">
        <v>37</v>
      </c>
      <c r="L33" s="32" t="s">
        <v>42</v>
      </c>
    </row>
    <row r="34" spans="2:12" ht="45">
      <c r="B34" s="13">
        <v>72153613</v>
      </c>
      <c r="C34" s="25" t="s">
        <v>61</v>
      </c>
      <c r="D34" s="29">
        <v>41863</v>
      </c>
      <c r="E34" s="30" t="s">
        <v>44</v>
      </c>
      <c r="F34" s="30" t="s">
        <v>41</v>
      </c>
      <c r="G34" s="30" t="s">
        <v>35</v>
      </c>
      <c r="H34" s="28">
        <v>10000000</v>
      </c>
      <c r="I34" s="28">
        <v>10000000</v>
      </c>
      <c r="J34" s="30" t="s">
        <v>36</v>
      </c>
      <c r="K34" s="30" t="s">
        <v>37</v>
      </c>
      <c r="L34" s="32" t="s">
        <v>42</v>
      </c>
    </row>
    <row r="35" spans="2:12" ht="45">
      <c r="B35" s="13">
        <v>81111812</v>
      </c>
      <c r="C35" s="25" t="s">
        <v>62</v>
      </c>
      <c r="D35" s="29">
        <v>41780</v>
      </c>
      <c r="E35" s="30" t="s">
        <v>63</v>
      </c>
      <c r="F35" s="30" t="s">
        <v>41</v>
      </c>
      <c r="G35" s="30" t="s">
        <v>35</v>
      </c>
      <c r="H35" s="28">
        <v>10000000</v>
      </c>
      <c r="I35" s="28">
        <v>10000000</v>
      </c>
      <c r="J35" s="30" t="s">
        <v>36</v>
      </c>
      <c r="K35" s="30" t="s">
        <v>37</v>
      </c>
      <c r="L35" s="32" t="s">
        <v>42</v>
      </c>
    </row>
    <row r="36" spans="2:12" ht="45">
      <c r="B36" s="13">
        <v>78181500</v>
      </c>
      <c r="C36" s="25" t="s">
        <v>64</v>
      </c>
      <c r="D36" s="29">
        <v>41646</v>
      </c>
      <c r="E36" s="30" t="s">
        <v>53</v>
      </c>
      <c r="F36" s="30" t="s">
        <v>41</v>
      </c>
      <c r="G36" s="30" t="s">
        <v>35</v>
      </c>
      <c r="H36" s="28">
        <v>8000000</v>
      </c>
      <c r="I36" s="28">
        <v>8000000</v>
      </c>
      <c r="J36" s="30" t="s">
        <v>36</v>
      </c>
      <c r="K36" s="30" t="s">
        <v>37</v>
      </c>
      <c r="L36" s="32" t="s">
        <v>42</v>
      </c>
    </row>
    <row r="37" spans="2:12" ht="45">
      <c r="B37" s="13">
        <v>78181500</v>
      </c>
      <c r="C37" s="25" t="s">
        <v>65</v>
      </c>
      <c r="D37" s="29">
        <v>41646</v>
      </c>
      <c r="E37" s="30" t="s">
        <v>53</v>
      </c>
      <c r="F37" s="30" t="s">
        <v>41</v>
      </c>
      <c r="G37" s="30" t="s">
        <v>35</v>
      </c>
      <c r="H37" s="28">
        <v>22000000</v>
      </c>
      <c r="I37" s="28">
        <v>22000000</v>
      </c>
      <c r="J37" s="30" t="s">
        <v>36</v>
      </c>
      <c r="K37" s="30" t="s">
        <v>37</v>
      </c>
      <c r="L37" s="32" t="s">
        <v>42</v>
      </c>
    </row>
    <row r="38" spans="2:12" ht="45">
      <c r="B38" s="13" t="s">
        <v>66</v>
      </c>
      <c r="C38" s="33" t="s">
        <v>67</v>
      </c>
      <c r="D38" s="26">
        <v>41750</v>
      </c>
      <c r="E38" s="27" t="s">
        <v>68</v>
      </c>
      <c r="F38" s="27" t="s">
        <v>69</v>
      </c>
      <c r="G38" s="27" t="s">
        <v>35</v>
      </c>
      <c r="H38" s="28">
        <f>303228370</f>
        <v>303228370</v>
      </c>
      <c r="I38" s="28">
        <f>303228370</f>
        <v>303228370</v>
      </c>
      <c r="J38" s="30" t="s">
        <v>70</v>
      </c>
      <c r="K38" s="27" t="s">
        <v>71</v>
      </c>
      <c r="L38" s="14" t="s">
        <v>42</v>
      </c>
    </row>
    <row r="39" spans="2:12" ht="45">
      <c r="B39" s="13">
        <v>92101501</v>
      </c>
      <c r="C39" s="25" t="s">
        <v>72</v>
      </c>
      <c r="D39" s="29">
        <v>41646</v>
      </c>
      <c r="E39" s="30" t="s">
        <v>73</v>
      </c>
      <c r="F39" s="30" t="s">
        <v>34</v>
      </c>
      <c r="G39" s="30" t="s">
        <v>35</v>
      </c>
      <c r="H39" s="28">
        <f>702638032</f>
        <v>702638032</v>
      </c>
      <c r="I39" s="28">
        <f>702638032</f>
        <v>702638032</v>
      </c>
      <c r="J39" s="30" t="s">
        <v>36</v>
      </c>
      <c r="K39" s="30" t="s">
        <v>37</v>
      </c>
      <c r="L39" s="32" t="s">
        <v>42</v>
      </c>
    </row>
    <row r="40" spans="2:12" ht="45">
      <c r="B40" s="13">
        <v>92101501</v>
      </c>
      <c r="C40" s="25" t="s">
        <v>72</v>
      </c>
      <c r="D40" s="29">
        <v>41715</v>
      </c>
      <c r="E40" s="30" t="s">
        <v>68</v>
      </c>
      <c r="F40" s="30" t="s">
        <v>69</v>
      </c>
      <c r="G40" s="30" t="s">
        <v>35</v>
      </c>
      <c r="H40" s="28">
        <v>94316895</v>
      </c>
      <c r="I40" s="28">
        <v>94316895</v>
      </c>
      <c r="J40" s="30" t="s">
        <v>70</v>
      </c>
      <c r="K40" s="30" t="s">
        <v>71</v>
      </c>
      <c r="L40" s="32" t="s">
        <v>42</v>
      </c>
    </row>
    <row r="41" spans="2:12" ht="45">
      <c r="B41" s="13">
        <v>72154300</v>
      </c>
      <c r="C41" s="25" t="s">
        <v>74</v>
      </c>
      <c r="D41" s="29">
        <v>41415</v>
      </c>
      <c r="E41" s="30" t="s">
        <v>63</v>
      </c>
      <c r="F41" s="30" t="s">
        <v>41</v>
      </c>
      <c r="G41" s="30" t="s">
        <v>35</v>
      </c>
      <c r="H41" s="28">
        <v>10000000</v>
      </c>
      <c r="I41" s="28">
        <v>10000000</v>
      </c>
      <c r="J41" s="30" t="s">
        <v>36</v>
      </c>
      <c r="K41" s="30" t="s">
        <v>37</v>
      </c>
      <c r="L41" s="32" t="s">
        <v>42</v>
      </c>
    </row>
    <row r="42" spans="2:12" ht="45">
      <c r="B42" s="13">
        <v>80141800</v>
      </c>
      <c r="C42" s="25" t="s">
        <v>75</v>
      </c>
      <c r="D42" s="29">
        <v>41806</v>
      </c>
      <c r="E42" s="30" t="s">
        <v>68</v>
      </c>
      <c r="F42" s="30" t="s">
        <v>60</v>
      </c>
      <c r="G42" s="30" t="s">
        <v>35</v>
      </c>
      <c r="H42" s="28">
        <f>201984886</f>
        <v>201984886</v>
      </c>
      <c r="I42" s="28">
        <f>190484886+11443754</f>
        <v>201928640</v>
      </c>
      <c r="J42" s="30" t="s">
        <v>70</v>
      </c>
      <c r="K42" s="30" t="s">
        <v>71</v>
      </c>
      <c r="L42" s="14" t="s">
        <v>76</v>
      </c>
    </row>
    <row r="43" spans="2:12" ht="45">
      <c r="B43" s="13">
        <v>81112100</v>
      </c>
      <c r="C43" s="25" t="s">
        <v>77</v>
      </c>
      <c r="D43" s="29">
        <v>41732</v>
      </c>
      <c r="E43" s="30" t="s">
        <v>68</v>
      </c>
      <c r="F43" s="30" t="s">
        <v>60</v>
      </c>
      <c r="G43" s="30" t="s">
        <v>35</v>
      </c>
      <c r="H43" s="28">
        <v>77700000</v>
      </c>
      <c r="I43" s="28">
        <f>77700000</f>
        <v>77700000</v>
      </c>
      <c r="J43" s="30" t="s">
        <v>70</v>
      </c>
      <c r="K43" s="30" t="s">
        <v>71</v>
      </c>
      <c r="L43" s="32" t="s">
        <v>78</v>
      </c>
    </row>
    <row r="44" spans="2:12" ht="45">
      <c r="B44" s="13">
        <v>55101500</v>
      </c>
      <c r="C44" s="25" t="s">
        <v>79</v>
      </c>
      <c r="D44" s="29">
        <v>41927</v>
      </c>
      <c r="E44" s="30" t="s">
        <v>68</v>
      </c>
      <c r="F44" s="30" t="s">
        <v>60</v>
      </c>
      <c r="G44" s="30" t="s">
        <v>35</v>
      </c>
      <c r="H44" s="28">
        <v>10000000</v>
      </c>
      <c r="I44" s="28">
        <v>10000000</v>
      </c>
      <c r="J44" s="30" t="s">
        <v>36</v>
      </c>
      <c r="K44" s="30" t="s">
        <v>37</v>
      </c>
      <c r="L44" s="32" t="s">
        <v>42</v>
      </c>
    </row>
    <row r="45" spans="2:12" ht="45">
      <c r="B45" s="13">
        <v>82121500</v>
      </c>
      <c r="C45" s="25" t="s">
        <v>80</v>
      </c>
      <c r="D45" s="29">
        <v>41806</v>
      </c>
      <c r="E45" s="30" t="s">
        <v>68</v>
      </c>
      <c r="F45" s="30" t="s">
        <v>60</v>
      </c>
      <c r="G45" s="30" t="s">
        <v>35</v>
      </c>
      <c r="H45" s="28">
        <f>40000000</f>
        <v>40000000</v>
      </c>
      <c r="I45" s="28">
        <f>40000000</f>
        <v>40000000</v>
      </c>
      <c r="J45" s="30" t="s">
        <v>70</v>
      </c>
      <c r="K45" s="30" t="s">
        <v>71</v>
      </c>
      <c r="L45" s="32" t="s">
        <v>42</v>
      </c>
    </row>
    <row r="46" spans="2:12" ht="45">
      <c r="B46" s="13" t="s">
        <v>81</v>
      </c>
      <c r="C46" s="33" t="s">
        <v>82</v>
      </c>
      <c r="D46" s="26">
        <v>41771</v>
      </c>
      <c r="E46" s="27" t="s">
        <v>68</v>
      </c>
      <c r="F46" s="27" t="s">
        <v>83</v>
      </c>
      <c r="G46" s="27" t="s">
        <v>35</v>
      </c>
      <c r="H46" s="28">
        <v>220000000</v>
      </c>
      <c r="I46" s="28">
        <v>220000000</v>
      </c>
      <c r="J46" s="30" t="s">
        <v>36</v>
      </c>
      <c r="K46" s="27" t="s">
        <v>37</v>
      </c>
      <c r="L46" s="14" t="s">
        <v>42</v>
      </c>
    </row>
    <row r="47" spans="2:12" ht="45">
      <c r="B47" s="13">
        <v>80161800</v>
      </c>
      <c r="C47" s="25" t="s">
        <v>84</v>
      </c>
      <c r="D47" s="29">
        <v>41723</v>
      </c>
      <c r="E47" s="30" t="s">
        <v>68</v>
      </c>
      <c r="F47" s="30" t="s">
        <v>60</v>
      </c>
      <c r="G47" s="30" t="s">
        <v>35</v>
      </c>
      <c r="H47" s="28">
        <f>366772942</f>
        <v>366772942</v>
      </c>
      <c r="I47" s="28">
        <f>366772942</f>
        <v>366772942</v>
      </c>
      <c r="J47" s="30" t="s">
        <v>70</v>
      </c>
      <c r="K47" s="30" t="s">
        <v>71</v>
      </c>
      <c r="L47" s="32" t="s">
        <v>78</v>
      </c>
    </row>
    <row r="48" spans="2:12" ht="45">
      <c r="B48" s="13">
        <v>81112400</v>
      </c>
      <c r="C48" s="25" t="s">
        <v>85</v>
      </c>
      <c r="D48" s="29">
        <v>41642</v>
      </c>
      <c r="E48" s="30" t="s">
        <v>68</v>
      </c>
      <c r="F48" s="30" t="s">
        <v>34</v>
      </c>
      <c r="G48" s="30" t="s">
        <v>35</v>
      </c>
      <c r="H48" s="28">
        <f>15486000</f>
        <v>15486000</v>
      </c>
      <c r="I48" s="28">
        <f>15486000</f>
        <v>15486000</v>
      </c>
      <c r="J48" s="30" t="s">
        <v>36</v>
      </c>
      <c r="K48" s="30" t="s">
        <v>37</v>
      </c>
      <c r="L48" s="32" t="s">
        <v>78</v>
      </c>
    </row>
    <row r="49" spans="2:12" ht="45">
      <c r="B49" s="13">
        <v>92121800</v>
      </c>
      <c r="C49" s="25" t="s">
        <v>86</v>
      </c>
      <c r="D49" s="29">
        <v>41646</v>
      </c>
      <c r="E49" s="30" t="s">
        <v>68</v>
      </c>
      <c r="F49" s="30" t="s">
        <v>60</v>
      </c>
      <c r="G49" s="30" t="s">
        <v>35</v>
      </c>
      <c r="H49" s="28">
        <v>100000000</v>
      </c>
      <c r="I49" s="28">
        <v>100000000</v>
      </c>
      <c r="J49" s="30" t="s">
        <v>36</v>
      </c>
      <c r="K49" s="30" t="s">
        <v>37</v>
      </c>
      <c r="L49" s="32" t="s">
        <v>42</v>
      </c>
    </row>
    <row r="50" spans="2:12" ht="45">
      <c r="B50" s="13">
        <v>80131500</v>
      </c>
      <c r="C50" s="25" t="s">
        <v>87</v>
      </c>
      <c r="D50" s="29">
        <v>41806</v>
      </c>
      <c r="E50" s="30" t="s">
        <v>88</v>
      </c>
      <c r="F50" s="30" t="s">
        <v>60</v>
      </c>
      <c r="G50" s="30" t="s">
        <v>35</v>
      </c>
      <c r="H50" s="28">
        <v>371416000</v>
      </c>
      <c r="I50" s="28">
        <f>371416000</f>
        <v>371416000</v>
      </c>
      <c r="J50" s="30" t="s">
        <v>70</v>
      </c>
      <c r="K50" s="30" t="s">
        <v>37</v>
      </c>
      <c r="L50" s="32" t="s">
        <v>42</v>
      </c>
    </row>
    <row r="51" spans="2:12" ht="45">
      <c r="B51" s="13">
        <v>78181703</v>
      </c>
      <c r="C51" s="25" t="s">
        <v>89</v>
      </c>
      <c r="D51" s="29">
        <v>41806</v>
      </c>
      <c r="E51" s="30">
        <v>3.5</v>
      </c>
      <c r="F51" s="30" t="s">
        <v>60</v>
      </c>
      <c r="G51" s="30" t="s">
        <v>35</v>
      </c>
      <c r="H51" s="28">
        <f>9150000+6100000</f>
        <v>15250000</v>
      </c>
      <c r="I51" s="28">
        <f>9150000+6100000</f>
        <v>15250000</v>
      </c>
      <c r="J51" s="30" t="s">
        <v>70</v>
      </c>
      <c r="K51" s="30" t="s">
        <v>37</v>
      </c>
      <c r="L51" s="32" t="s">
        <v>42</v>
      </c>
    </row>
    <row r="52" spans="2:12" ht="45">
      <c r="B52" s="13">
        <v>90121502</v>
      </c>
      <c r="C52" s="25" t="s">
        <v>90</v>
      </c>
      <c r="D52" s="29">
        <v>41652</v>
      </c>
      <c r="E52" s="30" t="s">
        <v>68</v>
      </c>
      <c r="F52" s="30" t="s">
        <v>69</v>
      </c>
      <c r="G52" s="30" t="s">
        <v>35</v>
      </c>
      <c r="H52" s="28">
        <v>180000000</v>
      </c>
      <c r="I52" s="28">
        <v>180000000</v>
      </c>
      <c r="J52" s="30" t="s">
        <v>70</v>
      </c>
      <c r="K52" s="30" t="s">
        <v>71</v>
      </c>
      <c r="L52" s="32" t="s">
        <v>42</v>
      </c>
    </row>
    <row r="53" spans="2:12" ht="45">
      <c r="B53" s="13">
        <v>78111500</v>
      </c>
      <c r="C53" s="25" t="s">
        <v>91</v>
      </c>
      <c r="D53" s="29">
        <v>41806</v>
      </c>
      <c r="E53" s="30" t="s">
        <v>68</v>
      </c>
      <c r="F53" s="30" t="s">
        <v>60</v>
      </c>
      <c r="G53" s="30" t="s">
        <v>35</v>
      </c>
      <c r="H53" s="28">
        <v>100000000</v>
      </c>
      <c r="I53" s="28">
        <v>100000000</v>
      </c>
      <c r="J53" s="30" t="s">
        <v>70</v>
      </c>
      <c r="K53" s="30" t="s">
        <v>71</v>
      </c>
      <c r="L53" s="32" t="s">
        <v>42</v>
      </c>
    </row>
    <row r="54" spans="2:12" ht="45">
      <c r="B54" s="13">
        <v>93141808</v>
      </c>
      <c r="C54" s="25" t="s">
        <v>92</v>
      </c>
      <c r="D54" s="29">
        <v>41689</v>
      </c>
      <c r="E54" s="30" t="s">
        <v>51</v>
      </c>
      <c r="F54" s="30" t="s">
        <v>41</v>
      </c>
      <c r="G54" s="30" t="s">
        <v>35</v>
      </c>
      <c r="H54" s="28">
        <v>5000000</v>
      </c>
      <c r="I54" s="28">
        <v>5000000</v>
      </c>
      <c r="J54" s="30" t="s">
        <v>36</v>
      </c>
      <c r="K54" s="30" t="s">
        <v>37</v>
      </c>
      <c r="L54" s="32" t="s">
        <v>93</v>
      </c>
    </row>
    <row r="55" spans="2:12" ht="45">
      <c r="B55" s="13">
        <v>93141506</v>
      </c>
      <c r="C55" s="25" t="s">
        <v>94</v>
      </c>
      <c r="D55" s="29">
        <v>41689</v>
      </c>
      <c r="E55" s="30" t="s">
        <v>95</v>
      </c>
      <c r="F55" s="30" t="s">
        <v>34</v>
      </c>
      <c r="G55" s="30" t="s">
        <v>35</v>
      </c>
      <c r="H55" s="28">
        <f>65000000+50000000</f>
        <v>115000000</v>
      </c>
      <c r="I55" s="28">
        <f>65000000+50000000</f>
        <v>115000000</v>
      </c>
      <c r="J55" s="30" t="s">
        <v>36</v>
      </c>
      <c r="K55" s="30" t="s">
        <v>37</v>
      </c>
      <c r="L55" s="32" t="s">
        <v>93</v>
      </c>
    </row>
    <row r="56" spans="2:12" ht="45">
      <c r="B56" s="13">
        <v>93141802</v>
      </c>
      <c r="C56" s="25" t="s">
        <v>96</v>
      </c>
      <c r="D56" s="29">
        <v>41806</v>
      </c>
      <c r="E56" s="30" t="s">
        <v>63</v>
      </c>
      <c r="F56" s="30" t="s">
        <v>60</v>
      </c>
      <c r="G56" s="30" t="s">
        <v>35</v>
      </c>
      <c r="H56" s="28">
        <f>50000000-39000000</f>
        <v>11000000</v>
      </c>
      <c r="I56" s="28">
        <f>50000000-39000000</f>
        <v>11000000</v>
      </c>
      <c r="J56" s="30" t="s">
        <v>36</v>
      </c>
      <c r="K56" s="30" t="s">
        <v>37</v>
      </c>
      <c r="L56" s="14" t="s">
        <v>97</v>
      </c>
    </row>
    <row r="57" spans="2:12" ht="45">
      <c r="B57" s="13">
        <v>85121501</v>
      </c>
      <c r="C57" s="25" t="s">
        <v>98</v>
      </c>
      <c r="D57" s="29">
        <v>41689</v>
      </c>
      <c r="E57" s="30" t="s">
        <v>95</v>
      </c>
      <c r="F57" s="30" t="s">
        <v>41</v>
      </c>
      <c r="G57" s="30" t="s">
        <v>35</v>
      </c>
      <c r="H57" s="28">
        <v>9000000</v>
      </c>
      <c r="I57" s="28">
        <v>9000000</v>
      </c>
      <c r="J57" s="30" t="s">
        <v>36</v>
      </c>
      <c r="K57" s="30" t="s">
        <v>37</v>
      </c>
      <c r="L57" s="34" t="s">
        <v>93</v>
      </c>
    </row>
    <row r="58" spans="2:12" ht="45">
      <c r="B58" s="50">
        <v>80161500</v>
      </c>
      <c r="C58" s="30" t="s">
        <v>413</v>
      </c>
      <c r="D58" s="48">
        <v>41641</v>
      </c>
      <c r="E58" s="39" t="s">
        <v>329</v>
      </c>
      <c r="F58" s="30" t="s">
        <v>60</v>
      </c>
      <c r="G58" s="30" t="s">
        <v>414</v>
      </c>
      <c r="H58" s="49">
        <v>4635000</v>
      </c>
      <c r="I58" s="49">
        <v>4635000</v>
      </c>
      <c r="J58" s="40" t="s">
        <v>36</v>
      </c>
      <c r="K58" s="40" t="s">
        <v>37</v>
      </c>
      <c r="L58" s="27" t="s">
        <v>415</v>
      </c>
    </row>
    <row r="59" spans="2:12" ht="45">
      <c r="B59" s="50">
        <v>80161500</v>
      </c>
      <c r="C59" s="30" t="s">
        <v>99</v>
      </c>
      <c r="D59" s="48">
        <v>41641</v>
      </c>
      <c r="E59" s="30" t="s">
        <v>329</v>
      </c>
      <c r="F59" s="30" t="s">
        <v>60</v>
      </c>
      <c r="G59" s="30" t="s">
        <v>414</v>
      </c>
      <c r="H59" s="49">
        <v>16800000</v>
      </c>
      <c r="I59" s="49">
        <v>16800000</v>
      </c>
      <c r="J59" s="30" t="s">
        <v>36</v>
      </c>
      <c r="K59" s="30" t="s">
        <v>37</v>
      </c>
      <c r="L59" s="27" t="s">
        <v>416</v>
      </c>
    </row>
    <row r="60" spans="2:12" ht="45">
      <c r="B60" s="50">
        <v>80161500</v>
      </c>
      <c r="C60" s="30" t="s">
        <v>417</v>
      </c>
      <c r="D60" s="48">
        <v>41641</v>
      </c>
      <c r="E60" s="30" t="s">
        <v>329</v>
      </c>
      <c r="F60" s="30" t="s">
        <v>60</v>
      </c>
      <c r="G60" s="30" t="s">
        <v>414</v>
      </c>
      <c r="H60" s="49">
        <v>31500000</v>
      </c>
      <c r="I60" s="49">
        <v>31500000</v>
      </c>
      <c r="J60" s="30" t="s">
        <v>36</v>
      </c>
      <c r="K60" s="30" t="s">
        <v>37</v>
      </c>
      <c r="L60" s="27" t="s">
        <v>415</v>
      </c>
    </row>
    <row r="61" spans="2:12" ht="60">
      <c r="B61" s="50">
        <v>80161500</v>
      </c>
      <c r="C61" s="30" t="s">
        <v>418</v>
      </c>
      <c r="D61" s="48">
        <v>41641</v>
      </c>
      <c r="E61" s="30" t="s">
        <v>329</v>
      </c>
      <c r="F61" s="30" t="s">
        <v>60</v>
      </c>
      <c r="G61" s="30" t="s">
        <v>414</v>
      </c>
      <c r="H61" s="49">
        <v>12033000</v>
      </c>
      <c r="I61" s="49">
        <v>12033000</v>
      </c>
      <c r="J61" s="30" t="s">
        <v>36</v>
      </c>
      <c r="K61" s="30" t="s">
        <v>37</v>
      </c>
      <c r="L61" s="27" t="s">
        <v>416</v>
      </c>
    </row>
    <row r="62" spans="2:12" ht="45">
      <c r="B62" s="50">
        <v>80161500</v>
      </c>
      <c r="C62" s="30" t="s">
        <v>419</v>
      </c>
      <c r="D62" s="48">
        <v>41641</v>
      </c>
      <c r="E62" s="30" t="s">
        <v>329</v>
      </c>
      <c r="F62" s="30" t="s">
        <v>60</v>
      </c>
      <c r="G62" s="30" t="s">
        <v>414</v>
      </c>
      <c r="H62" s="49">
        <v>20300000</v>
      </c>
      <c r="I62" s="49">
        <v>20300000</v>
      </c>
      <c r="J62" s="30" t="s">
        <v>36</v>
      </c>
      <c r="K62" s="30" t="s">
        <v>37</v>
      </c>
      <c r="L62" s="27" t="s">
        <v>415</v>
      </c>
    </row>
    <row r="63" spans="2:12" ht="45">
      <c r="B63" s="50">
        <v>80161500</v>
      </c>
      <c r="C63" s="30" t="s">
        <v>420</v>
      </c>
      <c r="D63" s="48">
        <v>41641</v>
      </c>
      <c r="E63" s="30" t="s">
        <v>329</v>
      </c>
      <c r="F63" s="30" t="s">
        <v>60</v>
      </c>
      <c r="G63" s="30" t="s">
        <v>414</v>
      </c>
      <c r="H63" s="49">
        <v>20280680</v>
      </c>
      <c r="I63" s="49">
        <v>20280680</v>
      </c>
      <c r="J63" s="30" t="s">
        <v>36</v>
      </c>
      <c r="K63" s="30" t="s">
        <v>37</v>
      </c>
      <c r="L63" s="27" t="s">
        <v>421</v>
      </c>
    </row>
    <row r="64" spans="2:12" ht="45">
      <c r="B64" s="50">
        <v>80161500</v>
      </c>
      <c r="C64" s="30" t="s">
        <v>422</v>
      </c>
      <c r="D64" s="48">
        <v>41641</v>
      </c>
      <c r="E64" s="30" t="s">
        <v>329</v>
      </c>
      <c r="F64" s="30" t="s">
        <v>60</v>
      </c>
      <c r="G64" s="30" t="s">
        <v>414</v>
      </c>
      <c r="H64" s="49">
        <v>28840000</v>
      </c>
      <c r="I64" s="49">
        <v>28840000</v>
      </c>
      <c r="J64" s="30" t="s">
        <v>36</v>
      </c>
      <c r="K64" s="30" t="s">
        <v>37</v>
      </c>
      <c r="L64" s="27" t="s">
        <v>415</v>
      </c>
    </row>
    <row r="65" spans="2:12" ht="60">
      <c r="B65" s="50">
        <v>80161500</v>
      </c>
      <c r="C65" s="30" t="s">
        <v>423</v>
      </c>
      <c r="D65" s="48">
        <v>41641</v>
      </c>
      <c r="E65" s="30" t="s">
        <v>329</v>
      </c>
      <c r="F65" s="30" t="s">
        <v>60</v>
      </c>
      <c r="G65" s="30" t="s">
        <v>414</v>
      </c>
      <c r="H65" s="49">
        <v>14165340</v>
      </c>
      <c r="I65" s="49">
        <v>14165340</v>
      </c>
      <c r="J65" s="30" t="s">
        <v>36</v>
      </c>
      <c r="K65" s="30" t="s">
        <v>37</v>
      </c>
      <c r="L65" s="27" t="s">
        <v>416</v>
      </c>
    </row>
    <row r="66" spans="2:12" ht="60">
      <c r="B66" s="50">
        <v>80161500</v>
      </c>
      <c r="C66" s="30" t="s">
        <v>424</v>
      </c>
      <c r="D66" s="48">
        <v>41641</v>
      </c>
      <c r="E66" s="30" t="s">
        <v>329</v>
      </c>
      <c r="F66" s="30" t="s">
        <v>60</v>
      </c>
      <c r="G66" s="30" t="s">
        <v>414</v>
      </c>
      <c r="H66" s="49">
        <v>20300000</v>
      </c>
      <c r="I66" s="49">
        <v>20300000</v>
      </c>
      <c r="J66" s="30" t="s">
        <v>36</v>
      </c>
      <c r="K66" s="30" t="s">
        <v>37</v>
      </c>
      <c r="L66" s="27" t="s">
        <v>415</v>
      </c>
    </row>
    <row r="67" spans="2:12" ht="45">
      <c r="B67" s="50">
        <v>80161500</v>
      </c>
      <c r="C67" s="30" t="s">
        <v>425</v>
      </c>
      <c r="D67" s="48">
        <v>41641</v>
      </c>
      <c r="E67" s="30" t="s">
        <v>329</v>
      </c>
      <c r="F67" s="30" t="s">
        <v>60</v>
      </c>
      <c r="G67" s="30" t="s">
        <v>414</v>
      </c>
      <c r="H67" s="49">
        <v>14700000</v>
      </c>
      <c r="I67" s="49">
        <v>14700000</v>
      </c>
      <c r="J67" s="30" t="s">
        <v>36</v>
      </c>
      <c r="K67" s="30" t="s">
        <v>37</v>
      </c>
      <c r="L67" s="27" t="s">
        <v>416</v>
      </c>
    </row>
    <row r="68" spans="2:12" ht="60">
      <c r="B68" s="50">
        <v>80161500</v>
      </c>
      <c r="C68" s="30" t="s">
        <v>426</v>
      </c>
      <c r="D68" s="48">
        <v>41641</v>
      </c>
      <c r="E68" s="30" t="s">
        <v>329</v>
      </c>
      <c r="F68" s="30" t="s">
        <v>60</v>
      </c>
      <c r="G68" s="30" t="s">
        <v>414</v>
      </c>
      <c r="H68" s="49">
        <v>20300000</v>
      </c>
      <c r="I68" s="49">
        <v>20300000</v>
      </c>
      <c r="J68" s="30" t="s">
        <v>36</v>
      </c>
      <c r="K68" s="30" t="s">
        <v>37</v>
      </c>
      <c r="L68" s="27" t="s">
        <v>415</v>
      </c>
    </row>
    <row r="69" spans="2:12" ht="45">
      <c r="B69" s="50">
        <v>80161500</v>
      </c>
      <c r="C69" s="30" t="s">
        <v>427</v>
      </c>
      <c r="D69" s="48">
        <v>41641</v>
      </c>
      <c r="E69" s="30" t="s">
        <v>329</v>
      </c>
      <c r="F69" s="30" t="s">
        <v>60</v>
      </c>
      <c r="G69" s="30" t="s">
        <v>414</v>
      </c>
      <c r="H69" s="49">
        <v>12526353</v>
      </c>
      <c r="I69" s="49">
        <v>12526353</v>
      </c>
      <c r="J69" s="30" t="s">
        <v>36</v>
      </c>
      <c r="K69" s="30" t="s">
        <v>37</v>
      </c>
      <c r="L69" s="27" t="s">
        <v>416</v>
      </c>
    </row>
    <row r="70" spans="2:12" ht="60">
      <c r="B70" s="50">
        <v>80161500</v>
      </c>
      <c r="C70" s="30" t="s">
        <v>428</v>
      </c>
      <c r="D70" s="48">
        <v>41641</v>
      </c>
      <c r="E70" s="30" t="s">
        <v>329</v>
      </c>
      <c r="F70" s="30" t="s">
        <v>60</v>
      </c>
      <c r="G70" s="30" t="s">
        <v>414</v>
      </c>
      <c r="H70" s="49">
        <v>20300000</v>
      </c>
      <c r="I70" s="49">
        <v>20300000</v>
      </c>
      <c r="J70" s="30" t="s">
        <v>36</v>
      </c>
      <c r="K70" s="30" t="s">
        <v>37</v>
      </c>
      <c r="L70" s="27" t="s">
        <v>415</v>
      </c>
    </row>
    <row r="71" spans="2:12" ht="60">
      <c r="B71" s="50">
        <v>80161500</v>
      </c>
      <c r="C71" s="30" t="s">
        <v>429</v>
      </c>
      <c r="D71" s="48">
        <v>41641</v>
      </c>
      <c r="E71" s="30" t="s">
        <v>329</v>
      </c>
      <c r="F71" s="30" t="s">
        <v>60</v>
      </c>
      <c r="G71" s="30" t="s">
        <v>414</v>
      </c>
      <c r="H71" s="49">
        <v>12567226</v>
      </c>
      <c r="I71" s="49">
        <v>12567226</v>
      </c>
      <c r="J71" s="30" t="s">
        <v>36</v>
      </c>
      <c r="K71" s="30" t="s">
        <v>37</v>
      </c>
      <c r="L71" s="27" t="s">
        <v>416</v>
      </c>
    </row>
    <row r="72" spans="2:12" ht="60">
      <c r="B72" s="50">
        <v>80161500</v>
      </c>
      <c r="C72" s="30" t="s">
        <v>430</v>
      </c>
      <c r="D72" s="48">
        <v>41641</v>
      </c>
      <c r="E72" s="30" t="s">
        <v>329</v>
      </c>
      <c r="F72" s="30" t="s">
        <v>60</v>
      </c>
      <c r="G72" s="30" t="s">
        <v>414</v>
      </c>
      <c r="H72" s="49">
        <v>21008694</v>
      </c>
      <c r="I72" s="49">
        <v>21008694</v>
      </c>
      <c r="J72" s="30" t="s">
        <v>36</v>
      </c>
      <c r="K72" s="30" t="s">
        <v>37</v>
      </c>
      <c r="L72" s="43" t="s">
        <v>431</v>
      </c>
    </row>
    <row r="73" spans="2:12" ht="45">
      <c r="B73" s="50">
        <v>80161500</v>
      </c>
      <c r="C73" s="30" t="s">
        <v>432</v>
      </c>
      <c r="D73" s="48">
        <v>41641</v>
      </c>
      <c r="E73" s="30" t="s">
        <v>329</v>
      </c>
      <c r="F73" s="30" t="s">
        <v>60</v>
      </c>
      <c r="G73" s="30" t="s">
        <v>414</v>
      </c>
      <c r="H73" s="49">
        <v>32200000</v>
      </c>
      <c r="I73" s="49">
        <v>32200000</v>
      </c>
      <c r="J73" s="30" t="s">
        <v>36</v>
      </c>
      <c r="K73" s="30" t="s">
        <v>37</v>
      </c>
      <c r="L73" s="27" t="s">
        <v>415</v>
      </c>
    </row>
    <row r="74" spans="2:13" ht="45">
      <c r="B74" s="50">
        <v>80161500</v>
      </c>
      <c r="C74" s="30" t="s">
        <v>433</v>
      </c>
      <c r="D74" s="48">
        <v>41641</v>
      </c>
      <c r="E74" s="30" t="s">
        <v>329</v>
      </c>
      <c r="F74" s="30" t="s">
        <v>60</v>
      </c>
      <c r="G74" s="30" t="s">
        <v>414</v>
      </c>
      <c r="H74" s="49">
        <v>12944239</v>
      </c>
      <c r="I74" s="49">
        <v>12944239</v>
      </c>
      <c r="J74" s="30" t="s">
        <v>36</v>
      </c>
      <c r="K74" s="30" t="s">
        <v>37</v>
      </c>
      <c r="L74" s="43" t="s">
        <v>431</v>
      </c>
      <c r="M74" s="35"/>
    </row>
    <row r="75" spans="2:12" ht="45">
      <c r="B75" s="50">
        <v>80161500</v>
      </c>
      <c r="C75" s="30" t="s">
        <v>434</v>
      </c>
      <c r="D75" s="48">
        <v>41641</v>
      </c>
      <c r="E75" s="30" t="s">
        <v>329</v>
      </c>
      <c r="F75" s="30" t="s">
        <v>60</v>
      </c>
      <c r="G75" s="30" t="s">
        <v>414</v>
      </c>
      <c r="H75" s="49">
        <v>20280680</v>
      </c>
      <c r="I75" s="49">
        <v>20280680</v>
      </c>
      <c r="J75" s="30" t="s">
        <v>36</v>
      </c>
      <c r="K75" s="30" t="s">
        <v>37</v>
      </c>
      <c r="L75" s="27" t="s">
        <v>415</v>
      </c>
    </row>
    <row r="76" spans="2:12" ht="45">
      <c r="B76" s="50">
        <v>80161500</v>
      </c>
      <c r="C76" s="30" t="s">
        <v>435</v>
      </c>
      <c r="D76" s="48">
        <v>41641</v>
      </c>
      <c r="E76" s="30" t="s">
        <v>329</v>
      </c>
      <c r="F76" s="30" t="s">
        <v>60</v>
      </c>
      <c r="G76" s="30" t="s">
        <v>414</v>
      </c>
      <c r="H76" s="49">
        <v>25900000</v>
      </c>
      <c r="I76" s="49">
        <v>25900000</v>
      </c>
      <c r="J76" s="30" t="s">
        <v>36</v>
      </c>
      <c r="K76" s="30" t="s">
        <v>37</v>
      </c>
      <c r="L76" s="27" t="s">
        <v>415</v>
      </c>
    </row>
    <row r="77" spans="2:12" ht="60">
      <c r="B77" s="50">
        <v>80161500</v>
      </c>
      <c r="C77" s="30" t="s">
        <v>436</v>
      </c>
      <c r="D77" s="48">
        <v>41641</v>
      </c>
      <c r="E77" s="30" t="s">
        <v>329</v>
      </c>
      <c r="F77" s="30" t="s">
        <v>60</v>
      </c>
      <c r="G77" s="30" t="s">
        <v>414</v>
      </c>
      <c r="H77" s="49">
        <v>397500000</v>
      </c>
      <c r="I77" s="49">
        <v>397500000</v>
      </c>
      <c r="J77" s="30" t="s">
        <v>36</v>
      </c>
      <c r="K77" s="30" t="s">
        <v>37</v>
      </c>
      <c r="L77" s="27" t="s">
        <v>415</v>
      </c>
    </row>
    <row r="78" spans="2:12" ht="45">
      <c r="B78" s="50">
        <v>80161500</v>
      </c>
      <c r="C78" s="30" t="s">
        <v>437</v>
      </c>
      <c r="D78" s="48">
        <v>41641</v>
      </c>
      <c r="E78" s="30" t="s">
        <v>329</v>
      </c>
      <c r="F78" s="30" t="s">
        <v>60</v>
      </c>
      <c r="G78" s="30" t="s">
        <v>414</v>
      </c>
      <c r="H78" s="49">
        <v>18025000</v>
      </c>
      <c r="I78" s="49">
        <v>18025000</v>
      </c>
      <c r="J78" s="30" t="s">
        <v>36</v>
      </c>
      <c r="K78" s="30" t="s">
        <v>37</v>
      </c>
      <c r="L78" s="27" t="s">
        <v>438</v>
      </c>
    </row>
    <row r="79" spans="2:12" ht="45">
      <c r="B79" s="50">
        <v>80161500</v>
      </c>
      <c r="C79" s="30" t="s">
        <v>439</v>
      </c>
      <c r="D79" s="48">
        <v>41641</v>
      </c>
      <c r="E79" s="30" t="s">
        <v>329</v>
      </c>
      <c r="F79" s="30" t="s">
        <v>60</v>
      </c>
      <c r="G79" s="30" t="s">
        <v>414</v>
      </c>
      <c r="H79" s="49">
        <v>3837000000</v>
      </c>
      <c r="I79" s="49">
        <v>3837000000</v>
      </c>
      <c r="J79" s="30" t="s">
        <v>36</v>
      </c>
      <c r="K79" s="30" t="s">
        <v>37</v>
      </c>
      <c r="L79" s="27" t="s">
        <v>440</v>
      </c>
    </row>
    <row r="80" spans="2:12" ht="45">
      <c r="B80" s="50">
        <v>80161500</v>
      </c>
      <c r="C80" s="30" t="s">
        <v>441</v>
      </c>
      <c r="D80" s="48">
        <v>41641</v>
      </c>
      <c r="E80" s="30" t="s">
        <v>329</v>
      </c>
      <c r="F80" s="30" t="s">
        <v>60</v>
      </c>
      <c r="G80" s="30" t="s">
        <v>414</v>
      </c>
      <c r="H80" s="49">
        <v>20280680</v>
      </c>
      <c r="I80" s="49">
        <v>20280680</v>
      </c>
      <c r="J80" s="30" t="s">
        <v>36</v>
      </c>
      <c r="K80" s="30" t="s">
        <v>37</v>
      </c>
      <c r="L80" s="27" t="s">
        <v>438</v>
      </c>
    </row>
    <row r="81" spans="2:12" ht="45">
      <c r="B81" s="50">
        <v>80161500</v>
      </c>
      <c r="C81" s="30" t="s">
        <v>442</v>
      </c>
      <c r="D81" s="48">
        <v>41641</v>
      </c>
      <c r="E81" s="30" t="s">
        <v>329</v>
      </c>
      <c r="F81" s="30" t="s">
        <v>60</v>
      </c>
      <c r="G81" s="30" t="s">
        <v>414</v>
      </c>
      <c r="H81" s="49">
        <v>72706445</v>
      </c>
      <c r="I81" s="49">
        <v>72706445</v>
      </c>
      <c r="J81" s="30" t="s">
        <v>36</v>
      </c>
      <c r="K81" s="30" t="s">
        <v>37</v>
      </c>
      <c r="L81" s="27" t="s">
        <v>438</v>
      </c>
    </row>
    <row r="82" spans="2:12" ht="45">
      <c r="B82" s="50">
        <v>80161500</v>
      </c>
      <c r="C82" s="30" t="s">
        <v>443</v>
      </c>
      <c r="D82" s="48">
        <v>41641</v>
      </c>
      <c r="E82" s="30" t="s">
        <v>329</v>
      </c>
      <c r="F82" s="30" t="s">
        <v>60</v>
      </c>
      <c r="G82" s="30" t="s">
        <v>414</v>
      </c>
      <c r="H82" s="49">
        <v>17997730000</v>
      </c>
      <c r="I82" s="49">
        <v>17997730000</v>
      </c>
      <c r="J82" s="30" t="s">
        <v>36</v>
      </c>
      <c r="K82" s="30" t="s">
        <v>37</v>
      </c>
      <c r="L82" s="27" t="s">
        <v>440</v>
      </c>
    </row>
    <row r="83" spans="2:12" ht="45">
      <c r="B83" s="50">
        <v>80161500</v>
      </c>
      <c r="C83" s="30" t="s">
        <v>444</v>
      </c>
      <c r="D83" s="48">
        <v>41641</v>
      </c>
      <c r="E83" s="30" t="s">
        <v>329</v>
      </c>
      <c r="F83" s="30" t="s">
        <v>60</v>
      </c>
      <c r="G83" s="30" t="s">
        <v>414</v>
      </c>
      <c r="H83" s="49">
        <v>62319810</v>
      </c>
      <c r="I83" s="49">
        <v>62319810</v>
      </c>
      <c r="J83" s="30" t="s">
        <v>36</v>
      </c>
      <c r="K83" s="30" t="s">
        <v>37</v>
      </c>
      <c r="L83" s="27" t="s">
        <v>438</v>
      </c>
    </row>
    <row r="84" spans="2:12" ht="45">
      <c r="B84" s="50">
        <v>95121700</v>
      </c>
      <c r="C84" s="30" t="s">
        <v>445</v>
      </c>
      <c r="D84" s="48">
        <v>41641</v>
      </c>
      <c r="E84" s="30" t="s">
        <v>329</v>
      </c>
      <c r="F84" s="30" t="s">
        <v>60</v>
      </c>
      <c r="G84" s="30" t="s">
        <v>414</v>
      </c>
      <c r="H84" s="49">
        <v>4400000000</v>
      </c>
      <c r="I84" s="49">
        <v>4400000000</v>
      </c>
      <c r="J84" s="30" t="s">
        <v>36</v>
      </c>
      <c r="K84" s="30" t="s">
        <v>37</v>
      </c>
      <c r="L84" s="27" t="s">
        <v>416</v>
      </c>
    </row>
    <row r="85" spans="2:12" ht="45">
      <c r="B85" s="50">
        <v>90121502</v>
      </c>
      <c r="C85" s="30" t="s">
        <v>446</v>
      </c>
      <c r="D85" s="48">
        <v>41641</v>
      </c>
      <c r="E85" s="30" t="s">
        <v>329</v>
      </c>
      <c r="F85" s="30" t="s">
        <v>60</v>
      </c>
      <c r="G85" s="30" t="s">
        <v>414</v>
      </c>
      <c r="H85" s="49">
        <v>290000000</v>
      </c>
      <c r="I85" s="49">
        <v>290000000</v>
      </c>
      <c r="J85" s="30" t="s">
        <v>36</v>
      </c>
      <c r="K85" s="30" t="s">
        <v>37</v>
      </c>
      <c r="L85" s="43" t="s">
        <v>431</v>
      </c>
    </row>
    <row r="86" spans="2:12" ht="45">
      <c r="B86" s="50">
        <v>80161500</v>
      </c>
      <c r="C86" s="30" t="s">
        <v>444</v>
      </c>
      <c r="D86" s="48">
        <v>41641</v>
      </c>
      <c r="E86" s="30" t="s">
        <v>329</v>
      </c>
      <c r="F86" s="30" t="s">
        <v>60</v>
      </c>
      <c r="G86" s="30" t="s">
        <v>414</v>
      </c>
      <c r="H86" s="49">
        <v>7200000</v>
      </c>
      <c r="I86" s="49">
        <v>7200000</v>
      </c>
      <c r="J86" s="30" t="s">
        <v>36</v>
      </c>
      <c r="K86" s="30" t="s">
        <v>37</v>
      </c>
      <c r="L86" s="27" t="s">
        <v>438</v>
      </c>
    </row>
    <row r="87" spans="2:12" ht="45">
      <c r="B87" s="50">
        <v>80161500</v>
      </c>
      <c r="C87" s="30" t="s">
        <v>447</v>
      </c>
      <c r="D87" s="48">
        <v>41641</v>
      </c>
      <c r="E87" s="30" t="s">
        <v>329</v>
      </c>
      <c r="F87" s="30" t="s">
        <v>60</v>
      </c>
      <c r="G87" s="30" t="s">
        <v>414</v>
      </c>
      <c r="H87" s="49">
        <v>20484254</v>
      </c>
      <c r="I87" s="49">
        <v>20484254</v>
      </c>
      <c r="J87" s="30" t="s">
        <v>36</v>
      </c>
      <c r="K87" s="30" t="s">
        <v>37</v>
      </c>
      <c r="L87" s="27" t="s">
        <v>416</v>
      </c>
    </row>
    <row r="88" spans="2:12" ht="45">
      <c r="B88" s="50">
        <v>80161500</v>
      </c>
      <c r="C88" s="30" t="s">
        <v>448</v>
      </c>
      <c r="D88" s="48">
        <v>41641</v>
      </c>
      <c r="E88" s="30" t="s">
        <v>329</v>
      </c>
      <c r="F88" s="30" t="s">
        <v>60</v>
      </c>
      <c r="G88" s="30" t="s">
        <v>414</v>
      </c>
      <c r="H88" s="49">
        <v>51191000</v>
      </c>
      <c r="I88" s="49">
        <v>51191000</v>
      </c>
      <c r="J88" s="30" t="s">
        <v>36</v>
      </c>
      <c r="K88" s="30" t="s">
        <v>37</v>
      </c>
      <c r="L88" s="27" t="s">
        <v>438</v>
      </c>
    </row>
    <row r="89" spans="2:12" ht="60">
      <c r="B89" s="50">
        <v>80141607</v>
      </c>
      <c r="C89" s="30" t="s">
        <v>449</v>
      </c>
      <c r="D89" s="48">
        <v>41641</v>
      </c>
      <c r="E89" s="30" t="s">
        <v>329</v>
      </c>
      <c r="F89" s="30" t="s">
        <v>60</v>
      </c>
      <c r="G89" s="30" t="s">
        <v>414</v>
      </c>
      <c r="H89" s="49">
        <v>1500000000</v>
      </c>
      <c r="I89" s="49">
        <v>1500000000</v>
      </c>
      <c r="J89" s="30" t="s">
        <v>36</v>
      </c>
      <c r="K89" s="30" t="s">
        <v>37</v>
      </c>
      <c r="L89" s="27" t="s">
        <v>438</v>
      </c>
    </row>
    <row r="90" spans="2:12" ht="45">
      <c r="B90" s="50">
        <v>80161500</v>
      </c>
      <c r="C90" s="30" t="s">
        <v>450</v>
      </c>
      <c r="D90" s="48">
        <v>41641</v>
      </c>
      <c r="E90" s="30" t="s">
        <v>329</v>
      </c>
      <c r="F90" s="30" t="s">
        <v>60</v>
      </c>
      <c r="G90" s="30" t="s">
        <v>414</v>
      </c>
      <c r="H90" s="49">
        <v>18362904</v>
      </c>
      <c r="I90" s="49">
        <v>18362904</v>
      </c>
      <c r="J90" s="30" t="s">
        <v>36</v>
      </c>
      <c r="K90" s="30" t="s">
        <v>37</v>
      </c>
      <c r="L90" s="50" t="s">
        <v>451</v>
      </c>
    </row>
    <row r="91" spans="2:12" ht="60">
      <c r="B91" s="50">
        <v>80161500</v>
      </c>
      <c r="C91" s="30" t="s">
        <v>452</v>
      </c>
      <c r="D91" s="48">
        <v>41641</v>
      </c>
      <c r="E91" s="30" t="s">
        <v>329</v>
      </c>
      <c r="F91" s="30" t="s">
        <v>60</v>
      </c>
      <c r="G91" s="30" t="s">
        <v>414</v>
      </c>
      <c r="H91" s="49">
        <v>43260000</v>
      </c>
      <c r="I91" s="49">
        <v>43260000</v>
      </c>
      <c r="J91" s="30" t="s">
        <v>36</v>
      </c>
      <c r="K91" s="30" t="s">
        <v>37</v>
      </c>
      <c r="L91" s="27" t="s">
        <v>438</v>
      </c>
    </row>
    <row r="92" spans="2:12" ht="45">
      <c r="B92" s="50">
        <v>80161500</v>
      </c>
      <c r="C92" s="30" t="s">
        <v>453</v>
      </c>
      <c r="D92" s="48">
        <v>41641</v>
      </c>
      <c r="E92" s="30" t="s">
        <v>329</v>
      </c>
      <c r="F92" s="30" t="s">
        <v>60</v>
      </c>
      <c r="G92" s="30" t="s">
        <v>414</v>
      </c>
      <c r="H92" s="49">
        <v>13487236</v>
      </c>
      <c r="I92" s="49">
        <v>13487236</v>
      </c>
      <c r="J92" s="30" t="s">
        <v>36</v>
      </c>
      <c r="K92" s="30" t="s">
        <v>37</v>
      </c>
      <c r="L92" s="27" t="s">
        <v>416</v>
      </c>
    </row>
    <row r="93" spans="2:12" ht="45">
      <c r="B93" s="50">
        <v>80161500</v>
      </c>
      <c r="C93" s="30" t="s">
        <v>454</v>
      </c>
      <c r="D93" s="48">
        <v>41641</v>
      </c>
      <c r="E93" s="30" t="s">
        <v>329</v>
      </c>
      <c r="F93" s="30" t="s">
        <v>60</v>
      </c>
      <c r="G93" s="30" t="s">
        <v>414</v>
      </c>
      <c r="H93" s="49">
        <v>43260000</v>
      </c>
      <c r="I93" s="49">
        <v>43260000</v>
      </c>
      <c r="J93" s="30" t="s">
        <v>36</v>
      </c>
      <c r="K93" s="30" t="s">
        <v>37</v>
      </c>
      <c r="L93" s="27" t="s">
        <v>438</v>
      </c>
    </row>
    <row r="94" spans="2:12" ht="45">
      <c r="B94" s="50">
        <v>80161500</v>
      </c>
      <c r="C94" s="30" t="s">
        <v>455</v>
      </c>
      <c r="D94" s="48">
        <v>41641</v>
      </c>
      <c r="E94" s="30" t="s">
        <v>329</v>
      </c>
      <c r="F94" s="30" t="s">
        <v>60</v>
      </c>
      <c r="G94" s="30" t="s">
        <v>414</v>
      </c>
      <c r="H94" s="49">
        <v>12978000</v>
      </c>
      <c r="I94" s="49">
        <v>12978000</v>
      </c>
      <c r="J94" s="30" t="s">
        <v>36</v>
      </c>
      <c r="K94" s="30" t="s">
        <v>37</v>
      </c>
      <c r="L94" s="27" t="s">
        <v>416</v>
      </c>
    </row>
    <row r="95" spans="2:12" ht="45">
      <c r="B95" s="50">
        <v>80161500</v>
      </c>
      <c r="C95" s="30" t="s">
        <v>456</v>
      </c>
      <c r="D95" s="48">
        <v>41641</v>
      </c>
      <c r="E95" s="30" t="s">
        <v>329</v>
      </c>
      <c r="F95" s="30" t="s">
        <v>60</v>
      </c>
      <c r="G95" s="30" t="s">
        <v>414</v>
      </c>
      <c r="H95" s="49">
        <v>12038908</v>
      </c>
      <c r="I95" s="49">
        <v>12038908</v>
      </c>
      <c r="J95" s="30" t="s">
        <v>36</v>
      </c>
      <c r="K95" s="30" t="s">
        <v>37</v>
      </c>
      <c r="L95" s="27" t="s">
        <v>416</v>
      </c>
    </row>
    <row r="96" spans="2:12" ht="60">
      <c r="B96" s="50">
        <v>80161500</v>
      </c>
      <c r="C96" s="30" t="s">
        <v>457</v>
      </c>
      <c r="D96" s="48">
        <v>41641</v>
      </c>
      <c r="E96" s="30" t="s">
        <v>329</v>
      </c>
      <c r="F96" s="30" t="s">
        <v>60</v>
      </c>
      <c r="G96" s="30" t="s">
        <v>414</v>
      </c>
      <c r="H96" s="49">
        <v>22560510</v>
      </c>
      <c r="I96" s="49">
        <v>22560510</v>
      </c>
      <c r="J96" s="30" t="s">
        <v>36</v>
      </c>
      <c r="K96" s="30" t="s">
        <v>37</v>
      </c>
      <c r="L96" s="27" t="s">
        <v>438</v>
      </c>
    </row>
    <row r="97" spans="2:12" ht="45">
      <c r="B97" s="50">
        <v>80161500</v>
      </c>
      <c r="C97" s="30" t="s">
        <v>458</v>
      </c>
      <c r="D97" s="48">
        <v>41641</v>
      </c>
      <c r="E97" s="30" t="s">
        <v>329</v>
      </c>
      <c r="F97" s="30" t="s">
        <v>60</v>
      </c>
      <c r="G97" s="30" t="s">
        <v>414</v>
      </c>
      <c r="H97" s="49">
        <v>29916376</v>
      </c>
      <c r="I97" s="49">
        <v>29916376</v>
      </c>
      <c r="J97" s="30" t="s">
        <v>36</v>
      </c>
      <c r="K97" s="30" t="s">
        <v>37</v>
      </c>
      <c r="L97" s="27" t="s">
        <v>416</v>
      </c>
    </row>
    <row r="98" spans="2:12" ht="45">
      <c r="B98" s="50">
        <v>80161500</v>
      </c>
      <c r="C98" s="30" t="s">
        <v>459</v>
      </c>
      <c r="D98" s="48">
        <v>41641</v>
      </c>
      <c r="E98" s="30" t="s">
        <v>329</v>
      </c>
      <c r="F98" s="30" t="s">
        <v>60</v>
      </c>
      <c r="G98" s="30" t="s">
        <v>414</v>
      </c>
      <c r="H98" s="49">
        <v>12400073</v>
      </c>
      <c r="I98" s="49">
        <v>12400073</v>
      </c>
      <c r="J98" s="30" t="s">
        <v>36</v>
      </c>
      <c r="K98" s="30" t="s">
        <v>37</v>
      </c>
      <c r="L98" s="27" t="s">
        <v>416</v>
      </c>
    </row>
    <row r="99" spans="2:12" ht="45">
      <c r="B99" s="50">
        <v>80161500</v>
      </c>
      <c r="C99" s="30" t="s">
        <v>460</v>
      </c>
      <c r="D99" s="48">
        <v>41641</v>
      </c>
      <c r="E99" s="30" t="s">
        <v>329</v>
      </c>
      <c r="F99" s="30" t="s">
        <v>60</v>
      </c>
      <c r="G99" s="30" t="s">
        <v>414</v>
      </c>
      <c r="H99" s="49">
        <v>44557800</v>
      </c>
      <c r="I99" s="49">
        <v>44557800</v>
      </c>
      <c r="J99" s="30" t="s">
        <v>36</v>
      </c>
      <c r="K99" s="30" t="s">
        <v>37</v>
      </c>
      <c r="L99" s="27" t="s">
        <v>438</v>
      </c>
    </row>
    <row r="100" spans="2:12" ht="45">
      <c r="B100" s="50">
        <v>80161500</v>
      </c>
      <c r="C100" s="30" t="s">
        <v>461</v>
      </c>
      <c r="D100" s="48">
        <v>41641</v>
      </c>
      <c r="E100" s="30" t="s">
        <v>329</v>
      </c>
      <c r="F100" s="30" t="s">
        <v>60</v>
      </c>
      <c r="G100" s="30" t="s">
        <v>414</v>
      </c>
      <c r="H100" s="49">
        <v>12400073</v>
      </c>
      <c r="I100" s="49">
        <v>12400073</v>
      </c>
      <c r="J100" s="30" t="s">
        <v>36</v>
      </c>
      <c r="K100" s="30" t="s">
        <v>37</v>
      </c>
      <c r="L100" s="27" t="s">
        <v>416</v>
      </c>
    </row>
    <row r="101" spans="2:12" ht="60">
      <c r="B101" s="50">
        <v>80161500</v>
      </c>
      <c r="C101" s="30" t="s">
        <v>462</v>
      </c>
      <c r="D101" s="48">
        <v>41641</v>
      </c>
      <c r="E101" s="30" t="s">
        <v>329</v>
      </c>
      <c r="F101" s="30" t="s">
        <v>60</v>
      </c>
      <c r="G101" s="30" t="s">
        <v>414</v>
      </c>
      <c r="H101" s="49">
        <v>36536122</v>
      </c>
      <c r="I101" s="49">
        <v>36536122</v>
      </c>
      <c r="J101" s="30" t="s">
        <v>36</v>
      </c>
      <c r="K101" s="30" t="s">
        <v>37</v>
      </c>
      <c r="L101" s="27" t="s">
        <v>416</v>
      </c>
    </row>
    <row r="102" spans="2:12" ht="45">
      <c r="B102" s="50">
        <v>80161500</v>
      </c>
      <c r="C102" s="30" t="s">
        <v>463</v>
      </c>
      <c r="D102" s="48">
        <v>41641</v>
      </c>
      <c r="E102" s="30" t="s">
        <v>329</v>
      </c>
      <c r="F102" s="30" t="s">
        <v>60</v>
      </c>
      <c r="G102" s="30" t="s">
        <v>414</v>
      </c>
      <c r="H102" s="49">
        <v>55073438</v>
      </c>
      <c r="I102" s="49">
        <v>55073438</v>
      </c>
      <c r="J102" s="30" t="s">
        <v>36</v>
      </c>
      <c r="K102" s="30" t="s">
        <v>37</v>
      </c>
      <c r="L102" s="27" t="s">
        <v>438</v>
      </c>
    </row>
    <row r="103" spans="2:12" ht="45">
      <c r="B103" s="50">
        <v>80161500</v>
      </c>
      <c r="C103" s="30" t="s">
        <v>464</v>
      </c>
      <c r="D103" s="48">
        <v>41641</v>
      </c>
      <c r="E103" s="30" t="s">
        <v>329</v>
      </c>
      <c r="F103" s="30" t="s">
        <v>60</v>
      </c>
      <c r="G103" s="30" t="s">
        <v>414</v>
      </c>
      <c r="H103" s="49">
        <v>45090955</v>
      </c>
      <c r="I103" s="49">
        <v>45090955</v>
      </c>
      <c r="J103" s="30" t="s">
        <v>36</v>
      </c>
      <c r="K103" s="30" t="s">
        <v>37</v>
      </c>
      <c r="L103" s="27" t="s">
        <v>416</v>
      </c>
    </row>
    <row r="104" spans="2:12" ht="45">
      <c r="B104" s="50">
        <v>80161500</v>
      </c>
      <c r="C104" s="30" t="s">
        <v>465</v>
      </c>
      <c r="D104" s="48">
        <v>41641</v>
      </c>
      <c r="E104" s="30" t="s">
        <v>329</v>
      </c>
      <c r="F104" s="30" t="s">
        <v>60</v>
      </c>
      <c r="G104" s="30" t="s">
        <v>414</v>
      </c>
      <c r="H104" s="49">
        <v>21700000</v>
      </c>
      <c r="I104" s="49">
        <v>21700000</v>
      </c>
      <c r="J104" s="30" t="s">
        <v>36</v>
      </c>
      <c r="K104" s="30" t="s">
        <v>37</v>
      </c>
      <c r="L104" s="27" t="s">
        <v>416</v>
      </c>
    </row>
    <row r="105" spans="2:12" ht="60">
      <c r="B105" s="50">
        <v>80161500</v>
      </c>
      <c r="C105" s="30" t="s">
        <v>466</v>
      </c>
      <c r="D105" s="48">
        <v>41641</v>
      </c>
      <c r="E105" s="30" t="s">
        <v>329</v>
      </c>
      <c r="F105" s="30" t="s">
        <v>60</v>
      </c>
      <c r="G105" s="30" t="s">
        <v>414</v>
      </c>
      <c r="H105" s="49">
        <v>53543623</v>
      </c>
      <c r="I105" s="49">
        <v>53543623</v>
      </c>
      <c r="J105" s="30" t="s">
        <v>36</v>
      </c>
      <c r="K105" s="30" t="s">
        <v>37</v>
      </c>
      <c r="L105" s="27" t="s">
        <v>438</v>
      </c>
    </row>
    <row r="106" spans="2:12" ht="60">
      <c r="B106" s="50">
        <v>80161500</v>
      </c>
      <c r="C106" s="30" t="s">
        <v>466</v>
      </c>
      <c r="D106" s="48">
        <v>41641</v>
      </c>
      <c r="E106" s="30" t="s">
        <v>329</v>
      </c>
      <c r="F106" s="30" t="s">
        <v>60</v>
      </c>
      <c r="G106" s="30" t="s">
        <v>414</v>
      </c>
      <c r="H106" s="49">
        <v>5956377</v>
      </c>
      <c r="I106" s="49">
        <v>5956377</v>
      </c>
      <c r="J106" s="30" t="s">
        <v>36</v>
      </c>
      <c r="K106" s="30" t="s">
        <v>37</v>
      </c>
      <c r="L106" s="27" t="s">
        <v>438</v>
      </c>
    </row>
    <row r="107" spans="2:12" ht="45">
      <c r="B107" s="50">
        <v>80161500</v>
      </c>
      <c r="C107" s="30" t="s">
        <v>467</v>
      </c>
      <c r="D107" s="48">
        <v>41641</v>
      </c>
      <c r="E107" s="30" t="s">
        <v>329</v>
      </c>
      <c r="F107" s="30" t="s">
        <v>60</v>
      </c>
      <c r="G107" s="30" t="s">
        <v>414</v>
      </c>
      <c r="H107" s="49">
        <v>13107780</v>
      </c>
      <c r="I107" s="49">
        <v>13107780</v>
      </c>
      <c r="J107" s="30" t="s">
        <v>36</v>
      </c>
      <c r="K107" s="30" t="s">
        <v>37</v>
      </c>
      <c r="L107" s="27" t="s">
        <v>416</v>
      </c>
    </row>
    <row r="108" spans="2:12" ht="45">
      <c r="B108" s="50">
        <v>80161500</v>
      </c>
      <c r="C108" s="30" t="s">
        <v>468</v>
      </c>
      <c r="D108" s="48">
        <v>41641</v>
      </c>
      <c r="E108" s="30" t="s">
        <v>329</v>
      </c>
      <c r="F108" s="30" t="s">
        <v>60</v>
      </c>
      <c r="G108" s="30" t="s">
        <v>414</v>
      </c>
      <c r="H108" s="49">
        <v>36050000</v>
      </c>
      <c r="I108" s="49">
        <v>36050000</v>
      </c>
      <c r="J108" s="30" t="s">
        <v>36</v>
      </c>
      <c r="K108" s="30" t="s">
        <v>37</v>
      </c>
      <c r="L108" s="27" t="s">
        <v>469</v>
      </c>
    </row>
    <row r="109" spans="2:12" ht="45">
      <c r="B109" s="50">
        <v>80161500</v>
      </c>
      <c r="C109" s="30" t="s">
        <v>470</v>
      </c>
      <c r="D109" s="48">
        <v>41641</v>
      </c>
      <c r="E109" s="30" t="s">
        <v>329</v>
      </c>
      <c r="F109" s="30" t="s">
        <v>60</v>
      </c>
      <c r="G109" s="30" t="s">
        <v>414</v>
      </c>
      <c r="H109" s="49">
        <v>15410843</v>
      </c>
      <c r="I109" s="49">
        <v>15410843</v>
      </c>
      <c r="J109" s="30" t="s">
        <v>36</v>
      </c>
      <c r="K109" s="30" t="s">
        <v>37</v>
      </c>
      <c r="L109" s="27" t="s">
        <v>469</v>
      </c>
    </row>
    <row r="110" spans="2:12" ht="60">
      <c r="B110" s="50">
        <v>80161500</v>
      </c>
      <c r="C110" s="30" t="s">
        <v>471</v>
      </c>
      <c r="D110" s="48">
        <v>41641</v>
      </c>
      <c r="E110" s="30" t="s">
        <v>329</v>
      </c>
      <c r="F110" s="30" t="s">
        <v>60</v>
      </c>
      <c r="G110" s="30" t="s">
        <v>414</v>
      </c>
      <c r="H110" s="49">
        <v>33925549</v>
      </c>
      <c r="I110" s="49">
        <v>33925549</v>
      </c>
      <c r="J110" s="30" t="s">
        <v>36</v>
      </c>
      <c r="K110" s="30" t="s">
        <v>37</v>
      </c>
      <c r="L110" s="27" t="s">
        <v>469</v>
      </c>
    </row>
    <row r="111" spans="2:12" ht="45">
      <c r="B111" s="50">
        <v>80161500</v>
      </c>
      <c r="C111" s="30" t="s">
        <v>472</v>
      </c>
      <c r="D111" s="48">
        <v>41641</v>
      </c>
      <c r="E111" s="30" t="s">
        <v>329</v>
      </c>
      <c r="F111" s="30" t="s">
        <v>60</v>
      </c>
      <c r="G111" s="30" t="s">
        <v>414</v>
      </c>
      <c r="H111" s="49">
        <v>16800000</v>
      </c>
      <c r="I111" s="49">
        <v>16800000</v>
      </c>
      <c r="J111" s="30" t="s">
        <v>36</v>
      </c>
      <c r="K111" s="30" t="s">
        <v>37</v>
      </c>
      <c r="L111" s="27" t="s">
        <v>469</v>
      </c>
    </row>
    <row r="112" spans="2:12" ht="60">
      <c r="B112" s="50">
        <v>80161500</v>
      </c>
      <c r="C112" s="30" t="s">
        <v>473</v>
      </c>
      <c r="D112" s="48">
        <v>41641</v>
      </c>
      <c r="E112" s="30" t="s">
        <v>329</v>
      </c>
      <c r="F112" s="30" t="s">
        <v>60</v>
      </c>
      <c r="G112" s="30" t="s">
        <v>414</v>
      </c>
      <c r="H112" s="49">
        <v>35000000</v>
      </c>
      <c r="I112" s="49">
        <v>35000000</v>
      </c>
      <c r="J112" s="30" t="s">
        <v>36</v>
      </c>
      <c r="K112" s="30" t="s">
        <v>37</v>
      </c>
      <c r="L112" s="27" t="s">
        <v>469</v>
      </c>
    </row>
    <row r="113" spans="2:12" ht="45">
      <c r="B113" s="50">
        <v>80161500</v>
      </c>
      <c r="C113" s="30" t="s">
        <v>474</v>
      </c>
      <c r="D113" s="48">
        <v>41641</v>
      </c>
      <c r="E113" s="30" t="s">
        <v>329</v>
      </c>
      <c r="F113" s="30" t="s">
        <v>60</v>
      </c>
      <c r="G113" s="30" t="s">
        <v>414</v>
      </c>
      <c r="H113" s="49">
        <v>11900000</v>
      </c>
      <c r="I113" s="49">
        <v>11900000</v>
      </c>
      <c r="J113" s="30" t="s">
        <v>36</v>
      </c>
      <c r="K113" s="30" t="s">
        <v>37</v>
      </c>
      <c r="L113" s="27" t="s">
        <v>469</v>
      </c>
    </row>
    <row r="114" spans="2:12" ht="60">
      <c r="B114" s="50">
        <v>80161500</v>
      </c>
      <c r="C114" s="30" t="s">
        <v>475</v>
      </c>
      <c r="D114" s="48">
        <v>41641</v>
      </c>
      <c r="E114" s="30" t="s">
        <v>329</v>
      </c>
      <c r="F114" s="30" t="s">
        <v>60</v>
      </c>
      <c r="G114" s="30" t="s">
        <v>414</v>
      </c>
      <c r="H114" s="49">
        <v>28000000</v>
      </c>
      <c r="I114" s="49">
        <v>28000000</v>
      </c>
      <c r="J114" s="30" t="s">
        <v>36</v>
      </c>
      <c r="K114" s="30" t="s">
        <v>37</v>
      </c>
      <c r="L114" s="27" t="s">
        <v>469</v>
      </c>
    </row>
    <row r="115" spans="2:12" ht="60">
      <c r="B115" s="50">
        <v>80161500</v>
      </c>
      <c r="C115" s="30" t="s">
        <v>476</v>
      </c>
      <c r="D115" s="48">
        <v>41641</v>
      </c>
      <c r="E115" s="30" t="s">
        <v>329</v>
      </c>
      <c r="F115" s="30" t="s">
        <v>60</v>
      </c>
      <c r="G115" s="30" t="s">
        <v>414</v>
      </c>
      <c r="H115" s="49">
        <v>36050000</v>
      </c>
      <c r="I115" s="49">
        <v>36050000</v>
      </c>
      <c r="J115" s="30" t="s">
        <v>36</v>
      </c>
      <c r="K115" s="30" t="s">
        <v>37</v>
      </c>
      <c r="L115" s="27" t="s">
        <v>469</v>
      </c>
    </row>
    <row r="116" spans="2:12" ht="45">
      <c r="B116" s="50">
        <v>80161500</v>
      </c>
      <c r="C116" s="30" t="s">
        <v>477</v>
      </c>
      <c r="D116" s="48">
        <v>41641</v>
      </c>
      <c r="E116" s="30" t="s">
        <v>329</v>
      </c>
      <c r="F116" s="30" t="s">
        <v>60</v>
      </c>
      <c r="G116" s="30" t="s">
        <v>414</v>
      </c>
      <c r="H116" s="49">
        <v>15410843</v>
      </c>
      <c r="I116" s="49">
        <v>15410843</v>
      </c>
      <c r="J116" s="30" t="s">
        <v>36</v>
      </c>
      <c r="K116" s="30" t="s">
        <v>37</v>
      </c>
      <c r="L116" s="27" t="s">
        <v>469</v>
      </c>
    </row>
    <row r="117" spans="2:12" ht="60">
      <c r="B117" s="50">
        <v>80161500</v>
      </c>
      <c r="C117" s="30" t="s">
        <v>478</v>
      </c>
      <c r="D117" s="48">
        <v>41641</v>
      </c>
      <c r="E117" s="30" t="s">
        <v>329</v>
      </c>
      <c r="F117" s="30" t="s">
        <v>60</v>
      </c>
      <c r="G117" s="30" t="s">
        <v>414</v>
      </c>
      <c r="H117" s="49">
        <v>12620916</v>
      </c>
      <c r="I117" s="49">
        <v>12620916</v>
      </c>
      <c r="J117" s="30" t="s">
        <v>36</v>
      </c>
      <c r="K117" s="30" t="s">
        <v>37</v>
      </c>
      <c r="L117" s="27" t="s">
        <v>469</v>
      </c>
    </row>
    <row r="118" spans="2:12" ht="60">
      <c r="B118" s="50">
        <v>80161500</v>
      </c>
      <c r="C118" s="30" t="s">
        <v>479</v>
      </c>
      <c r="D118" s="48">
        <v>41641</v>
      </c>
      <c r="E118" s="30" t="s">
        <v>329</v>
      </c>
      <c r="F118" s="30" t="s">
        <v>60</v>
      </c>
      <c r="G118" s="30" t="s">
        <v>414</v>
      </c>
      <c r="H118" s="49">
        <v>19530000</v>
      </c>
      <c r="I118" s="49">
        <v>19530000</v>
      </c>
      <c r="J118" s="30" t="s">
        <v>36</v>
      </c>
      <c r="K118" s="30" t="s">
        <v>37</v>
      </c>
      <c r="L118" s="27" t="s">
        <v>469</v>
      </c>
    </row>
    <row r="119" spans="2:12" ht="45">
      <c r="B119" s="50">
        <v>80161500</v>
      </c>
      <c r="C119" s="30" t="s">
        <v>382</v>
      </c>
      <c r="D119" s="48">
        <v>41646</v>
      </c>
      <c r="E119" s="30" t="s">
        <v>329</v>
      </c>
      <c r="F119" s="30" t="s">
        <v>60</v>
      </c>
      <c r="G119" s="30" t="s">
        <v>414</v>
      </c>
      <c r="H119" s="49">
        <v>19565000</v>
      </c>
      <c r="I119" s="49">
        <v>19565000</v>
      </c>
      <c r="J119" s="30" t="s">
        <v>36</v>
      </c>
      <c r="K119" s="30" t="s">
        <v>37</v>
      </c>
      <c r="L119" s="51" t="s">
        <v>480</v>
      </c>
    </row>
    <row r="120" spans="2:12" ht="45">
      <c r="B120" s="50">
        <v>90121502</v>
      </c>
      <c r="C120" s="30" t="s">
        <v>334</v>
      </c>
      <c r="D120" s="48">
        <v>41646</v>
      </c>
      <c r="E120" s="30" t="s">
        <v>73</v>
      </c>
      <c r="F120" s="30" t="s">
        <v>60</v>
      </c>
      <c r="G120" s="30" t="s">
        <v>414</v>
      </c>
      <c r="H120" s="49">
        <v>80000000</v>
      </c>
      <c r="I120" s="49">
        <v>80000000</v>
      </c>
      <c r="J120" s="30" t="s">
        <v>36</v>
      </c>
      <c r="K120" s="30" t="s">
        <v>37</v>
      </c>
      <c r="L120" s="43" t="s">
        <v>431</v>
      </c>
    </row>
    <row r="121" spans="2:12" ht="45">
      <c r="B121" s="50">
        <v>90121502</v>
      </c>
      <c r="C121" s="30" t="s">
        <v>334</v>
      </c>
      <c r="D121" s="48">
        <v>41646</v>
      </c>
      <c r="E121" s="30" t="s">
        <v>73</v>
      </c>
      <c r="F121" s="30" t="s">
        <v>60</v>
      </c>
      <c r="G121" s="30" t="s">
        <v>414</v>
      </c>
      <c r="H121" s="49">
        <v>150000000</v>
      </c>
      <c r="I121" s="49">
        <v>150000000</v>
      </c>
      <c r="J121" s="30" t="s">
        <v>36</v>
      </c>
      <c r="K121" s="30" t="s">
        <v>37</v>
      </c>
      <c r="L121" s="27" t="s">
        <v>438</v>
      </c>
    </row>
    <row r="122" spans="2:12" ht="45">
      <c r="B122" s="50">
        <v>90121502</v>
      </c>
      <c r="C122" s="30" t="s">
        <v>334</v>
      </c>
      <c r="D122" s="48">
        <v>41646</v>
      </c>
      <c r="E122" s="30" t="s">
        <v>73</v>
      </c>
      <c r="F122" s="30" t="s">
        <v>60</v>
      </c>
      <c r="G122" s="30" t="s">
        <v>414</v>
      </c>
      <c r="H122" s="49">
        <v>70000000</v>
      </c>
      <c r="I122" s="49">
        <v>70000000</v>
      </c>
      <c r="J122" s="30" t="s">
        <v>36</v>
      </c>
      <c r="K122" s="30" t="s">
        <v>37</v>
      </c>
      <c r="L122" s="27" t="s">
        <v>469</v>
      </c>
    </row>
    <row r="123" spans="2:12" ht="45">
      <c r="B123" s="50">
        <v>90121502</v>
      </c>
      <c r="C123" s="30" t="s">
        <v>334</v>
      </c>
      <c r="D123" s="48">
        <v>41646</v>
      </c>
      <c r="E123" s="30" t="s">
        <v>73</v>
      </c>
      <c r="F123" s="30" t="s">
        <v>60</v>
      </c>
      <c r="G123" s="30" t="s">
        <v>414</v>
      </c>
      <c r="H123" s="49">
        <v>60000000</v>
      </c>
      <c r="I123" s="49">
        <v>60000000</v>
      </c>
      <c r="J123" s="30" t="s">
        <v>36</v>
      </c>
      <c r="K123" s="30" t="s">
        <v>37</v>
      </c>
      <c r="L123" s="27" t="s">
        <v>469</v>
      </c>
    </row>
    <row r="124" spans="2:12" ht="45">
      <c r="B124" s="50">
        <v>90121502</v>
      </c>
      <c r="C124" s="30" t="s">
        <v>334</v>
      </c>
      <c r="D124" s="48">
        <v>41646</v>
      </c>
      <c r="E124" s="30" t="s">
        <v>73</v>
      </c>
      <c r="F124" s="30" t="s">
        <v>60</v>
      </c>
      <c r="G124" s="30" t="s">
        <v>414</v>
      </c>
      <c r="H124" s="49">
        <v>10000000</v>
      </c>
      <c r="I124" s="49">
        <v>10000000</v>
      </c>
      <c r="J124" s="30" t="s">
        <v>36</v>
      </c>
      <c r="K124" s="30" t="s">
        <v>37</v>
      </c>
      <c r="L124" s="50" t="s">
        <v>451</v>
      </c>
    </row>
    <row r="125" spans="2:12" ht="45">
      <c r="B125" s="50">
        <v>90121502</v>
      </c>
      <c r="C125" s="30" t="s">
        <v>334</v>
      </c>
      <c r="D125" s="48">
        <v>41646</v>
      </c>
      <c r="E125" s="30" t="s">
        <v>73</v>
      </c>
      <c r="F125" s="30" t="s">
        <v>60</v>
      </c>
      <c r="G125" s="30" t="s">
        <v>414</v>
      </c>
      <c r="H125" s="49">
        <v>15000000</v>
      </c>
      <c r="I125" s="49">
        <v>15000000</v>
      </c>
      <c r="J125" s="30" t="s">
        <v>36</v>
      </c>
      <c r="K125" s="30" t="s">
        <v>37</v>
      </c>
      <c r="L125" s="27" t="s">
        <v>481</v>
      </c>
    </row>
    <row r="126" spans="2:12" ht="60">
      <c r="B126" s="50">
        <v>80161500</v>
      </c>
      <c r="C126" s="30" t="s">
        <v>482</v>
      </c>
      <c r="D126" s="48">
        <v>41696</v>
      </c>
      <c r="E126" s="30" t="s">
        <v>329</v>
      </c>
      <c r="F126" s="30" t="s">
        <v>60</v>
      </c>
      <c r="G126" s="30" t="s">
        <v>414</v>
      </c>
      <c r="H126" s="49">
        <v>13975000</v>
      </c>
      <c r="I126" s="49">
        <v>13975000</v>
      </c>
      <c r="J126" s="30" t="s">
        <v>36</v>
      </c>
      <c r="K126" s="30" t="s">
        <v>37</v>
      </c>
      <c r="L126" s="27" t="s">
        <v>469</v>
      </c>
    </row>
    <row r="127" spans="2:12" ht="45">
      <c r="B127" s="50">
        <v>90121502</v>
      </c>
      <c r="C127" s="30" t="s">
        <v>483</v>
      </c>
      <c r="D127" s="48">
        <v>41736</v>
      </c>
      <c r="E127" s="30" t="s">
        <v>329</v>
      </c>
      <c r="F127" s="30" t="s">
        <v>60</v>
      </c>
      <c r="G127" s="30" t="s">
        <v>414</v>
      </c>
      <c r="H127" s="49">
        <v>100000000</v>
      </c>
      <c r="I127" s="49">
        <v>100000000</v>
      </c>
      <c r="J127" s="30" t="s">
        <v>36</v>
      </c>
      <c r="K127" s="30" t="s">
        <v>37</v>
      </c>
      <c r="L127" s="43" t="s">
        <v>431</v>
      </c>
    </row>
    <row r="128" spans="2:12" ht="45">
      <c r="B128" s="50">
        <v>90121502</v>
      </c>
      <c r="C128" s="30" t="s">
        <v>484</v>
      </c>
      <c r="D128" s="48">
        <v>41736</v>
      </c>
      <c r="E128" s="30" t="s">
        <v>73</v>
      </c>
      <c r="F128" s="30" t="s">
        <v>60</v>
      </c>
      <c r="G128" s="30" t="s">
        <v>414</v>
      </c>
      <c r="H128" s="49">
        <v>120000000</v>
      </c>
      <c r="I128" s="49">
        <v>120000000</v>
      </c>
      <c r="J128" s="30" t="s">
        <v>36</v>
      </c>
      <c r="K128" s="30" t="s">
        <v>37</v>
      </c>
      <c r="L128" s="27" t="s">
        <v>440</v>
      </c>
    </row>
    <row r="129" spans="2:12" ht="45">
      <c r="B129" s="50">
        <v>90121502</v>
      </c>
      <c r="C129" s="30" t="s">
        <v>484</v>
      </c>
      <c r="D129" s="48">
        <v>41736</v>
      </c>
      <c r="E129" s="30" t="s">
        <v>73</v>
      </c>
      <c r="F129" s="30" t="s">
        <v>60</v>
      </c>
      <c r="G129" s="30" t="s">
        <v>414</v>
      </c>
      <c r="H129" s="49">
        <v>45000000</v>
      </c>
      <c r="I129" s="49">
        <v>45000000</v>
      </c>
      <c r="J129" s="30" t="s">
        <v>36</v>
      </c>
      <c r="K129" s="30" t="s">
        <v>37</v>
      </c>
      <c r="L129" s="27" t="s">
        <v>469</v>
      </c>
    </row>
    <row r="130" spans="2:12" ht="45">
      <c r="B130" s="50">
        <v>90121502</v>
      </c>
      <c r="C130" s="30" t="s">
        <v>485</v>
      </c>
      <c r="D130" s="48">
        <v>41736</v>
      </c>
      <c r="E130" s="30" t="s">
        <v>73</v>
      </c>
      <c r="F130" s="30" t="s">
        <v>60</v>
      </c>
      <c r="G130" s="30" t="s">
        <v>414</v>
      </c>
      <c r="H130" s="49">
        <v>40000000</v>
      </c>
      <c r="I130" s="49">
        <v>40000000</v>
      </c>
      <c r="J130" s="30" t="s">
        <v>36</v>
      </c>
      <c r="K130" s="30" t="s">
        <v>37</v>
      </c>
      <c r="L130" s="27" t="s">
        <v>421</v>
      </c>
    </row>
    <row r="131" spans="2:12" ht="45">
      <c r="B131" s="50">
        <v>90121502</v>
      </c>
      <c r="C131" s="30" t="s">
        <v>486</v>
      </c>
      <c r="D131" s="48">
        <v>41736</v>
      </c>
      <c r="E131" s="30" t="s">
        <v>73</v>
      </c>
      <c r="F131" s="30" t="s">
        <v>60</v>
      </c>
      <c r="G131" s="30" t="s">
        <v>414</v>
      </c>
      <c r="H131" s="49">
        <v>20000000</v>
      </c>
      <c r="I131" s="49">
        <v>20000000</v>
      </c>
      <c r="J131" s="30" t="s">
        <v>36</v>
      </c>
      <c r="K131" s="30" t="s">
        <v>37</v>
      </c>
      <c r="L131" s="27" t="s">
        <v>416</v>
      </c>
    </row>
    <row r="132" spans="2:12" ht="60">
      <c r="B132" s="50">
        <v>80161500</v>
      </c>
      <c r="C132" s="30" t="s">
        <v>487</v>
      </c>
      <c r="D132" s="48">
        <v>41641</v>
      </c>
      <c r="E132" s="30" t="s">
        <v>329</v>
      </c>
      <c r="F132" s="30" t="s">
        <v>60</v>
      </c>
      <c r="G132" s="30" t="s">
        <v>414</v>
      </c>
      <c r="H132" s="49">
        <v>12567226</v>
      </c>
      <c r="I132" s="49">
        <v>12567226</v>
      </c>
      <c r="J132" s="30" t="s">
        <v>36</v>
      </c>
      <c r="K132" s="30" t="s">
        <v>37</v>
      </c>
      <c r="L132" s="27" t="s">
        <v>416</v>
      </c>
    </row>
    <row r="133" spans="2:12" ht="60">
      <c r="B133" s="50">
        <v>80161500</v>
      </c>
      <c r="C133" s="30" t="s">
        <v>488</v>
      </c>
      <c r="D133" s="48">
        <v>41641</v>
      </c>
      <c r="E133" s="30" t="s">
        <v>329</v>
      </c>
      <c r="F133" s="30" t="s">
        <v>60</v>
      </c>
      <c r="G133" s="30" t="s">
        <v>414</v>
      </c>
      <c r="H133" s="49">
        <v>59500000</v>
      </c>
      <c r="I133" s="49">
        <v>59500000</v>
      </c>
      <c r="J133" s="30" t="s">
        <v>36</v>
      </c>
      <c r="K133" s="30" t="s">
        <v>37</v>
      </c>
      <c r="L133" s="27" t="s">
        <v>438</v>
      </c>
    </row>
    <row r="134" spans="2:12" ht="45">
      <c r="B134" s="50">
        <v>80161500</v>
      </c>
      <c r="C134" s="30" t="s">
        <v>456</v>
      </c>
      <c r="D134" s="48">
        <v>41641</v>
      </c>
      <c r="E134" s="30" t="s">
        <v>329</v>
      </c>
      <c r="F134" s="30" t="s">
        <v>60</v>
      </c>
      <c r="G134" s="30" t="s">
        <v>414</v>
      </c>
      <c r="H134" s="49">
        <v>12400073</v>
      </c>
      <c r="I134" s="49">
        <v>12400073</v>
      </c>
      <c r="J134" s="30" t="s">
        <v>36</v>
      </c>
      <c r="K134" s="30" t="s">
        <v>37</v>
      </c>
      <c r="L134" s="27" t="s">
        <v>416</v>
      </c>
    </row>
    <row r="135" spans="2:12" ht="45">
      <c r="B135" s="50">
        <v>80161500</v>
      </c>
      <c r="C135" s="30" t="s">
        <v>489</v>
      </c>
      <c r="D135" s="48">
        <v>41641</v>
      </c>
      <c r="E135" s="30" t="s">
        <v>329</v>
      </c>
      <c r="F135" s="30" t="s">
        <v>60</v>
      </c>
      <c r="G135" s="30" t="s">
        <v>414</v>
      </c>
      <c r="H135" s="49">
        <v>12978000</v>
      </c>
      <c r="I135" s="49">
        <v>12978000</v>
      </c>
      <c r="J135" s="30" t="s">
        <v>36</v>
      </c>
      <c r="K135" s="30" t="s">
        <v>37</v>
      </c>
      <c r="L135" s="27" t="s">
        <v>416</v>
      </c>
    </row>
    <row r="136" spans="2:12" ht="45">
      <c r="B136" s="50">
        <v>80161500</v>
      </c>
      <c r="C136" s="30" t="s">
        <v>456</v>
      </c>
      <c r="D136" s="48">
        <v>41641</v>
      </c>
      <c r="E136" s="30" t="s">
        <v>329</v>
      </c>
      <c r="F136" s="30" t="s">
        <v>60</v>
      </c>
      <c r="G136" s="30" t="s">
        <v>414</v>
      </c>
      <c r="H136" s="49">
        <v>7085756</v>
      </c>
      <c r="I136" s="49">
        <v>7085756</v>
      </c>
      <c r="J136" s="30" t="s">
        <v>36</v>
      </c>
      <c r="K136" s="30" t="s">
        <v>37</v>
      </c>
      <c r="L136" s="27" t="s">
        <v>416</v>
      </c>
    </row>
    <row r="137" spans="2:12" ht="45">
      <c r="B137" s="50">
        <v>80161500</v>
      </c>
      <c r="C137" s="30" t="s">
        <v>490</v>
      </c>
      <c r="D137" s="48">
        <v>41641</v>
      </c>
      <c r="E137" s="30" t="s">
        <v>329</v>
      </c>
      <c r="F137" s="30" t="s">
        <v>60</v>
      </c>
      <c r="G137" s="30" t="s">
        <v>414</v>
      </c>
      <c r="H137" s="49">
        <v>72706445</v>
      </c>
      <c r="I137" s="49">
        <v>72706445</v>
      </c>
      <c r="J137" s="30" t="s">
        <v>36</v>
      </c>
      <c r="K137" s="30" t="s">
        <v>37</v>
      </c>
      <c r="L137" s="27" t="s">
        <v>438</v>
      </c>
    </row>
    <row r="138" spans="2:12" ht="60">
      <c r="B138" s="50">
        <v>80161500</v>
      </c>
      <c r="C138" s="30" t="s">
        <v>491</v>
      </c>
      <c r="D138" s="48">
        <v>41641</v>
      </c>
      <c r="E138" s="30" t="s">
        <v>329</v>
      </c>
      <c r="F138" s="30" t="s">
        <v>60</v>
      </c>
      <c r="G138" s="30" t="s">
        <v>414</v>
      </c>
      <c r="H138" s="49">
        <v>18025000</v>
      </c>
      <c r="I138" s="49">
        <v>18025000</v>
      </c>
      <c r="J138" s="30" t="s">
        <v>36</v>
      </c>
      <c r="K138" s="30" t="s">
        <v>37</v>
      </c>
      <c r="L138" s="27" t="s">
        <v>416</v>
      </c>
    </row>
    <row r="139" spans="2:12" ht="45">
      <c r="B139" s="50">
        <v>80161500</v>
      </c>
      <c r="C139" s="30" t="s">
        <v>467</v>
      </c>
      <c r="D139" s="48">
        <v>41641</v>
      </c>
      <c r="E139" s="30" t="s">
        <v>329</v>
      </c>
      <c r="F139" s="30" t="s">
        <v>60</v>
      </c>
      <c r="G139" s="30" t="s">
        <v>414</v>
      </c>
      <c r="H139" s="49">
        <v>15141000</v>
      </c>
      <c r="I139" s="49">
        <v>15141000</v>
      </c>
      <c r="J139" s="30" t="s">
        <v>36</v>
      </c>
      <c r="K139" s="30" t="s">
        <v>37</v>
      </c>
      <c r="L139" s="27" t="s">
        <v>416</v>
      </c>
    </row>
    <row r="140" spans="2:12" ht="60">
      <c r="B140" s="50">
        <v>80161500</v>
      </c>
      <c r="C140" s="30" t="s">
        <v>492</v>
      </c>
      <c r="D140" s="48">
        <v>41641</v>
      </c>
      <c r="E140" s="30" t="s">
        <v>329</v>
      </c>
      <c r="F140" s="30" t="s">
        <v>60</v>
      </c>
      <c r="G140" s="30" t="s">
        <v>414</v>
      </c>
      <c r="H140" s="49">
        <v>51687048</v>
      </c>
      <c r="I140" s="49">
        <v>51687048</v>
      </c>
      <c r="J140" s="30" t="s">
        <v>36</v>
      </c>
      <c r="K140" s="30" t="s">
        <v>37</v>
      </c>
      <c r="L140" s="27" t="s">
        <v>438</v>
      </c>
    </row>
    <row r="141" spans="2:12" ht="45">
      <c r="B141" s="50">
        <v>80161500</v>
      </c>
      <c r="C141" s="30" t="s">
        <v>493</v>
      </c>
      <c r="D141" s="48">
        <v>41641</v>
      </c>
      <c r="E141" s="30" t="s">
        <v>329</v>
      </c>
      <c r="F141" s="30" t="s">
        <v>60</v>
      </c>
      <c r="G141" s="30" t="s">
        <v>414</v>
      </c>
      <c r="H141" s="49">
        <v>12033000</v>
      </c>
      <c r="I141" s="49">
        <v>12033000</v>
      </c>
      <c r="J141" s="30" t="s">
        <v>36</v>
      </c>
      <c r="K141" s="30" t="s">
        <v>37</v>
      </c>
      <c r="L141" s="27" t="s">
        <v>416</v>
      </c>
    </row>
    <row r="142" spans="2:12" ht="60">
      <c r="B142" s="50">
        <v>80161500</v>
      </c>
      <c r="C142" s="30" t="s">
        <v>494</v>
      </c>
      <c r="D142" s="48">
        <v>41641</v>
      </c>
      <c r="E142" s="30" t="s">
        <v>329</v>
      </c>
      <c r="F142" s="30" t="s">
        <v>60</v>
      </c>
      <c r="G142" s="30" t="s">
        <v>414</v>
      </c>
      <c r="H142" s="49">
        <v>20280680</v>
      </c>
      <c r="I142" s="49">
        <v>20280680</v>
      </c>
      <c r="J142" s="30" t="s">
        <v>36</v>
      </c>
      <c r="K142" s="30" t="s">
        <v>37</v>
      </c>
      <c r="L142" s="27" t="s">
        <v>438</v>
      </c>
    </row>
    <row r="143" spans="2:12" ht="45">
      <c r="B143" s="50">
        <v>80161500</v>
      </c>
      <c r="C143" s="30" t="s">
        <v>489</v>
      </c>
      <c r="D143" s="48">
        <v>41641</v>
      </c>
      <c r="E143" s="30" t="s">
        <v>329</v>
      </c>
      <c r="F143" s="30" t="s">
        <v>60</v>
      </c>
      <c r="G143" s="30" t="s">
        <v>414</v>
      </c>
      <c r="H143" s="49">
        <v>13699000</v>
      </c>
      <c r="I143" s="49">
        <v>13699000</v>
      </c>
      <c r="J143" s="30" t="s">
        <v>36</v>
      </c>
      <c r="K143" s="30" t="s">
        <v>37</v>
      </c>
      <c r="L143" s="27" t="s">
        <v>416</v>
      </c>
    </row>
    <row r="144" spans="2:12" ht="45">
      <c r="B144" s="50">
        <v>80161500</v>
      </c>
      <c r="C144" s="30" t="s">
        <v>148</v>
      </c>
      <c r="D144" s="48">
        <v>41641</v>
      </c>
      <c r="E144" s="30" t="s">
        <v>329</v>
      </c>
      <c r="F144" s="30" t="s">
        <v>60</v>
      </c>
      <c r="G144" s="30" t="s">
        <v>414</v>
      </c>
      <c r="H144" s="49">
        <v>12567226</v>
      </c>
      <c r="I144" s="49">
        <v>12567226</v>
      </c>
      <c r="J144" s="30" t="s">
        <v>36</v>
      </c>
      <c r="K144" s="30" t="s">
        <v>37</v>
      </c>
      <c r="L144" s="27" t="s">
        <v>416</v>
      </c>
    </row>
    <row r="145" spans="2:12" ht="60">
      <c r="B145" s="50">
        <v>80161500</v>
      </c>
      <c r="C145" s="30" t="s">
        <v>495</v>
      </c>
      <c r="D145" s="48">
        <v>41641</v>
      </c>
      <c r="E145" s="30" t="s">
        <v>329</v>
      </c>
      <c r="F145" s="30" t="s">
        <v>60</v>
      </c>
      <c r="G145" s="30" t="s">
        <v>414</v>
      </c>
      <c r="H145" s="49">
        <v>18025000</v>
      </c>
      <c r="I145" s="49">
        <v>18025000</v>
      </c>
      <c r="J145" s="30" t="s">
        <v>36</v>
      </c>
      <c r="K145" s="30" t="s">
        <v>37</v>
      </c>
      <c r="L145" s="27" t="s">
        <v>416</v>
      </c>
    </row>
    <row r="146" spans="2:12" ht="45">
      <c r="B146" s="50">
        <v>80161500</v>
      </c>
      <c r="C146" s="30" t="s">
        <v>496</v>
      </c>
      <c r="D146" s="48">
        <v>41641</v>
      </c>
      <c r="E146" s="30" t="s">
        <v>329</v>
      </c>
      <c r="F146" s="30" t="s">
        <v>60</v>
      </c>
      <c r="G146" s="30" t="s">
        <v>414</v>
      </c>
      <c r="H146" s="49">
        <v>52600485</v>
      </c>
      <c r="I146" s="49">
        <v>52600485</v>
      </c>
      <c r="J146" s="30" t="s">
        <v>36</v>
      </c>
      <c r="K146" s="30" t="s">
        <v>37</v>
      </c>
      <c r="L146" s="27" t="s">
        <v>438</v>
      </c>
    </row>
    <row r="147" spans="2:12" ht="45">
      <c r="B147" s="50">
        <v>80161500</v>
      </c>
      <c r="C147" s="30" t="s">
        <v>497</v>
      </c>
      <c r="D147" s="48">
        <v>41641</v>
      </c>
      <c r="E147" s="30" t="s">
        <v>329</v>
      </c>
      <c r="F147" s="30" t="s">
        <v>60</v>
      </c>
      <c r="G147" s="30" t="s">
        <v>414</v>
      </c>
      <c r="H147" s="49">
        <v>8510000</v>
      </c>
      <c r="I147" s="49">
        <v>8510000</v>
      </c>
      <c r="J147" s="30" t="s">
        <v>36</v>
      </c>
      <c r="K147" s="30" t="s">
        <v>37</v>
      </c>
      <c r="L147" s="27" t="s">
        <v>416</v>
      </c>
    </row>
    <row r="148" spans="2:12" ht="45">
      <c r="B148" s="50">
        <v>80161500</v>
      </c>
      <c r="C148" s="30" t="s">
        <v>498</v>
      </c>
      <c r="D148" s="48">
        <v>41641</v>
      </c>
      <c r="E148" s="30" t="s">
        <v>329</v>
      </c>
      <c r="F148" s="30" t="s">
        <v>60</v>
      </c>
      <c r="G148" s="30" t="s">
        <v>414</v>
      </c>
      <c r="H148" s="49">
        <v>16100000</v>
      </c>
      <c r="I148" s="49">
        <v>16100000</v>
      </c>
      <c r="J148" s="30" t="s">
        <v>36</v>
      </c>
      <c r="K148" s="30" t="s">
        <v>37</v>
      </c>
      <c r="L148" s="27" t="s">
        <v>416</v>
      </c>
    </row>
    <row r="149" spans="2:12" ht="45">
      <c r="B149" s="50">
        <v>80161500</v>
      </c>
      <c r="C149" s="30" t="s">
        <v>467</v>
      </c>
      <c r="D149" s="48">
        <v>41641</v>
      </c>
      <c r="E149" s="30" t="s">
        <v>329</v>
      </c>
      <c r="F149" s="30" t="s">
        <v>60</v>
      </c>
      <c r="G149" s="30" t="s">
        <v>414</v>
      </c>
      <c r="H149" s="49">
        <v>12567226</v>
      </c>
      <c r="I149" s="49">
        <v>12567226</v>
      </c>
      <c r="J149" s="30" t="s">
        <v>36</v>
      </c>
      <c r="K149" s="30" t="s">
        <v>37</v>
      </c>
      <c r="L149" s="27" t="s">
        <v>416</v>
      </c>
    </row>
    <row r="150" spans="2:12" ht="60">
      <c r="B150" s="50">
        <v>80161500</v>
      </c>
      <c r="C150" s="30" t="s">
        <v>499</v>
      </c>
      <c r="D150" s="48">
        <v>41641</v>
      </c>
      <c r="E150" s="30" t="s">
        <v>329</v>
      </c>
      <c r="F150" s="30" t="s">
        <v>60</v>
      </c>
      <c r="G150" s="30" t="s">
        <v>414</v>
      </c>
      <c r="H150" s="49">
        <v>12257000</v>
      </c>
      <c r="I150" s="49">
        <v>12257000</v>
      </c>
      <c r="J150" s="30" t="s">
        <v>36</v>
      </c>
      <c r="K150" s="30" t="s">
        <v>37</v>
      </c>
      <c r="L150" s="27" t="s">
        <v>438</v>
      </c>
    </row>
    <row r="151" spans="2:12" ht="45">
      <c r="B151" s="50">
        <v>80161500</v>
      </c>
      <c r="C151" s="30" t="s">
        <v>500</v>
      </c>
      <c r="D151" s="48">
        <v>41641</v>
      </c>
      <c r="E151" s="30" t="s">
        <v>329</v>
      </c>
      <c r="F151" s="30" t="s">
        <v>60</v>
      </c>
      <c r="G151" s="30" t="s">
        <v>414</v>
      </c>
      <c r="H151" s="49">
        <v>54075000</v>
      </c>
      <c r="I151" s="49">
        <v>54075000</v>
      </c>
      <c r="J151" s="30" t="s">
        <v>36</v>
      </c>
      <c r="K151" s="30" t="s">
        <v>37</v>
      </c>
      <c r="L151" s="27" t="s">
        <v>421</v>
      </c>
    </row>
    <row r="152" spans="2:12" ht="45">
      <c r="B152" s="50">
        <v>80161500</v>
      </c>
      <c r="C152" s="30" t="s">
        <v>501</v>
      </c>
      <c r="D152" s="48">
        <v>41641</v>
      </c>
      <c r="E152" s="30" t="s">
        <v>329</v>
      </c>
      <c r="F152" s="30" t="s">
        <v>60</v>
      </c>
      <c r="G152" s="30" t="s">
        <v>414</v>
      </c>
      <c r="H152" s="49">
        <v>21903406</v>
      </c>
      <c r="I152" s="49">
        <v>21903406</v>
      </c>
      <c r="J152" s="30" t="s">
        <v>36</v>
      </c>
      <c r="K152" s="30" t="s">
        <v>37</v>
      </c>
      <c r="L152" s="27" t="s">
        <v>421</v>
      </c>
    </row>
    <row r="153" spans="2:12" ht="45">
      <c r="B153" s="50">
        <v>80161500</v>
      </c>
      <c r="C153" s="30" t="s">
        <v>467</v>
      </c>
      <c r="D153" s="48">
        <v>41641</v>
      </c>
      <c r="E153" s="30" t="s">
        <v>329</v>
      </c>
      <c r="F153" s="30" t="s">
        <v>60</v>
      </c>
      <c r="G153" s="30" t="s">
        <v>414</v>
      </c>
      <c r="H153" s="49">
        <v>12567226</v>
      </c>
      <c r="I153" s="49">
        <v>12567226</v>
      </c>
      <c r="J153" s="30" t="s">
        <v>36</v>
      </c>
      <c r="K153" s="30" t="s">
        <v>37</v>
      </c>
      <c r="L153" s="27" t="s">
        <v>416</v>
      </c>
    </row>
    <row r="154" spans="2:12" ht="45">
      <c r="B154" s="50">
        <v>80161500</v>
      </c>
      <c r="C154" s="30" t="s">
        <v>502</v>
      </c>
      <c r="D154" s="48">
        <v>41641</v>
      </c>
      <c r="E154" s="30" t="s">
        <v>329</v>
      </c>
      <c r="F154" s="30" t="s">
        <v>60</v>
      </c>
      <c r="G154" s="30" t="s">
        <v>414</v>
      </c>
      <c r="H154" s="49">
        <v>50400000</v>
      </c>
      <c r="I154" s="49">
        <v>50400000</v>
      </c>
      <c r="J154" s="30" t="s">
        <v>36</v>
      </c>
      <c r="K154" s="30" t="s">
        <v>37</v>
      </c>
      <c r="L154" s="27" t="s">
        <v>438</v>
      </c>
    </row>
    <row r="155" spans="2:12" ht="45">
      <c r="B155" s="50">
        <v>80161500</v>
      </c>
      <c r="C155" s="30" t="s">
        <v>456</v>
      </c>
      <c r="D155" s="48">
        <v>41641</v>
      </c>
      <c r="E155" s="30" t="s">
        <v>329</v>
      </c>
      <c r="F155" s="30" t="s">
        <v>60</v>
      </c>
      <c r="G155" s="30" t="s">
        <v>414</v>
      </c>
      <c r="H155" s="49">
        <v>12400073</v>
      </c>
      <c r="I155" s="49">
        <v>12400073</v>
      </c>
      <c r="J155" s="30" t="s">
        <v>36</v>
      </c>
      <c r="K155" s="30" t="s">
        <v>37</v>
      </c>
      <c r="L155" s="27" t="s">
        <v>416</v>
      </c>
    </row>
    <row r="156" spans="2:12" ht="45">
      <c r="B156" s="50">
        <v>80161500</v>
      </c>
      <c r="C156" s="30" t="s">
        <v>503</v>
      </c>
      <c r="D156" s="48">
        <v>41641</v>
      </c>
      <c r="E156" s="30" t="s">
        <v>329</v>
      </c>
      <c r="F156" s="30" t="s">
        <v>60</v>
      </c>
      <c r="G156" s="30" t="s">
        <v>414</v>
      </c>
      <c r="H156" s="49">
        <v>36400000</v>
      </c>
      <c r="I156" s="49">
        <v>36400000</v>
      </c>
      <c r="J156" s="30" t="s">
        <v>36</v>
      </c>
      <c r="K156" s="30" t="s">
        <v>37</v>
      </c>
      <c r="L156" s="27" t="s">
        <v>416</v>
      </c>
    </row>
    <row r="157" spans="2:12" ht="60">
      <c r="B157" s="50">
        <v>80161500</v>
      </c>
      <c r="C157" s="30" t="s">
        <v>504</v>
      </c>
      <c r="D157" s="48">
        <v>41641</v>
      </c>
      <c r="E157" s="30" t="s">
        <v>329</v>
      </c>
      <c r="F157" s="30" t="s">
        <v>60</v>
      </c>
      <c r="G157" s="30" t="s">
        <v>414</v>
      </c>
      <c r="H157" s="49">
        <v>32254089</v>
      </c>
      <c r="I157" s="49">
        <v>32254089</v>
      </c>
      <c r="J157" s="30" t="s">
        <v>36</v>
      </c>
      <c r="K157" s="30" t="s">
        <v>37</v>
      </c>
      <c r="L157" s="27" t="s">
        <v>481</v>
      </c>
    </row>
    <row r="158" spans="2:12" ht="60">
      <c r="B158" s="50">
        <v>80161500</v>
      </c>
      <c r="C158" s="30" t="s">
        <v>505</v>
      </c>
      <c r="D158" s="48">
        <v>41641</v>
      </c>
      <c r="E158" s="30" t="s">
        <v>329</v>
      </c>
      <c r="F158" s="30" t="s">
        <v>60</v>
      </c>
      <c r="G158" s="30" t="s">
        <v>414</v>
      </c>
      <c r="H158" s="49">
        <v>59410400</v>
      </c>
      <c r="I158" s="49">
        <v>59410400</v>
      </c>
      <c r="J158" s="30" t="s">
        <v>36</v>
      </c>
      <c r="K158" s="30" t="s">
        <v>37</v>
      </c>
      <c r="L158" s="27" t="s">
        <v>438</v>
      </c>
    </row>
    <row r="159" spans="2:12" ht="60">
      <c r="B159" s="50">
        <v>80161500</v>
      </c>
      <c r="C159" s="30" t="s">
        <v>506</v>
      </c>
      <c r="D159" s="48">
        <v>41641</v>
      </c>
      <c r="E159" s="30" t="s">
        <v>329</v>
      </c>
      <c r="F159" s="30" t="s">
        <v>60</v>
      </c>
      <c r="G159" s="30" t="s">
        <v>414</v>
      </c>
      <c r="H159" s="49">
        <v>32254089</v>
      </c>
      <c r="I159" s="49">
        <v>32254089</v>
      </c>
      <c r="J159" s="30" t="s">
        <v>36</v>
      </c>
      <c r="K159" s="30" t="s">
        <v>37</v>
      </c>
      <c r="L159" s="27" t="s">
        <v>481</v>
      </c>
    </row>
    <row r="160" spans="2:12" ht="45">
      <c r="B160" s="50">
        <v>80161500</v>
      </c>
      <c r="C160" s="30" t="s">
        <v>507</v>
      </c>
      <c r="D160" s="48">
        <v>41641</v>
      </c>
      <c r="E160" s="30" t="s">
        <v>329</v>
      </c>
      <c r="F160" s="30" t="s">
        <v>60</v>
      </c>
      <c r="G160" s="30" t="s">
        <v>414</v>
      </c>
      <c r="H160" s="49">
        <v>59009380</v>
      </c>
      <c r="I160" s="49">
        <v>59009380</v>
      </c>
      <c r="J160" s="30" t="s">
        <v>36</v>
      </c>
      <c r="K160" s="30" t="s">
        <v>37</v>
      </c>
      <c r="L160" s="27" t="s">
        <v>438</v>
      </c>
    </row>
    <row r="161" spans="2:12" ht="45">
      <c r="B161" s="50">
        <v>80161500</v>
      </c>
      <c r="C161" s="30" t="s">
        <v>508</v>
      </c>
      <c r="D161" s="48">
        <v>41641</v>
      </c>
      <c r="E161" s="30" t="s">
        <v>329</v>
      </c>
      <c r="F161" s="30" t="s">
        <v>60</v>
      </c>
      <c r="G161" s="30" t="s">
        <v>414</v>
      </c>
      <c r="H161" s="49">
        <v>32254089</v>
      </c>
      <c r="I161" s="49">
        <v>32254089</v>
      </c>
      <c r="J161" s="30" t="s">
        <v>36</v>
      </c>
      <c r="K161" s="30" t="s">
        <v>37</v>
      </c>
      <c r="L161" s="27" t="s">
        <v>481</v>
      </c>
    </row>
    <row r="162" spans="2:12" ht="45">
      <c r="B162" s="50">
        <v>80161500</v>
      </c>
      <c r="C162" s="30" t="s">
        <v>509</v>
      </c>
      <c r="D162" s="48">
        <v>41641</v>
      </c>
      <c r="E162" s="30" t="s">
        <v>329</v>
      </c>
      <c r="F162" s="30" t="s">
        <v>60</v>
      </c>
      <c r="G162" s="30" t="s">
        <v>414</v>
      </c>
      <c r="H162" s="49">
        <v>32254089</v>
      </c>
      <c r="I162" s="49">
        <v>32254089</v>
      </c>
      <c r="J162" s="30" t="s">
        <v>36</v>
      </c>
      <c r="K162" s="30" t="s">
        <v>37</v>
      </c>
      <c r="L162" s="27" t="s">
        <v>481</v>
      </c>
    </row>
    <row r="163" spans="2:12" ht="45">
      <c r="B163" s="50">
        <v>80161500</v>
      </c>
      <c r="C163" s="30" t="s">
        <v>510</v>
      </c>
      <c r="D163" s="48">
        <v>41641</v>
      </c>
      <c r="E163" s="30" t="s">
        <v>329</v>
      </c>
      <c r="F163" s="30" t="s">
        <v>60</v>
      </c>
      <c r="G163" s="30" t="s">
        <v>414</v>
      </c>
      <c r="H163" s="49">
        <v>21630000</v>
      </c>
      <c r="I163" s="49">
        <v>21630000</v>
      </c>
      <c r="J163" s="30" t="s">
        <v>36</v>
      </c>
      <c r="K163" s="30" t="s">
        <v>37</v>
      </c>
      <c r="L163" s="27" t="s">
        <v>438</v>
      </c>
    </row>
    <row r="164" spans="2:12" ht="45">
      <c r="B164" s="50">
        <v>80161500</v>
      </c>
      <c r="C164" s="30" t="s">
        <v>456</v>
      </c>
      <c r="D164" s="48">
        <v>41641</v>
      </c>
      <c r="E164" s="30" t="s">
        <v>329</v>
      </c>
      <c r="F164" s="30" t="s">
        <v>60</v>
      </c>
      <c r="G164" s="30" t="s">
        <v>414</v>
      </c>
      <c r="H164" s="49">
        <v>12201196</v>
      </c>
      <c r="I164" s="49">
        <v>12201196</v>
      </c>
      <c r="J164" s="30" t="s">
        <v>36</v>
      </c>
      <c r="K164" s="30" t="s">
        <v>37</v>
      </c>
      <c r="L164" s="27" t="s">
        <v>416</v>
      </c>
    </row>
    <row r="165" spans="2:12" ht="60">
      <c r="B165" s="50">
        <v>80161500</v>
      </c>
      <c r="C165" s="30" t="s">
        <v>511</v>
      </c>
      <c r="D165" s="48">
        <v>41641</v>
      </c>
      <c r="E165" s="30" t="s">
        <v>329</v>
      </c>
      <c r="F165" s="30" t="s">
        <v>60</v>
      </c>
      <c r="G165" s="30" t="s">
        <v>414</v>
      </c>
      <c r="H165" s="49">
        <v>32241370</v>
      </c>
      <c r="I165" s="49">
        <v>32241370</v>
      </c>
      <c r="J165" s="30" t="s">
        <v>36</v>
      </c>
      <c r="K165" s="30" t="s">
        <v>37</v>
      </c>
      <c r="L165" s="27" t="s">
        <v>481</v>
      </c>
    </row>
    <row r="166" spans="2:12" ht="45">
      <c r="B166" s="50">
        <v>80161500</v>
      </c>
      <c r="C166" s="30" t="s">
        <v>512</v>
      </c>
      <c r="D166" s="48">
        <v>41641</v>
      </c>
      <c r="E166" s="30" t="s">
        <v>329</v>
      </c>
      <c r="F166" s="30" t="s">
        <v>60</v>
      </c>
      <c r="G166" s="30" t="s">
        <v>414</v>
      </c>
      <c r="H166" s="49">
        <v>47268400</v>
      </c>
      <c r="I166" s="49">
        <v>47268400</v>
      </c>
      <c r="J166" s="30" t="s">
        <v>36</v>
      </c>
      <c r="K166" s="30" t="s">
        <v>37</v>
      </c>
      <c r="L166" s="27" t="s">
        <v>438</v>
      </c>
    </row>
    <row r="167" spans="2:12" ht="45">
      <c r="B167" s="50">
        <v>80161500</v>
      </c>
      <c r="C167" s="30" t="s">
        <v>513</v>
      </c>
      <c r="D167" s="48">
        <v>41641</v>
      </c>
      <c r="E167" s="30" t="s">
        <v>329</v>
      </c>
      <c r="F167" s="30" t="s">
        <v>60</v>
      </c>
      <c r="G167" s="30" t="s">
        <v>414</v>
      </c>
      <c r="H167" s="49">
        <v>18025000</v>
      </c>
      <c r="I167" s="49">
        <v>18025000</v>
      </c>
      <c r="J167" s="30" t="s">
        <v>36</v>
      </c>
      <c r="K167" s="30" t="s">
        <v>37</v>
      </c>
      <c r="L167" s="27" t="s">
        <v>416</v>
      </c>
    </row>
    <row r="168" spans="2:12" ht="60">
      <c r="B168" s="50">
        <v>80161500</v>
      </c>
      <c r="C168" s="30" t="s">
        <v>514</v>
      </c>
      <c r="D168" s="48">
        <v>41641</v>
      </c>
      <c r="E168" s="30" t="s">
        <v>329</v>
      </c>
      <c r="F168" s="30" t="s">
        <v>60</v>
      </c>
      <c r="G168" s="30" t="s">
        <v>414</v>
      </c>
      <c r="H168" s="49">
        <v>9000000</v>
      </c>
      <c r="I168" s="49">
        <v>9000000</v>
      </c>
      <c r="J168" s="30" t="s">
        <v>36</v>
      </c>
      <c r="K168" s="30" t="s">
        <v>37</v>
      </c>
      <c r="L168" s="27" t="s">
        <v>438</v>
      </c>
    </row>
    <row r="169" spans="2:12" ht="45">
      <c r="B169" s="50">
        <v>80161500</v>
      </c>
      <c r="C169" s="30" t="s">
        <v>515</v>
      </c>
      <c r="D169" s="48">
        <v>41641</v>
      </c>
      <c r="E169" s="30" t="s">
        <v>329</v>
      </c>
      <c r="F169" s="30" t="s">
        <v>60</v>
      </c>
      <c r="G169" s="30" t="s">
        <v>414</v>
      </c>
      <c r="H169" s="49">
        <v>18200000</v>
      </c>
      <c r="I169" s="49">
        <v>18200000</v>
      </c>
      <c r="J169" s="30" t="s">
        <v>36</v>
      </c>
      <c r="K169" s="30" t="s">
        <v>37</v>
      </c>
      <c r="L169" s="27" t="s">
        <v>416</v>
      </c>
    </row>
    <row r="170" spans="2:12" ht="45">
      <c r="B170" s="50">
        <v>80161500</v>
      </c>
      <c r="C170" s="30" t="s">
        <v>516</v>
      </c>
      <c r="D170" s="48">
        <v>41641</v>
      </c>
      <c r="E170" s="30" t="s">
        <v>329</v>
      </c>
      <c r="F170" s="30" t="s">
        <v>60</v>
      </c>
      <c r="G170" s="30" t="s">
        <v>414</v>
      </c>
      <c r="H170" s="49">
        <v>21630000</v>
      </c>
      <c r="I170" s="49">
        <v>21630000</v>
      </c>
      <c r="J170" s="30" t="s">
        <v>36</v>
      </c>
      <c r="K170" s="30" t="s">
        <v>37</v>
      </c>
      <c r="L170" s="27" t="s">
        <v>438</v>
      </c>
    </row>
    <row r="171" spans="2:12" ht="45">
      <c r="B171" s="50">
        <v>80161500</v>
      </c>
      <c r="C171" s="30" t="s">
        <v>517</v>
      </c>
      <c r="D171" s="48">
        <v>41641</v>
      </c>
      <c r="E171" s="30" t="s">
        <v>329</v>
      </c>
      <c r="F171" s="30" t="s">
        <v>60</v>
      </c>
      <c r="G171" s="30" t="s">
        <v>414</v>
      </c>
      <c r="H171" s="49">
        <v>12978000</v>
      </c>
      <c r="I171" s="49">
        <v>12978000</v>
      </c>
      <c r="J171" s="30" t="s">
        <v>36</v>
      </c>
      <c r="K171" s="30" t="s">
        <v>37</v>
      </c>
      <c r="L171" s="27" t="s">
        <v>416</v>
      </c>
    </row>
    <row r="172" spans="2:12" ht="45">
      <c r="B172" s="50">
        <v>80161500</v>
      </c>
      <c r="C172" s="30" t="s">
        <v>456</v>
      </c>
      <c r="D172" s="48">
        <v>41641</v>
      </c>
      <c r="E172" s="30" t="s">
        <v>329</v>
      </c>
      <c r="F172" s="30" t="s">
        <v>60</v>
      </c>
      <c r="G172" s="30" t="s">
        <v>414</v>
      </c>
      <c r="H172" s="49">
        <v>11354637</v>
      </c>
      <c r="I172" s="49">
        <v>11354637</v>
      </c>
      <c r="J172" s="30" t="s">
        <v>36</v>
      </c>
      <c r="K172" s="30" t="s">
        <v>37</v>
      </c>
      <c r="L172" s="27" t="s">
        <v>416</v>
      </c>
    </row>
    <row r="173" spans="2:12" ht="45">
      <c r="B173" s="50">
        <v>80161500</v>
      </c>
      <c r="C173" s="30" t="s">
        <v>518</v>
      </c>
      <c r="D173" s="48">
        <v>41641</v>
      </c>
      <c r="E173" s="30" t="s">
        <v>329</v>
      </c>
      <c r="F173" s="30" t="s">
        <v>60</v>
      </c>
      <c r="G173" s="30" t="s">
        <v>414</v>
      </c>
      <c r="H173" s="49">
        <v>14700000</v>
      </c>
      <c r="I173" s="49">
        <v>14700000</v>
      </c>
      <c r="J173" s="30" t="s">
        <v>36</v>
      </c>
      <c r="K173" s="30" t="s">
        <v>37</v>
      </c>
      <c r="L173" s="27" t="s">
        <v>416</v>
      </c>
    </row>
    <row r="174" spans="2:12" ht="45">
      <c r="B174" s="50">
        <v>80161500</v>
      </c>
      <c r="C174" s="30" t="s">
        <v>519</v>
      </c>
      <c r="D174" s="48">
        <v>41641</v>
      </c>
      <c r="E174" s="30" t="s">
        <v>329</v>
      </c>
      <c r="F174" s="30" t="s">
        <v>60</v>
      </c>
      <c r="G174" s="30" t="s">
        <v>414</v>
      </c>
      <c r="H174" s="49">
        <v>51984100</v>
      </c>
      <c r="I174" s="49">
        <v>51984100</v>
      </c>
      <c r="J174" s="30" t="s">
        <v>36</v>
      </c>
      <c r="K174" s="30" t="s">
        <v>37</v>
      </c>
      <c r="L174" s="27" t="s">
        <v>438</v>
      </c>
    </row>
    <row r="175" spans="2:12" ht="60">
      <c r="B175" s="50">
        <v>80161500</v>
      </c>
      <c r="C175" s="30" t="s">
        <v>520</v>
      </c>
      <c r="D175" s="48">
        <v>41641</v>
      </c>
      <c r="E175" s="30" t="s">
        <v>329</v>
      </c>
      <c r="F175" s="30" t="s">
        <v>60</v>
      </c>
      <c r="G175" s="30" t="s">
        <v>414</v>
      </c>
      <c r="H175" s="49">
        <v>6000000</v>
      </c>
      <c r="I175" s="49">
        <v>6000000</v>
      </c>
      <c r="J175" s="30" t="s">
        <v>36</v>
      </c>
      <c r="K175" s="30" t="s">
        <v>37</v>
      </c>
      <c r="L175" s="27" t="s">
        <v>416</v>
      </c>
    </row>
    <row r="176" spans="2:12" ht="45">
      <c r="B176" s="50">
        <v>80161500</v>
      </c>
      <c r="C176" s="30" t="s">
        <v>521</v>
      </c>
      <c r="D176" s="48">
        <v>41641</v>
      </c>
      <c r="E176" s="30" t="s">
        <v>329</v>
      </c>
      <c r="F176" s="30" t="s">
        <v>60</v>
      </c>
      <c r="G176" s="30" t="s">
        <v>414</v>
      </c>
      <c r="H176" s="49">
        <v>500000000</v>
      </c>
      <c r="I176" s="49">
        <v>500000000</v>
      </c>
      <c r="J176" s="30" t="s">
        <v>36</v>
      </c>
      <c r="K176" s="30" t="s">
        <v>37</v>
      </c>
      <c r="L176" s="43" t="s">
        <v>431</v>
      </c>
    </row>
    <row r="177" spans="2:12" ht="45">
      <c r="B177" s="50">
        <v>80161500</v>
      </c>
      <c r="C177" s="30" t="s">
        <v>522</v>
      </c>
      <c r="D177" s="48">
        <v>41641</v>
      </c>
      <c r="E177" s="30" t="s">
        <v>329</v>
      </c>
      <c r="F177" s="30" t="s">
        <v>60</v>
      </c>
      <c r="G177" s="30" t="s">
        <v>414</v>
      </c>
      <c r="H177" s="49">
        <v>51241470</v>
      </c>
      <c r="I177" s="49">
        <v>51241470</v>
      </c>
      <c r="J177" s="30" t="s">
        <v>36</v>
      </c>
      <c r="K177" s="30" t="s">
        <v>37</v>
      </c>
      <c r="L177" s="27" t="s">
        <v>438</v>
      </c>
    </row>
    <row r="178" spans="2:12" ht="45">
      <c r="B178" s="50">
        <v>80161500</v>
      </c>
      <c r="C178" s="30" t="s">
        <v>523</v>
      </c>
      <c r="D178" s="48">
        <v>41641</v>
      </c>
      <c r="E178" s="30" t="s">
        <v>329</v>
      </c>
      <c r="F178" s="30" t="s">
        <v>60</v>
      </c>
      <c r="G178" s="30" t="s">
        <v>414</v>
      </c>
      <c r="H178" s="49">
        <v>29705200</v>
      </c>
      <c r="I178" s="49">
        <v>29705200</v>
      </c>
      <c r="J178" s="30" t="s">
        <v>36</v>
      </c>
      <c r="K178" s="30" t="s">
        <v>37</v>
      </c>
      <c r="L178" s="27" t="s">
        <v>438</v>
      </c>
    </row>
    <row r="179" spans="2:12" ht="45">
      <c r="B179" s="50">
        <v>80161500</v>
      </c>
      <c r="C179" s="30" t="s">
        <v>524</v>
      </c>
      <c r="D179" s="48">
        <v>41641</v>
      </c>
      <c r="E179" s="30" t="s">
        <v>329</v>
      </c>
      <c r="F179" s="30" t="s">
        <v>60</v>
      </c>
      <c r="G179" s="30" t="s">
        <v>414</v>
      </c>
      <c r="H179" s="49">
        <v>5515000000</v>
      </c>
      <c r="I179" s="49">
        <v>5515000000</v>
      </c>
      <c r="J179" s="30" t="s">
        <v>36</v>
      </c>
      <c r="K179" s="30" t="s">
        <v>37</v>
      </c>
      <c r="L179" s="27" t="s">
        <v>438</v>
      </c>
    </row>
    <row r="180" spans="2:12" ht="45">
      <c r="B180" s="50">
        <v>80161500</v>
      </c>
      <c r="C180" s="30" t="s">
        <v>525</v>
      </c>
      <c r="D180" s="48">
        <v>41641</v>
      </c>
      <c r="E180" s="30" t="s">
        <v>329</v>
      </c>
      <c r="F180" s="30" t="s">
        <v>60</v>
      </c>
      <c r="G180" s="30" t="s">
        <v>414</v>
      </c>
      <c r="H180" s="49">
        <v>853460216</v>
      </c>
      <c r="I180" s="49">
        <v>853460216</v>
      </c>
      <c r="J180" s="30" t="s">
        <v>36</v>
      </c>
      <c r="K180" s="30" t="s">
        <v>37</v>
      </c>
      <c r="L180" s="27" t="s">
        <v>440</v>
      </c>
    </row>
    <row r="181" spans="2:12" ht="45">
      <c r="B181" s="50">
        <v>80161500</v>
      </c>
      <c r="C181" s="30" t="s">
        <v>456</v>
      </c>
      <c r="D181" s="48">
        <v>41641</v>
      </c>
      <c r="E181" s="30" t="s">
        <v>329</v>
      </c>
      <c r="F181" s="30" t="s">
        <v>60</v>
      </c>
      <c r="G181" s="30" t="s">
        <v>414</v>
      </c>
      <c r="H181" s="49">
        <v>12033000</v>
      </c>
      <c r="I181" s="49">
        <v>12033000</v>
      </c>
      <c r="J181" s="30" t="s">
        <v>36</v>
      </c>
      <c r="K181" s="30" t="s">
        <v>37</v>
      </c>
      <c r="L181" s="27" t="s">
        <v>416</v>
      </c>
    </row>
    <row r="182" spans="2:12" ht="45">
      <c r="B182" s="50">
        <v>80161500</v>
      </c>
      <c r="C182" s="30" t="s">
        <v>526</v>
      </c>
      <c r="D182" s="48">
        <v>41641</v>
      </c>
      <c r="E182" s="30" t="s">
        <v>329</v>
      </c>
      <c r="F182" s="30" t="s">
        <v>60</v>
      </c>
      <c r="G182" s="30" t="s">
        <v>414</v>
      </c>
      <c r="H182" s="49">
        <v>42000000</v>
      </c>
      <c r="I182" s="49">
        <v>42000000</v>
      </c>
      <c r="J182" s="30" t="s">
        <v>36</v>
      </c>
      <c r="K182" s="30" t="s">
        <v>37</v>
      </c>
      <c r="L182" s="27" t="s">
        <v>438</v>
      </c>
    </row>
    <row r="183" spans="2:12" ht="60">
      <c r="B183" s="50">
        <v>80161500</v>
      </c>
      <c r="C183" s="30" t="s">
        <v>527</v>
      </c>
      <c r="D183" s="48">
        <v>41641</v>
      </c>
      <c r="E183" s="30" t="s">
        <v>329</v>
      </c>
      <c r="F183" s="30" t="s">
        <v>60</v>
      </c>
      <c r="G183" s="30" t="s">
        <v>414</v>
      </c>
      <c r="H183" s="49">
        <v>33600000</v>
      </c>
      <c r="I183" s="49">
        <v>33600000</v>
      </c>
      <c r="J183" s="30" t="s">
        <v>36</v>
      </c>
      <c r="K183" s="30" t="s">
        <v>37</v>
      </c>
      <c r="L183" s="27" t="s">
        <v>438</v>
      </c>
    </row>
    <row r="184" spans="2:12" ht="45">
      <c r="B184" s="50">
        <v>80161500</v>
      </c>
      <c r="C184" s="30" t="s">
        <v>528</v>
      </c>
      <c r="D184" s="48">
        <v>41641</v>
      </c>
      <c r="E184" s="30" t="s">
        <v>329</v>
      </c>
      <c r="F184" s="30" t="s">
        <v>60</v>
      </c>
      <c r="G184" s="30" t="s">
        <v>414</v>
      </c>
      <c r="H184" s="49">
        <v>12567226</v>
      </c>
      <c r="I184" s="49">
        <v>12567226</v>
      </c>
      <c r="J184" s="30" t="s">
        <v>36</v>
      </c>
      <c r="K184" s="30" t="s">
        <v>37</v>
      </c>
      <c r="L184" s="27" t="s">
        <v>416</v>
      </c>
    </row>
    <row r="185" spans="2:12" ht="45">
      <c r="B185" s="50">
        <v>90121502</v>
      </c>
      <c r="C185" s="30" t="s">
        <v>529</v>
      </c>
      <c r="D185" s="48">
        <v>41641</v>
      </c>
      <c r="E185" s="30" t="s">
        <v>329</v>
      </c>
      <c r="F185" s="30" t="s">
        <v>60</v>
      </c>
      <c r="G185" s="30" t="s">
        <v>414</v>
      </c>
      <c r="H185" s="49">
        <v>180000000</v>
      </c>
      <c r="I185" s="49">
        <v>180000000</v>
      </c>
      <c r="J185" s="30" t="s">
        <v>36</v>
      </c>
      <c r="K185" s="30" t="s">
        <v>37</v>
      </c>
      <c r="L185" s="27" t="s">
        <v>440</v>
      </c>
    </row>
    <row r="186" spans="2:12" ht="45">
      <c r="B186" s="50">
        <v>80161500</v>
      </c>
      <c r="C186" s="30" t="s">
        <v>530</v>
      </c>
      <c r="D186" s="48">
        <v>41641</v>
      </c>
      <c r="E186" s="30" t="s">
        <v>329</v>
      </c>
      <c r="F186" s="30" t="s">
        <v>60</v>
      </c>
      <c r="G186" s="30" t="s">
        <v>414</v>
      </c>
      <c r="H186" s="49">
        <v>48300000</v>
      </c>
      <c r="I186" s="49">
        <v>48300000</v>
      </c>
      <c r="J186" s="30" t="s">
        <v>36</v>
      </c>
      <c r="K186" s="30" t="s">
        <v>37</v>
      </c>
      <c r="L186" s="27" t="s">
        <v>438</v>
      </c>
    </row>
    <row r="187" spans="2:12" ht="45">
      <c r="B187" s="50">
        <v>80161500</v>
      </c>
      <c r="C187" s="30" t="s">
        <v>528</v>
      </c>
      <c r="D187" s="48">
        <v>41641</v>
      </c>
      <c r="E187" s="30" t="s">
        <v>329</v>
      </c>
      <c r="F187" s="30" t="s">
        <v>60</v>
      </c>
      <c r="G187" s="30" t="s">
        <v>414</v>
      </c>
      <c r="H187" s="49">
        <v>11643975</v>
      </c>
      <c r="I187" s="49">
        <v>11643975</v>
      </c>
      <c r="J187" s="30" t="s">
        <v>36</v>
      </c>
      <c r="K187" s="30" t="s">
        <v>37</v>
      </c>
      <c r="L187" s="27" t="s">
        <v>416</v>
      </c>
    </row>
    <row r="188" spans="2:12" ht="60">
      <c r="B188" s="50">
        <v>80161500</v>
      </c>
      <c r="C188" s="30" t="s">
        <v>531</v>
      </c>
      <c r="D188" s="48">
        <v>41641</v>
      </c>
      <c r="E188" s="30" t="s">
        <v>329</v>
      </c>
      <c r="F188" s="30" t="s">
        <v>60</v>
      </c>
      <c r="G188" s="30" t="s">
        <v>414</v>
      </c>
      <c r="H188" s="49">
        <v>24500000</v>
      </c>
      <c r="I188" s="49">
        <v>24500000</v>
      </c>
      <c r="J188" s="30" t="s">
        <v>36</v>
      </c>
      <c r="K188" s="30" t="s">
        <v>37</v>
      </c>
      <c r="L188" s="27" t="s">
        <v>438</v>
      </c>
    </row>
    <row r="189" spans="2:12" ht="45">
      <c r="B189" s="50">
        <v>80161500</v>
      </c>
      <c r="C189" s="30" t="s">
        <v>532</v>
      </c>
      <c r="D189" s="48">
        <v>41641</v>
      </c>
      <c r="E189" s="30" t="s">
        <v>329</v>
      </c>
      <c r="F189" s="30" t="s">
        <v>60</v>
      </c>
      <c r="G189" s="30" t="s">
        <v>414</v>
      </c>
      <c r="H189" s="49">
        <v>74436040</v>
      </c>
      <c r="I189" s="49">
        <v>74436040</v>
      </c>
      <c r="J189" s="30" t="s">
        <v>36</v>
      </c>
      <c r="K189" s="30" t="s">
        <v>37</v>
      </c>
      <c r="L189" s="27" t="s">
        <v>440</v>
      </c>
    </row>
    <row r="190" spans="2:12" ht="60">
      <c r="B190" s="50">
        <v>80161500</v>
      </c>
      <c r="C190" s="30" t="s">
        <v>533</v>
      </c>
      <c r="D190" s="48">
        <v>41641</v>
      </c>
      <c r="E190" s="30" t="s">
        <v>329</v>
      </c>
      <c r="F190" s="30" t="s">
        <v>60</v>
      </c>
      <c r="G190" s="30" t="s">
        <v>414</v>
      </c>
      <c r="H190" s="49">
        <v>9000000</v>
      </c>
      <c r="I190" s="49">
        <v>9000000</v>
      </c>
      <c r="J190" s="30" t="s">
        <v>36</v>
      </c>
      <c r="K190" s="30" t="s">
        <v>37</v>
      </c>
      <c r="L190" s="27" t="s">
        <v>438</v>
      </c>
    </row>
    <row r="191" spans="2:12" ht="45">
      <c r="B191" s="50">
        <v>80161500</v>
      </c>
      <c r="C191" s="30" t="s">
        <v>534</v>
      </c>
      <c r="D191" s="48">
        <v>41641</v>
      </c>
      <c r="E191" s="30" t="s">
        <v>329</v>
      </c>
      <c r="F191" s="30" t="s">
        <v>60</v>
      </c>
      <c r="G191" s="30" t="s">
        <v>414</v>
      </c>
      <c r="H191" s="49">
        <v>74436040</v>
      </c>
      <c r="I191" s="49">
        <v>74436040</v>
      </c>
      <c r="J191" s="30" t="s">
        <v>36</v>
      </c>
      <c r="K191" s="30" t="s">
        <v>37</v>
      </c>
      <c r="L191" s="27" t="s">
        <v>440</v>
      </c>
    </row>
    <row r="192" spans="2:12" ht="60">
      <c r="B192" s="50">
        <v>80161500</v>
      </c>
      <c r="C192" s="30" t="s">
        <v>355</v>
      </c>
      <c r="D192" s="48">
        <v>41659</v>
      </c>
      <c r="E192" s="30" t="s">
        <v>329</v>
      </c>
      <c r="F192" s="30" t="s">
        <v>60</v>
      </c>
      <c r="G192" s="30" t="s">
        <v>414</v>
      </c>
      <c r="H192" s="49">
        <v>13692224</v>
      </c>
      <c r="I192" s="49">
        <v>13692224</v>
      </c>
      <c r="J192" s="30" t="s">
        <v>36</v>
      </c>
      <c r="K192" s="30" t="s">
        <v>37</v>
      </c>
      <c r="L192" s="27" t="s">
        <v>440</v>
      </c>
    </row>
    <row r="193" spans="2:12" ht="60">
      <c r="B193" s="50">
        <v>80161500</v>
      </c>
      <c r="C193" s="30" t="s">
        <v>340</v>
      </c>
      <c r="D193" s="48">
        <v>41659</v>
      </c>
      <c r="E193" s="30" t="s">
        <v>329</v>
      </c>
      <c r="F193" s="30" t="s">
        <v>60</v>
      </c>
      <c r="G193" s="30" t="s">
        <v>414</v>
      </c>
      <c r="H193" s="49">
        <v>13096594</v>
      </c>
      <c r="I193" s="49">
        <v>13096594</v>
      </c>
      <c r="J193" s="30" t="s">
        <v>36</v>
      </c>
      <c r="K193" s="30" t="s">
        <v>37</v>
      </c>
      <c r="L193" s="27" t="s">
        <v>421</v>
      </c>
    </row>
    <row r="194" spans="2:12" ht="45">
      <c r="B194" s="50">
        <v>80161500</v>
      </c>
      <c r="C194" s="30" t="s">
        <v>356</v>
      </c>
      <c r="D194" s="48">
        <v>41660</v>
      </c>
      <c r="E194" s="30" t="s">
        <v>329</v>
      </c>
      <c r="F194" s="30" t="s">
        <v>60</v>
      </c>
      <c r="G194" s="30" t="s">
        <v>414</v>
      </c>
      <c r="H194" s="49">
        <v>13886016</v>
      </c>
      <c r="I194" s="49">
        <v>13886016</v>
      </c>
      <c r="J194" s="30" t="s">
        <v>36</v>
      </c>
      <c r="K194" s="30" t="s">
        <v>37</v>
      </c>
      <c r="L194" s="27" t="s">
        <v>440</v>
      </c>
    </row>
    <row r="195" spans="2:12" ht="60">
      <c r="B195" s="50">
        <v>80161500</v>
      </c>
      <c r="C195" s="30" t="s">
        <v>343</v>
      </c>
      <c r="D195" s="48">
        <v>41661</v>
      </c>
      <c r="E195" s="30" t="s">
        <v>329</v>
      </c>
      <c r="F195" s="30" t="s">
        <v>60</v>
      </c>
      <c r="G195" s="30" t="s">
        <v>414</v>
      </c>
      <c r="H195" s="49">
        <v>11040000</v>
      </c>
      <c r="I195" s="49">
        <v>11040000</v>
      </c>
      <c r="J195" s="30" t="s">
        <v>36</v>
      </c>
      <c r="K195" s="30" t="s">
        <v>37</v>
      </c>
      <c r="L195" s="27" t="s">
        <v>416</v>
      </c>
    </row>
    <row r="196" spans="2:12" ht="45">
      <c r="B196" s="50">
        <v>90121502</v>
      </c>
      <c r="C196" s="30" t="s">
        <v>348</v>
      </c>
      <c r="D196" s="48">
        <v>41667</v>
      </c>
      <c r="E196" s="30" t="s">
        <v>329</v>
      </c>
      <c r="F196" s="30" t="s">
        <v>60</v>
      </c>
      <c r="G196" s="30" t="s">
        <v>414</v>
      </c>
      <c r="H196" s="49">
        <v>20000000</v>
      </c>
      <c r="I196" s="49">
        <v>20000000</v>
      </c>
      <c r="J196" s="30" t="s">
        <v>36</v>
      </c>
      <c r="K196" s="30" t="s">
        <v>37</v>
      </c>
      <c r="L196" s="27" t="s">
        <v>421</v>
      </c>
    </row>
    <row r="197" spans="2:12" ht="45">
      <c r="B197" s="50">
        <v>46171625</v>
      </c>
      <c r="C197" s="30" t="s">
        <v>349</v>
      </c>
      <c r="D197" s="48">
        <v>41667</v>
      </c>
      <c r="E197" s="30" t="s">
        <v>329</v>
      </c>
      <c r="F197" s="30" t="s">
        <v>60</v>
      </c>
      <c r="G197" s="30" t="s">
        <v>414</v>
      </c>
      <c r="H197" s="49">
        <v>31861720</v>
      </c>
      <c r="I197" s="49">
        <v>31861720</v>
      </c>
      <c r="J197" s="30" t="s">
        <v>36</v>
      </c>
      <c r="K197" s="30" t="s">
        <v>37</v>
      </c>
      <c r="L197" s="27" t="s">
        <v>421</v>
      </c>
    </row>
    <row r="198" spans="2:12" ht="45">
      <c r="B198" s="50">
        <v>90121502</v>
      </c>
      <c r="C198" s="30" t="s">
        <v>484</v>
      </c>
      <c r="D198" s="48">
        <v>41736</v>
      </c>
      <c r="E198" s="30" t="s">
        <v>73</v>
      </c>
      <c r="F198" s="30" t="s">
        <v>60</v>
      </c>
      <c r="G198" s="30" t="s">
        <v>414</v>
      </c>
      <c r="H198" s="49">
        <v>30000000</v>
      </c>
      <c r="I198" s="49">
        <v>30000000</v>
      </c>
      <c r="J198" s="30" t="s">
        <v>36</v>
      </c>
      <c r="K198" s="30" t="s">
        <v>37</v>
      </c>
      <c r="L198" s="27" t="s">
        <v>440</v>
      </c>
    </row>
    <row r="199" spans="2:12" ht="45">
      <c r="B199" s="50">
        <v>90121502</v>
      </c>
      <c r="C199" s="30" t="s">
        <v>535</v>
      </c>
      <c r="D199" s="48">
        <v>41736</v>
      </c>
      <c r="E199" s="30" t="s">
        <v>329</v>
      </c>
      <c r="F199" s="30" t="s">
        <v>60</v>
      </c>
      <c r="G199" s="30" t="s">
        <v>414</v>
      </c>
      <c r="H199" s="49">
        <v>130000000</v>
      </c>
      <c r="I199" s="49">
        <v>130000000</v>
      </c>
      <c r="J199" s="30" t="s">
        <v>36</v>
      </c>
      <c r="K199" s="30" t="s">
        <v>37</v>
      </c>
      <c r="L199" s="27" t="s">
        <v>438</v>
      </c>
    </row>
    <row r="200" spans="2:12" ht="45">
      <c r="B200" s="50">
        <v>90121502</v>
      </c>
      <c r="C200" s="30" t="s">
        <v>484</v>
      </c>
      <c r="D200" s="48">
        <v>41736</v>
      </c>
      <c r="E200" s="30" t="s">
        <v>73</v>
      </c>
      <c r="F200" s="30" t="s">
        <v>60</v>
      </c>
      <c r="G200" s="30" t="s">
        <v>414</v>
      </c>
      <c r="H200" s="49">
        <v>25000000</v>
      </c>
      <c r="I200" s="49">
        <v>25000000</v>
      </c>
      <c r="J200" s="30" t="s">
        <v>36</v>
      </c>
      <c r="K200" s="30" t="s">
        <v>37</v>
      </c>
      <c r="L200" s="27" t="s">
        <v>469</v>
      </c>
    </row>
    <row r="201" spans="2:12" ht="45">
      <c r="B201" s="50">
        <v>80161500</v>
      </c>
      <c r="C201" s="30" t="s">
        <v>536</v>
      </c>
      <c r="D201" s="48">
        <v>41754</v>
      </c>
      <c r="E201" s="30" t="s">
        <v>329</v>
      </c>
      <c r="F201" s="30" t="s">
        <v>60</v>
      </c>
      <c r="G201" s="30" t="s">
        <v>414</v>
      </c>
      <c r="H201" s="49">
        <v>3806387</v>
      </c>
      <c r="I201" s="49">
        <v>3806387</v>
      </c>
      <c r="J201" s="30" t="s">
        <v>36</v>
      </c>
      <c r="K201" s="30" t="s">
        <v>37</v>
      </c>
      <c r="L201" s="27" t="s">
        <v>440</v>
      </c>
    </row>
    <row r="202" spans="2:12" ht="45">
      <c r="B202" s="50">
        <v>80161500</v>
      </c>
      <c r="C202" s="30" t="s">
        <v>537</v>
      </c>
      <c r="D202" s="48">
        <v>41754</v>
      </c>
      <c r="E202" s="30" t="s">
        <v>329</v>
      </c>
      <c r="F202" s="30" t="s">
        <v>60</v>
      </c>
      <c r="G202" s="30" t="s">
        <v>414</v>
      </c>
      <c r="H202" s="49">
        <v>6911590</v>
      </c>
      <c r="I202" s="49">
        <v>6911590</v>
      </c>
      <c r="J202" s="30" t="s">
        <v>36</v>
      </c>
      <c r="K202" s="30" t="s">
        <v>37</v>
      </c>
      <c r="L202" s="27" t="s">
        <v>440</v>
      </c>
    </row>
    <row r="203" spans="2:12" ht="45">
      <c r="B203" s="50">
        <v>80161500</v>
      </c>
      <c r="C203" s="30" t="s">
        <v>538</v>
      </c>
      <c r="D203" s="48">
        <v>41754</v>
      </c>
      <c r="E203" s="30" t="s">
        <v>329</v>
      </c>
      <c r="F203" s="30" t="s">
        <v>60</v>
      </c>
      <c r="G203" s="30" t="s">
        <v>414</v>
      </c>
      <c r="H203" s="49">
        <v>10890000</v>
      </c>
      <c r="I203" s="49">
        <v>10890000</v>
      </c>
      <c r="J203" s="30" t="s">
        <v>36</v>
      </c>
      <c r="K203" s="30" t="s">
        <v>37</v>
      </c>
      <c r="L203" s="27" t="s">
        <v>440</v>
      </c>
    </row>
    <row r="204" spans="2:12" ht="45">
      <c r="B204" s="50">
        <v>80161500</v>
      </c>
      <c r="C204" s="30" t="s">
        <v>539</v>
      </c>
      <c r="D204" s="48">
        <v>41766</v>
      </c>
      <c r="E204" s="30" t="s">
        <v>44</v>
      </c>
      <c r="F204" s="30" t="s">
        <v>60</v>
      </c>
      <c r="G204" s="30" t="s">
        <v>414</v>
      </c>
      <c r="H204" s="49">
        <v>12810000</v>
      </c>
      <c r="I204" s="49">
        <v>12810000</v>
      </c>
      <c r="J204" s="30" t="s">
        <v>36</v>
      </c>
      <c r="K204" s="30" t="s">
        <v>37</v>
      </c>
      <c r="L204" s="27" t="s">
        <v>440</v>
      </c>
    </row>
    <row r="205" spans="2:12" ht="60">
      <c r="B205" s="50">
        <v>80161500</v>
      </c>
      <c r="C205" s="30" t="s">
        <v>540</v>
      </c>
      <c r="D205" s="48">
        <v>41641</v>
      </c>
      <c r="E205" s="30" t="s">
        <v>329</v>
      </c>
      <c r="F205" s="30" t="s">
        <v>60</v>
      </c>
      <c r="G205" s="30" t="s">
        <v>414</v>
      </c>
      <c r="H205" s="49">
        <v>16808211</v>
      </c>
      <c r="I205" s="49">
        <v>16808211</v>
      </c>
      <c r="J205" s="30" t="s">
        <v>36</v>
      </c>
      <c r="K205" s="30" t="s">
        <v>37</v>
      </c>
      <c r="L205" s="27" t="s">
        <v>440</v>
      </c>
    </row>
    <row r="206" spans="2:12" ht="45">
      <c r="B206" s="50">
        <v>80161500</v>
      </c>
      <c r="C206" s="30" t="s">
        <v>528</v>
      </c>
      <c r="D206" s="48">
        <v>41641</v>
      </c>
      <c r="E206" s="30" t="s">
        <v>329</v>
      </c>
      <c r="F206" s="30" t="s">
        <v>60</v>
      </c>
      <c r="G206" s="30" t="s">
        <v>414</v>
      </c>
      <c r="H206" s="49">
        <v>16800000</v>
      </c>
      <c r="I206" s="49">
        <v>16800000</v>
      </c>
      <c r="J206" s="30" t="s">
        <v>36</v>
      </c>
      <c r="K206" s="30" t="s">
        <v>37</v>
      </c>
      <c r="L206" s="27" t="s">
        <v>416</v>
      </c>
    </row>
    <row r="207" spans="2:12" ht="45">
      <c r="B207" s="50">
        <v>80161500</v>
      </c>
      <c r="C207" s="30" t="s">
        <v>541</v>
      </c>
      <c r="D207" s="48">
        <v>41641</v>
      </c>
      <c r="E207" s="30" t="s">
        <v>329</v>
      </c>
      <c r="F207" s="30" t="s">
        <v>60</v>
      </c>
      <c r="G207" s="30" t="s">
        <v>414</v>
      </c>
      <c r="H207" s="49">
        <v>59500000</v>
      </c>
      <c r="I207" s="49">
        <v>59500000</v>
      </c>
      <c r="J207" s="30" t="s">
        <v>36</v>
      </c>
      <c r="K207" s="30" t="s">
        <v>37</v>
      </c>
      <c r="L207" s="27" t="s">
        <v>438</v>
      </c>
    </row>
    <row r="208" spans="2:12" ht="45">
      <c r="B208" s="50">
        <v>80161500</v>
      </c>
      <c r="C208" s="30" t="s">
        <v>528</v>
      </c>
      <c r="D208" s="48">
        <v>41641</v>
      </c>
      <c r="E208" s="30" t="s">
        <v>329</v>
      </c>
      <c r="F208" s="30" t="s">
        <v>60</v>
      </c>
      <c r="G208" s="30" t="s">
        <v>414</v>
      </c>
      <c r="H208" s="49">
        <v>12400073</v>
      </c>
      <c r="I208" s="49">
        <v>12400073</v>
      </c>
      <c r="J208" s="30" t="s">
        <v>36</v>
      </c>
      <c r="K208" s="30" t="s">
        <v>37</v>
      </c>
      <c r="L208" s="27" t="s">
        <v>416</v>
      </c>
    </row>
    <row r="209" spans="2:12" ht="60">
      <c r="B209" s="50">
        <v>80161500</v>
      </c>
      <c r="C209" s="30" t="s">
        <v>542</v>
      </c>
      <c r="D209" s="48">
        <v>41641</v>
      </c>
      <c r="E209" s="30" t="s">
        <v>329</v>
      </c>
      <c r="F209" s="30" t="s">
        <v>60</v>
      </c>
      <c r="G209" s="30" t="s">
        <v>414</v>
      </c>
      <c r="H209" s="49">
        <v>9000000</v>
      </c>
      <c r="I209" s="49">
        <v>9000000</v>
      </c>
      <c r="J209" s="30" t="s">
        <v>36</v>
      </c>
      <c r="K209" s="30" t="s">
        <v>37</v>
      </c>
      <c r="L209" s="27" t="s">
        <v>438</v>
      </c>
    </row>
    <row r="210" spans="2:12" ht="45">
      <c r="B210" s="50">
        <v>78131804</v>
      </c>
      <c r="C210" s="30" t="s">
        <v>543</v>
      </c>
      <c r="D210" s="48">
        <v>41641</v>
      </c>
      <c r="E210" s="30" t="s">
        <v>329</v>
      </c>
      <c r="F210" s="30" t="s">
        <v>60</v>
      </c>
      <c r="G210" s="30" t="s">
        <v>414</v>
      </c>
      <c r="H210" s="49">
        <v>257120230</v>
      </c>
      <c r="I210" s="49">
        <v>257120230</v>
      </c>
      <c r="J210" s="30" t="s">
        <v>36</v>
      </c>
      <c r="K210" s="30" t="s">
        <v>37</v>
      </c>
      <c r="L210" s="27" t="s">
        <v>416</v>
      </c>
    </row>
    <row r="211" spans="2:12" ht="60">
      <c r="B211" s="50">
        <v>80161500</v>
      </c>
      <c r="C211" s="30" t="s">
        <v>544</v>
      </c>
      <c r="D211" s="48">
        <v>41641</v>
      </c>
      <c r="E211" s="30" t="s">
        <v>329</v>
      </c>
      <c r="F211" s="30" t="s">
        <v>60</v>
      </c>
      <c r="G211" s="30" t="s">
        <v>414</v>
      </c>
      <c r="H211" s="49">
        <v>25200000</v>
      </c>
      <c r="I211" s="49">
        <v>25200000</v>
      </c>
      <c r="J211" s="30" t="s">
        <v>36</v>
      </c>
      <c r="K211" s="30" t="s">
        <v>37</v>
      </c>
      <c r="L211" s="27" t="s">
        <v>438</v>
      </c>
    </row>
    <row r="212" spans="2:12" ht="60">
      <c r="B212" s="50">
        <v>80161500</v>
      </c>
      <c r="C212" s="30" t="s">
        <v>545</v>
      </c>
      <c r="D212" s="48">
        <v>41641</v>
      </c>
      <c r="E212" s="30" t="s">
        <v>329</v>
      </c>
      <c r="F212" s="30" t="s">
        <v>60</v>
      </c>
      <c r="G212" s="30" t="s">
        <v>414</v>
      </c>
      <c r="H212" s="49">
        <v>628388000</v>
      </c>
      <c r="I212" s="49">
        <v>628388000</v>
      </c>
      <c r="J212" s="30" t="s">
        <v>36</v>
      </c>
      <c r="K212" s="30" t="s">
        <v>37</v>
      </c>
      <c r="L212" s="27" t="s">
        <v>416</v>
      </c>
    </row>
    <row r="213" spans="2:12" ht="60">
      <c r="B213" s="50">
        <v>80161500</v>
      </c>
      <c r="C213" s="30" t="s">
        <v>546</v>
      </c>
      <c r="D213" s="48">
        <v>41641</v>
      </c>
      <c r="E213" s="30" t="s">
        <v>329</v>
      </c>
      <c r="F213" s="30" t="s">
        <v>60</v>
      </c>
      <c r="G213" s="30" t="s">
        <v>414</v>
      </c>
      <c r="H213" s="49">
        <v>60564000</v>
      </c>
      <c r="I213" s="49">
        <v>60564000</v>
      </c>
      <c r="J213" s="30" t="s">
        <v>36</v>
      </c>
      <c r="K213" s="30" t="s">
        <v>37</v>
      </c>
      <c r="L213" s="27" t="s">
        <v>440</v>
      </c>
    </row>
    <row r="214" spans="2:12" ht="60">
      <c r="B214" s="50">
        <v>80161500</v>
      </c>
      <c r="C214" s="30" t="s">
        <v>547</v>
      </c>
      <c r="D214" s="48">
        <v>41641</v>
      </c>
      <c r="E214" s="30" t="s">
        <v>329</v>
      </c>
      <c r="F214" s="30" t="s">
        <v>60</v>
      </c>
      <c r="G214" s="30" t="s">
        <v>414</v>
      </c>
      <c r="H214" s="49">
        <v>66500000</v>
      </c>
      <c r="I214" s="49">
        <v>66500000</v>
      </c>
      <c r="J214" s="30" t="s">
        <v>36</v>
      </c>
      <c r="K214" s="30" t="s">
        <v>37</v>
      </c>
      <c r="L214" s="27" t="s">
        <v>438</v>
      </c>
    </row>
    <row r="215" spans="2:12" ht="45">
      <c r="B215" s="50">
        <v>80161500</v>
      </c>
      <c r="C215" s="30" t="s">
        <v>467</v>
      </c>
      <c r="D215" s="48">
        <v>41641</v>
      </c>
      <c r="E215" s="30" t="s">
        <v>329</v>
      </c>
      <c r="F215" s="30" t="s">
        <v>60</v>
      </c>
      <c r="G215" s="30" t="s">
        <v>414</v>
      </c>
      <c r="H215" s="49">
        <v>12400073</v>
      </c>
      <c r="I215" s="49">
        <v>12400073</v>
      </c>
      <c r="J215" s="30" t="s">
        <v>36</v>
      </c>
      <c r="K215" s="30" t="s">
        <v>37</v>
      </c>
      <c r="L215" s="27" t="s">
        <v>416</v>
      </c>
    </row>
    <row r="216" spans="2:12" ht="60">
      <c r="B216" s="50">
        <v>80161500</v>
      </c>
      <c r="C216" s="30" t="s">
        <v>548</v>
      </c>
      <c r="D216" s="48">
        <v>41641</v>
      </c>
      <c r="E216" s="30" t="s">
        <v>329</v>
      </c>
      <c r="F216" s="30" t="s">
        <v>60</v>
      </c>
      <c r="G216" s="30" t="s">
        <v>414</v>
      </c>
      <c r="H216" s="49">
        <v>60722620</v>
      </c>
      <c r="I216" s="49">
        <v>60722620</v>
      </c>
      <c r="J216" s="30" t="s">
        <v>36</v>
      </c>
      <c r="K216" s="30" t="s">
        <v>37</v>
      </c>
      <c r="L216" s="27" t="s">
        <v>440</v>
      </c>
    </row>
    <row r="217" spans="2:12" ht="45">
      <c r="B217" s="50">
        <v>80161500</v>
      </c>
      <c r="C217" s="30" t="s">
        <v>549</v>
      </c>
      <c r="D217" s="48">
        <v>41641</v>
      </c>
      <c r="E217" s="30" t="s">
        <v>329</v>
      </c>
      <c r="F217" s="30" t="s">
        <v>60</v>
      </c>
      <c r="G217" s="30" t="s">
        <v>414</v>
      </c>
      <c r="H217" s="49">
        <v>36050000</v>
      </c>
      <c r="I217" s="49">
        <v>36050000</v>
      </c>
      <c r="J217" s="30" t="s">
        <v>36</v>
      </c>
      <c r="K217" s="30" t="s">
        <v>37</v>
      </c>
      <c r="L217" s="27" t="s">
        <v>438</v>
      </c>
    </row>
    <row r="218" spans="2:12" ht="45">
      <c r="B218" s="50">
        <v>80161500</v>
      </c>
      <c r="C218" s="30" t="s">
        <v>467</v>
      </c>
      <c r="D218" s="48">
        <v>41641</v>
      </c>
      <c r="E218" s="30" t="s">
        <v>329</v>
      </c>
      <c r="F218" s="30" t="s">
        <v>60</v>
      </c>
      <c r="G218" s="30" t="s">
        <v>414</v>
      </c>
      <c r="H218" s="49">
        <v>12567226</v>
      </c>
      <c r="I218" s="49">
        <v>12567226</v>
      </c>
      <c r="J218" s="30" t="s">
        <v>36</v>
      </c>
      <c r="K218" s="30" t="s">
        <v>37</v>
      </c>
      <c r="L218" s="27" t="s">
        <v>416</v>
      </c>
    </row>
    <row r="219" spans="2:12" ht="45">
      <c r="B219" s="50">
        <v>80161500</v>
      </c>
      <c r="C219" s="30" t="s">
        <v>467</v>
      </c>
      <c r="D219" s="48">
        <v>41641</v>
      </c>
      <c r="E219" s="30" t="s">
        <v>329</v>
      </c>
      <c r="F219" s="30" t="s">
        <v>60</v>
      </c>
      <c r="G219" s="30" t="s">
        <v>414</v>
      </c>
      <c r="H219" s="49">
        <v>12567226</v>
      </c>
      <c r="I219" s="49">
        <v>12567226</v>
      </c>
      <c r="J219" s="30" t="s">
        <v>36</v>
      </c>
      <c r="K219" s="30" t="s">
        <v>37</v>
      </c>
      <c r="L219" s="27" t="s">
        <v>416</v>
      </c>
    </row>
    <row r="220" spans="2:12" ht="45">
      <c r="B220" s="50">
        <v>80161500</v>
      </c>
      <c r="C220" s="30" t="s">
        <v>550</v>
      </c>
      <c r="D220" s="48">
        <v>41641</v>
      </c>
      <c r="E220" s="30" t="s">
        <v>329</v>
      </c>
      <c r="F220" s="30" t="s">
        <v>60</v>
      </c>
      <c r="G220" s="30" t="s">
        <v>414</v>
      </c>
      <c r="H220" s="49">
        <v>69927809</v>
      </c>
      <c r="I220" s="49">
        <v>69927809</v>
      </c>
      <c r="J220" s="30" t="s">
        <v>36</v>
      </c>
      <c r="K220" s="30" t="s">
        <v>37</v>
      </c>
      <c r="L220" s="27" t="s">
        <v>440</v>
      </c>
    </row>
    <row r="221" spans="2:12" ht="45">
      <c r="B221" s="50">
        <v>80161500</v>
      </c>
      <c r="C221" s="30" t="s">
        <v>551</v>
      </c>
      <c r="D221" s="48">
        <v>41641</v>
      </c>
      <c r="E221" s="30" t="s">
        <v>329</v>
      </c>
      <c r="F221" s="30" t="s">
        <v>60</v>
      </c>
      <c r="G221" s="30" t="s">
        <v>414</v>
      </c>
      <c r="H221" s="49">
        <v>47271371</v>
      </c>
      <c r="I221" s="49">
        <v>47271371</v>
      </c>
      <c r="J221" s="30" t="s">
        <v>36</v>
      </c>
      <c r="K221" s="30" t="s">
        <v>37</v>
      </c>
      <c r="L221" s="27" t="s">
        <v>438</v>
      </c>
    </row>
    <row r="222" spans="2:12" ht="45">
      <c r="B222" s="50">
        <v>80161500</v>
      </c>
      <c r="C222" s="30" t="s">
        <v>552</v>
      </c>
      <c r="D222" s="48">
        <v>41641</v>
      </c>
      <c r="E222" s="30" t="s">
        <v>329</v>
      </c>
      <c r="F222" s="30" t="s">
        <v>60</v>
      </c>
      <c r="G222" s="30" t="s">
        <v>414</v>
      </c>
      <c r="H222" s="49">
        <v>12400073</v>
      </c>
      <c r="I222" s="49">
        <v>12400073</v>
      </c>
      <c r="J222" s="30" t="s">
        <v>36</v>
      </c>
      <c r="K222" s="30" t="s">
        <v>37</v>
      </c>
      <c r="L222" s="27" t="s">
        <v>416</v>
      </c>
    </row>
    <row r="223" spans="2:12" ht="45">
      <c r="B223" s="50">
        <v>80161500</v>
      </c>
      <c r="C223" s="30" t="s">
        <v>553</v>
      </c>
      <c r="D223" s="48">
        <v>41641</v>
      </c>
      <c r="E223" s="30" t="s">
        <v>329</v>
      </c>
      <c r="F223" s="30" t="s">
        <v>60</v>
      </c>
      <c r="G223" s="30" t="s">
        <v>414</v>
      </c>
      <c r="H223" s="49">
        <v>79098313</v>
      </c>
      <c r="I223" s="49">
        <v>79098313</v>
      </c>
      <c r="J223" s="30" t="s">
        <v>36</v>
      </c>
      <c r="K223" s="30" t="s">
        <v>37</v>
      </c>
      <c r="L223" s="27" t="s">
        <v>440</v>
      </c>
    </row>
    <row r="224" spans="2:12" ht="45">
      <c r="B224" s="50">
        <v>80161500</v>
      </c>
      <c r="C224" s="30" t="s">
        <v>554</v>
      </c>
      <c r="D224" s="48">
        <v>41641</v>
      </c>
      <c r="E224" s="30" t="s">
        <v>329</v>
      </c>
      <c r="F224" s="30" t="s">
        <v>60</v>
      </c>
      <c r="G224" s="30" t="s">
        <v>414</v>
      </c>
      <c r="H224" s="49">
        <v>13300000</v>
      </c>
      <c r="I224" s="49">
        <v>13300000</v>
      </c>
      <c r="J224" s="30" t="s">
        <v>36</v>
      </c>
      <c r="K224" s="30" t="s">
        <v>37</v>
      </c>
      <c r="L224" s="27" t="s">
        <v>438</v>
      </c>
    </row>
    <row r="225" spans="2:12" ht="45">
      <c r="B225" s="50">
        <v>80161500</v>
      </c>
      <c r="C225" s="30" t="s">
        <v>555</v>
      </c>
      <c r="D225" s="48">
        <v>41641</v>
      </c>
      <c r="E225" s="30" t="s">
        <v>329</v>
      </c>
      <c r="F225" s="30" t="s">
        <v>60</v>
      </c>
      <c r="G225" s="30" t="s">
        <v>414</v>
      </c>
      <c r="H225" s="49">
        <v>20000000</v>
      </c>
      <c r="I225" s="49">
        <v>20000000</v>
      </c>
      <c r="J225" s="30" t="s">
        <v>36</v>
      </c>
      <c r="K225" s="30" t="s">
        <v>37</v>
      </c>
      <c r="L225" s="27" t="s">
        <v>416</v>
      </c>
    </row>
    <row r="226" spans="2:12" ht="45">
      <c r="B226" s="50">
        <v>80161500</v>
      </c>
      <c r="C226" s="30" t="s">
        <v>556</v>
      </c>
      <c r="D226" s="48">
        <v>41641</v>
      </c>
      <c r="E226" s="30" t="s">
        <v>329</v>
      </c>
      <c r="F226" s="30" t="s">
        <v>60</v>
      </c>
      <c r="G226" s="30" t="s">
        <v>414</v>
      </c>
      <c r="H226" s="49">
        <v>20475000</v>
      </c>
      <c r="I226" s="49">
        <v>20475000</v>
      </c>
      <c r="J226" s="30" t="s">
        <v>36</v>
      </c>
      <c r="K226" s="30" t="s">
        <v>37</v>
      </c>
      <c r="L226" s="27" t="s">
        <v>440</v>
      </c>
    </row>
    <row r="227" spans="2:12" ht="45">
      <c r="B227" s="50">
        <v>80161500</v>
      </c>
      <c r="C227" s="30" t="s">
        <v>557</v>
      </c>
      <c r="D227" s="48">
        <v>41641</v>
      </c>
      <c r="E227" s="30" t="s">
        <v>329</v>
      </c>
      <c r="F227" s="30" t="s">
        <v>60</v>
      </c>
      <c r="G227" s="30" t="s">
        <v>414</v>
      </c>
      <c r="H227" s="49">
        <v>51984100</v>
      </c>
      <c r="I227" s="49">
        <v>51984100</v>
      </c>
      <c r="J227" s="30" t="s">
        <v>36</v>
      </c>
      <c r="K227" s="30" t="s">
        <v>37</v>
      </c>
      <c r="L227" s="27" t="s">
        <v>438</v>
      </c>
    </row>
    <row r="228" spans="2:12" ht="45">
      <c r="B228" s="50">
        <v>80161500</v>
      </c>
      <c r="C228" s="30" t="s">
        <v>528</v>
      </c>
      <c r="D228" s="48">
        <v>41641</v>
      </c>
      <c r="E228" s="30" t="s">
        <v>329</v>
      </c>
      <c r="F228" s="30" t="s">
        <v>60</v>
      </c>
      <c r="G228" s="30" t="s">
        <v>414</v>
      </c>
      <c r="H228" s="49">
        <v>14000000</v>
      </c>
      <c r="I228" s="49">
        <v>14000000</v>
      </c>
      <c r="J228" s="30" t="s">
        <v>36</v>
      </c>
      <c r="K228" s="30" t="s">
        <v>37</v>
      </c>
      <c r="L228" s="27" t="s">
        <v>416</v>
      </c>
    </row>
    <row r="229" spans="2:12" ht="45">
      <c r="B229" s="50">
        <v>80161500</v>
      </c>
      <c r="C229" s="30" t="s">
        <v>558</v>
      </c>
      <c r="D229" s="48">
        <v>41641</v>
      </c>
      <c r="E229" s="30" t="s">
        <v>329</v>
      </c>
      <c r="F229" s="30" t="s">
        <v>60</v>
      </c>
      <c r="G229" s="30" t="s">
        <v>414</v>
      </c>
      <c r="H229" s="49">
        <v>74436040</v>
      </c>
      <c r="I229" s="49">
        <v>74436040</v>
      </c>
      <c r="J229" s="30" t="s">
        <v>36</v>
      </c>
      <c r="K229" s="30" t="s">
        <v>37</v>
      </c>
      <c r="L229" s="27" t="s">
        <v>440</v>
      </c>
    </row>
    <row r="230" spans="2:12" ht="45">
      <c r="B230" s="50">
        <v>80161500</v>
      </c>
      <c r="C230" s="30" t="s">
        <v>559</v>
      </c>
      <c r="D230" s="48">
        <v>41641</v>
      </c>
      <c r="E230" s="30" t="s">
        <v>329</v>
      </c>
      <c r="F230" s="30" t="s">
        <v>60</v>
      </c>
      <c r="G230" s="30" t="s">
        <v>414</v>
      </c>
      <c r="H230" s="49">
        <v>69974632</v>
      </c>
      <c r="I230" s="49">
        <v>69974632</v>
      </c>
      <c r="J230" s="30" t="s">
        <v>36</v>
      </c>
      <c r="K230" s="30" t="s">
        <v>37</v>
      </c>
      <c r="L230" s="27" t="s">
        <v>440</v>
      </c>
    </row>
    <row r="231" spans="2:12" ht="60">
      <c r="B231" s="50">
        <v>80161500</v>
      </c>
      <c r="C231" s="30" t="s">
        <v>560</v>
      </c>
      <c r="D231" s="48">
        <v>41641</v>
      </c>
      <c r="E231" s="30" t="s">
        <v>329</v>
      </c>
      <c r="F231" s="30" t="s">
        <v>60</v>
      </c>
      <c r="G231" s="30" t="s">
        <v>414</v>
      </c>
      <c r="H231" s="49">
        <v>62677972</v>
      </c>
      <c r="I231" s="49">
        <v>62677972</v>
      </c>
      <c r="J231" s="30" t="s">
        <v>36</v>
      </c>
      <c r="K231" s="30" t="s">
        <v>37</v>
      </c>
      <c r="L231" s="27" t="s">
        <v>438</v>
      </c>
    </row>
    <row r="232" spans="2:12" ht="60">
      <c r="B232" s="50">
        <v>80161500</v>
      </c>
      <c r="C232" s="30" t="s">
        <v>561</v>
      </c>
      <c r="D232" s="48">
        <v>41641</v>
      </c>
      <c r="E232" s="30" t="s">
        <v>329</v>
      </c>
      <c r="F232" s="30" t="s">
        <v>60</v>
      </c>
      <c r="G232" s="30" t="s">
        <v>414</v>
      </c>
      <c r="H232" s="49">
        <v>60322969</v>
      </c>
      <c r="I232" s="49">
        <v>60322969</v>
      </c>
      <c r="J232" s="30" t="s">
        <v>36</v>
      </c>
      <c r="K232" s="30" t="s">
        <v>37</v>
      </c>
      <c r="L232" s="27" t="s">
        <v>440</v>
      </c>
    </row>
    <row r="233" spans="2:12" ht="60">
      <c r="B233" s="50">
        <v>80161500</v>
      </c>
      <c r="C233" s="30" t="s">
        <v>548</v>
      </c>
      <c r="D233" s="48">
        <v>41641</v>
      </c>
      <c r="E233" s="30" t="s">
        <v>329</v>
      </c>
      <c r="F233" s="30" t="s">
        <v>60</v>
      </c>
      <c r="G233" s="30" t="s">
        <v>414</v>
      </c>
      <c r="H233" s="49">
        <v>60722620</v>
      </c>
      <c r="I233" s="49">
        <v>60722620</v>
      </c>
      <c r="J233" s="30" t="s">
        <v>36</v>
      </c>
      <c r="K233" s="30" t="s">
        <v>37</v>
      </c>
      <c r="L233" s="27" t="s">
        <v>440</v>
      </c>
    </row>
    <row r="234" spans="2:12" ht="60">
      <c r="B234" s="50">
        <v>80161500</v>
      </c>
      <c r="C234" s="30" t="s">
        <v>562</v>
      </c>
      <c r="D234" s="48">
        <v>41641</v>
      </c>
      <c r="E234" s="30" t="s">
        <v>329</v>
      </c>
      <c r="F234" s="30" t="s">
        <v>60</v>
      </c>
      <c r="G234" s="30" t="s">
        <v>414</v>
      </c>
      <c r="H234" s="49">
        <v>66289895</v>
      </c>
      <c r="I234" s="49">
        <v>66289895</v>
      </c>
      <c r="J234" s="30" t="s">
        <v>36</v>
      </c>
      <c r="K234" s="30" t="s">
        <v>37</v>
      </c>
      <c r="L234" s="27" t="s">
        <v>440</v>
      </c>
    </row>
    <row r="235" spans="2:12" ht="45">
      <c r="B235" s="50">
        <v>80161500</v>
      </c>
      <c r="C235" s="30" t="s">
        <v>563</v>
      </c>
      <c r="D235" s="48">
        <v>41641</v>
      </c>
      <c r="E235" s="30" t="s">
        <v>329</v>
      </c>
      <c r="F235" s="30" t="s">
        <v>60</v>
      </c>
      <c r="G235" s="30" t="s">
        <v>414</v>
      </c>
      <c r="H235" s="49">
        <v>18200000</v>
      </c>
      <c r="I235" s="49">
        <v>18200000</v>
      </c>
      <c r="J235" s="30" t="s">
        <v>36</v>
      </c>
      <c r="K235" s="30" t="s">
        <v>37</v>
      </c>
      <c r="L235" s="27" t="s">
        <v>438</v>
      </c>
    </row>
    <row r="236" spans="2:12" ht="60">
      <c r="B236" s="50">
        <v>80161500</v>
      </c>
      <c r="C236" s="30" t="s">
        <v>564</v>
      </c>
      <c r="D236" s="48">
        <v>41641</v>
      </c>
      <c r="E236" s="30" t="s">
        <v>329</v>
      </c>
      <c r="F236" s="30" t="s">
        <v>60</v>
      </c>
      <c r="G236" s="30" t="s">
        <v>414</v>
      </c>
      <c r="H236" s="49">
        <v>86697576</v>
      </c>
      <c r="I236" s="49">
        <v>86697576</v>
      </c>
      <c r="J236" s="30" t="s">
        <v>36</v>
      </c>
      <c r="K236" s="30" t="s">
        <v>37</v>
      </c>
      <c r="L236" s="27" t="s">
        <v>440</v>
      </c>
    </row>
    <row r="237" spans="2:12" ht="60">
      <c r="B237" s="50">
        <v>80161500</v>
      </c>
      <c r="C237" s="30" t="s">
        <v>565</v>
      </c>
      <c r="D237" s="48">
        <v>41641</v>
      </c>
      <c r="E237" s="30" t="s">
        <v>329</v>
      </c>
      <c r="F237" s="30" t="s">
        <v>60</v>
      </c>
      <c r="G237" s="30" t="s">
        <v>414</v>
      </c>
      <c r="H237" s="49">
        <v>24500000</v>
      </c>
      <c r="I237" s="49">
        <v>24500000</v>
      </c>
      <c r="J237" s="30" t="s">
        <v>36</v>
      </c>
      <c r="K237" s="30" t="s">
        <v>37</v>
      </c>
      <c r="L237" s="27" t="s">
        <v>438</v>
      </c>
    </row>
    <row r="238" spans="2:12" ht="45">
      <c r="B238" s="50">
        <v>80161500</v>
      </c>
      <c r="C238" s="30" t="s">
        <v>566</v>
      </c>
      <c r="D238" s="48">
        <v>41641</v>
      </c>
      <c r="E238" s="30" t="s">
        <v>329</v>
      </c>
      <c r="F238" s="30" t="s">
        <v>60</v>
      </c>
      <c r="G238" s="30" t="s">
        <v>414</v>
      </c>
      <c r="H238" s="49">
        <v>69974646</v>
      </c>
      <c r="I238" s="49">
        <v>69974646</v>
      </c>
      <c r="J238" s="30" t="s">
        <v>36</v>
      </c>
      <c r="K238" s="30" t="s">
        <v>37</v>
      </c>
      <c r="L238" s="27" t="s">
        <v>440</v>
      </c>
    </row>
    <row r="239" spans="2:12" ht="45">
      <c r="B239" s="50">
        <v>80161500</v>
      </c>
      <c r="C239" s="30" t="s">
        <v>567</v>
      </c>
      <c r="D239" s="48">
        <v>41641</v>
      </c>
      <c r="E239" s="30" t="s">
        <v>329</v>
      </c>
      <c r="F239" s="30" t="s">
        <v>60</v>
      </c>
      <c r="G239" s="30" t="s">
        <v>414</v>
      </c>
      <c r="H239" s="49">
        <v>28840000</v>
      </c>
      <c r="I239" s="49">
        <v>28840000</v>
      </c>
      <c r="J239" s="30" t="s">
        <v>36</v>
      </c>
      <c r="K239" s="30" t="s">
        <v>37</v>
      </c>
      <c r="L239" s="27" t="s">
        <v>438</v>
      </c>
    </row>
    <row r="240" spans="2:12" ht="45">
      <c r="B240" s="50">
        <v>80161500</v>
      </c>
      <c r="C240" s="30" t="s">
        <v>568</v>
      </c>
      <c r="D240" s="48">
        <v>41641</v>
      </c>
      <c r="E240" s="30" t="s">
        <v>329</v>
      </c>
      <c r="F240" s="30" t="s">
        <v>60</v>
      </c>
      <c r="G240" s="30" t="s">
        <v>414</v>
      </c>
      <c r="H240" s="49">
        <v>9000000</v>
      </c>
      <c r="I240" s="49">
        <v>9000000</v>
      </c>
      <c r="J240" s="30" t="s">
        <v>36</v>
      </c>
      <c r="K240" s="30" t="s">
        <v>37</v>
      </c>
      <c r="L240" s="27" t="s">
        <v>438</v>
      </c>
    </row>
    <row r="241" spans="2:12" ht="60">
      <c r="B241" s="50">
        <v>80161500</v>
      </c>
      <c r="C241" s="30" t="s">
        <v>569</v>
      </c>
      <c r="D241" s="48">
        <v>41641</v>
      </c>
      <c r="E241" s="30" t="s">
        <v>329</v>
      </c>
      <c r="F241" s="30" t="s">
        <v>60</v>
      </c>
      <c r="G241" s="30" t="s">
        <v>414</v>
      </c>
      <c r="H241" s="49">
        <v>60322969</v>
      </c>
      <c r="I241" s="49">
        <v>60322969</v>
      </c>
      <c r="J241" s="30" t="s">
        <v>36</v>
      </c>
      <c r="K241" s="30" t="s">
        <v>37</v>
      </c>
      <c r="L241" s="27" t="s">
        <v>440</v>
      </c>
    </row>
    <row r="242" spans="2:12" ht="45">
      <c r="B242" s="50">
        <v>80161500</v>
      </c>
      <c r="C242" s="30" t="s">
        <v>570</v>
      </c>
      <c r="D242" s="48">
        <v>41641</v>
      </c>
      <c r="E242" s="30" t="s">
        <v>329</v>
      </c>
      <c r="F242" s="30" t="s">
        <v>60</v>
      </c>
      <c r="G242" s="30" t="s">
        <v>414</v>
      </c>
      <c r="H242" s="49">
        <v>59009377</v>
      </c>
      <c r="I242" s="49">
        <v>59009377</v>
      </c>
      <c r="J242" s="30" t="s">
        <v>36</v>
      </c>
      <c r="K242" s="30" t="s">
        <v>37</v>
      </c>
      <c r="L242" s="27" t="s">
        <v>438</v>
      </c>
    </row>
    <row r="243" spans="2:12" ht="45">
      <c r="B243" s="50">
        <v>80161500</v>
      </c>
      <c r="C243" s="30" t="s">
        <v>571</v>
      </c>
      <c r="D243" s="48">
        <v>41641</v>
      </c>
      <c r="E243" s="30" t="s">
        <v>329</v>
      </c>
      <c r="F243" s="30" t="s">
        <v>60</v>
      </c>
      <c r="G243" s="30" t="s">
        <v>414</v>
      </c>
      <c r="H243" s="49">
        <v>43012800</v>
      </c>
      <c r="I243" s="49">
        <v>43012800</v>
      </c>
      <c r="J243" s="30" t="s">
        <v>36</v>
      </c>
      <c r="K243" s="30" t="s">
        <v>37</v>
      </c>
      <c r="L243" s="27" t="s">
        <v>438</v>
      </c>
    </row>
    <row r="244" spans="2:12" ht="45">
      <c r="B244" s="50">
        <v>80161500</v>
      </c>
      <c r="C244" s="30" t="s">
        <v>572</v>
      </c>
      <c r="D244" s="48">
        <v>41641</v>
      </c>
      <c r="E244" s="30" t="s">
        <v>329</v>
      </c>
      <c r="F244" s="30" t="s">
        <v>60</v>
      </c>
      <c r="G244" s="30" t="s">
        <v>414</v>
      </c>
      <c r="H244" s="49">
        <v>86697581</v>
      </c>
      <c r="I244" s="49">
        <v>86697581</v>
      </c>
      <c r="J244" s="30" t="s">
        <v>36</v>
      </c>
      <c r="K244" s="30" t="s">
        <v>37</v>
      </c>
      <c r="L244" s="27" t="s">
        <v>440</v>
      </c>
    </row>
    <row r="245" spans="2:12" ht="60">
      <c r="B245" s="50">
        <v>80161500</v>
      </c>
      <c r="C245" s="30" t="s">
        <v>573</v>
      </c>
      <c r="D245" s="48">
        <v>41641</v>
      </c>
      <c r="E245" s="30" t="s">
        <v>329</v>
      </c>
      <c r="F245" s="30" t="s">
        <v>60</v>
      </c>
      <c r="G245" s="30" t="s">
        <v>414</v>
      </c>
      <c r="H245" s="49">
        <v>47271371</v>
      </c>
      <c r="I245" s="49">
        <v>47271371</v>
      </c>
      <c r="J245" s="30" t="s">
        <v>36</v>
      </c>
      <c r="K245" s="30" t="s">
        <v>37</v>
      </c>
      <c r="L245" s="27" t="s">
        <v>438</v>
      </c>
    </row>
    <row r="246" spans="2:12" ht="60">
      <c r="B246" s="50">
        <v>80161500</v>
      </c>
      <c r="C246" s="30" t="s">
        <v>574</v>
      </c>
      <c r="D246" s="48">
        <v>41641</v>
      </c>
      <c r="E246" s="30" t="s">
        <v>329</v>
      </c>
      <c r="F246" s="30" t="s">
        <v>60</v>
      </c>
      <c r="G246" s="30" t="s">
        <v>414</v>
      </c>
      <c r="H246" s="49">
        <v>84448000</v>
      </c>
      <c r="I246" s="49">
        <v>84448000</v>
      </c>
      <c r="J246" s="30" t="s">
        <v>36</v>
      </c>
      <c r="K246" s="30" t="s">
        <v>37</v>
      </c>
      <c r="L246" s="27" t="s">
        <v>440</v>
      </c>
    </row>
    <row r="247" spans="2:12" ht="45">
      <c r="B247" s="50">
        <v>80161500</v>
      </c>
      <c r="C247" s="30" t="s">
        <v>575</v>
      </c>
      <c r="D247" s="48">
        <v>41641</v>
      </c>
      <c r="E247" s="30" t="s">
        <v>329</v>
      </c>
      <c r="F247" s="30" t="s">
        <v>60</v>
      </c>
      <c r="G247" s="30" t="s">
        <v>414</v>
      </c>
      <c r="H247" s="49">
        <v>9000000</v>
      </c>
      <c r="I247" s="49">
        <v>9000000</v>
      </c>
      <c r="J247" s="30" t="s">
        <v>36</v>
      </c>
      <c r="K247" s="30" t="s">
        <v>37</v>
      </c>
      <c r="L247" s="27" t="s">
        <v>438</v>
      </c>
    </row>
    <row r="248" spans="2:12" ht="60">
      <c r="B248" s="50">
        <v>80161500</v>
      </c>
      <c r="C248" s="30" t="s">
        <v>576</v>
      </c>
      <c r="D248" s="48">
        <v>41641</v>
      </c>
      <c r="E248" s="30" t="s">
        <v>329</v>
      </c>
      <c r="F248" s="30" t="s">
        <v>60</v>
      </c>
      <c r="G248" s="30" t="s">
        <v>414</v>
      </c>
      <c r="H248" s="49">
        <v>60580723</v>
      </c>
      <c r="I248" s="49">
        <v>60580723</v>
      </c>
      <c r="J248" s="30" t="s">
        <v>36</v>
      </c>
      <c r="K248" s="30" t="s">
        <v>37</v>
      </c>
      <c r="L248" s="27" t="s">
        <v>440</v>
      </c>
    </row>
    <row r="249" spans="2:12" ht="60">
      <c r="B249" s="50">
        <v>80161500</v>
      </c>
      <c r="C249" s="30" t="s">
        <v>577</v>
      </c>
      <c r="D249" s="48">
        <v>41641</v>
      </c>
      <c r="E249" s="30" t="s">
        <v>329</v>
      </c>
      <c r="F249" s="30" t="s">
        <v>60</v>
      </c>
      <c r="G249" s="30" t="s">
        <v>414</v>
      </c>
      <c r="H249" s="49">
        <v>79250437</v>
      </c>
      <c r="I249" s="49">
        <v>79250437</v>
      </c>
      <c r="J249" s="30" t="s">
        <v>36</v>
      </c>
      <c r="K249" s="30" t="s">
        <v>37</v>
      </c>
      <c r="L249" s="27" t="s">
        <v>440</v>
      </c>
    </row>
    <row r="250" spans="2:12" ht="60">
      <c r="B250" s="50">
        <v>80161500</v>
      </c>
      <c r="C250" s="30" t="s">
        <v>578</v>
      </c>
      <c r="D250" s="48">
        <v>41641</v>
      </c>
      <c r="E250" s="30" t="s">
        <v>329</v>
      </c>
      <c r="F250" s="30" t="s">
        <v>60</v>
      </c>
      <c r="G250" s="30" t="s">
        <v>414</v>
      </c>
      <c r="H250" s="49">
        <v>64890000</v>
      </c>
      <c r="I250" s="49">
        <v>64890000</v>
      </c>
      <c r="J250" s="30" t="s">
        <v>36</v>
      </c>
      <c r="K250" s="30" t="s">
        <v>37</v>
      </c>
      <c r="L250" s="27" t="s">
        <v>440</v>
      </c>
    </row>
    <row r="251" spans="2:12" ht="60">
      <c r="B251" s="50">
        <v>80161500</v>
      </c>
      <c r="C251" s="30" t="s">
        <v>579</v>
      </c>
      <c r="D251" s="48">
        <v>41641</v>
      </c>
      <c r="E251" s="30" t="s">
        <v>329</v>
      </c>
      <c r="F251" s="30" t="s">
        <v>60</v>
      </c>
      <c r="G251" s="30" t="s">
        <v>414</v>
      </c>
      <c r="H251" s="49">
        <v>29734901</v>
      </c>
      <c r="I251" s="49">
        <v>29734901</v>
      </c>
      <c r="J251" s="30" t="s">
        <v>36</v>
      </c>
      <c r="K251" s="30" t="s">
        <v>37</v>
      </c>
      <c r="L251" s="27" t="s">
        <v>440</v>
      </c>
    </row>
    <row r="252" spans="2:12" ht="45">
      <c r="B252" s="50">
        <v>80161500</v>
      </c>
      <c r="C252" s="30" t="s">
        <v>580</v>
      </c>
      <c r="D252" s="48">
        <v>41641</v>
      </c>
      <c r="E252" s="30" t="s">
        <v>329</v>
      </c>
      <c r="F252" s="30" t="s">
        <v>60</v>
      </c>
      <c r="G252" s="30" t="s">
        <v>414</v>
      </c>
      <c r="H252" s="49">
        <v>64890000</v>
      </c>
      <c r="I252" s="49">
        <v>64890000</v>
      </c>
      <c r="J252" s="30" t="s">
        <v>36</v>
      </c>
      <c r="K252" s="30" t="s">
        <v>37</v>
      </c>
      <c r="L252" s="27" t="s">
        <v>440</v>
      </c>
    </row>
    <row r="253" spans="2:12" ht="60">
      <c r="B253" s="50">
        <v>80161500</v>
      </c>
      <c r="C253" s="30" t="s">
        <v>581</v>
      </c>
      <c r="D253" s="48">
        <v>41641</v>
      </c>
      <c r="E253" s="30" t="s">
        <v>329</v>
      </c>
      <c r="F253" s="30" t="s">
        <v>60</v>
      </c>
      <c r="G253" s="30" t="s">
        <v>414</v>
      </c>
      <c r="H253" s="49">
        <v>18640125</v>
      </c>
      <c r="I253" s="49">
        <v>18640125</v>
      </c>
      <c r="J253" s="30" t="s">
        <v>36</v>
      </c>
      <c r="K253" s="30" t="s">
        <v>37</v>
      </c>
      <c r="L253" s="27" t="s">
        <v>440</v>
      </c>
    </row>
    <row r="254" spans="2:12" ht="45">
      <c r="B254" s="50">
        <v>80161500</v>
      </c>
      <c r="C254" s="30" t="s">
        <v>582</v>
      </c>
      <c r="D254" s="48">
        <v>41641</v>
      </c>
      <c r="E254" s="30" t="s">
        <v>329</v>
      </c>
      <c r="F254" s="30" t="s">
        <v>60</v>
      </c>
      <c r="G254" s="30" t="s">
        <v>414</v>
      </c>
      <c r="H254" s="49">
        <v>20483939</v>
      </c>
      <c r="I254" s="49">
        <v>20483939</v>
      </c>
      <c r="J254" s="30" t="s">
        <v>36</v>
      </c>
      <c r="K254" s="30" t="s">
        <v>37</v>
      </c>
      <c r="L254" s="27" t="s">
        <v>440</v>
      </c>
    </row>
    <row r="255" spans="2:12" ht="45">
      <c r="B255" s="50">
        <v>80161500</v>
      </c>
      <c r="C255" s="30" t="s">
        <v>583</v>
      </c>
      <c r="D255" s="48">
        <v>41641</v>
      </c>
      <c r="E255" s="30" t="s">
        <v>329</v>
      </c>
      <c r="F255" s="30" t="s">
        <v>60</v>
      </c>
      <c r="G255" s="30" t="s">
        <v>414</v>
      </c>
      <c r="H255" s="49">
        <v>16714138</v>
      </c>
      <c r="I255" s="49">
        <v>16714138</v>
      </c>
      <c r="J255" s="30" t="s">
        <v>36</v>
      </c>
      <c r="K255" s="30" t="s">
        <v>37</v>
      </c>
      <c r="L255" s="27" t="s">
        <v>440</v>
      </c>
    </row>
    <row r="256" spans="2:12" ht="60">
      <c r="B256" s="50">
        <v>80161500</v>
      </c>
      <c r="C256" s="30" t="s">
        <v>584</v>
      </c>
      <c r="D256" s="48">
        <v>41641</v>
      </c>
      <c r="E256" s="30" t="s">
        <v>329</v>
      </c>
      <c r="F256" s="30" t="s">
        <v>60</v>
      </c>
      <c r="G256" s="30" t="s">
        <v>414</v>
      </c>
      <c r="H256" s="49">
        <v>29788836</v>
      </c>
      <c r="I256" s="49">
        <v>29788836</v>
      </c>
      <c r="J256" s="30" t="s">
        <v>36</v>
      </c>
      <c r="K256" s="30" t="s">
        <v>37</v>
      </c>
      <c r="L256" s="27" t="s">
        <v>469</v>
      </c>
    </row>
    <row r="257" spans="2:12" ht="45">
      <c r="B257" s="50">
        <v>80161500</v>
      </c>
      <c r="C257" s="30" t="s">
        <v>585</v>
      </c>
      <c r="D257" s="48">
        <v>41641</v>
      </c>
      <c r="E257" s="30" t="s">
        <v>329</v>
      </c>
      <c r="F257" s="30" t="s">
        <v>60</v>
      </c>
      <c r="G257" s="30" t="s">
        <v>414</v>
      </c>
      <c r="H257" s="49">
        <v>60322969</v>
      </c>
      <c r="I257" s="49">
        <v>60322969</v>
      </c>
      <c r="J257" s="30" t="s">
        <v>36</v>
      </c>
      <c r="K257" s="30" t="s">
        <v>37</v>
      </c>
      <c r="L257" s="27" t="s">
        <v>440</v>
      </c>
    </row>
    <row r="258" spans="2:12" ht="45">
      <c r="B258" s="50">
        <v>80161500</v>
      </c>
      <c r="C258" s="30" t="s">
        <v>586</v>
      </c>
      <c r="D258" s="48">
        <v>41641</v>
      </c>
      <c r="E258" s="30" t="s">
        <v>329</v>
      </c>
      <c r="F258" s="30" t="s">
        <v>60</v>
      </c>
      <c r="G258" s="30" t="s">
        <v>414</v>
      </c>
      <c r="H258" s="49">
        <v>69974644</v>
      </c>
      <c r="I258" s="49">
        <v>69974644</v>
      </c>
      <c r="J258" s="30" t="s">
        <v>36</v>
      </c>
      <c r="K258" s="30" t="s">
        <v>37</v>
      </c>
      <c r="L258" s="27" t="s">
        <v>440</v>
      </c>
    </row>
    <row r="259" spans="2:12" ht="45">
      <c r="B259" s="50">
        <v>80161500</v>
      </c>
      <c r="C259" s="30" t="s">
        <v>587</v>
      </c>
      <c r="D259" s="48">
        <v>41641</v>
      </c>
      <c r="E259" s="30" t="s">
        <v>329</v>
      </c>
      <c r="F259" s="30" t="s">
        <v>60</v>
      </c>
      <c r="G259" s="30" t="s">
        <v>414</v>
      </c>
      <c r="H259" s="49">
        <v>48105120</v>
      </c>
      <c r="I259" s="49">
        <v>48105120</v>
      </c>
      <c r="J259" s="30" t="s">
        <v>36</v>
      </c>
      <c r="K259" s="30" t="s">
        <v>37</v>
      </c>
      <c r="L259" s="27" t="s">
        <v>440</v>
      </c>
    </row>
    <row r="260" spans="2:12" ht="45">
      <c r="B260" s="50">
        <v>80161500</v>
      </c>
      <c r="C260" s="30" t="s">
        <v>588</v>
      </c>
      <c r="D260" s="48">
        <v>41641</v>
      </c>
      <c r="E260" s="30" t="s">
        <v>329</v>
      </c>
      <c r="F260" s="30" t="s">
        <v>60</v>
      </c>
      <c r="G260" s="30" t="s">
        <v>414</v>
      </c>
      <c r="H260" s="49">
        <v>12978000</v>
      </c>
      <c r="I260" s="49">
        <v>12978000</v>
      </c>
      <c r="J260" s="30" t="s">
        <v>36</v>
      </c>
      <c r="K260" s="30" t="s">
        <v>37</v>
      </c>
      <c r="L260" s="51" t="s">
        <v>480</v>
      </c>
    </row>
    <row r="261" spans="2:12" ht="60">
      <c r="B261" s="50">
        <v>80161500</v>
      </c>
      <c r="C261" s="30" t="s">
        <v>383</v>
      </c>
      <c r="D261" s="48">
        <v>41661</v>
      </c>
      <c r="E261" s="30" t="s">
        <v>329</v>
      </c>
      <c r="F261" s="30" t="s">
        <v>60</v>
      </c>
      <c r="G261" s="30" t="s">
        <v>414</v>
      </c>
      <c r="H261" s="49">
        <v>34833333</v>
      </c>
      <c r="I261" s="49">
        <v>34833333</v>
      </c>
      <c r="J261" s="30" t="s">
        <v>36</v>
      </c>
      <c r="K261" s="30" t="s">
        <v>37</v>
      </c>
      <c r="L261" s="51" t="s">
        <v>480</v>
      </c>
    </row>
    <row r="262" spans="2:12" ht="45">
      <c r="B262" s="50">
        <v>80161500</v>
      </c>
      <c r="C262" s="30" t="s">
        <v>335</v>
      </c>
      <c r="D262" s="48">
        <v>41661</v>
      </c>
      <c r="E262" s="30" t="s">
        <v>329</v>
      </c>
      <c r="F262" s="30" t="s">
        <v>60</v>
      </c>
      <c r="G262" s="30" t="s">
        <v>414</v>
      </c>
      <c r="H262" s="49">
        <v>12000000</v>
      </c>
      <c r="I262" s="49">
        <v>12000000</v>
      </c>
      <c r="J262" s="30" t="s">
        <v>36</v>
      </c>
      <c r="K262" s="30" t="s">
        <v>37</v>
      </c>
      <c r="L262" s="27" t="s">
        <v>438</v>
      </c>
    </row>
    <row r="263" spans="2:12" ht="45">
      <c r="B263" s="50">
        <v>78131804</v>
      </c>
      <c r="C263" s="30" t="s">
        <v>351</v>
      </c>
      <c r="D263" s="48">
        <v>41662</v>
      </c>
      <c r="E263" s="30" t="s">
        <v>73</v>
      </c>
      <c r="F263" s="30" t="s">
        <v>60</v>
      </c>
      <c r="G263" s="30" t="s">
        <v>414</v>
      </c>
      <c r="H263" s="49">
        <v>190783170</v>
      </c>
      <c r="I263" s="49">
        <v>190783170</v>
      </c>
      <c r="J263" s="30" t="s">
        <v>36</v>
      </c>
      <c r="K263" s="30" t="s">
        <v>37</v>
      </c>
      <c r="L263" s="27" t="s">
        <v>416</v>
      </c>
    </row>
    <row r="264" spans="2:12" ht="45">
      <c r="B264" s="50">
        <v>80161500</v>
      </c>
      <c r="C264" s="30" t="s">
        <v>344</v>
      </c>
      <c r="D264" s="48">
        <v>41663</v>
      </c>
      <c r="E264" s="30" t="s">
        <v>329</v>
      </c>
      <c r="F264" s="30" t="s">
        <v>60</v>
      </c>
      <c r="G264" s="30" t="s">
        <v>414</v>
      </c>
      <c r="H264" s="49">
        <v>10800000</v>
      </c>
      <c r="I264" s="49">
        <v>10800000</v>
      </c>
      <c r="J264" s="30" t="s">
        <v>36</v>
      </c>
      <c r="K264" s="30" t="s">
        <v>37</v>
      </c>
      <c r="L264" s="27" t="s">
        <v>421</v>
      </c>
    </row>
    <row r="265" spans="2:12" ht="45">
      <c r="B265" s="50">
        <v>80161500</v>
      </c>
      <c r="C265" s="30" t="s">
        <v>384</v>
      </c>
      <c r="D265" s="48">
        <v>41663</v>
      </c>
      <c r="E265" s="30" t="s">
        <v>329</v>
      </c>
      <c r="F265" s="30" t="s">
        <v>60</v>
      </c>
      <c r="G265" s="30" t="s">
        <v>414</v>
      </c>
      <c r="H265" s="49">
        <v>13200000</v>
      </c>
      <c r="I265" s="49">
        <v>13200000</v>
      </c>
      <c r="J265" s="30" t="s">
        <v>36</v>
      </c>
      <c r="K265" s="30" t="s">
        <v>37</v>
      </c>
      <c r="L265" s="51" t="s">
        <v>480</v>
      </c>
    </row>
    <row r="266" spans="2:12" ht="60">
      <c r="B266" s="50">
        <v>80161500</v>
      </c>
      <c r="C266" s="30" t="s">
        <v>345</v>
      </c>
      <c r="D266" s="48">
        <v>41663</v>
      </c>
      <c r="E266" s="30" t="s">
        <v>329</v>
      </c>
      <c r="F266" s="30" t="s">
        <v>60</v>
      </c>
      <c r="G266" s="30" t="s">
        <v>414</v>
      </c>
      <c r="H266" s="49">
        <v>45000000</v>
      </c>
      <c r="I266" s="49">
        <v>45000000</v>
      </c>
      <c r="J266" s="30" t="s">
        <v>36</v>
      </c>
      <c r="K266" s="30" t="s">
        <v>37</v>
      </c>
      <c r="L266" s="27" t="s">
        <v>421</v>
      </c>
    </row>
    <row r="267" spans="2:12" ht="45">
      <c r="B267" s="50">
        <v>80161500</v>
      </c>
      <c r="C267" s="30" t="s">
        <v>361</v>
      </c>
      <c r="D267" s="48">
        <v>41663</v>
      </c>
      <c r="E267" s="30" t="s">
        <v>329</v>
      </c>
      <c r="F267" s="30" t="s">
        <v>60</v>
      </c>
      <c r="G267" s="30" t="s">
        <v>414</v>
      </c>
      <c r="H267" s="49">
        <v>36000000</v>
      </c>
      <c r="I267" s="49">
        <v>36000000</v>
      </c>
      <c r="J267" s="30" t="s">
        <v>36</v>
      </c>
      <c r="K267" s="30" t="s">
        <v>37</v>
      </c>
      <c r="L267" s="27" t="s">
        <v>440</v>
      </c>
    </row>
    <row r="268" spans="2:12" ht="60">
      <c r="B268" s="50">
        <v>80161500</v>
      </c>
      <c r="C268" s="30" t="s">
        <v>362</v>
      </c>
      <c r="D268" s="48">
        <v>41663</v>
      </c>
      <c r="E268" s="30" t="s">
        <v>329</v>
      </c>
      <c r="F268" s="30" t="s">
        <v>60</v>
      </c>
      <c r="G268" s="30" t="s">
        <v>414</v>
      </c>
      <c r="H268" s="49">
        <v>4887069</v>
      </c>
      <c r="I268" s="49">
        <v>4887069</v>
      </c>
      <c r="J268" s="30" t="s">
        <v>36</v>
      </c>
      <c r="K268" s="30" t="s">
        <v>37</v>
      </c>
      <c r="L268" s="27" t="s">
        <v>440</v>
      </c>
    </row>
    <row r="269" spans="2:12" ht="60">
      <c r="B269" s="50">
        <v>80161500</v>
      </c>
      <c r="C269" s="30" t="s">
        <v>363</v>
      </c>
      <c r="D269" s="48">
        <v>41663</v>
      </c>
      <c r="E269" s="30" t="s">
        <v>329</v>
      </c>
      <c r="F269" s="30" t="s">
        <v>60</v>
      </c>
      <c r="G269" s="30" t="s">
        <v>414</v>
      </c>
      <c r="H269" s="49">
        <v>9427278</v>
      </c>
      <c r="I269" s="49">
        <v>9427278</v>
      </c>
      <c r="J269" s="30" t="s">
        <v>36</v>
      </c>
      <c r="K269" s="30" t="s">
        <v>37</v>
      </c>
      <c r="L269" s="27" t="s">
        <v>440</v>
      </c>
    </row>
    <row r="270" spans="2:12" ht="45">
      <c r="B270" s="50">
        <v>80161500</v>
      </c>
      <c r="C270" s="30" t="s">
        <v>364</v>
      </c>
      <c r="D270" s="48">
        <v>41663</v>
      </c>
      <c r="E270" s="30" t="s">
        <v>329</v>
      </c>
      <c r="F270" s="30" t="s">
        <v>60</v>
      </c>
      <c r="G270" s="30" t="s">
        <v>414</v>
      </c>
      <c r="H270" s="49">
        <v>47700000</v>
      </c>
      <c r="I270" s="49">
        <v>47700000</v>
      </c>
      <c r="J270" s="30" t="s">
        <v>36</v>
      </c>
      <c r="K270" s="30" t="s">
        <v>37</v>
      </c>
      <c r="L270" s="27" t="s">
        <v>440</v>
      </c>
    </row>
    <row r="271" spans="2:12" ht="60">
      <c r="B271" s="50">
        <v>80161500</v>
      </c>
      <c r="C271" s="30" t="s">
        <v>346</v>
      </c>
      <c r="D271" s="48">
        <v>41663</v>
      </c>
      <c r="E271" s="30" t="s">
        <v>329</v>
      </c>
      <c r="F271" s="30" t="s">
        <v>60</v>
      </c>
      <c r="G271" s="30" t="s">
        <v>414</v>
      </c>
      <c r="H271" s="49">
        <v>15600000</v>
      </c>
      <c r="I271" s="49">
        <v>15600000</v>
      </c>
      <c r="J271" s="30" t="s">
        <v>36</v>
      </c>
      <c r="K271" s="30" t="s">
        <v>37</v>
      </c>
      <c r="L271" s="27" t="s">
        <v>416</v>
      </c>
    </row>
    <row r="272" spans="2:12" ht="60">
      <c r="B272" s="50">
        <v>80161500</v>
      </c>
      <c r="C272" s="30" t="s">
        <v>389</v>
      </c>
      <c r="D272" s="48">
        <v>41663</v>
      </c>
      <c r="E272" s="30" t="s">
        <v>329</v>
      </c>
      <c r="F272" s="30" t="s">
        <v>60</v>
      </c>
      <c r="G272" s="30" t="s">
        <v>414</v>
      </c>
      <c r="H272" s="49">
        <v>9600000</v>
      </c>
      <c r="I272" s="49">
        <v>9600000</v>
      </c>
      <c r="J272" s="30" t="s">
        <v>36</v>
      </c>
      <c r="K272" s="30" t="s">
        <v>37</v>
      </c>
      <c r="L272" s="27" t="s">
        <v>469</v>
      </c>
    </row>
    <row r="273" spans="2:12" ht="45">
      <c r="B273" s="50">
        <v>80161500</v>
      </c>
      <c r="C273" s="30" t="s">
        <v>379</v>
      </c>
      <c r="D273" s="48">
        <v>41663</v>
      </c>
      <c r="E273" s="30" t="s">
        <v>329</v>
      </c>
      <c r="F273" s="30" t="s">
        <v>60</v>
      </c>
      <c r="G273" s="30" t="s">
        <v>414</v>
      </c>
      <c r="H273" s="49">
        <v>12810000</v>
      </c>
      <c r="I273" s="49">
        <v>12810000</v>
      </c>
      <c r="J273" s="30" t="s">
        <v>36</v>
      </c>
      <c r="K273" s="30" t="s">
        <v>37</v>
      </c>
      <c r="L273" s="27" t="s">
        <v>440</v>
      </c>
    </row>
    <row r="274" spans="2:12" ht="45">
      <c r="B274" s="50">
        <v>80161500</v>
      </c>
      <c r="C274" s="30" t="s">
        <v>385</v>
      </c>
      <c r="D274" s="48">
        <v>41663</v>
      </c>
      <c r="E274" s="30" t="s">
        <v>329</v>
      </c>
      <c r="F274" s="30" t="s">
        <v>60</v>
      </c>
      <c r="G274" s="30" t="s">
        <v>414</v>
      </c>
      <c r="H274" s="49">
        <v>11400000</v>
      </c>
      <c r="I274" s="49">
        <v>11400000</v>
      </c>
      <c r="J274" s="30" t="s">
        <v>36</v>
      </c>
      <c r="K274" s="30" t="s">
        <v>37</v>
      </c>
      <c r="L274" s="51" t="s">
        <v>480</v>
      </c>
    </row>
    <row r="275" spans="2:12" ht="60">
      <c r="B275" s="50">
        <v>80161500</v>
      </c>
      <c r="C275" s="30" t="s">
        <v>336</v>
      </c>
      <c r="D275" s="48">
        <v>41663</v>
      </c>
      <c r="E275" s="30" t="s">
        <v>329</v>
      </c>
      <c r="F275" s="30" t="s">
        <v>60</v>
      </c>
      <c r="G275" s="30" t="s">
        <v>414</v>
      </c>
      <c r="H275" s="49">
        <v>27000000</v>
      </c>
      <c r="I275" s="49">
        <v>27000000</v>
      </c>
      <c r="J275" s="30" t="s">
        <v>36</v>
      </c>
      <c r="K275" s="30" t="s">
        <v>37</v>
      </c>
      <c r="L275" s="27" t="s">
        <v>438</v>
      </c>
    </row>
    <row r="276" spans="2:12" ht="45">
      <c r="B276" s="50">
        <v>80161500</v>
      </c>
      <c r="C276" s="30" t="s">
        <v>390</v>
      </c>
      <c r="D276" s="48">
        <v>41663</v>
      </c>
      <c r="E276" s="30" t="s">
        <v>329</v>
      </c>
      <c r="F276" s="30" t="s">
        <v>60</v>
      </c>
      <c r="G276" s="30" t="s">
        <v>414</v>
      </c>
      <c r="H276" s="49">
        <v>10800000</v>
      </c>
      <c r="I276" s="49">
        <v>10800000</v>
      </c>
      <c r="J276" s="30" t="s">
        <v>36</v>
      </c>
      <c r="K276" s="30" t="s">
        <v>37</v>
      </c>
      <c r="L276" s="27" t="s">
        <v>469</v>
      </c>
    </row>
    <row r="277" spans="2:12" ht="60">
      <c r="B277" s="50">
        <v>80161500</v>
      </c>
      <c r="C277" s="30" t="s">
        <v>386</v>
      </c>
      <c r="D277" s="48">
        <v>41663</v>
      </c>
      <c r="E277" s="30" t="s">
        <v>329</v>
      </c>
      <c r="F277" s="30" t="s">
        <v>60</v>
      </c>
      <c r="G277" s="30" t="s">
        <v>414</v>
      </c>
      <c r="H277" s="49">
        <v>11400000</v>
      </c>
      <c r="I277" s="49">
        <v>11400000</v>
      </c>
      <c r="J277" s="30" t="s">
        <v>36</v>
      </c>
      <c r="K277" s="30" t="s">
        <v>37</v>
      </c>
      <c r="L277" s="51" t="s">
        <v>480</v>
      </c>
    </row>
    <row r="278" spans="2:12" ht="45">
      <c r="B278" s="50">
        <v>80161500</v>
      </c>
      <c r="C278" s="30" t="s">
        <v>387</v>
      </c>
      <c r="D278" s="48">
        <v>41663</v>
      </c>
      <c r="E278" s="30" t="s">
        <v>329</v>
      </c>
      <c r="F278" s="30" t="s">
        <v>60</v>
      </c>
      <c r="G278" s="30" t="s">
        <v>414</v>
      </c>
      <c r="H278" s="49">
        <v>27000000</v>
      </c>
      <c r="I278" s="49">
        <v>27000000</v>
      </c>
      <c r="J278" s="30" t="s">
        <v>36</v>
      </c>
      <c r="K278" s="30" t="s">
        <v>37</v>
      </c>
      <c r="L278" s="51" t="s">
        <v>480</v>
      </c>
    </row>
    <row r="279" spans="2:12" ht="60">
      <c r="B279" s="50">
        <v>80161500</v>
      </c>
      <c r="C279" s="30" t="s">
        <v>365</v>
      </c>
      <c r="D279" s="48">
        <v>41663</v>
      </c>
      <c r="E279" s="30" t="s">
        <v>329</v>
      </c>
      <c r="F279" s="30" t="s">
        <v>60</v>
      </c>
      <c r="G279" s="30" t="s">
        <v>414</v>
      </c>
      <c r="H279" s="49">
        <v>15657000</v>
      </c>
      <c r="I279" s="49">
        <v>15657000</v>
      </c>
      <c r="J279" s="30" t="s">
        <v>36</v>
      </c>
      <c r="K279" s="30" t="s">
        <v>37</v>
      </c>
      <c r="L279" s="27" t="s">
        <v>440</v>
      </c>
    </row>
    <row r="280" spans="2:12" ht="60">
      <c r="B280" s="50">
        <v>80161500</v>
      </c>
      <c r="C280" s="30" t="s">
        <v>366</v>
      </c>
      <c r="D280" s="48">
        <v>41663</v>
      </c>
      <c r="E280" s="30" t="s">
        <v>329</v>
      </c>
      <c r="F280" s="30" t="s">
        <v>60</v>
      </c>
      <c r="G280" s="30" t="s">
        <v>414</v>
      </c>
      <c r="H280" s="49">
        <v>15000000</v>
      </c>
      <c r="I280" s="49">
        <v>15000000</v>
      </c>
      <c r="J280" s="30" t="s">
        <v>36</v>
      </c>
      <c r="K280" s="30" t="s">
        <v>37</v>
      </c>
      <c r="L280" s="27" t="s">
        <v>440</v>
      </c>
    </row>
    <row r="281" spans="2:12" ht="60">
      <c r="B281" s="50">
        <v>80161500</v>
      </c>
      <c r="C281" s="30" t="s">
        <v>391</v>
      </c>
      <c r="D281" s="48">
        <v>41663</v>
      </c>
      <c r="E281" s="30" t="s">
        <v>329</v>
      </c>
      <c r="F281" s="30" t="s">
        <v>60</v>
      </c>
      <c r="G281" s="30" t="s">
        <v>414</v>
      </c>
      <c r="H281" s="49">
        <v>31200000</v>
      </c>
      <c r="I281" s="49">
        <v>31200000</v>
      </c>
      <c r="J281" s="30" t="s">
        <v>36</v>
      </c>
      <c r="K281" s="30" t="s">
        <v>37</v>
      </c>
      <c r="L281" s="27" t="s">
        <v>469</v>
      </c>
    </row>
    <row r="282" spans="2:12" ht="45">
      <c r="B282" s="50">
        <v>80161500</v>
      </c>
      <c r="C282" s="30" t="s">
        <v>392</v>
      </c>
      <c r="D282" s="48">
        <v>41663</v>
      </c>
      <c r="E282" s="30" t="s">
        <v>329</v>
      </c>
      <c r="F282" s="30" t="s">
        <v>60</v>
      </c>
      <c r="G282" s="30" t="s">
        <v>414</v>
      </c>
      <c r="H282" s="49">
        <v>27000000</v>
      </c>
      <c r="I282" s="49">
        <v>27000000</v>
      </c>
      <c r="J282" s="30" t="s">
        <v>36</v>
      </c>
      <c r="K282" s="30" t="s">
        <v>37</v>
      </c>
      <c r="L282" s="27" t="s">
        <v>469</v>
      </c>
    </row>
    <row r="283" spans="2:12" ht="45">
      <c r="B283" s="50">
        <v>80161500</v>
      </c>
      <c r="C283" s="30" t="s">
        <v>367</v>
      </c>
      <c r="D283" s="48">
        <v>41663</v>
      </c>
      <c r="E283" s="30" t="s">
        <v>329</v>
      </c>
      <c r="F283" s="30" t="s">
        <v>60</v>
      </c>
      <c r="G283" s="30" t="s">
        <v>414</v>
      </c>
      <c r="H283" s="49">
        <v>5408964</v>
      </c>
      <c r="I283" s="49">
        <v>5408964</v>
      </c>
      <c r="J283" s="30" t="s">
        <v>36</v>
      </c>
      <c r="K283" s="30" t="s">
        <v>37</v>
      </c>
      <c r="L283" s="27" t="s">
        <v>440</v>
      </c>
    </row>
    <row r="284" spans="2:12" ht="45">
      <c r="B284" s="50">
        <v>80161500</v>
      </c>
      <c r="C284" s="30" t="s">
        <v>368</v>
      </c>
      <c r="D284" s="48">
        <v>41663</v>
      </c>
      <c r="E284" s="30" t="s">
        <v>329</v>
      </c>
      <c r="F284" s="30" t="s">
        <v>60</v>
      </c>
      <c r="G284" s="30" t="s">
        <v>414</v>
      </c>
      <c r="H284" s="49">
        <v>16842951</v>
      </c>
      <c r="I284" s="49">
        <v>16842951</v>
      </c>
      <c r="J284" s="30" t="s">
        <v>36</v>
      </c>
      <c r="K284" s="30" t="s">
        <v>37</v>
      </c>
      <c r="L284" s="27" t="s">
        <v>440</v>
      </c>
    </row>
    <row r="285" spans="2:12" ht="60">
      <c r="B285" s="50">
        <v>80161500</v>
      </c>
      <c r="C285" s="30" t="s">
        <v>369</v>
      </c>
      <c r="D285" s="48">
        <v>41663</v>
      </c>
      <c r="E285" s="30" t="s">
        <v>329</v>
      </c>
      <c r="F285" s="30" t="s">
        <v>60</v>
      </c>
      <c r="G285" s="30" t="s">
        <v>414</v>
      </c>
      <c r="H285" s="49">
        <v>13823181</v>
      </c>
      <c r="I285" s="49">
        <v>13823181</v>
      </c>
      <c r="J285" s="30" t="s">
        <v>36</v>
      </c>
      <c r="K285" s="30" t="s">
        <v>37</v>
      </c>
      <c r="L285" s="27" t="s">
        <v>440</v>
      </c>
    </row>
    <row r="286" spans="2:12" ht="60">
      <c r="B286" s="50">
        <v>80161500</v>
      </c>
      <c r="C286" s="30" t="s">
        <v>380</v>
      </c>
      <c r="D286" s="48">
        <v>41663</v>
      </c>
      <c r="E286" s="30" t="s">
        <v>329</v>
      </c>
      <c r="F286" s="30" t="s">
        <v>60</v>
      </c>
      <c r="G286" s="30" t="s">
        <v>414</v>
      </c>
      <c r="H286" s="49">
        <v>6300000</v>
      </c>
      <c r="I286" s="49">
        <v>6300000</v>
      </c>
      <c r="J286" s="30" t="s">
        <v>36</v>
      </c>
      <c r="K286" s="30" t="s">
        <v>37</v>
      </c>
      <c r="L286" s="27" t="s">
        <v>440</v>
      </c>
    </row>
    <row r="287" spans="2:12" ht="60">
      <c r="B287" s="50">
        <v>80161500</v>
      </c>
      <c r="C287" s="30" t="s">
        <v>370</v>
      </c>
      <c r="D287" s="48">
        <v>41663</v>
      </c>
      <c r="E287" s="30" t="s">
        <v>329</v>
      </c>
      <c r="F287" s="30" t="s">
        <v>60</v>
      </c>
      <c r="G287" s="30" t="s">
        <v>414</v>
      </c>
      <c r="H287" s="49">
        <v>58231326</v>
      </c>
      <c r="I287" s="49">
        <v>58231326</v>
      </c>
      <c r="J287" s="30" t="s">
        <v>36</v>
      </c>
      <c r="K287" s="30" t="s">
        <v>37</v>
      </c>
      <c r="L287" s="27" t="s">
        <v>440</v>
      </c>
    </row>
    <row r="288" spans="2:12" ht="45">
      <c r="B288" s="50">
        <v>80161500</v>
      </c>
      <c r="C288" s="30" t="s">
        <v>371</v>
      </c>
      <c r="D288" s="48">
        <v>41663</v>
      </c>
      <c r="E288" s="30" t="s">
        <v>329</v>
      </c>
      <c r="F288" s="30" t="s">
        <v>60</v>
      </c>
      <c r="G288" s="30" t="s">
        <v>414</v>
      </c>
      <c r="H288" s="49">
        <v>21780000</v>
      </c>
      <c r="I288" s="49">
        <v>21780000</v>
      </c>
      <c r="J288" s="30" t="s">
        <v>36</v>
      </c>
      <c r="K288" s="30" t="s">
        <v>37</v>
      </c>
      <c r="L288" s="27" t="s">
        <v>440</v>
      </c>
    </row>
    <row r="289" spans="2:12" ht="60">
      <c r="B289" s="50">
        <v>80161500</v>
      </c>
      <c r="C289" s="30" t="s">
        <v>404</v>
      </c>
      <c r="D289" s="48">
        <v>41663</v>
      </c>
      <c r="E289" s="30" t="s">
        <v>329</v>
      </c>
      <c r="F289" s="30" t="s">
        <v>60</v>
      </c>
      <c r="G289" s="30" t="s">
        <v>414</v>
      </c>
      <c r="H289" s="49">
        <v>30751956</v>
      </c>
      <c r="I289" s="49">
        <v>30751956</v>
      </c>
      <c r="J289" s="30" t="s">
        <v>36</v>
      </c>
      <c r="K289" s="30" t="s">
        <v>37</v>
      </c>
      <c r="L289" s="50" t="s">
        <v>451</v>
      </c>
    </row>
    <row r="290" spans="2:12" ht="60">
      <c r="B290" s="50">
        <v>80161500</v>
      </c>
      <c r="C290" s="30" t="s">
        <v>393</v>
      </c>
      <c r="D290" s="48">
        <v>41663</v>
      </c>
      <c r="E290" s="30" t="s">
        <v>329</v>
      </c>
      <c r="F290" s="30" t="s">
        <v>60</v>
      </c>
      <c r="G290" s="30" t="s">
        <v>414</v>
      </c>
      <c r="H290" s="49">
        <v>16740000</v>
      </c>
      <c r="I290" s="49">
        <v>16740000</v>
      </c>
      <c r="J290" s="30" t="s">
        <v>36</v>
      </c>
      <c r="K290" s="30" t="s">
        <v>37</v>
      </c>
      <c r="L290" s="27" t="s">
        <v>469</v>
      </c>
    </row>
    <row r="291" spans="2:12" ht="60">
      <c r="B291" s="50">
        <v>80161500</v>
      </c>
      <c r="C291" s="30" t="s">
        <v>331</v>
      </c>
      <c r="D291" s="48">
        <v>41663</v>
      </c>
      <c r="E291" s="30" t="s">
        <v>329</v>
      </c>
      <c r="F291" s="30" t="s">
        <v>60</v>
      </c>
      <c r="G291" s="30" t="s">
        <v>414</v>
      </c>
      <c r="H291" s="49">
        <v>13200000</v>
      </c>
      <c r="I291" s="49">
        <v>13200000</v>
      </c>
      <c r="J291" s="30" t="s">
        <v>36</v>
      </c>
      <c r="K291" s="30" t="s">
        <v>37</v>
      </c>
      <c r="L291" s="27" t="s">
        <v>415</v>
      </c>
    </row>
    <row r="292" spans="2:12" ht="45">
      <c r="B292" s="50">
        <v>43231505</v>
      </c>
      <c r="C292" s="30" t="s">
        <v>332</v>
      </c>
      <c r="D292" s="48">
        <v>41663</v>
      </c>
      <c r="E292" s="30" t="s">
        <v>329</v>
      </c>
      <c r="F292" s="30" t="s">
        <v>60</v>
      </c>
      <c r="G292" s="30" t="s">
        <v>414</v>
      </c>
      <c r="H292" s="49">
        <v>15486000</v>
      </c>
      <c r="I292" s="49">
        <v>15486000</v>
      </c>
      <c r="J292" s="30" t="s">
        <v>36</v>
      </c>
      <c r="K292" s="30" t="s">
        <v>37</v>
      </c>
      <c r="L292" s="27" t="s">
        <v>415</v>
      </c>
    </row>
    <row r="293" spans="2:12" ht="45">
      <c r="B293" s="50">
        <v>80161500</v>
      </c>
      <c r="C293" s="30" t="s">
        <v>394</v>
      </c>
      <c r="D293" s="48">
        <v>41663</v>
      </c>
      <c r="E293" s="30" t="s">
        <v>329</v>
      </c>
      <c r="F293" s="30" t="s">
        <v>60</v>
      </c>
      <c r="G293" s="30" t="s">
        <v>414</v>
      </c>
      <c r="H293" s="49">
        <v>2795000</v>
      </c>
      <c r="I293" s="49">
        <v>2795000</v>
      </c>
      <c r="J293" s="30" t="s">
        <v>36</v>
      </c>
      <c r="K293" s="30" t="s">
        <v>37</v>
      </c>
      <c r="L293" s="27" t="s">
        <v>469</v>
      </c>
    </row>
    <row r="294" spans="2:12" ht="60">
      <c r="B294" s="50">
        <v>80161500</v>
      </c>
      <c r="C294" s="30" t="s">
        <v>381</v>
      </c>
      <c r="D294" s="48">
        <v>41663</v>
      </c>
      <c r="E294" s="30" t="s">
        <v>329</v>
      </c>
      <c r="F294" s="30" t="s">
        <v>60</v>
      </c>
      <c r="G294" s="30" t="s">
        <v>414</v>
      </c>
      <c r="H294" s="49">
        <v>12819000</v>
      </c>
      <c r="I294" s="49">
        <v>12819000</v>
      </c>
      <c r="J294" s="30" t="s">
        <v>36</v>
      </c>
      <c r="K294" s="30" t="s">
        <v>37</v>
      </c>
      <c r="L294" s="27" t="s">
        <v>440</v>
      </c>
    </row>
    <row r="295" spans="2:12" ht="45">
      <c r="B295" s="50">
        <v>80141607</v>
      </c>
      <c r="C295" s="30" t="s">
        <v>347</v>
      </c>
      <c r="D295" s="48">
        <v>41663</v>
      </c>
      <c r="E295" s="30" t="s">
        <v>329</v>
      </c>
      <c r="F295" s="30" t="s">
        <v>60</v>
      </c>
      <c r="G295" s="30" t="s">
        <v>414</v>
      </c>
      <c r="H295" s="49">
        <v>13500000</v>
      </c>
      <c r="I295" s="49">
        <v>13500000</v>
      </c>
      <c r="J295" s="30" t="s">
        <v>36</v>
      </c>
      <c r="K295" s="30" t="s">
        <v>37</v>
      </c>
      <c r="L295" s="43" t="s">
        <v>431</v>
      </c>
    </row>
    <row r="296" spans="2:12" ht="45">
      <c r="B296" s="50">
        <v>80161500</v>
      </c>
      <c r="C296" s="30" t="s">
        <v>395</v>
      </c>
      <c r="D296" s="48">
        <v>41663</v>
      </c>
      <c r="E296" s="30" t="s">
        <v>329</v>
      </c>
      <c r="F296" s="30" t="s">
        <v>60</v>
      </c>
      <c r="G296" s="30" t="s">
        <v>414</v>
      </c>
      <c r="H296" s="49">
        <v>33684000</v>
      </c>
      <c r="I296" s="49">
        <v>33684000</v>
      </c>
      <c r="J296" s="30" t="s">
        <v>36</v>
      </c>
      <c r="K296" s="30" t="s">
        <v>37</v>
      </c>
      <c r="L296" s="27" t="s">
        <v>469</v>
      </c>
    </row>
    <row r="297" spans="2:12" ht="60">
      <c r="B297" s="50">
        <v>80161500</v>
      </c>
      <c r="C297" s="30" t="s">
        <v>337</v>
      </c>
      <c r="D297" s="48">
        <v>41663</v>
      </c>
      <c r="E297" s="30" t="s">
        <v>329</v>
      </c>
      <c r="F297" s="30" t="s">
        <v>60</v>
      </c>
      <c r="G297" s="30" t="s">
        <v>414</v>
      </c>
      <c r="H297" s="49">
        <v>21600000</v>
      </c>
      <c r="I297" s="49">
        <v>21600000</v>
      </c>
      <c r="J297" s="30" t="s">
        <v>36</v>
      </c>
      <c r="K297" s="30" t="s">
        <v>37</v>
      </c>
      <c r="L297" s="27" t="s">
        <v>438</v>
      </c>
    </row>
    <row r="298" spans="2:12" ht="45">
      <c r="B298" s="50">
        <v>80161500</v>
      </c>
      <c r="C298" s="30" t="s">
        <v>338</v>
      </c>
      <c r="D298" s="48">
        <v>41663</v>
      </c>
      <c r="E298" s="30" t="s">
        <v>329</v>
      </c>
      <c r="F298" s="30" t="s">
        <v>60</v>
      </c>
      <c r="G298" s="30" t="s">
        <v>414</v>
      </c>
      <c r="H298" s="49">
        <v>27000000</v>
      </c>
      <c r="I298" s="49">
        <v>27000000</v>
      </c>
      <c r="J298" s="30" t="s">
        <v>36</v>
      </c>
      <c r="K298" s="30" t="s">
        <v>37</v>
      </c>
      <c r="L298" s="27" t="s">
        <v>438</v>
      </c>
    </row>
    <row r="299" spans="2:12" ht="45">
      <c r="B299" s="50">
        <v>80161500</v>
      </c>
      <c r="C299" s="30" t="s">
        <v>396</v>
      </c>
      <c r="D299" s="48">
        <v>41663</v>
      </c>
      <c r="E299" s="30" t="s">
        <v>329</v>
      </c>
      <c r="F299" s="30" t="s">
        <v>60</v>
      </c>
      <c r="G299" s="30" t="s">
        <v>414</v>
      </c>
      <c r="H299" s="49">
        <v>17400000</v>
      </c>
      <c r="I299" s="49">
        <v>17400000</v>
      </c>
      <c r="J299" s="30" t="s">
        <v>36</v>
      </c>
      <c r="K299" s="30" t="s">
        <v>37</v>
      </c>
      <c r="L299" s="27" t="s">
        <v>469</v>
      </c>
    </row>
    <row r="300" spans="2:12" ht="45">
      <c r="B300" s="50">
        <v>80161500</v>
      </c>
      <c r="C300" s="30" t="s">
        <v>372</v>
      </c>
      <c r="D300" s="48">
        <v>41663</v>
      </c>
      <c r="E300" s="30" t="s">
        <v>329</v>
      </c>
      <c r="F300" s="30" t="s">
        <v>60</v>
      </c>
      <c r="G300" s="30" t="s">
        <v>414</v>
      </c>
      <c r="H300" s="49">
        <v>26487198</v>
      </c>
      <c r="I300" s="49">
        <v>26487198</v>
      </c>
      <c r="J300" s="30" t="s">
        <v>36</v>
      </c>
      <c r="K300" s="30" t="s">
        <v>37</v>
      </c>
      <c r="L300" s="27" t="s">
        <v>440</v>
      </c>
    </row>
    <row r="301" spans="2:12" ht="60">
      <c r="B301" s="50">
        <v>80161500</v>
      </c>
      <c r="C301" s="30" t="s">
        <v>373</v>
      </c>
      <c r="D301" s="48">
        <v>41663</v>
      </c>
      <c r="E301" s="30" t="s">
        <v>329</v>
      </c>
      <c r="F301" s="30" t="s">
        <v>60</v>
      </c>
      <c r="G301" s="30" t="s">
        <v>414</v>
      </c>
      <c r="H301" s="49">
        <v>48000000</v>
      </c>
      <c r="I301" s="49">
        <v>48000000</v>
      </c>
      <c r="J301" s="30" t="s">
        <v>36</v>
      </c>
      <c r="K301" s="30" t="s">
        <v>37</v>
      </c>
      <c r="L301" s="27" t="s">
        <v>440</v>
      </c>
    </row>
    <row r="302" spans="2:12" ht="60">
      <c r="B302" s="50">
        <v>80161500</v>
      </c>
      <c r="C302" s="30" t="s">
        <v>589</v>
      </c>
      <c r="D302" s="48">
        <v>41641</v>
      </c>
      <c r="E302" s="30" t="s">
        <v>329</v>
      </c>
      <c r="F302" s="30" t="s">
        <v>60</v>
      </c>
      <c r="G302" s="30" t="s">
        <v>414</v>
      </c>
      <c r="H302" s="49">
        <v>41818000</v>
      </c>
      <c r="I302" s="49">
        <v>41818000</v>
      </c>
      <c r="J302" s="30" t="s">
        <v>36</v>
      </c>
      <c r="K302" s="30" t="s">
        <v>37</v>
      </c>
      <c r="L302" s="27" t="s">
        <v>469</v>
      </c>
    </row>
    <row r="303" spans="2:12" ht="60">
      <c r="B303" s="50">
        <v>80161500</v>
      </c>
      <c r="C303" s="30" t="s">
        <v>473</v>
      </c>
      <c r="D303" s="48">
        <v>41641</v>
      </c>
      <c r="E303" s="30" t="s">
        <v>329</v>
      </c>
      <c r="F303" s="30" t="s">
        <v>60</v>
      </c>
      <c r="G303" s="30" t="s">
        <v>414</v>
      </c>
      <c r="H303" s="49">
        <v>29777300</v>
      </c>
      <c r="I303" s="49">
        <v>29777300</v>
      </c>
      <c r="J303" s="30" t="s">
        <v>36</v>
      </c>
      <c r="K303" s="30" t="s">
        <v>37</v>
      </c>
      <c r="L303" s="27" t="s">
        <v>469</v>
      </c>
    </row>
    <row r="304" spans="2:12" ht="60">
      <c r="B304" s="50">
        <v>80161500</v>
      </c>
      <c r="C304" s="30" t="s">
        <v>590</v>
      </c>
      <c r="D304" s="48">
        <v>41641</v>
      </c>
      <c r="E304" s="30" t="s">
        <v>329</v>
      </c>
      <c r="F304" s="30" t="s">
        <v>60</v>
      </c>
      <c r="G304" s="30" t="s">
        <v>414</v>
      </c>
      <c r="H304" s="49">
        <v>28700000</v>
      </c>
      <c r="I304" s="49">
        <v>28700000</v>
      </c>
      <c r="J304" s="30" t="s">
        <v>36</v>
      </c>
      <c r="K304" s="30" t="s">
        <v>37</v>
      </c>
      <c r="L304" s="51" t="s">
        <v>480</v>
      </c>
    </row>
    <row r="305" spans="2:12" ht="45">
      <c r="B305" s="50">
        <v>80161500</v>
      </c>
      <c r="C305" s="30" t="s">
        <v>591</v>
      </c>
      <c r="D305" s="48">
        <v>41641</v>
      </c>
      <c r="E305" s="30" t="s">
        <v>329</v>
      </c>
      <c r="F305" s="30" t="s">
        <v>60</v>
      </c>
      <c r="G305" s="30" t="s">
        <v>414</v>
      </c>
      <c r="H305" s="49">
        <v>14631385</v>
      </c>
      <c r="I305" s="49">
        <v>14631385</v>
      </c>
      <c r="J305" s="30" t="s">
        <v>36</v>
      </c>
      <c r="K305" s="30" t="s">
        <v>37</v>
      </c>
      <c r="L305" s="27" t="s">
        <v>440</v>
      </c>
    </row>
    <row r="306" spans="2:12" ht="45">
      <c r="B306" s="50">
        <v>80161500</v>
      </c>
      <c r="C306" s="30" t="s">
        <v>182</v>
      </c>
      <c r="D306" s="48">
        <v>41641</v>
      </c>
      <c r="E306" s="30" t="s">
        <v>329</v>
      </c>
      <c r="F306" s="30" t="s">
        <v>60</v>
      </c>
      <c r="G306" s="30" t="s">
        <v>414</v>
      </c>
      <c r="H306" s="49">
        <v>12978000</v>
      </c>
      <c r="I306" s="49">
        <v>12978000</v>
      </c>
      <c r="J306" s="30" t="s">
        <v>36</v>
      </c>
      <c r="K306" s="30" t="s">
        <v>37</v>
      </c>
      <c r="L306" s="51" t="s">
        <v>480</v>
      </c>
    </row>
    <row r="307" spans="2:12" ht="45">
      <c r="B307" s="50">
        <v>80161500</v>
      </c>
      <c r="C307" s="30" t="s">
        <v>592</v>
      </c>
      <c r="D307" s="48">
        <v>41641</v>
      </c>
      <c r="E307" s="30" t="s">
        <v>329</v>
      </c>
      <c r="F307" s="30" t="s">
        <v>60</v>
      </c>
      <c r="G307" s="30" t="s">
        <v>414</v>
      </c>
      <c r="H307" s="49">
        <v>37492000</v>
      </c>
      <c r="I307" s="49">
        <v>37492000</v>
      </c>
      <c r="J307" s="30" t="s">
        <v>36</v>
      </c>
      <c r="K307" s="30" t="s">
        <v>37</v>
      </c>
      <c r="L307" s="27" t="s">
        <v>469</v>
      </c>
    </row>
    <row r="308" spans="2:12" ht="60">
      <c r="B308" s="50">
        <v>80161500</v>
      </c>
      <c r="C308" s="30" t="s">
        <v>593</v>
      </c>
      <c r="D308" s="48">
        <v>41641</v>
      </c>
      <c r="E308" s="30" t="s">
        <v>329</v>
      </c>
      <c r="F308" s="30" t="s">
        <v>60</v>
      </c>
      <c r="G308" s="30" t="s">
        <v>414</v>
      </c>
      <c r="H308" s="49">
        <v>50400000</v>
      </c>
      <c r="I308" s="49">
        <v>50400000</v>
      </c>
      <c r="J308" s="30" t="s">
        <v>36</v>
      </c>
      <c r="K308" s="30" t="s">
        <v>37</v>
      </c>
      <c r="L308" s="27" t="s">
        <v>440</v>
      </c>
    </row>
    <row r="309" spans="2:12" ht="45">
      <c r="B309" s="50">
        <v>80161500</v>
      </c>
      <c r="C309" s="30" t="s">
        <v>594</v>
      </c>
      <c r="D309" s="48">
        <v>41641</v>
      </c>
      <c r="E309" s="30" t="s">
        <v>329</v>
      </c>
      <c r="F309" s="30" t="s">
        <v>60</v>
      </c>
      <c r="G309" s="30" t="s">
        <v>414</v>
      </c>
      <c r="H309" s="49">
        <v>24514000</v>
      </c>
      <c r="I309" s="49">
        <v>24514000</v>
      </c>
      <c r="J309" s="30" t="s">
        <v>36</v>
      </c>
      <c r="K309" s="30" t="s">
        <v>37</v>
      </c>
      <c r="L309" s="27" t="s">
        <v>469</v>
      </c>
    </row>
    <row r="310" spans="2:12" ht="60">
      <c r="B310" s="50">
        <v>80161500</v>
      </c>
      <c r="C310" s="30" t="s">
        <v>595</v>
      </c>
      <c r="D310" s="48">
        <v>41641</v>
      </c>
      <c r="E310" s="30" t="s">
        <v>329</v>
      </c>
      <c r="F310" s="30" t="s">
        <v>60</v>
      </c>
      <c r="G310" s="30" t="s">
        <v>414</v>
      </c>
      <c r="H310" s="49">
        <v>29777300</v>
      </c>
      <c r="I310" s="49">
        <v>29777300</v>
      </c>
      <c r="J310" s="30" t="s">
        <v>36</v>
      </c>
      <c r="K310" s="30" t="s">
        <v>37</v>
      </c>
      <c r="L310" s="27" t="s">
        <v>469</v>
      </c>
    </row>
    <row r="311" spans="2:12" ht="45">
      <c r="B311" s="50">
        <v>80161500</v>
      </c>
      <c r="C311" s="30" t="s">
        <v>596</v>
      </c>
      <c r="D311" s="48">
        <v>41641</v>
      </c>
      <c r="E311" s="30" t="s">
        <v>329</v>
      </c>
      <c r="F311" s="30" t="s">
        <v>60</v>
      </c>
      <c r="G311" s="30" t="s">
        <v>414</v>
      </c>
      <c r="H311" s="49">
        <v>54669174</v>
      </c>
      <c r="I311" s="49">
        <v>54669174</v>
      </c>
      <c r="J311" s="30" t="s">
        <v>36</v>
      </c>
      <c r="K311" s="30" t="s">
        <v>37</v>
      </c>
      <c r="L311" s="27" t="s">
        <v>440</v>
      </c>
    </row>
    <row r="312" spans="2:12" ht="45">
      <c r="B312" s="50">
        <v>80161500</v>
      </c>
      <c r="C312" s="30" t="s">
        <v>597</v>
      </c>
      <c r="D312" s="48">
        <v>41641</v>
      </c>
      <c r="E312" s="30" t="s">
        <v>329</v>
      </c>
      <c r="F312" s="30" t="s">
        <v>60</v>
      </c>
      <c r="G312" s="30" t="s">
        <v>414</v>
      </c>
      <c r="H312" s="49">
        <v>39655000</v>
      </c>
      <c r="I312" s="49">
        <v>39655000</v>
      </c>
      <c r="J312" s="30" t="s">
        <v>36</v>
      </c>
      <c r="K312" s="30" t="s">
        <v>37</v>
      </c>
      <c r="L312" s="51" t="s">
        <v>480</v>
      </c>
    </row>
    <row r="313" spans="2:12" ht="60">
      <c r="B313" s="50">
        <v>80161500</v>
      </c>
      <c r="C313" s="30" t="s">
        <v>598</v>
      </c>
      <c r="D313" s="48">
        <v>41641</v>
      </c>
      <c r="E313" s="30" t="s">
        <v>329</v>
      </c>
      <c r="F313" s="30" t="s">
        <v>60</v>
      </c>
      <c r="G313" s="30" t="s">
        <v>414</v>
      </c>
      <c r="H313" s="49">
        <v>25033120</v>
      </c>
      <c r="I313" s="49">
        <v>25033120</v>
      </c>
      <c r="J313" s="30" t="s">
        <v>36</v>
      </c>
      <c r="K313" s="30" t="s">
        <v>37</v>
      </c>
      <c r="L313" s="27" t="s">
        <v>469</v>
      </c>
    </row>
    <row r="314" spans="2:12" ht="60">
      <c r="B314" s="50">
        <v>80161500</v>
      </c>
      <c r="C314" s="30" t="s">
        <v>599</v>
      </c>
      <c r="D314" s="48">
        <v>41641</v>
      </c>
      <c r="E314" s="30" t="s">
        <v>329</v>
      </c>
      <c r="F314" s="30" t="s">
        <v>60</v>
      </c>
      <c r="G314" s="30" t="s">
        <v>414</v>
      </c>
      <c r="H314" s="49">
        <v>31500000</v>
      </c>
      <c r="I314" s="49">
        <v>31500000</v>
      </c>
      <c r="J314" s="30" t="s">
        <v>36</v>
      </c>
      <c r="K314" s="30" t="s">
        <v>37</v>
      </c>
      <c r="L314" s="51" t="s">
        <v>480</v>
      </c>
    </row>
    <row r="315" spans="2:12" ht="60">
      <c r="B315" s="50">
        <v>80161500</v>
      </c>
      <c r="C315" s="30" t="s">
        <v>600</v>
      </c>
      <c r="D315" s="48">
        <v>41641</v>
      </c>
      <c r="E315" s="30" t="s">
        <v>329</v>
      </c>
      <c r="F315" s="30" t="s">
        <v>60</v>
      </c>
      <c r="G315" s="30" t="s">
        <v>414</v>
      </c>
      <c r="H315" s="49">
        <v>41818000</v>
      </c>
      <c r="I315" s="49">
        <v>41818000</v>
      </c>
      <c r="J315" s="30" t="s">
        <v>36</v>
      </c>
      <c r="K315" s="30" t="s">
        <v>37</v>
      </c>
      <c r="L315" s="27" t="s">
        <v>469</v>
      </c>
    </row>
    <row r="316" spans="2:12" ht="45">
      <c r="B316" s="50">
        <v>80161500</v>
      </c>
      <c r="C316" s="30" t="s">
        <v>601</v>
      </c>
      <c r="D316" s="48">
        <v>41641</v>
      </c>
      <c r="E316" s="30" t="s">
        <v>329</v>
      </c>
      <c r="F316" s="30" t="s">
        <v>60</v>
      </c>
      <c r="G316" s="30" t="s">
        <v>414</v>
      </c>
      <c r="H316" s="49">
        <v>35000000</v>
      </c>
      <c r="I316" s="49">
        <v>35000000</v>
      </c>
      <c r="J316" s="30" t="s">
        <v>36</v>
      </c>
      <c r="K316" s="30" t="s">
        <v>37</v>
      </c>
      <c r="L316" s="27" t="s">
        <v>469</v>
      </c>
    </row>
    <row r="317" spans="2:12" ht="45">
      <c r="B317" s="50">
        <v>80161500</v>
      </c>
      <c r="C317" s="30" t="s">
        <v>602</v>
      </c>
      <c r="D317" s="48">
        <v>41641</v>
      </c>
      <c r="E317" s="30" t="s">
        <v>329</v>
      </c>
      <c r="F317" s="30" t="s">
        <v>60</v>
      </c>
      <c r="G317" s="30" t="s">
        <v>414</v>
      </c>
      <c r="H317" s="49">
        <v>61800000</v>
      </c>
      <c r="I317" s="49">
        <v>61800000</v>
      </c>
      <c r="J317" s="30" t="s">
        <v>36</v>
      </c>
      <c r="K317" s="30" t="s">
        <v>37</v>
      </c>
      <c r="L317" s="51" t="s">
        <v>480</v>
      </c>
    </row>
    <row r="318" spans="2:12" ht="60">
      <c r="B318" s="50">
        <v>80161500</v>
      </c>
      <c r="C318" s="30" t="s">
        <v>603</v>
      </c>
      <c r="D318" s="48">
        <v>41641</v>
      </c>
      <c r="E318" s="30" t="s">
        <v>329</v>
      </c>
      <c r="F318" s="30" t="s">
        <v>60</v>
      </c>
      <c r="G318" s="30" t="s">
        <v>414</v>
      </c>
      <c r="H318" s="49">
        <v>38934000</v>
      </c>
      <c r="I318" s="49">
        <v>38934000</v>
      </c>
      <c r="J318" s="30" t="s">
        <v>36</v>
      </c>
      <c r="K318" s="30" t="s">
        <v>37</v>
      </c>
      <c r="L318" s="27" t="s">
        <v>469</v>
      </c>
    </row>
    <row r="319" spans="2:12" ht="60">
      <c r="B319" s="50">
        <v>80161500</v>
      </c>
      <c r="C319" s="30" t="s">
        <v>604</v>
      </c>
      <c r="D319" s="48">
        <v>41641</v>
      </c>
      <c r="E319" s="30" t="s">
        <v>329</v>
      </c>
      <c r="F319" s="30" t="s">
        <v>60</v>
      </c>
      <c r="G319" s="30" t="s">
        <v>414</v>
      </c>
      <c r="H319" s="49">
        <v>32200000</v>
      </c>
      <c r="I319" s="49">
        <v>32200000</v>
      </c>
      <c r="J319" s="30" t="s">
        <v>36</v>
      </c>
      <c r="K319" s="30" t="s">
        <v>37</v>
      </c>
      <c r="L319" s="27" t="s">
        <v>469</v>
      </c>
    </row>
    <row r="320" spans="2:12" ht="45">
      <c r="B320" s="50">
        <v>80161500</v>
      </c>
      <c r="C320" s="30" t="s">
        <v>605</v>
      </c>
      <c r="D320" s="48">
        <v>41641</v>
      </c>
      <c r="E320" s="30" t="s">
        <v>329</v>
      </c>
      <c r="F320" s="30" t="s">
        <v>60</v>
      </c>
      <c r="G320" s="30" t="s">
        <v>414</v>
      </c>
      <c r="H320" s="49">
        <v>35000000</v>
      </c>
      <c r="I320" s="49">
        <v>35000000</v>
      </c>
      <c r="J320" s="30" t="s">
        <v>36</v>
      </c>
      <c r="K320" s="30" t="s">
        <v>37</v>
      </c>
      <c r="L320" s="27" t="s">
        <v>469</v>
      </c>
    </row>
    <row r="321" spans="2:12" ht="45">
      <c r="B321" s="50">
        <v>80161500</v>
      </c>
      <c r="C321" s="30" t="s">
        <v>606</v>
      </c>
      <c r="D321" s="48">
        <v>41641</v>
      </c>
      <c r="E321" s="30" t="s">
        <v>329</v>
      </c>
      <c r="F321" s="30" t="s">
        <v>60</v>
      </c>
      <c r="G321" s="30" t="s">
        <v>414</v>
      </c>
      <c r="H321" s="49">
        <v>10300000</v>
      </c>
      <c r="I321" s="49">
        <v>10300000</v>
      </c>
      <c r="J321" s="30" t="s">
        <v>36</v>
      </c>
      <c r="K321" s="30" t="s">
        <v>37</v>
      </c>
      <c r="L321" s="27" t="s">
        <v>469</v>
      </c>
    </row>
    <row r="322" spans="2:12" ht="45">
      <c r="B322" s="50">
        <v>80161500</v>
      </c>
      <c r="C322" s="30" t="s">
        <v>605</v>
      </c>
      <c r="D322" s="48">
        <v>41641</v>
      </c>
      <c r="E322" s="30" t="s">
        <v>329</v>
      </c>
      <c r="F322" s="30" t="s">
        <v>60</v>
      </c>
      <c r="G322" s="30" t="s">
        <v>414</v>
      </c>
      <c r="H322" s="49">
        <v>35000000</v>
      </c>
      <c r="I322" s="49">
        <v>35000000</v>
      </c>
      <c r="J322" s="30" t="s">
        <v>36</v>
      </c>
      <c r="K322" s="30" t="s">
        <v>37</v>
      </c>
      <c r="L322" s="27" t="s">
        <v>469</v>
      </c>
    </row>
    <row r="323" spans="2:12" ht="45">
      <c r="B323" s="50">
        <v>80161500</v>
      </c>
      <c r="C323" s="30" t="s">
        <v>607</v>
      </c>
      <c r="D323" s="48">
        <v>41641</v>
      </c>
      <c r="E323" s="30" t="s">
        <v>329</v>
      </c>
      <c r="F323" s="30" t="s">
        <v>60</v>
      </c>
      <c r="G323" s="30" t="s">
        <v>414</v>
      </c>
      <c r="H323" s="49">
        <v>14420000</v>
      </c>
      <c r="I323" s="49">
        <v>14420000</v>
      </c>
      <c r="J323" s="30" t="s">
        <v>36</v>
      </c>
      <c r="K323" s="30" t="s">
        <v>37</v>
      </c>
      <c r="L323" s="27" t="s">
        <v>469</v>
      </c>
    </row>
    <row r="324" spans="2:12" ht="60">
      <c r="B324" s="50">
        <v>80161500</v>
      </c>
      <c r="C324" s="30" t="s">
        <v>608</v>
      </c>
      <c r="D324" s="48">
        <v>41641</v>
      </c>
      <c r="E324" s="30" t="s">
        <v>329</v>
      </c>
      <c r="F324" s="30" t="s">
        <v>60</v>
      </c>
      <c r="G324" s="30" t="s">
        <v>414</v>
      </c>
      <c r="H324" s="49">
        <v>18241300</v>
      </c>
      <c r="I324" s="49">
        <v>18241300</v>
      </c>
      <c r="J324" s="30" t="s">
        <v>36</v>
      </c>
      <c r="K324" s="30" t="s">
        <v>37</v>
      </c>
      <c r="L324" s="51" t="s">
        <v>480</v>
      </c>
    </row>
    <row r="325" spans="2:12" ht="45">
      <c r="B325" s="50">
        <v>80161500</v>
      </c>
      <c r="C325" s="30" t="s">
        <v>609</v>
      </c>
      <c r="D325" s="48">
        <v>41641</v>
      </c>
      <c r="E325" s="30" t="s">
        <v>329</v>
      </c>
      <c r="F325" s="30" t="s">
        <v>60</v>
      </c>
      <c r="G325" s="30" t="s">
        <v>414</v>
      </c>
      <c r="H325" s="49">
        <v>31798352</v>
      </c>
      <c r="I325" s="49">
        <v>31798352</v>
      </c>
      <c r="J325" s="30" t="s">
        <v>36</v>
      </c>
      <c r="K325" s="30" t="s">
        <v>37</v>
      </c>
      <c r="L325" s="27" t="s">
        <v>469</v>
      </c>
    </row>
    <row r="326" spans="2:12" ht="45">
      <c r="B326" s="50">
        <v>80161500</v>
      </c>
      <c r="C326" s="30" t="s">
        <v>610</v>
      </c>
      <c r="D326" s="48">
        <v>41641</v>
      </c>
      <c r="E326" s="30" t="s">
        <v>329</v>
      </c>
      <c r="F326" s="30" t="s">
        <v>60</v>
      </c>
      <c r="G326" s="30" t="s">
        <v>414</v>
      </c>
      <c r="H326" s="49">
        <v>36050000</v>
      </c>
      <c r="I326" s="49">
        <v>36050000</v>
      </c>
      <c r="J326" s="30" t="s">
        <v>36</v>
      </c>
      <c r="K326" s="30" t="s">
        <v>37</v>
      </c>
      <c r="L326" s="27" t="s">
        <v>469</v>
      </c>
    </row>
    <row r="327" spans="2:12" ht="45">
      <c r="B327" s="50">
        <v>80161500</v>
      </c>
      <c r="C327" s="30" t="s">
        <v>611</v>
      </c>
      <c r="D327" s="48">
        <v>41641</v>
      </c>
      <c r="E327" s="30" t="s">
        <v>329</v>
      </c>
      <c r="F327" s="30" t="s">
        <v>60</v>
      </c>
      <c r="G327" s="30" t="s">
        <v>414</v>
      </c>
      <c r="H327" s="49">
        <v>17015600</v>
      </c>
      <c r="I327" s="49">
        <v>17015600</v>
      </c>
      <c r="J327" s="30" t="s">
        <v>36</v>
      </c>
      <c r="K327" s="30" t="s">
        <v>37</v>
      </c>
      <c r="L327" s="51" t="s">
        <v>480</v>
      </c>
    </row>
    <row r="328" spans="2:12" ht="45">
      <c r="B328" s="50">
        <v>80161500</v>
      </c>
      <c r="C328" s="30" t="s">
        <v>612</v>
      </c>
      <c r="D328" s="48">
        <v>41641</v>
      </c>
      <c r="E328" s="30" t="s">
        <v>329</v>
      </c>
      <c r="F328" s="30" t="s">
        <v>60</v>
      </c>
      <c r="G328" s="30" t="s">
        <v>414</v>
      </c>
      <c r="H328" s="49">
        <v>36050000</v>
      </c>
      <c r="I328" s="49">
        <v>36050000</v>
      </c>
      <c r="J328" s="30" t="s">
        <v>36</v>
      </c>
      <c r="K328" s="30" t="s">
        <v>37</v>
      </c>
      <c r="L328" s="27" t="s">
        <v>469</v>
      </c>
    </row>
    <row r="329" spans="2:12" ht="60">
      <c r="B329" s="50">
        <v>80161500</v>
      </c>
      <c r="C329" s="30" t="s">
        <v>613</v>
      </c>
      <c r="D329" s="48">
        <v>41641</v>
      </c>
      <c r="E329" s="30" t="s">
        <v>329</v>
      </c>
      <c r="F329" s="30" t="s">
        <v>60</v>
      </c>
      <c r="G329" s="30" t="s">
        <v>414</v>
      </c>
      <c r="H329" s="49">
        <v>34302424</v>
      </c>
      <c r="I329" s="49">
        <v>34302424</v>
      </c>
      <c r="J329" s="30" t="s">
        <v>36</v>
      </c>
      <c r="K329" s="30" t="s">
        <v>37</v>
      </c>
      <c r="L329" s="27" t="s">
        <v>469</v>
      </c>
    </row>
    <row r="330" spans="2:12" ht="45">
      <c r="B330" s="50">
        <v>80161500</v>
      </c>
      <c r="C330" s="30" t="s">
        <v>610</v>
      </c>
      <c r="D330" s="48">
        <v>41641</v>
      </c>
      <c r="E330" s="30" t="s">
        <v>329</v>
      </c>
      <c r="F330" s="30" t="s">
        <v>60</v>
      </c>
      <c r="G330" s="30" t="s">
        <v>414</v>
      </c>
      <c r="H330" s="49">
        <v>36050000</v>
      </c>
      <c r="I330" s="49">
        <v>36050000</v>
      </c>
      <c r="J330" s="30" t="s">
        <v>36</v>
      </c>
      <c r="K330" s="30" t="s">
        <v>37</v>
      </c>
      <c r="L330" s="27" t="s">
        <v>469</v>
      </c>
    </row>
    <row r="331" spans="2:12" ht="45">
      <c r="B331" s="50">
        <v>80161500</v>
      </c>
      <c r="C331" s="30" t="s">
        <v>420</v>
      </c>
      <c r="D331" s="48">
        <v>41641</v>
      </c>
      <c r="E331" s="30" t="s">
        <v>329</v>
      </c>
      <c r="F331" s="30" t="s">
        <v>60</v>
      </c>
      <c r="G331" s="30" t="s">
        <v>414</v>
      </c>
      <c r="H331" s="49">
        <v>36633662</v>
      </c>
      <c r="I331" s="49">
        <v>36633662</v>
      </c>
      <c r="J331" s="30" t="s">
        <v>36</v>
      </c>
      <c r="K331" s="30" t="s">
        <v>37</v>
      </c>
      <c r="L331" s="27" t="s">
        <v>469</v>
      </c>
    </row>
    <row r="332" spans="2:12" ht="45">
      <c r="B332" s="50">
        <v>80161500</v>
      </c>
      <c r="C332" s="30" t="s">
        <v>614</v>
      </c>
      <c r="D332" s="48">
        <v>41641</v>
      </c>
      <c r="E332" s="30" t="s">
        <v>329</v>
      </c>
      <c r="F332" s="30" t="s">
        <v>60</v>
      </c>
      <c r="G332" s="30" t="s">
        <v>414</v>
      </c>
      <c r="H332" s="49">
        <v>12201196</v>
      </c>
      <c r="I332" s="49">
        <v>12201196</v>
      </c>
      <c r="J332" s="30" t="s">
        <v>36</v>
      </c>
      <c r="K332" s="30" t="s">
        <v>37</v>
      </c>
      <c r="L332" s="51" t="s">
        <v>480</v>
      </c>
    </row>
    <row r="333" spans="2:12" ht="60">
      <c r="B333" s="50">
        <v>80161500</v>
      </c>
      <c r="C333" s="30" t="s">
        <v>615</v>
      </c>
      <c r="D333" s="48">
        <v>41641</v>
      </c>
      <c r="E333" s="30" t="s">
        <v>329</v>
      </c>
      <c r="F333" s="30" t="s">
        <v>60</v>
      </c>
      <c r="G333" s="30" t="s">
        <v>414</v>
      </c>
      <c r="H333" s="49">
        <v>55720721</v>
      </c>
      <c r="I333" s="49">
        <v>55720721</v>
      </c>
      <c r="J333" s="30" t="s">
        <v>36</v>
      </c>
      <c r="K333" s="30" t="s">
        <v>37</v>
      </c>
      <c r="L333" s="27" t="s">
        <v>469</v>
      </c>
    </row>
    <row r="334" spans="2:12" ht="45">
      <c r="B334" s="50">
        <v>80161500</v>
      </c>
      <c r="C334" s="30" t="s">
        <v>616</v>
      </c>
      <c r="D334" s="48">
        <v>41641</v>
      </c>
      <c r="E334" s="30" t="s">
        <v>329</v>
      </c>
      <c r="F334" s="30" t="s">
        <v>60</v>
      </c>
      <c r="G334" s="30" t="s">
        <v>414</v>
      </c>
      <c r="H334" s="49">
        <v>30639062</v>
      </c>
      <c r="I334" s="49">
        <v>30639062</v>
      </c>
      <c r="J334" s="30" t="s">
        <v>36</v>
      </c>
      <c r="K334" s="30" t="s">
        <v>37</v>
      </c>
      <c r="L334" s="27" t="s">
        <v>469</v>
      </c>
    </row>
    <row r="335" spans="2:12" ht="45">
      <c r="B335" s="50">
        <v>80161500</v>
      </c>
      <c r="C335" s="30" t="s">
        <v>617</v>
      </c>
      <c r="D335" s="48">
        <v>41641</v>
      </c>
      <c r="E335" s="30" t="s">
        <v>329</v>
      </c>
      <c r="F335" s="30" t="s">
        <v>60</v>
      </c>
      <c r="G335" s="30" t="s">
        <v>414</v>
      </c>
      <c r="H335" s="49">
        <v>10657062</v>
      </c>
      <c r="I335" s="49">
        <v>10657062</v>
      </c>
      <c r="J335" s="30" t="s">
        <v>36</v>
      </c>
      <c r="K335" s="30" t="s">
        <v>37</v>
      </c>
      <c r="L335" s="27" t="s">
        <v>469</v>
      </c>
    </row>
    <row r="336" spans="2:12" ht="45">
      <c r="B336" s="50">
        <v>80161500</v>
      </c>
      <c r="C336" s="30" t="s">
        <v>618</v>
      </c>
      <c r="D336" s="48">
        <v>41641</v>
      </c>
      <c r="E336" s="30" t="s">
        <v>329</v>
      </c>
      <c r="F336" s="30" t="s">
        <v>60</v>
      </c>
      <c r="G336" s="30" t="s">
        <v>414</v>
      </c>
      <c r="H336" s="49">
        <v>33303324</v>
      </c>
      <c r="I336" s="49">
        <v>33303324</v>
      </c>
      <c r="J336" s="30" t="s">
        <v>36</v>
      </c>
      <c r="K336" s="30" t="s">
        <v>37</v>
      </c>
      <c r="L336" s="27" t="s">
        <v>469</v>
      </c>
    </row>
    <row r="337" spans="2:12" ht="60">
      <c r="B337" s="50">
        <v>80161500</v>
      </c>
      <c r="C337" s="30" t="s">
        <v>619</v>
      </c>
      <c r="D337" s="48">
        <v>41641</v>
      </c>
      <c r="E337" s="30" t="s">
        <v>329</v>
      </c>
      <c r="F337" s="30" t="s">
        <v>60</v>
      </c>
      <c r="G337" s="30" t="s">
        <v>414</v>
      </c>
      <c r="H337" s="49">
        <v>30000000</v>
      </c>
      <c r="I337" s="49">
        <v>30000000</v>
      </c>
      <c r="J337" s="30" t="s">
        <v>36</v>
      </c>
      <c r="K337" s="30" t="s">
        <v>37</v>
      </c>
      <c r="L337" s="27" t="s">
        <v>469</v>
      </c>
    </row>
    <row r="338" spans="2:12" ht="45">
      <c r="B338" s="50">
        <v>80161500</v>
      </c>
      <c r="C338" s="30" t="s">
        <v>620</v>
      </c>
      <c r="D338" s="48">
        <v>41641</v>
      </c>
      <c r="E338" s="30" t="s">
        <v>329</v>
      </c>
      <c r="F338" s="30" t="s">
        <v>60</v>
      </c>
      <c r="G338" s="30" t="s">
        <v>414</v>
      </c>
      <c r="H338" s="49">
        <v>9000000</v>
      </c>
      <c r="I338" s="49">
        <v>9000000</v>
      </c>
      <c r="J338" s="30" t="s">
        <v>36</v>
      </c>
      <c r="K338" s="30" t="s">
        <v>37</v>
      </c>
      <c r="L338" s="27" t="s">
        <v>469</v>
      </c>
    </row>
    <row r="339" spans="2:12" ht="60">
      <c r="B339" s="50">
        <v>80161500</v>
      </c>
      <c r="C339" s="30" t="s">
        <v>621</v>
      </c>
      <c r="D339" s="48">
        <v>41641</v>
      </c>
      <c r="E339" s="30" t="s">
        <v>329</v>
      </c>
      <c r="F339" s="30" t="s">
        <v>60</v>
      </c>
      <c r="G339" s="30" t="s">
        <v>414</v>
      </c>
      <c r="H339" s="49">
        <v>44557800</v>
      </c>
      <c r="I339" s="49">
        <v>44557800</v>
      </c>
      <c r="J339" s="30" t="s">
        <v>36</v>
      </c>
      <c r="K339" s="30" t="s">
        <v>37</v>
      </c>
      <c r="L339" s="27" t="s">
        <v>469</v>
      </c>
    </row>
    <row r="340" spans="2:12" ht="60">
      <c r="B340" s="50">
        <v>80161500</v>
      </c>
      <c r="C340" s="30" t="s">
        <v>622</v>
      </c>
      <c r="D340" s="48">
        <v>41641</v>
      </c>
      <c r="E340" s="30" t="s">
        <v>329</v>
      </c>
      <c r="F340" s="30" t="s">
        <v>60</v>
      </c>
      <c r="G340" s="30" t="s">
        <v>414</v>
      </c>
      <c r="H340" s="49">
        <v>1900000000</v>
      </c>
      <c r="I340" s="49">
        <v>1900000000</v>
      </c>
      <c r="J340" s="30" t="s">
        <v>36</v>
      </c>
      <c r="K340" s="30" t="s">
        <v>37</v>
      </c>
      <c r="L340" s="27" t="s">
        <v>469</v>
      </c>
    </row>
    <row r="341" spans="2:12" ht="60">
      <c r="B341" s="50">
        <v>80161500</v>
      </c>
      <c r="C341" s="30" t="s">
        <v>615</v>
      </c>
      <c r="D341" s="48">
        <v>41641</v>
      </c>
      <c r="E341" s="30" t="s">
        <v>329</v>
      </c>
      <c r="F341" s="30" t="s">
        <v>60</v>
      </c>
      <c r="G341" s="30" t="s">
        <v>414</v>
      </c>
      <c r="H341" s="49">
        <v>55720721</v>
      </c>
      <c r="I341" s="49">
        <v>55720721</v>
      </c>
      <c r="J341" s="30" t="s">
        <v>36</v>
      </c>
      <c r="K341" s="30" t="s">
        <v>37</v>
      </c>
      <c r="L341" s="27" t="s">
        <v>469</v>
      </c>
    </row>
    <row r="342" spans="2:12" ht="60">
      <c r="B342" s="50">
        <v>80161500</v>
      </c>
      <c r="C342" s="30" t="s">
        <v>623</v>
      </c>
      <c r="D342" s="48">
        <v>41641</v>
      </c>
      <c r="E342" s="30" t="s">
        <v>329</v>
      </c>
      <c r="F342" s="30" t="s">
        <v>60</v>
      </c>
      <c r="G342" s="30" t="s">
        <v>414</v>
      </c>
      <c r="H342" s="49">
        <v>20483939</v>
      </c>
      <c r="I342" s="49">
        <v>20483939</v>
      </c>
      <c r="J342" s="30" t="s">
        <v>36</v>
      </c>
      <c r="K342" s="30" t="s">
        <v>37</v>
      </c>
      <c r="L342" s="27" t="s">
        <v>469</v>
      </c>
    </row>
    <row r="343" spans="2:12" ht="60">
      <c r="B343" s="50">
        <v>80161500</v>
      </c>
      <c r="C343" s="30" t="s">
        <v>624</v>
      </c>
      <c r="D343" s="48">
        <v>41641</v>
      </c>
      <c r="E343" s="30" t="s">
        <v>329</v>
      </c>
      <c r="F343" s="30" t="s">
        <v>60</v>
      </c>
      <c r="G343" s="30" t="s">
        <v>414</v>
      </c>
      <c r="H343" s="49">
        <v>38245445</v>
      </c>
      <c r="I343" s="49">
        <v>38245445</v>
      </c>
      <c r="J343" s="30" t="s">
        <v>36</v>
      </c>
      <c r="K343" s="30" t="s">
        <v>37</v>
      </c>
      <c r="L343" s="51" t="s">
        <v>480</v>
      </c>
    </row>
    <row r="344" spans="2:12" ht="60">
      <c r="B344" s="50">
        <v>80161500</v>
      </c>
      <c r="C344" s="30" t="s">
        <v>625</v>
      </c>
      <c r="D344" s="48">
        <v>41641</v>
      </c>
      <c r="E344" s="30" t="s">
        <v>329</v>
      </c>
      <c r="F344" s="30" t="s">
        <v>60</v>
      </c>
      <c r="G344" s="30" t="s">
        <v>414</v>
      </c>
      <c r="H344" s="49">
        <v>55720721</v>
      </c>
      <c r="I344" s="49">
        <v>55720721</v>
      </c>
      <c r="J344" s="30" t="s">
        <v>36</v>
      </c>
      <c r="K344" s="30" t="s">
        <v>37</v>
      </c>
      <c r="L344" s="27" t="s">
        <v>469</v>
      </c>
    </row>
    <row r="345" spans="2:12" ht="45">
      <c r="B345" s="50">
        <v>80161500</v>
      </c>
      <c r="C345" s="30" t="s">
        <v>626</v>
      </c>
      <c r="D345" s="48">
        <v>41641</v>
      </c>
      <c r="E345" s="30" t="s">
        <v>329</v>
      </c>
      <c r="F345" s="30" t="s">
        <v>60</v>
      </c>
      <c r="G345" s="30" t="s">
        <v>414</v>
      </c>
      <c r="H345" s="49">
        <v>13283081</v>
      </c>
      <c r="I345" s="49">
        <v>13283081</v>
      </c>
      <c r="J345" s="30" t="s">
        <v>36</v>
      </c>
      <c r="K345" s="30" t="s">
        <v>37</v>
      </c>
      <c r="L345" s="51" t="s">
        <v>480</v>
      </c>
    </row>
    <row r="346" spans="2:12" ht="60">
      <c r="B346" s="50">
        <v>80161500</v>
      </c>
      <c r="C346" s="30" t="s">
        <v>623</v>
      </c>
      <c r="D346" s="48">
        <v>41641</v>
      </c>
      <c r="E346" s="30" t="s">
        <v>329</v>
      </c>
      <c r="F346" s="30" t="s">
        <v>60</v>
      </c>
      <c r="G346" s="30" t="s">
        <v>414</v>
      </c>
      <c r="H346" s="49">
        <v>17412150</v>
      </c>
      <c r="I346" s="49">
        <v>17412150</v>
      </c>
      <c r="J346" s="30" t="s">
        <v>36</v>
      </c>
      <c r="K346" s="30" t="s">
        <v>37</v>
      </c>
      <c r="L346" s="27" t="s">
        <v>469</v>
      </c>
    </row>
    <row r="347" spans="2:12" ht="60">
      <c r="B347" s="50">
        <v>80161500</v>
      </c>
      <c r="C347" s="30" t="s">
        <v>627</v>
      </c>
      <c r="D347" s="48">
        <v>41641</v>
      </c>
      <c r="E347" s="30" t="s">
        <v>329</v>
      </c>
      <c r="F347" s="30" t="s">
        <v>60</v>
      </c>
      <c r="G347" s="30" t="s">
        <v>414</v>
      </c>
      <c r="H347" s="49">
        <v>12620916</v>
      </c>
      <c r="I347" s="49">
        <v>12620916</v>
      </c>
      <c r="J347" s="30" t="s">
        <v>36</v>
      </c>
      <c r="K347" s="30" t="s">
        <v>37</v>
      </c>
      <c r="L347" s="27" t="s">
        <v>469</v>
      </c>
    </row>
    <row r="348" spans="2:12" ht="60">
      <c r="B348" s="50">
        <v>80161500</v>
      </c>
      <c r="C348" s="30" t="s">
        <v>628</v>
      </c>
      <c r="D348" s="48">
        <v>41641</v>
      </c>
      <c r="E348" s="30" t="s">
        <v>329</v>
      </c>
      <c r="F348" s="30" t="s">
        <v>60</v>
      </c>
      <c r="G348" s="30" t="s">
        <v>414</v>
      </c>
      <c r="H348" s="49">
        <v>36050000</v>
      </c>
      <c r="I348" s="49">
        <v>36050000</v>
      </c>
      <c r="J348" s="30" t="s">
        <v>36</v>
      </c>
      <c r="K348" s="30" t="s">
        <v>37</v>
      </c>
      <c r="L348" s="51" t="s">
        <v>480</v>
      </c>
    </row>
    <row r="349" spans="2:12" ht="45">
      <c r="B349" s="50">
        <v>80161500</v>
      </c>
      <c r="C349" s="30" t="s">
        <v>629</v>
      </c>
      <c r="D349" s="48">
        <v>41641</v>
      </c>
      <c r="E349" s="30" t="s">
        <v>329</v>
      </c>
      <c r="F349" s="30" t="s">
        <v>60</v>
      </c>
      <c r="G349" s="30" t="s">
        <v>414</v>
      </c>
      <c r="H349" s="49">
        <v>12620916</v>
      </c>
      <c r="I349" s="49">
        <v>12620916</v>
      </c>
      <c r="J349" s="30" t="s">
        <v>36</v>
      </c>
      <c r="K349" s="30" t="s">
        <v>37</v>
      </c>
      <c r="L349" s="27" t="s">
        <v>469</v>
      </c>
    </row>
    <row r="350" spans="2:12" ht="45">
      <c r="B350" s="50">
        <v>80161500</v>
      </c>
      <c r="C350" s="30" t="s">
        <v>630</v>
      </c>
      <c r="D350" s="48">
        <v>41641</v>
      </c>
      <c r="E350" s="30" t="s">
        <v>329</v>
      </c>
      <c r="F350" s="30" t="s">
        <v>60</v>
      </c>
      <c r="G350" s="30" t="s">
        <v>414</v>
      </c>
      <c r="H350" s="49">
        <v>57680000</v>
      </c>
      <c r="I350" s="49">
        <v>57680000</v>
      </c>
      <c r="J350" s="30" t="s">
        <v>36</v>
      </c>
      <c r="K350" s="30" t="s">
        <v>37</v>
      </c>
      <c r="L350" s="51" t="s">
        <v>480</v>
      </c>
    </row>
    <row r="351" spans="2:12" ht="60">
      <c r="B351" s="50">
        <v>80161500</v>
      </c>
      <c r="C351" s="30" t="s">
        <v>631</v>
      </c>
      <c r="D351" s="48">
        <v>41641</v>
      </c>
      <c r="E351" s="30" t="s">
        <v>329</v>
      </c>
      <c r="F351" s="30" t="s">
        <v>60</v>
      </c>
      <c r="G351" s="30" t="s">
        <v>414</v>
      </c>
      <c r="H351" s="49">
        <v>36050000</v>
      </c>
      <c r="I351" s="49">
        <v>36050000</v>
      </c>
      <c r="J351" s="30" t="s">
        <v>36</v>
      </c>
      <c r="K351" s="30" t="s">
        <v>37</v>
      </c>
      <c r="L351" s="51" t="s">
        <v>480</v>
      </c>
    </row>
    <row r="352" spans="2:12" ht="60">
      <c r="B352" s="50">
        <v>80161500</v>
      </c>
      <c r="C352" s="30" t="s">
        <v>632</v>
      </c>
      <c r="D352" s="48">
        <v>41641</v>
      </c>
      <c r="E352" s="30" t="s">
        <v>329</v>
      </c>
      <c r="F352" s="30" t="s">
        <v>60</v>
      </c>
      <c r="G352" s="30" t="s">
        <v>414</v>
      </c>
      <c r="H352" s="49">
        <v>44557800</v>
      </c>
      <c r="I352" s="49">
        <v>44557800</v>
      </c>
      <c r="J352" s="30" t="s">
        <v>36</v>
      </c>
      <c r="K352" s="30" t="s">
        <v>37</v>
      </c>
      <c r="L352" s="51" t="s">
        <v>480</v>
      </c>
    </row>
    <row r="353" spans="2:12" ht="60">
      <c r="B353" s="50">
        <v>80161500</v>
      </c>
      <c r="C353" s="30" t="s">
        <v>615</v>
      </c>
      <c r="D353" s="48">
        <v>41641</v>
      </c>
      <c r="E353" s="30" t="s">
        <v>329</v>
      </c>
      <c r="F353" s="30" t="s">
        <v>60</v>
      </c>
      <c r="G353" s="30" t="s">
        <v>414</v>
      </c>
      <c r="H353" s="49">
        <v>48387556</v>
      </c>
      <c r="I353" s="49">
        <v>48387556</v>
      </c>
      <c r="J353" s="30" t="s">
        <v>36</v>
      </c>
      <c r="K353" s="30" t="s">
        <v>37</v>
      </c>
      <c r="L353" s="27" t="s">
        <v>469</v>
      </c>
    </row>
    <row r="354" spans="2:12" ht="60">
      <c r="B354" s="50">
        <v>80161500</v>
      </c>
      <c r="C354" s="30" t="s">
        <v>633</v>
      </c>
      <c r="D354" s="48">
        <v>41641</v>
      </c>
      <c r="E354" s="30" t="s">
        <v>329</v>
      </c>
      <c r="F354" s="30" t="s">
        <v>60</v>
      </c>
      <c r="G354" s="30" t="s">
        <v>414</v>
      </c>
      <c r="H354" s="49">
        <v>19117651</v>
      </c>
      <c r="I354" s="49">
        <v>19117651</v>
      </c>
      <c r="J354" s="30" t="s">
        <v>36</v>
      </c>
      <c r="K354" s="30" t="s">
        <v>37</v>
      </c>
      <c r="L354" s="51" t="s">
        <v>480</v>
      </c>
    </row>
    <row r="355" spans="2:12" ht="60">
      <c r="B355" s="50">
        <v>80161500</v>
      </c>
      <c r="C355" s="30" t="s">
        <v>615</v>
      </c>
      <c r="D355" s="48">
        <v>41641</v>
      </c>
      <c r="E355" s="30" t="s">
        <v>329</v>
      </c>
      <c r="F355" s="30" t="s">
        <v>60</v>
      </c>
      <c r="G355" s="30" t="s">
        <v>414</v>
      </c>
      <c r="H355" s="49">
        <v>48387556</v>
      </c>
      <c r="I355" s="49">
        <v>48387556</v>
      </c>
      <c r="J355" s="30" t="s">
        <v>36</v>
      </c>
      <c r="K355" s="30" t="s">
        <v>37</v>
      </c>
      <c r="L355" s="27" t="s">
        <v>469</v>
      </c>
    </row>
    <row r="356" spans="2:12" ht="45">
      <c r="B356" s="50">
        <v>80161500</v>
      </c>
      <c r="C356" s="30" t="s">
        <v>614</v>
      </c>
      <c r="D356" s="48">
        <v>41641</v>
      </c>
      <c r="E356" s="30" t="s">
        <v>329</v>
      </c>
      <c r="F356" s="30" t="s">
        <v>60</v>
      </c>
      <c r="G356" s="30" t="s">
        <v>414</v>
      </c>
      <c r="H356" s="49">
        <v>12567233</v>
      </c>
      <c r="I356" s="49">
        <v>12567233</v>
      </c>
      <c r="J356" s="30" t="s">
        <v>36</v>
      </c>
      <c r="K356" s="30" t="s">
        <v>37</v>
      </c>
      <c r="L356" s="51" t="s">
        <v>480</v>
      </c>
    </row>
    <row r="357" spans="2:12" ht="60">
      <c r="B357" s="50">
        <v>80161500</v>
      </c>
      <c r="C357" s="30" t="s">
        <v>615</v>
      </c>
      <c r="D357" s="48">
        <v>41641</v>
      </c>
      <c r="E357" s="30" t="s">
        <v>329</v>
      </c>
      <c r="F357" s="30" t="s">
        <v>60</v>
      </c>
      <c r="G357" s="30" t="s">
        <v>414</v>
      </c>
      <c r="H357" s="49">
        <v>48387556</v>
      </c>
      <c r="I357" s="49">
        <v>48387556</v>
      </c>
      <c r="J357" s="30" t="s">
        <v>36</v>
      </c>
      <c r="K357" s="30" t="s">
        <v>37</v>
      </c>
      <c r="L357" s="27" t="s">
        <v>469</v>
      </c>
    </row>
    <row r="358" spans="2:12" ht="45">
      <c r="B358" s="50">
        <v>80161500</v>
      </c>
      <c r="C358" s="30" t="s">
        <v>634</v>
      </c>
      <c r="D358" s="48">
        <v>41641</v>
      </c>
      <c r="E358" s="30" t="s">
        <v>329</v>
      </c>
      <c r="F358" s="30" t="s">
        <v>60</v>
      </c>
      <c r="G358" s="30" t="s">
        <v>414</v>
      </c>
      <c r="H358" s="49">
        <v>40631500</v>
      </c>
      <c r="I358" s="49">
        <v>40631500</v>
      </c>
      <c r="J358" s="30" t="s">
        <v>36</v>
      </c>
      <c r="K358" s="30" t="s">
        <v>37</v>
      </c>
      <c r="L358" s="51" t="s">
        <v>480</v>
      </c>
    </row>
    <row r="359" spans="2:12" ht="60">
      <c r="B359" s="50">
        <v>80161500</v>
      </c>
      <c r="C359" s="30" t="s">
        <v>635</v>
      </c>
      <c r="D359" s="48">
        <v>41641</v>
      </c>
      <c r="E359" s="30" t="s">
        <v>329</v>
      </c>
      <c r="F359" s="30" t="s">
        <v>60</v>
      </c>
      <c r="G359" s="30" t="s">
        <v>414</v>
      </c>
      <c r="H359" s="49">
        <v>33925549</v>
      </c>
      <c r="I359" s="49">
        <v>33925549</v>
      </c>
      <c r="J359" s="30" t="s">
        <v>36</v>
      </c>
      <c r="K359" s="30" t="s">
        <v>37</v>
      </c>
      <c r="L359" s="27" t="s">
        <v>469</v>
      </c>
    </row>
    <row r="360" spans="2:12" ht="45">
      <c r="B360" s="50">
        <v>80161500</v>
      </c>
      <c r="C360" s="30" t="s">
        <v>636</v>
      </c>
      <c r="D360" s="48">
        <v>41641</v>
      </c>
      <c r="E360" s="30" t="s">
        <v>329</v>
      </c>
      <c r="F360" s="30" t="s">
        <v>60</v>
      </c>
      <c r="G360" s="30" t="s">
        <v>414</v>
      </c>
      <c r="H360" s="49">
        <v>38245445</v>
      </c>
      <c r="I360" s="49">
        <v>38245445</v>
      </c>
      <c r="J360" s="30" t="s">
        <v>36</v>
      </c>
      <c r="K360" s="30" t="s">
        <v>37</v>
      </c>
      <c r="L360" s="51" t="s">
        <v>480</v>
      </c>
    </row>
    <row r="361" spans="2:12" ht="60">
      <c r="B361" s="50">
        <v>80161500</v>
      </c>
      <c r="C361" s="30" t="s">
        <v>374</v>
      </c>
      <c r="D361" s="48">
        <v>41663</v>
      </c>
      <c r="E361" s="30" t="s">
        <v>329</v>
      </c>
      <c r="F361" s="30" t="s">
        <v>60</v>
      </c>
      <c r="G361" s="30" t="s">
        <v>414</v>
      </c>
      <c r="H361" s="49">
        <v>36009942</v>
      </c>
      <c r="I361" s="49">
        <v>36009942</v>
      </c>
      <c r="J361" s="30" t="s">
        <v>36</v>
      </c>
      <c r="K361" s="30" t="s">
        <v>37</v>
      </c>
      <c r="L361" s="27" t="s">
        <v>440</v>
      </c>
    </row>
    <row r="362" spans="2:12" ht="60">
      <c r="B362" s="50">
        <v>80161500</v>
      </c>
      <c r="C362" s="30" t="s">
        <v>375</v>
      </c>
      <c r="D362" s="48">
        <v>41663</v>
      </c>
      <c r="E362" s="30" t="s">
        <v>329</v>
      </c>
      <c r="F362" s="30" t="s">
        <v>60</v>
      </c>
      <c r="G362" s="30" t="s">
        <v>414</v>
      </c>
      <c r="H362" s="49">
        <v>40000000</v>
      </c>
      <c r="I362" s="49">
        <v>40000000</v>
      </c>
      <c r="J362" s="30" t="s">
        <v>36</v>
      </c>
      <c r="K362" s="30" t="s">
        <v>37</v>
      </c>
      <c r="L362" s="27" t="s">
        <v>440</v>
      </c>
    </row>
    <row r="363" spans="2:12" ht="60">
      <c r="B363" s="50">
        <v>80161500</v>
      </c>
      <c r="C363" s="30" t="s">
        <v>391</v>
      </c>
      <c r="D363" s="48">
        <v>41663</v>
      </c>
      <c r="E363" s="30" t="s">
        <v>329</v>
      </c>
      <c r="F363" s="30" t="s">
        <v>60</v>
      </c>
      <c r="G363" s="30" t="s">
        <v>414</v>
      </c>
      <c r="H363" s="49">
        <v>25523400</v>
      </c>
      <c r="I363" s="49">
        <v>25523400</v>
      </c>
      <c r="J363" s="30" t="s">
        <v>36</v>
      </c>
      <c r="K363" s="30" t="s">
        <v>37</v>
      </c>
      <c r="L363" s="27" t="s">
        <v>469</v>
      </c>
    </row>
    <row r="364" spans="2:12" ht="45">
      <c r="B364" s="50">
        <v>80161500</v>
      </c>
      <c r="C364" s="30" t="s">
        <v>339</v>
      </c>
      <c r="D364" s="48">
        <v>41663</v>
      </c>
      <c r="E364" s="30" t="s">
        <v>329</v>
      </c>
      <c r="F364" s="30" t="s">
        <v>60</v>
      </c>
      <c r="G364" s="30" t="s">
        <v>414</v>
      </c>
      <c r="H364" s="49">
        <v>54000000</v>
      </c>
      <c r="I364" s="49">
        <v>54000000</v>
      </c>
      <c r="J364" s="30" t="s">
        <v>36</v>
      </c>
      <c r="K364" s="30" t="s">
        <v>37</v>
      </c>
      <c r="L364" s="27" t="s">
        <v>438</v>
      </c>
    </row>
    <row r="365" spans="2:12" ht="60">
      <c r="B365" s="50">
        <v>80161500</v>
      </c>
      <c r="C365" s="30" t="s">
        <v>389</v>
      </c>
      <c r="D365" s="48">
        <v>41663</v>
      </c>
      <c r="E365" s="30" t="s">
        <v>329</v>
      </c>
      <c r="F365" s="30" t="s">
        <v>60</v>
      </c>
      <c r="G365" s="30" t="s">
        <v>414</v>
      </c>
      <c r="H365" s="49">
        <v>9600000</v>
      </c>
      <c r="I365" s="49">
        <v>9600000</v>
      </c>
      <c r="J365" s="30" t="s">
        <v>36</v>
      </c>
      <c r="K365" s="30" t="s">
        <v>37</v>
      </c>
      <c r="L365" s="27" t="s">
        <v>469</v>
      </c>
    </row>
    <row r="366" spans="2:12" ht="45">
      <c r="B366" s="50">
        <v>80161500</v>
      </c>
      <c r="C366" s="30" t="s">
        <v>388</v>
      </c>
      <c r="D366" s="48">
        <v>41663</v>
      </c>
      <c r="E366" s="30" t="s">
        <v>329</v>
      </c>
      <c r="F366" s="30" t="s">
        <v>60</v>
      </c>
      <c r="G366" s="30" t="s">
        <v>414</v>
      </c>
      <c r="H366" s="49">
        <v>36000000</v>
      </c>
      <c r="I366" s="49">
        <v>36000000</v>
      </c>
      <c r="J366" s="30" t="s">
        <v>36</v>
      </c>
      <c r="K366" s="30" t="s">
        <v>37</v>
      </c>
      <c r="L366" s="51" t="s">
        <v>480</v>
      </c>
    </row>
    <row r="367" spans="2:12" ht="45">
      <c r="B367" s="50">
        <v>43231604</v>
      </c>
      <c r="C367" s="30" t="s">
        <v>333</v>
      </c>
      <c r="D367" s="48">
        <v>41663</v>
      </c>
      <c r="E367" s="30" t="s">
        <v>329</v>
      </c>
      <c r="F367" s="30" t="s">
        <v>60</v>
      </c>
      <c r="G367" s="30" t="s">
        <v>414</v>
      </c>
      <c r="H367" s="49">
        <v>17748000</v>
      </c>
      <c r="I367" s="49">
        <v>17748000</v>
      </c>
      <c r="J367" s="30" t="s">
        <v>36</v>
      </c>
      <c r="K367" s="30" t="s">
        <v>37</v>
      </c>
      <c r="L367" s="27" t="s">
        <v>415</v>
      </c>
    </row>
    <row r="368" spans="2:12" ht="45">
      <c r="B368" s="50">
        <v>80161500</v>
      </c>
      <c r="C368" s="30" t="s">
        <v>376</v>
      </c>
      <c r="D368" s="48">
        <v>41663</v>
      </c>
      <c r="E368" s="30" t="s">
        <v>329</v>
      </c>
      <c r="F368" s="30" t="s">
        <v>60</v>
      </c>
      <c r="G368" s="30" t="s">
        <v>414</v>
      </c>
      <c r="H368" s="49">
        <v>7612773</v>
      </c>
      <c r="I368" s="49">
        <v>7612773</v>
      </c>
      <c r="J368" s="30" t="s">
        <v>36</v>
      </c>
      <c r="K368" s="30" t="s">
        <v>37</v>
      </c>
      <c r="L368" s="27" t="s">
        <v>440</v>
      </c>
    </row>
    <row r="369" spans="2:12" ht="60">
      <c r="B369" s="50">
        <v>80161500</v>
      </c>
      <c r="C369" s="30" t="s">
        <v>377</v>
      </c>
      <c r="D369" s="48">
        <v>41663</v>
      </c>
      <c r="E369" s="30" t="s">
        <v>329</v>
      </c>
      <c r="F369" s="30" t="s">
        <v>60</v>
      </c>
      <c r="G369" s="30" t="s">
        <v>414</v>
      </c>
      <c r="H369" s="49">
        <v>50413914</v>
      </c>
      <c r="I369" s="49">
        <v>50413914</v>
      </c>
      <c r="J369" s="30" t="s">
        <v>36</v>
      </c>
      <c r="K369" s="30" t="s">
        <v>37</v>
      </c>
      <c r="L369" s="27" t="s">
        <v>440</v>
      </c>
    </row>
    <row r="370" spans="2:12" ht="45">
      <c r="B370" s="50">
        <v>43231500</v>
      </c>
      <c r="C370" s="30" t="s">
        <v>378</v>
      </c>
      <c r="D370" s="48">
        <v>41663</v>
      </c>
      <c r="E370" s="30" t="s">
        <v>329</v>
      </c>
      <c r="F370" s="30" t="s">
        <v>60</v>
      </c>
      <c r="G370" s="30" t="s">
        <v>414</v>
      </c>
      <c r="H370" s="49">
        <v>90000000</v>
      </c>
      <c r="I370" s="49">
        <v>90000000</v>
      </c>
      <c r="J370" s="30" t="s">
        <v>36</v>
      </c>
      <c r="K370" s="30" t="s">
        <v>37</v>
      </c>
      <c r="L370" s="27" t="s">
        <v>440</v>
      </c>
    </row>
    <row r="371" spans="2:12" ht="60">
      <c r="B371" s="50">
        <v>80161500</v>
      </c>
      <c r="C371" s="30" t="s">
        <v>637</v>
      </c>
      <c r="D371" s="48">
        <v>41683</v>
      </c>
      <c r="E371" s="30" t="s">
        <v>329</v>
      </c>
      <c r="F371" s="30" t="s">
        <v>60</v>
      </c>
      <c r="G371" s="30" t="s">
        <v>414</v>
      </c>
      <c r="H371" s="49">
        <v>16770000</v>
      </c>
      <c r="I371" s="49">
        <v>16770000</v>
      </c>
      <c r="J371" s="30" t="s">
        <v>36</v>
      </c>
      <c r="K371" s="30" t="s">
        <v>37</v>
      </c>
      <c r="L371" s="51" t="s">
        <v>480</v>
      </c>
    </row>
    <row r="372" spans="2:12" ht="45">
      <c r="B372" s="50">
        <v>80161500</v>
      </c>
      <c r="C372" s="30" t="s">
        <v>638</v>
      </c>
      <c r="D372" s="48">
        <v>41684</v>
      </c>
      <c r="E372" s="30" t="s">
        <v>329</v>
      </c>
      <c r="F372" s="30" t="s">
        <v>60</v>
      </c>
      <c r="G372" s="30" t="s">
        <v>414</v>
      </c>
      <c r="H372" s="49">
        <v>3000000</v>
      </c>
      <c r="I372" s="49">
        <v>3000000</v>
      </c>
      <c r="J372" s="30" t="s">
        <v>36</v>
      </c>
      <c r="K372" s="30" t="s">
        <v>37</v>
      </c>
      <c r="L372" s="27" t="s">
        <v>438</v>
      </c>
    </row>
    <row r="373" spans="2:12" ht="45">
      <c r="B373" s="50">
        <v>80161500</v>
      </c>
      <c r="C373" s="30" t="s">
        <v>639</v>
      </c>
      <c r="D373" s="48">
        <v>41729</v>
      </c>
      <c r="E373" s="30" t="s">
        <v>329</v>
      </c>
      <c r="F373" s="30" t="s">
        <v>60</v>
      </c>
      <c r="G373" s="30" t="s">
        <v>414</v>
      </c>
      <c r="H373" s="49">
        <v>22599518</v>
      </c>
      <c r="I373" s="49">
        <v>22599518</v>
      </c>
      <c r="J373" s="30" t="s">
        <v>36</v>
      </c>
      <c r="K373" s="30" t="s">
        <v>37</v>
      </c>
      <c r="L373" s="27" t="s">
        <v>469</v>
      </c>
    </row>
    <row r="374" spans="2:12" ht="45">
      <c r="B374" s="50">
        <v>80161500</v>
      </c>
      <c r="C374" s="30" t="s">
        <v>640</v>
      </c>
      <c r="D374" s="48">
        <v>41729</v>
      </c>
      <c r="E374" s="30" t="s">
        <v>329</v>
      </c>
      <c r="F374" s="30" t="s">
        <v>60</v>
      </c>
      <c r="G374" s="30" t="s">
        <v>414</v>
      </c>
      <c r="H374" s="49">
        <v>6000000</v>
      </c>
      <c r="I374" s="49">
        <v>6000000</v>
      </c>
      <c r="J374" s="30" t="s">
        <v>36</v>
      </c>
      <c r="K374" s="30" t="s">
        <v>37</v>
      </c>
      <c r="L374" s="27" t="s">
        <v>416</v>
      </c>
    </row>
    <row r="375" spans="2:12" ht="30">
      <c r="B375" s="50">
        <v>80141607</v>
      </c>
      <c r="C375" s="30" t="s">
        <v>641</v>
      </c>
      <c r="D375" s="48">
        <v>41731</v>
      </c>
      <c r="E375" s="30" t="s">
        <v>51</v>
      </c>
      <c r="F375" s="30" t="s">
        <v>41</v>
      </c>
      <c r="G375" s="30" t="s">
        <v>414</v>
      </c>
      <c r="H375" s="49">
        <v>54000000</v>
      </c>
      <c r="I375" s="49">
        <v>54000000</v>
      </c>
      <c r="J375" s="30" t="s">
        <v>36</v>
      </c>
      <c r="K375" s="30" t="s">
        <v>37</v>
      </c>
      <c r="L375" s="51" t="s">
        <v>480</v>
      </c>
    </row>
    <row r="376" spans="2:12" ht="45">
      <c r="B376" s="50">
        <v>80161500</v>
      </c>
      <c r="C376" s="30" t="s">
        <v>642</v>
      </c>
      <c r="D376" s="48">
        <v>41731</v>
      </c>
      <c r="E376" s="30" t="s">
        <v>329</v>
      </c>
      <c r="F376" s="30" t="s">
        <v>60</v>
      </c>
      <c r="G376" s="30" t="s">
        <v>414</v>
      </c>
      <c r="H376" s="49">
        <v>5000000</v>
      </c>
      <c r="I376" s="49">
        <v>5000000</v>
      </c>
      <c r="J376" s="30" t="s">
        <v>36</v>
      </c>
      <c r="K376" s="30" t="s">
        <v>37</v>
      </c>
      <c r="L376" s="27" t="s">
        <v>438</v>
      </c>
    </row>
    <row r="377" spans="2:12" ht="45">
      <c r="B377" s="50">
        <v>80161500</v>
      </c>
      <c r="C377" s="30" t="s">
        <v>643</v>
      </c>
      <c r="D377" s="48">
        <v>41754</v>
      </c>
      <c r="E377" s="30" t="s">
        <v>329</v>
      </c>
      <c r="F377" s="30" t="s">
        <v>60</v>
      </c>
      <c r="G377" s="30" t="s">
        <v>414</v>
      </c>
      <c r="H377" s="49">
        <v>7828500</v>
      </c>
      <c r="I377" s="49">
        <v>7828500</v>
      </c>
      <c r="J377" s="30" t="s">
        <v>36</v>
      </c>
      <c r="K377" s="30" t="s">
        <v>37</v>
      </c>
      <c r="L377" s="27" t="s">
        <v>440</v>
      </c>
    </row>
    <row r="378" spans="2:12" ht="45">
      <c r="B378" s="50">
        <v>80161500</v>
      </c>
      <c r="C378" s="30" t="s">
        <v>644</v>
      </c>
      <c r="D378" s="48">
        <v>41641</v>
      </c>
      <c r="E378" s="30" t="s">
        <v>329</v>
      </c>
      <c r="F378" s="30" t="s">
        <v>60</v>
      </c>
      <c r="G378" s="30" t="s">
        <v>414</v>
      </c>
      <c r="H378" s="49">
        <v>33899277</v>
      </c>
      <c r="I378" s="49">
        <v>33899277</v>
      </c>
      <c r="J378" s="30" t="s">
        <v>36</v>
      </c>
      <c r="K378" s="30" t="s">
        <v>37</v>
      </c>
      <c r="L378" s="27" t="s">
        <v>469</v>
      </c>
    </row>
    <row r="379" spans="2:12" ht="45">
      <c r="B379" s="50">
        <v>80161500</v>
      </c>
      <c r="C379" s="30" t="s">
        <v>645</v>
      </c>
      <c r="D379" s="48">
        <v>41641</v>
      </c>
      <c r="E379" s="30" t="s">
        <v>329</v>
      </c>
      <c r="F379" s="30" t="s">
        <v>60</v>
      </c>
      <c r="G379" s="30" t="s">
        <v>414</v>
      </c>
      <c r="H379" s="49">
        <v>36050000</v>
      </c>
      <c r="I379" s="49">
        <v>36050000</v>
      </c>
      <c r="J379" s="30" t="s">
        <v>36</v>
      </c>
      <c r="K379" s="30" t="s">
        <v>37</v>
      </c>
      <c r="L379" s="51" t="s">
        <v>480</v>
      </c>
    </row>
    <row r="380" spans="2:12" ht="45">
      <c r="B380" s="50">
        <v>80161500</v>
      </c>
      <c r="C380" s="30" t="s">
        <v>646</v>
      </c>
      <c r="D380" s="48">
        <v>41641</v>
      </c>
      <c r="E380" s="30" t="s">
        <v>329</v>
      </c>
      <c r="F380" s="30" t="s">
        <v>60</v>
      </c>
      <c r="G380" s="30" t="s">
        <v>414</v>
      </c>
      <c r="H380" s="49">
        <v>32445000</v>
      </c>
      <c r="I380" s="49">
        <v>32445000</v>
      </c>
      <c r="J380" s="30" t="s">
        <v>36</v>
      </c>
      <c r="K380" s="30" t="s">
        <v>37</v>
      </c>
      <c r="L380" s="51" t="s">
        <v>480</v>
      </c>
    </row>
    <row r="381" spans="2:12" ht="60">
      <c r="B381" s="50">
        <v>80161500</v>
      </c>
      <c r="C381" s="30" t="s">
        <v>647</v>
      </c>
      <c r="D381" s="48">
        <v>41641</v>
      </c>
      <c r="E381" s="30" t="s">
        <v>329</v>
      </c>
      <c r="F381" s="30" t="s">
        <v>60</v>
      </c>
      <c r="G381" s="30" t="s">
        <v>414</v>
      </c>
      <c r="H381" s="49">
        <v>11536000</v>
      </c>
      <c r="I381" s="49">
        <v>11536000</v>
      </c>
      <c r="J381" s="30" t="s">
        <v>36</v>
      </c>
      <c r="K381" s="30" t="s">
        <v>37</v>
      </c>
      <c r="L381" s="27" t="s">
        <v>469</v>
      </c>
    </row>
    <row r="382" spans="2:12" ht="60">
      <c r="B382" s="50">
        <v>80161500</v>
      </c>
      <c r="C382" s="30" t="s">
        <v>648</v>
      </c>
      <c r="D382" s="48">
        <v>41641</v>
      </c>
      <c r="E382" s="30" t="s">
        <v>329</v>
      </c>
      <c r="F382" s="30" t="s">
        <v>60</v>
      </c>
      <c r="G382" s="30" t="s">
        <v>414</v>
      </c>
      <c r="H382" s="49">
        <v>36050000</v>
      </c>
      <c r="I382" s="49">
        <v>36050000</v>
      </c>
      <c r="J382" s="30" t="s">
        <v>36</v>
      </c>
      <c r="K382" s="30" t="s">
        <v>37</v>
      </c>
      <c r="L382" s="51" t="s">
        <v>480</v>
      </c>
    </row>
    <row r="383" spans="2:12" ht="45">
      <c r="B383" s="50">
        <v>80161500</v>
      </c>
      <c r="C383" s="30" t="s">
        <v>649</v>
      </c>
      <c r="D383" s="48">
        <v>41641</v>
      </c>
      <c r="E383" s="30" t="s">
        <v>329</v>
      </c>
      <c r="F383" s="30" t="s">
        <v>60</v>
      </c>
      <c r="G383" s="30" t="s">
        <v>414</v>
      </c>
      <c r="H383" s="49">
        <v>15400000</v>
      </c>
      <c r="I383" s="49">
        <v>15400000</v>
      </c>
      <c r="J383" s="30" t="s">
        <v>36</v>
      </c>
      <c r="K383" s="30" t="s">
        <v>37</v>
      </c>
      <c r="L383" s="51" t="s">
        <v>480</v>
      </c>
    </row>
    <row r="384" spans="2:12" ht="60">
      <c r="B384" s="50">
        <v>80161500</v>
      </c>
      <c r="C384" s="30" t="s">
        <v>650</v>
      </c>
      <c r="D384" s="48">
        <v>41641</v>
      </c>
      <c r="E384" s="30" t="s">
        <v>329</v>
      </c>
      <c r="F384" s="30" t="s">
        <v>60</v>
      </c>
      <c r="G384" s="30" t="s">
        <v>414</v>
      </c>
      <c r="H384" s="49">
        <v>55720721</v>
      </c>
      <c r="I384" s="49">
        <v>55720721</v>
      </c>
      <c r="J384" s="30" t="s">
        <v>36</v>
      </c>
      <c r="K384" s="30" t="s">
        <v>37</v>
      </c>
      <c r="L384" s="27" t="s">
        <v>469</v>
      </c>
    </row>
    <row r="385" spans="2:12" ht="60">
      <c r="B385" s="50">
        <v>80161500</v>
      </c>
      <c r="C385" s="30" t="s">
        <v>651</v>
      </c>
      <c r="D385" s="48">
        <v>41641</v>
      </c>
      <c r="E385" s="30" t="s">
        <v>329</v>
      </c>
      <c r="F385" s="30" t="s">
        <v>60</v>
      </c>
      <c r="G385" s="30" t="s">
        <v>414</v>
      </c>
      <c r="H385" s="49">
        <v>16520000</v>
      </c>
      <c r="I385" s="49">
        <v>16520000</v>
      </c>
      <c r="J385" s="30" t="s">
        <v>36</v>
      </c>
      <c r="K385" s="30" t="s">
        <v>37</v>
      </c>
      <c r="L385" s="51" t="s">
        <v>480</v>
      </c>
    </row>
    <row r="386" spans="2:12" ht="60">
      <c r="B386" s="50">
        <v>80161500</v>
      </c>
      <c r="C386" s="30" t="s">
        <v>475</v>
      </c>
      <c r="D386" s="48">
        <v>41641</v>
      </c>
      <c r="E386" s="30" t="s">
        <v>329</v>
      </c>
      <c r="F386" s="30" t="s">
        <v>60</v>
      </c>
      <c r="G386" s="30" t="s">
        <v>414</v>
      </c>
      <c r="H386" s="49">
        <v>28000000</v>
      </c>
      <c r="I386" s="49">
        <v>28000000</v>
      </c>
      <c r="J386" s="30" t="s">
        <v>36</v>
      </c>
      <c r="K386" s="30" t="s">
        <v>37</v>
      </c>
      <c r="L386" s="51" t="s">
        <v>480</v>
      </c>
    </row>
    <row r="387" spans="2:12" ht="45">
      <c r="B387" s="50">
        <v>80161500</v>
      </c>
      <c r="C387" s="30" t="s">
        <v>652</v>
      </c>
      <c r="D387" s="48">
        <v>41641</v>
      </c>
      <c r="E387" s="30" t="s">
        <v>329</v>
      </c>
      <c r="F387" s="30" t="s">
        <v>60</v>
      </c>
      <c r="G387" s="30" t="s">
        <v>414</v>
      </c>
      <c r="H387" s="49">
        <v>54075000</v>
      </c>
      <c r="I387" s="49">
        <v>54075000</v>
      </c>
      <c r="J387" s="30" t="s">
        <v>36</v>
      </c>
      <c r="K387" s="30" t="s">
        <v>37</v>
      </c>
      <c r="L387" s="51" t="s">
        <v>480</v>
      </c>
    </row>
    <row r="388" spans="2:12" ht="60">
      <c r="B388" s="50">
        <v>80161500</v>
      </c>
      <c r="C388" s="30" t="s">
        <v>653</v>
      </c>
      <c r="D388" s="48">
        <v>41641</v>
      </c>
      <c r="E388" s="30" t="s">
        <v>329</v>
      </c>
      <c r="F388" s="30" t="s">
        <v>60</v>
      </c>
      <c r="G388" s="30" t="s">
        <v>414</v>
      </c>
      <c r="H388" s="49">
        <v>55685364</v>
      </c>
      <c r="I388" s="49">
        <v>55685364</v>
      </c>
      <c r="J388" s="30" t="s">
        <v>36</v>
      </c>
      <c r="K388" s="30" t="s">
        <v>37</v>
      </c>
      <c r="L388" s="51" t="s">
        <v>480</v>
      </c>
    </row>
    <row r="389" spans="2:12" ht="45">
      <c r="B389" s="50">
        <v>80161500</v>
      </c>
      <c r="C389" s="30" t="s">
        <v>654</v>
      </c>
      <c r="D389" s="48">
        <v>41641</v>
      </c>
      <c r="E389" s="30" t="s">
        <v>329</v>
      </c>
      <c r="F389" s="30" t="s">
        <v>60</v>
      </c>
      <c r="G389" s="30" t="s">
        <v>414</v>
      </c>
      <c r="H389" s="49">
        <v>31500000</v>
      </c>
      <c r="I389" s="49">
        <v>31500000</v>
      </c>
      <c r="J389" s="30" t="s">
        <v>36</v>
      </c>
      <c r="K389" s="30" t="s">
        <v>37</v>
      </c>
      <c r="L389" s="51" t="s">
        <v>480</v>
      </c>
    </row>
    <row r="390" spans="2:12" ht="45">
      <c r="B390" s="50">
        <v>80161500</v>
      </c>
      <c r="C390" s="30" t="s">
        <v>655</v>
      </c>
      <c r="D390" s="48">
        <v>41641</v>
      </c>
      <c r="E390" s="30" t="s">
        <v>329</v>
      </c>
      <c r="F390" s="30" t="s">
        <v>60</v>
      </c>
      <c r="G390" s="30" t="s">
        <v>414</v>
      </c>
      <c r="H390" s="49">
        <v>52500000</v>
      </c>
      <c r="I390" s="49">
        <v>52500000</v>
      </c>
      <c r="J390" s="30" t="s">
        <v>36</v>
      </c>
      <c r="K390" s="30" t="s">
        <v>37</v>
      </c>
      <c r="L390" s="51" t="s">
        <v>480</v>
      </c>
    </row>
    <row r="391" spans="2:12" ht="60">
      <c r="B391" s="50">
        <v>80161500</v>
      </c>
      <c r="C391" s="30" t="s">
        <v>656</v>
      </c>
      <c r="D391" s="48">
        <v>41641</v>
      </c>
      <c r="E391" s="30" t="s">
        <v>329</v>
      </c>
      <c r="F391" s="30" t="s">
        <v>60</v>
      </c>
      <c r="G391" s="30" t="s">
        <v>414</v>
      </c>
      <c r="H391" s="49">
        <v>14636300</v>
      </c>
      <c r="I391" s="49">
        <v>14636300</v>
      </c>
      <c r="J391" s="30" t="s">
        <v>36</v>
      </c>
      <c r="K391" s="30" t="s">
        <v>37</v>
      </c>
      <c r="L391" s="51" t="s">
        <v>480</v>
      </c>
    </row>
    <row r="392" spans="2:12" ht="45">
      <c r="B392" s="50">
        <v>80161500</v>
      </c>
      <c r="C392" s="30" t="s">
        <v>657</v>
      </c>
      <c r="D392" s="48">
        <v>41641</v>
      </c>
      <c r="E392" s="30" t="s">
        <v>329</v>
      </c>
      <c r="F392" s="30" t="s">
        <v>60</v>
      </c>
      <c r="G392" s="30" t="s">
        <v>414</v>
      </c>
      <c r="H392" s="49">
        <v>37131500</v>
      </c>
      <c r="I392" s="49">
        <v>37131500</v>
      </c>
      <c r="J392" s="30" t="s">
        <v>36</v>
      </c>
      <c r="K392" s="30" t="s">
        <v>37</v>
      </c>
      <c r="L392" s="51" t="s">
        <v>480</v>
      </c>
    </row>
    <row r="393" spans="2:12" ht="45">
      <c r="B393" s="50">
        <v>80161500</v>
      </c>
      <c r="C393" s="30" t="s">
        <v>658</v>
      </c>
      <c r="D393" s="48">
        <v>41641</v>
      </c>
      <c r="E393" s="30" t="s">
        <v>329</v>
      </c>
      <c r="F393" s="30" t="s">
        <v>60</v>
      </c>
      <c r="G393" s="30" t="s">
        <v>414</v>
      </c>
      <c r="H393" s="49">
        <v>28840000</v>
      </c>
      <c r="I393" s="49">
        <v>28840000</v>
      </c>
      <c r="J393" s="30" t="s">
        <v>36</v>
      </c>
      <c r="K393" s="30" t="s">
        <v>37</v>
      </c>
      <c r="L393" s="51" t="s">
        <v>480</v>
      </c>
    </row>
    <row r="394" spans="2:12" ht="45">
      <c r="B394" s="50">
        <v>80161500</v>
      </c>
      <c r="C394" s="30" t="s">
        <v>659</v>
      </c>
      <c r="D394" s="48">
        <v>41641</v>
      </c>
      <c r="E394" s="30" t="s">
        <v>329</v>
      </c>
      <c r="F394" s="30" t="s">
        <v>60</v>
      </c>
      <c r="G394" s="30" t="s">
        <v>414</v>
      </c>
      <c r="H394" s="49">
        <v>18565750</v>
      </c>
      <c r="I394" s="49">
        <v>18565750</v>
      </c>
      <c r="J394" s="30" t="s">
        <v>36</v>
      </c>
      <c r="K394" s="30" t="s">
        <v>37</v>
      </c>
      <c r="L394" s="51" t="s">
        <v>480</v>
      </c>
    </row>
    <row r="395" spans="2:12" ht="45">
      <c r="B395" s="50">
        <v>80161500</v>
      </c>
      <c r="C395" s="30" t="s">
        <v>660</v>
      </c>
      <c r="D395" s="48">
        <v>41641</v>
      </c>
      <c r="E395" s="30" t="s">
        <v>329</v>
      </c>
      <c r="F395" s="30" t="s">
        <v>60</v>
      </c>
      <c r="G395" s="30" t="s">
        <v>414</v>
      </c>
      <c r="H395" s="49">
        <v>13109866</v>
      </c>
      <c r="I395" s="49">
        <v>13109866</v>
      </c>
      <c r="J395" s="30" t="s">
        <v>36</v>
      </c>
      <c r="K395" s="30" t="s">
        <v>37</v>
      </c>
      <c r="L395" s="51" t="s">
        <v>480</v>
      </c>
    </row>
    <row r="396" spans="2:12" ht="45">
      <c r="B396" s="50">
        <v>80161500</v>
      </c>
      <c r="C396" s="30" t="s">
        <v>661</v>
      </c>
      <c r="D396" s="48">
        <v>41641</v>
      </c>
      <c r="E396" s="30" t="s">
        <v>329</v>
      </c>
      <c r="F396" s="30" t="s">
        <v>60</v>
      </c>
      <c r="G396" s="30" t="s">
        <v>414</v>
      </c>
      <c r="H396" s="49">
        <v>13283081</v>
      </c>
      <c r="I396" s="49">
        <v>13283081</v>
      </c>
      <c r="J396" s="30" t="s">
        <v>36</v>
      </c>
      <c r="K396" s="30" t="s">
        <v>37</v>
      </c>
      <c r="L396" s="51" t="s">
        <v>480</v>
      </c>
    </row>
    <row r="397" spans="2:12" ht="45">
      <c r="B397" s="50">
        <v>80161500</v>
      </c>
      <c r="C397" s="30" t="s">
        <v>662</v>
      </c>
      <c r="D397" s="48">
        <v>41641</v>
      </c>
      <c r="E397" s="30" t="s">
        <v>329</v>
      </c>
      <c r="F397" s="30" t="s">
        <v>60</v>
      </c>
      <c r="G397" s="30" t="s">
        <v>414</v>
      </c>
      <c r="H397" s="49">
        <v>28840000</v>
      </c>
      <c r="I397" s="49">
        <v>28840000</v>
      </c>
      <c r="J397" s="30" t="s">
        <v>36</v>
      </c>
      <c r="K397" s="30" t="s">
        <v>37</v>
      </c>
      <c r="L397" s="51" t="s">
        <v>480</v>
      </c>
    </row>
    <row r="398" spans="2:12" ht="60">
      <c r="B398" s="50">
        <v>80161500</v>
      </c>
      <c r="C398" s="30" t="s">
        <v>650</v>
      </c>
      <c r="D398" s="48">
        <v>41641</v>
      </c>
      <c r="E398" s="30" t="s">
        <v>329</v>
      </c>
      <c r="F398" s="30" t="s">
        <v>60</v>
      </c>
      <c r="G398" s="30" t="s">
        <v>414</v>
      </c>
      <c r="H398" s="49">
        <v>55720721</v>
      </c>
      <c r="I398" s="49">
        <v>55720721</v>
      </c>
      <c r="J398" s="30" t="s">
        <v>36</v>
      </c>
      <c r="K398" s="30" t="s">
        <v>37</v>
      </c>
      <c r="L398" s="27" t="s">
        <v>469</v>
      </c>
    </row>
    <row r="399" spans="2:12" ht="45">
      <c r="B399" s="50">
        <v>80161500</v>
      </c>
      <c r="C399" s="30" t="s">
        <v>663</v>
      </c>
      <c r="D399" s="48">
        <v>41641</v>
      </c>
      <c r="E399" s="30" t="s">
        <v>329</v>
      </c>
      <c r="F399" s="30" t="s">
        <v>60</v>
      </c>
      <c r="G399" s="30" t="s">
        <v>414</v>
      </c>
      <c r="H399" s="49">
        <v>28840000</v>
      </c>
      <c r="I399" s="49">
        <v>28840000</v>
      </c>
      <c r="J399" s="30" t="s">
        <v>36</v>
      </c>
      <c r="K399" s="30" t="s">
        <v>37</v>
      </c>
      <c r="L399" s="51" t="s">
        <v>480</v>
      </c>
    </row>
    <row r="400" spans="2:12" ht="45">
      <c r="B400" s="50">
        <v>80161500</v>
      </c>
      <c r="C400" s="30" t="s">
        <v>634</v>
      </c>
      <c r="D400" s="48">
        <v>41641</v>
      </c>
      <c r="E400" s="30" t="s">
        <v>329</v>
      </c>
      <c r="F400" s="30" t="s">
        <v>60</v>
      </c>
      <c r="G400" s="30" t="s">
        <v>414</v>
      </c>
      <c r="H400" s="49">
        <v>37131500</v>
      </c>
      <c r="I400" s="49">
        <v>37131500</v>
      </c>
      <c r="J400" s="30" t="s">
        <v>36</v>
      </c>
      <c r="K400" s="30" t="s">
        <v>37</v>
      </c>
      <c r="L400" s="51" t="s">
        <v>480</v>
      </c>
    </row>
    <row r="401" spans="2:12" ht="60">
      <c r="B401" s="50">
        <v>80161500</v>
      </c>
      <c r="C401" s="30" t="s">
        <v>664</v>
      </c>
      <c r="D401" s="48">
        <v>41641</v>
      </c>
      <c r="E401" s="30" t="s">
        <v>329</v>
      </c>
      <c r="F401" s="30" t="s">
        <v>60</v>
      </c>
      <c r="G401" s="30" t="s">
        <v>414</v>
      </c>
      <c r="H401" s="49">
        <v>18640125</v>
      </c>
      <c r="I401" s="49">
        <v>18640125</v>
      </c>
      <c r="J401" s="30" t="s">
        <v>36</v>
      </c>
      <c r="K401" s="30" t="s">
        <v>37</v>
      </c>
      <c r="L401" s="27" t="s">
        <v>469</v>
      </c>
    </row>
    <row r="402" spans="2:12" ht="45">
      <c r="B402" s="50">
        <v>80161500</v>
      </c>
      <c r="C402" s="30" t="s">
        <v>665</v>
      </c>
      <c r="D402" s="48">
        <v>41641</v>
      </c>
      <c r="E402" s="30" t="s">
        <v>329</v>
      </c>
      <c r="F402" s="30" t="s">
        <v>60</v>
      </c>
      <c r="G402" s="30" t="s">
        <v>414</v>
      </c>
      <c r="H402" s="49">
        <v>15757119</v>
      </c>
      <c r="I402" s="49">
        <v>15757119</v>
      </c>
      <c r="J402" s="30" t="s">
        <v>36</v>
      </c>
      <c r="K402" s="30" t="s">
        <v>37</v>
      </c>
      <c r="L402" s="51" t="s">
        <v>480</v>
      </c>
    </row>
    <row r="403" spans="2:12" ht="45">
      <c r="B403" s="50">
        <v>80161500</v>
      </c>
      <c r="C403" s="30" t="s">
        <v>666</v>
      </c>
      <c r="D403" s="48">
        <v>41641</v>
      </c>
      <c r="E403" s="30" t="s">
        <v>329</v>
      </c>
      <c r="F403" s="30" t="s">
        <v>60</v>
      </c>
      <c r="G403" s="30" t="s">
        <v>414</v>
      </c>
      <c r="H403" s="49">
        <v>12620916</v>
      </c>
      <c r="I403" s="49">
        <v>12620916</v>
      </c>
      <c r="J403" s="30" t="s">
        <v>36</v>
      </c>
      <c r="K403" s="30" t="s">
        <v>37</v>
      </c>
      <c r="L403" s="27" t="s">
        <v>469</v>
      </c>
    </row>
    <row r="404" spans="2:12" ht="45">
      <c r="B404" s="50">
        <v>80161500</v>
      </c>
      <c r="C404" s="30" t="s">
        <v>667</v>
      </c>
      <c r="D404" s="48">
        <v>41641</v>
      </c>
      <c r="E404" s="30" t="s">
        <v>329</v>
      </c>
      <c r="F404" s="30" t="s">
        <v>60</v>
      </c>
      <c r="G404" s="30" t="s">
        <v>414</v>
      </c>
      <c r="H404" s="49">
        <v>28092050</v>
      </c>
      <c r="I404" s="49">
        <v>28092050</v>
      </c>
      <c r="J404" s="30" t="s">
        <v>36</v>
      </c>
      <c r="K404" s="30" t="s">
        <v>37</v>
      </c>
      <c r="L404" s="51" t="s">
        <v>480</v>
      </c>
    </row>
    <row r="405" spans="2:12" ht="45">
      <c r="B405" s="50">
        <v>80161500</v>
      </c>
      <c r="C405" s="30" t="s">
        <v>668</v>
      </c>
      <c r="D405" s="48">
        <v>41641</v>
      </c>
      <c r="E405" s="30" t="s">
        <v>329</v>
      </c>
      <c r="F405" s="30" t="s">
        <v>60</v>
      </c>
      <c r="G405" s="30" t="s">
        <v>414</v>
      </c>
      <c r="H405" s="49">
        <v>11536000</v>
      </c>
      <c r="I405" s="49">
        <v>11536000</v>
      </c>
      <c r="J405" s="30" t="s">
        <v>36</v>
      </c>
      <c r="K405" s="30" t="s">
        <v>37</v>
      </c>
      <c r="L405" s="51" t="s">
        <v>480</v>
      </c>
    </row>
    <row r="406" spans="2:12" ht="60">
      <c r="B406" s="50">
        <v>80161500</v>
      </c>
      <c r="C406" s="30" t="s">
        <v>478</v>
      </c>
      <c r="D406" s="48">
        <v>41641</v>
      </c>
      <c r="E406" s="30" t="s">
        <v>329</v>
      </c>
      <c r="F406" s="30" t="s">
        <v>60</v>
      </c>
      <c r="G406" s="30" t="s">
        <v>414</v>
      </c>
      <c r="H406" s="49">
        <v>12620916</v>
      </c>
      <c r="I406" s="49">
        <v>12620916</v>
      </c>
      <c r="J406" s="30" t="s">
        <v>36</v>
      </c>
      <c r="K406" s="30" t="s">
        <v>37</v>
      </c>
      <c r="L406" s="27" t="s">
        <v>469</v>
      </c>
    </row>
    <row r="407" spans="2:12" ht="60">
      <c r="B407" s="50">
        <v>80161500</v>
      </c>
      <c r="C407" s="30" t="s">
        <v>635</v>
      </c>
      <c r="D407" s="48">
        <v>41641</v>
      </c>
      <c r="E407" s="30" t="s">
        <v>329</v>
      </c>
      <c r="F407" s="30" t="s">
        <v>60</v>
      </c>
      <c r="G407" s="30" t="s">
        <v>414</v>
      </c>
      <c r="H407" s="49">
        <v>33925549</v>
      </c>
      <c r="I407" s="49">
        <v>33925549</v>
      </c>
      <c r="J407" s="30" t="s">
        <v>36</v>
      </c>
      <c r="K407" s="30" t="s">
        <v>37</v>
      </c>
      <c r="L407" s="27" t="s">
        <v>469</v>
      </c>
    </row>
    <row r="408" spans="2:12" ht="45">
      <c r="B408" s="50">
        <v>80161500</v>
      </c>
      <c r="C408" s="30" t="s">
        <v>634</v>
      </c>
      <c r="D408" s="48">
        <v>41641</v>
      </c>
      <c r="E408" s="30" t="s">
        <v>329</v>
      </c>
      <c r="F408" s="30" t="s">
        <v>60</v>
      </c>
      <c r="G408" s="30" t="s">
        <v>414</v>
      </c>
      <c r="H408" s="49">
        <v>72100000</v>
      </c>
      <c r="I408" s="49">
        <v>72100000</v>
      </c>
      <c r="J408" s="30" t="s">
        <v>36</v>
      </c>
      <c r="K408" s="30" t="s">
        <v>37</v>
      </c>
      <c r="L408" s="51" t="s">
        <v>480</v>
      </c>
    </row>
    <row r="409" spans="2:12" ht="60">
      <c r="B409" s="50">
        <v>80161500</v>
      </c>
      <c r="C409" s="30" t="s">
        <v>656</v>
      </c>
      <c r="D409" s="48">
        <v>41641</v>
      </c>
      <c r="E409" s="30" t="s">
        <v>329</v>
      </c>
      <c r="F409" s="30" t="s">
        <v>60</v>
      </c>
      <c r="G409" s="30" t="s">
        <v>414</v>
      </c>
      <c r="H409" s="49">
        <v>34690460</v>
      </c>
      <c r="I409" s="49">
        <v>34690460</v>
      </c>
      <c r="J409" s="30" t="s">
        <v>36</v>
      </c>
      <c r="K409" s="30" t="s">
        <v>37</v>
      </c>
      <c r="L409" s="51" t="s">
        <v>480</v>
      </c>
    </row>
    <row r="410" spans="2:12" ht="60">
      <c r="B410" s="50">
        <v>80161500</v>
      </c>
      <c r="C410" s="30" t="s">
        <v>478</v>
      </c>
      <c r="D410" s="48">
        <v>41641</v>
      </c>
      <c r="E410" s="30" t="s">
        <v>329</v>
      </c>
      <c r="F410" s="30" t="s">
        <v>60</v>
      </c>
      <c r="G410" s="30" t="s">
        <v>414</v>
      </c>
      <c r="H410" s="49">
        <v>11932809</v>
      </c>
      <c r="I410" s="49">
        <v>11932809</v>
      </c>
      <c r="J410" s="30" t="s">
        <v>36</v>
      </c>
      <c r="K410" s="30" t="s">
        <v>37</v>
      </c>
      <c r="L410" s="27" t="s">
        <v>469</v>
      </c>
    </row>
    <row r="411" spans="2:12" ht="60">
      <c r="B411" s="50">
        <v>80161500</v>
      </c>
      <c r="C411" s="30" t="s">
        <v>669</v>
      </c>
      <c r="D411" s="48">
        <v>41641</v>
      </c>
      <c r="E411" s="30" t="s">
        <v>329</v>
      </c>
      <c r="F411" s="30" t="s">
        <v>60</v>
      </c>
      <c r="G411" s="30" t="s">
        <v>414</v>
      </c>
      <c r="H411" s="49">
        <v>29705200</v>
      </c>
      <c r="I411" s="49">
        <v>29705200</v>
      </c>
      <c r="J411" s="30" t="s">
        <v>36</v>
      </c>
      <c r="K411" s="30" t="s">
        <v>37</v>
      </c>
      <c r="L411" s="51" t="s">
        <v>480</v>
      </c>
    </row>
    <row r="412" spans="2:12" ht="60">
      <c r="B412" s="50">
        <v>80161500</v>
      </c>
      <c r="C412" s="30" t="s">
        <v>615</v>
      </c>
      <c r="D412" s="48">
        <v>41641</v>
      </c>
      <c r="E412" s="30" t="s">
        <v>329</v>
      </c>
      <c r="F412" s="30" t="s">
        <v>60</v>
      </c>
      <c r="G412" s="30" t="s">
        <v>414</v>
      </c>
      <c r="H412" s="49">
        <v>48387556</v>
      </c>
      <c r="I412" s="49">
        <v>48387556</v>
      </c>
      <c r="J412" s="30" t="s">
        <v>36</v>
      </c>
      <c r="K412" s="30" t="s">
        <v>37</v>
      </c>
      <c r="L412" s="27" t="s">
        <v>469</v>
      </c>
    </row>
    <row r="413" spans="2:12" ht="60">
      <c r="B413" s="50">
        <v>80161500</v>
      </c>
      <c r="C413" s="30" t="s">
        <v>670</v>
      </c>
      <c r="D413" s="48">
        <v>41641</v>
      </c>
      <c r="E413" s="30" t="s">
        <v>329</v>
      </c>
      <c r="F413" s="30" t="s">
        <v>60</v>
      </c>
      <c r="G413" s="30" t="s">
        <v>414</v>
      </c>
      <c r="H413" s="49">
        <v>60026281</v>
      </c>
      <c r="I413" s="49">
        <v>60026281</v>
      </c>
      <c r="J413" s="30" t="s">
        <v>36</v>
      </c>
      <c r="K413" s="30" t="s">
        <v>37</v>
      </c>
      <c r="L413" s="27" t="s">
        <v>469</v>
      </c>
    </row>
    <row r="414" spans="2:12" ht="60">
      <c r="B414" s="50">
        <v>80161500</v>
      </c>
      <c r="C414" s="30" t="s">
        <v>615</v>
      </c>
      <c r="D414" s="48">
        <v>41641</v>
      </c>
      <c r="E414" s="30" t="s">
        <v>329</v>
      </c>
      <c r="F414" s="30" t="s">
        <v>60</v>
      </c>
      <c r="G414" s="30" t="s">
        <v>414</v>
      </c>
      <c r="H414" s="49">
        <v>48387556</v>
      </c>
      <c r="I414" s="49">
        <v>48387556</v>
      </c>
      <c r="J414" s="30" t="s">
        <v>36</v>
      </c>
      <c r="K414" s="30" t="s">
        <v>37</v>
      </c>
      <c r="L414" s="27" t="s">
        <v>469</v>
      </c>
    </row>
    <row r="415" spans="2:12" ht="45">
      <c r="B415" s="50">
        <v>80161500</v>
      </c>
      <c r="C415" s="30" t="s">
        <v>671</v>
      </c>
      <c r="D415" s="48">
        <v>41641</v>
      </c>
      <c r="E415" s="30" t="s">
        <v>329</v>
      </c>
      <c r="F415" s="30" t="s">
        <v>60</v>
      </c>
      <c r="G415" s="30" t="s">
        <v>414</v>
      </c>
      <c r="H415" s="49">
        <v>18565750</v>
      </c>
      <c r="I415" s="49">
        <v>18565750</v>
      </c>
      <c r="J415" s="30" t="s">
        <v>36</v>
      </c>
      <c r="K415" s="30" t="s">
        <v>37</v>
      </c>
      <c r="L415" s="51" t="s">
        <v>480</v>
      </c>
    </row>
    <row r="416" spans="2:12" ht="45">
      <c r="B416" s="50">
        <v>80161500</v>
      </c>
      <c r="C416" s="30" t="s">
        <v>672</v>
      </c>
      <c r="D416" s="48">
        <v>41641</v>
      </c>
      <c r="E416" s="30" t="s">
        <v>329</v>
      </c>
      <c r="F416" s="30" t="s">
        <v>60</v>
      </c>
      <c r="G416" s="30" t="s">
        <v>414</v>
      </c>
      <c r="H416" s="49">
        <v>12526360</v>
      </c>
      <c r="I416" s="49">
        <v>12526360</v>
      </c>
      <c r="J416" s="30" t="s">
        <v>36</v>
      </c>
      <c r="K416" s="30" t="s">
        <v>37</v>
      </c>
      <c r="L416" s="51" t="s">
        <v>480</v>
      </c>
    </row>
    <row r="417" spans="2:12" ht="45">
      <c r="B417" s="50">
        <v>80161500</v>
      </c>
      <c r="C417" s="30" t="s">
        <v>673</v>
      </c>
      <c r="D417" s="48">
        <v>41641</v>
      </c>
      <c r="E417" s="30" t="s">
        <v>329</v>
      </c>
      <c r="F417" s="30" t="s">
        <v>60</v>
      </c>
      <c r="G417" s="30" t="s">
        <v>414</v>
      </c>
      <c r="H417" s="49">
        <v>12620916</v>
      </c>
      <c r="I417" s="49">
        <v>12620916</v>
      </c>
      <c r="J417" s="30" t="s">
        <v>36</v>
      </c>
      <c r="K417" s="30" t="s">
        <v>37</v>
      </c>
      <c r="L417" s="27" t="s">
        <v>469</v>
      </c>
    </row>
    <row r="418" spans="2:12" ht="45">
      <c r="B418" s="50">
        <v>80161500</v>
      </c>
      <c r="C418" s="30" t="s">
        <v>674</v>
      </c>
      <c r="D418" s="48">
        <v>41641</v>
      </c>
      <c r="E418" s="30" t="s">
        <v>329</v>
      </c>
      <c r="F418" s="30" t="s">
        <v>60</v>
      </c>
      <c r="G418" s="30" t="s">
        <v>414</v>
      </c>
      <c r="H418" s="49">
        <v>27398000</v>
      </c>
      <c r="I418" s="49">
        <v>27398000</v>
      </c>
      <c r="J418" s="30" t="s">
        <v>36</v>
      </c>
      <c r="K418" s="30" t="s">
        <v>37</v>
      </c>
      <c r="L418" s="51" t="s">
        <v>480</v>
      </c>
    </row>
    <row r="419" spans="2:12" ht="45">
      <c r="B419" s="50">
        <v>80161500</v>
      </c>
      <c r="C419" s="30" t="s">
        <v>675</v>
      </c>
      <c r="D419" s="48">
        <v>41641</v>
      </c>
      <c r="E419" s="30" t="s">
        <v>329</v>
      </c>
      <c r="F419" s="30" t="s">
        <v>60</v>
      </c>
      <c r="G419" s="30" t="s">
        <v>414</v>
      </c>
      <c r="H419" s="49">
        <v>35000000</v>
      </c>
      <c r="I419" s="49">
        <v>35000000</v>
      </c>
      <c r="J419" s="30" t="s">
        <v>36</v>
      </c>
      <c r="K419" s="30" t="s">
        <v>37</v>
      </c>
      <c r="L419" s="27" t="s">
        <v>469</v>
      </c>
    </row>
    <row r="420" spans="2:12" ht="45">
      <c r="B420" s="50">
        <v>80161500</v>
      </c>
      <c r="C420" s="30" t="s">
        <v>649</v>
      </c>
      <c r="D420" s="48">
        <v>41641</v>
      </c>
      <c r="E420" s="30" t="s">
        <v>329</v>
      </c>
      <c r="F420" s="30" t="s">
        <v>60</v>
      </c>
      <c r="G420" s="30" t="s">
        <v>414</v>
      </c>
      <c r="H420" s="49">
        <v>17599610</v>
      </c>
      <c r="I420" s="49">
        <v>17599610</v>
      </c>
      <c r="J420" s="30" t="s">
        <v>36</v>
      </c>
      <c r="K420" s="30" t="s">
        <v>37</v>
      </c>
      <c r="L420" s="51" t="s">
        <v>480</v>
      </c>
    </row>
    <row r="421" spans="2:12" ht="60">
      <c r="B421" s="50">
        <v>80161500</v>
      </c>
      <c r="C421" s="30" t="s">
        <v>471</v>
      </c>
      <c r="D421" s="48">
        <v>41641</v>
      </c>
      <c r="E421" s="30" t="s">
        <v>329</v>
      </c>
      <c r="F421" s="30" t="s">
        <v>60</v>
      </c>
      <c r="G421" s="30" t="s">
        <v>414</v>
      </c>
      <c r="H421" s="49">
        <v>33925549</v>
      </c>
      <c r="I421" s="49">
        <v>33925549</v>
      </c>
      <c r="J421" s="30" t="s">
        <v>36</v>
      </c>
      <c r="K421" s="30" t="s">
        <v>37</v>
      </c>
      <c r="L421" s="27" t="s">
        <v>469</v>
      </c>
    </row>
    <row r="422" spans="2:12" ht="45">
      <c r="B422" s="50">
        <v>80161500</v>
      </c>
      <c r="C422" s="30" t="s">
        <v>676</v>
      </c>
      <c r="D422" s="48">
        <v>41641</v>
      </c>
      <c r="E422" s="30" t="s">
        <v>329</v>
      </c>
      <c r="F422" s="30" t="s">
        <v>60</v>
      </c>
      <c r="G422" s="30" t="s">
        <v>414</v>
      </c>
      <c r="H422" s="49">
        <v>12978000</v>
      </c>
      <c r="I422" s="49">
        <v>12978000</v>
      </c>
      <c r="J422" s="30" t="s">
        <v>36</v>
      </c>
      <c r="K422" s="30" t="s">
        <v>37</v>
      </c>
      <c r="L422" s="51" t="s">
        <v>480</v>
      </c>
    </row>
    <row r="423" spans="2:12" ht="45">
      <c r="B423" s="50">
        <v>80161500</v>
      </c>
      <c r="C423" s="30" t="s">
        <v>677</v>
      </c>
      <c r="D423" s="48">
        <v>41641</v>
      </c>
      <c r="E423" s="30" t="s">
        <v>329</v>
      </c>
      <c r="F423" s="30" t="s">
        <v>60</v>
      </c>
      <c r="G423" s="30" t="s">
        <v>414</v>
      </c>
      <c r="H423" s="49">
        <v>35000000</v>
      </c>
      <c r="I423" s="49">
        <v>35000000</v>
      </c>
      <c r="J423" s="30" t="s">
        <v>36</v>
      </c>
      <c r="K423" s="30" t="s">
        <v>37</v>
      </c>
      <c r="L423" s="51" t="s">
        <v>480</v>
      </c>
    </row>
    <row r="424" spans="2:12" ht="45">
      <c r="B424" s="50">
        <v>80161500</v>
      </c>
      <c r="C424" s="30" t="s">
        <v>678</v>
      </c>
      <c r="D424" s="48">
        <v>41641</v>
      </c>
      <c r="E424" s="30" t="s">
        <v>329</v>
      </c>
      <c r="F424" s="30" t="s">
        <v>60</v>
      </c>
      <c r="G424" s="30" t="s">
        <v>414</v>
      </c>
      <c r="H424" s="49">
        <v>63000000</v>
      </c>
      <c r="I424" s="49">
        <v>63000000</v>
      </c>
      <c r="J424" s="30" t="s">
        <v>36</v>
      </c>
      <c r="K424" s="30" t="s">
        <v>37</v>
      </c>
      <c r="L424" s="27" t="s">
        <v>469</v>
      </c>
    </row>
    <row r="425" spans="2:12" ht="60">
      <c r="B425" s="50">
        <v>80161500</v>
      </c>
      <c r="C425" s="30" t="s">
        <v>679</v>
      </c>
      <c r="D425" s="48">
        <v>41641</v>
      </c>
      <c r="E425" s="30" t="s">
        <v>329</v>
      </c>
      <c r="F425" s="30" t="s">
        <v>60</v>
      </c>
      <c r="G425" s="30" t="s">
        <v>414</v>
      </c>
      <c r="H425" s="49">
        <v>18218186</v>
      </c>
      <c r="I425" s="49">
        <v>18218186</v>
      </c>
      <c r="J425" s="30" t="s">
        <v>36</v>
      </c>
      <c r="K425" s="30" t="s">
        <v>37</v>
      </c>
      <c r="L425" s="51" t="s">
        <v>480</v>
      </c>
    </row>
    <row r="426" spans="2:12" ht="45">
      <c r="B426" s="50">
        <v>80161500</v>
      </c>
      <c r="C426" s="30" t="s">
        <v>680</v>
      </c>
      <c r="D426" s="48">
        <v>41641</v>
      </c>
      <c r="E426" s="30" t="s">
        <v>329</v>
      </c>
      <c r="F426" s="30" t="s">
        <v>60</v>
      </c>
      <c r="G426" s="30" t="s">
        <v>414</v>
      </c>
      <c r="H426" s="49">
        <v>35000000</v>
      </c>
      <c r="I426" s="49">
        <v>35000000</v>
      </c>
      <c r="J426" s="30" t="s">
        <v>36</v>
      </c>
      <c r="K426" s="30" t="s">
        <v>37</v>
      </c>
      <c r="L426" s="27" t="s">
        <v>469</v>
      </c>
    </row>
    <row r="427" spans="2:12" ht="45">
      <c r="B427" s="50">
        <v>80161500</v>
      </c>
      <c r="C427" s="30" t="s">
        <v>681</v>
      </c>
      <c r="D427" s="48">
        <v>41641</v>
      </c>
      <c r="E427" s="30" t="s">
        <v>329</v>
      </c>
      <c r="F427" s="30" t="s">
        <v>60</v>
      </c>
      <c r="G427" s="30" t="s">
        <v>414</v>
      </c>
      <c r="H427" s="49">
        <v>20396789</v>
      </c>
      <c r="I427" s="49">
        <v>20396789</v>
      </c>
      <c r="J427" s="30" t="s">
        <v>36</v>
      </c>
      <c r="K427" s="30" t="s">
        <v>37</v>
      </c>
      <c r="L427" s="51" t="s">
        <v>480</v>
      </c>
    </row>
    <row r="428" spans="2:12" ht="45">
      <c r="B428" s="50">
        <v>80161500</v>
      </c>
      <c r="C428" s="30" t="s">
        <v>682</v>
      </c>
      <c r="D428" s="48">
        <v>41641</v>
      </c>
      <c r="E428" s="30" t="s">
        <v>329</v>
      </c>
      <c r="F428" s="30" t="s">
        <v>60</v>
      </c>
      <c r="G428" s="30" t="s">
        <v>414</v>
      </c>
      <c r="H428" s="49">
        <v>12600000</v>
      </c>
      <c r="I428" s="49">
        <v>12600000</v>
      </c>
      <c r="J428" s="30" t="s">
        <v>36</v>
      </c>
      <c r="K428" s="30" t="s">
        <v>37</v>
      </c>
      <c r="L428" s="51" t="s">
        <v>480</v>
      </c>
    </row>
    <row r="429" spans="2:12" ht="45">
      <c r="B429" s="50">
        <v>80161500</v>
      </c>
      <c r="C429" s="30" t="s">
        <v>683</v>
      </c>
      <c r="D429" s="48">
        <v>41641</v>
      </c>
      <c r="E429" s="30" t="s">
        <v>329</v>
      </c>
      <c r="F429" s="30" t="s">
        <v>60</v>
      </c>
      <c r="G429" s="30" t="s">
        <v>414</v>
      </c>
      <c r="H429" s="49">
        <v>26771808</v>
      </c>
      <c r="I429" s="49">
        <v>26771808</v>
      </c>
      <c r="J429" s="30" t="s">
        <v>36</v>
      </c>
      <c r="K429" s="30" t="s">
        <v>37</v>
      </c>
      <c r="L429" s="51" t="s">
        <v>480</v>
      </c>
    </row>
    <row r="430" spans="2:12" ht="60">
      <c r="B430" s="50">
        <v>80161500</v>
      </c>
      <c r="C430" s="30" t="s">
        <v>684</v>
      </c>
      <c r="D430" s="48">
        <v>41641</v>
      </c>
      <c r="E430" s="30" t="s">
        <v>329</v>
      </c>
      <c r="F430" s="30" t="s">
        <v>60</v>
      </c>
      <c r="G430" s="30" t="s">
        <v>414</v>
      </c>
      <c r="H430" s="49">
        <v>21000000</v>
      </c>
      <c r="I430" s="49">
        <v>21000000</v>
      </c>
      <c r="J430" s="30" t="s">
        <v>36</v>
      </c>
      <c r="K430" s="30" t="s">
        <v>37</v>
      </c>
      <c r="L430" s="27" t="s">
        <v>469</v>
      </c>
    </row>
    <row r="431" spans="2:12" ht="45">
      <c r="B431" s="50">
        <v>80161500</v>
      </c>
      <c r="C431" s="30" t="s">
        <v>649</v>
      </c>
      <c r="D431" s="48">
        <v>41641</v>
      </c>
      <c r="E431" s="30" t="s">
        <v>329</v>
      </c>
      <c r="F431" s="30" t="s">
        <v>60</v>
      </c>
      <c r="G431" s="30" t="s">
        <v>414</v>
      </c>
      <c r="H431" s="49">
        <v>37131500</v>
      </c>
      <c r="I431" s="49">
        <v>37131500</v>
      </c>
      <c r="J431" s="30" t="s">
        <v>36</v>
      </c>
      <c r="K431" s="30" t="s">
        <v>37</v>
      </c>
      <c r="L431" s="51" t="s">
        <v>480</v>
      </c>
    </row>
    <row r="432" spans="2:12" ht="45">
      <c r="B432" s="50">
        <v>80161500</v>
      </c>
      <c r="C432" s="30" t="s">
        <v>685</v>
      </c>
      <c r="D432" s="48">
        <v>41641</v>
      </c>
      <c r="E432" s="30" t="s">
        <v>329</v>
      </c>
      <c r="F432" s="30" t="s">
        <v>60</v>
      </c>
      <c r="G432" s="30" t="s">
        <v>414</v>
      </c>
      <c r="H432" s="49">
        <v>10708719</v>
      </c>
      <c r="I432" s="49">
        <v>10708719</v>
      </c>
      <c r="J432" s="30" t="s">
        <v>36</v>
      </c>
      <c r="K432" s="30" t="s">
        <v>37</v>
      </c>
      <c r="L432" s="51" t="s">
        <v>480</v>
      </c>
    </row>
    <row r="433" spans="2:12" ht="45">
      <c r="B433" s="50">
        <v>80161500</v>
      </c>
      <c r="C433" s="30" t="s">
        <v>686</v>
      </c>
      <c r="D433" s="48">
        <v>41641</v>
      </c>
      <c r="E433" s="30" t="s">
        <v>329</v>
      </c>
      <c r="F433" s="30" t="s">
        <v>60</v>
      </c>
      <c r="G433" s="30" t="s">
        <v>414</v>
      </c>
      <c r="H433" s="49">
        <v>36050000</v>
      </c>
      <c r="I433" s="49">
        <v>36050000</v>
      </c>
      <c r="J433" s="30" t="s">
        <v>36</v>
      </c>
      <c r="K433" s="30" t="s">
        <v>37</v>
      </c>
      <c r="L433" s="27" t="s">
        <v>469</v>
      </c>
    </row>
    <row r="434" spans="2:12" ht="45">
      <c r="B434" s="50">
        <v>80161500</v>
      </c>
      <c r="C434" s="30" t="s">
        <v>687</v>
      </c>
      <c r="D434" s="48">
        <v>41641</v>
      </c>
      <c r="E434" s="30" t="s">
        <v>329</v>
      </c>
      <c r="F434" s="30" t="s">
        <v>60</v>
      </c>
      <c r="G434" s="30" t="s">
        <v>414</v>
      </c>
      <c r="H434" s="49">
        <v>12978000</v>
      </c>
      <c r="I434" s="49">
        <v>12978000</v>
      </c>
      <c r="J434" s="30" t="s">
        <v>36</v>
      </c>
      <c r="K434" s="30" t="s">
        <v>37</v>
      </c>
      <c r="L434" s="51" t="s">
        <v>480</v>
      </c>
    </row>
    <row r="435" spans="2:12" ht="60">
      <c r="B435" s="50">
        <v>80161500</v>
      </c>
      <c r="C435" s="30" t="s">
        <v>688</v>
      </c>
      <c r="D435" s="48">
        <v>41641</v>
      </c>
      <c r="E435" s="30" t="s">
        <v>329</v>
      </c>
      <c r="F435" s="30" t="s">
        <v>60</v>
      </c>
      <c r="G435" s="30" t="s">
        <v>414</v>
      </c>
      <c r="H435" s="49">
        <v>34420897</v>
      </c>
      <c r="I435" s="49">
        <v>34420897</v>
      </c>
      <c r="J435" s="30" t="s">
        <v>36</v>
      </c>
      <c r="K435" s="30" t="s">
        <v>37</v>
      </c>
      <c r="L435" s="51" t="s">
        <v>480</v>
      </c>
    </row>
    <row r="436" spans="2:12" ht="45">
      <c r="B436" s="50">
        <v>80161500</v>
      </c>
      <c r="C436" s="30" t="s">
        <v>689</v>
      </c>
      <c r="D436" s="48">
        <v>41641</v>
      </c>
      <c r="E436" s="30" t="s">
        <v>329</v>
      </c>
      <c r="F436" s="30" t="s">
        <v>60</v>
      </c>
      <c r="G436" s="30" t="s">
        <v>414</v>
      </c>
      <c r="H436" s="49">
        <v>29777300</v>
      </c>
      <c r="I436" s="49">
        <v>29777300</v>
      </c>
      <c r="J436" s="30" t="s">
        <v>36</v>
      </c>
      <c r="K436" s="30" t="s">
        <v>37</v>
      </c>
      <c r="L436" s="27" t="s">
        <v>469</v>
      </c>
    </row>
    <row r="437" spans="2:12" ht="60">
      <c r="B437" s="50">
        <v>80161500</v>
      </c>
      <c r="C437" s="30" t="s">
        <v>688</v>
      </c>
      <c r="D437" s="48">
        <v>41641</v>
      </c>
      <c r="E437" s="30" t="s">
        <v>329</v>
      </c>
      <c r="F437" s="30" t="s">
        <v>60</v>
      </c>
      <c r="G437" s="30" t="s">
        <v>414</v>
      </c>
      <c r="H437" s="49">
        <v>2795000</v>
      </c>
      <c r="I437" s="49">
        <v>2795000</v>
      </c>
      <c r="J437" s="30" t="s">
        <v>36</v>
      </c>
      <c r="K437" s="30" t="s">
        <v>37</v>
      </c>
      <c r="L437" s="51" t="s">
        <v>480</v>
      </c>
    </row>
    <row r="438" spans="2:12" ht="45">
      <c r="B438" s="50">
        <v>80161500</v>
      </c>
      <c r="C438" s="30" t="s">
        <v>690</v>
      </c>
      <c r="D438" s="48">
        <v>41641</v>
      </c>
      <c r="E438" s="30" t="s">
        <v>329</v>
      </c>
      <c r="F438" s="30" t="s">
        <v>60</v>
      </c>
      <c r="G438" s="30" t="s">
        <v>414</v>
      </c>
      <c r="H438" s="49">
        <v>55720721</v>
      </c>
      <c r="I438" s="49">
        <v>55720721</v>
      </c>
      <c r="J438" s="30" t="s">
        <v>36</v>
      </c>
      <c r="K438" s="30" t="s">
        <v>37</v>
      </c>
      <c r="L438" s="27" t="s">
        <v>469</v>
      </c>
    </row>
    <row r="439" spans="2:12" ht="45">
      <c r="B439" s="50">
        <v>80161500</v>
      </c>
      <c r="C439" s="30" t="s">
        <v>691</v>
      </c>
      <c r="D439" s="48">
        <v>41641</v>
      </c>
      <c r="E439" s="30" t="s">
        <v>329</v>
      </c>
      <c r="F439" s="30" t="s">
        <v>60</v>
      </c>
      <c r="G439" s="30" t="s">
        <v>414</v>
      </c>
      <c r="H439" s="49">
        <v>13300000</v>
      </c>
      <c r="I439" s="49">
        <v>13300000</v>
      </c>
      <c r="J439" s="30" t="s">
        <v>36</v>
      </c>
      <c r="K439" s="30" t="s">
        <v>37</v>
      </c>
      <c r="L439" s="27" t="s">
        <v>469</v>
      </c>
    </row>
    <row r="440" spans="2:12" ht="45">
      <c r="B440" s="50">
        <v>80161500</v>
      </c>
      <c r="C440" s="30" t="s">
        <v>692</v>
      </c>
      <c r="D440" s="48">
        <v>41641</v>
      </c>
      <c r="E440" s="30" t="s">
        <v>329</v>
      </c>
      <c r="F440" s="30" t="s">
        <v>60</v>
      </c>
      <c r="G440" s="30" t="s">
        <v>414</v>
      </c>
      <c r="H440" s="49">
        <v>29777300</v>
      </c>
      <c r="I440" s="49">
        <v>29777300</v>
      </c>
      <c r="J440" s="30" t="s">
        <v>36</v>
      </c>
      <c r="K440" s="30" t="s">
        <v>37</v>
      </c>
      <c r="L440" s="27" t="s">
        <v>469</v>
      </c>
    </row>
    <row r="441" spans="2:12" ht="45">
      <c r="B441" s="50">
        <v>80161500</v>
      </c>
      <c r="C441" s="30" t="s">
        <v>693</v>
      </c>
      <c r="D441" s="48">
        <v>41641</v>
      </c>
      <c r="E441" s="30" t="s">
        <v>329</v>
      </c>
      <c r="F441" s="30" t="s">
        <v>60</v>
      </c>
      <c r="G441" s="30" t="s">
        <v>414</v>
      </c>
      <c r="H441" s="49">
        <v>60026281</v>
      </c>
      <c r="I441" s="49">
        <v>60026281</v>
      </c>
      <c r="J441" s="30" t="s">
        <v>36</v>
      </c>
      <c r="K441" s="30" t="s">
        <v>37</v>
      </c>
      <c r="L441" s="27" t="s">
        <v>469</v>
      </c>
    </row>
    <row r="442" spans="2:12" ht="30">
      <c r="B442" s="50">
        <v>56101714</v>
      </c>
      <c r="C442" s="30" t="s">
        <v>694</v>
      </c>
      <c r="D442" s="48">
        <v>41691</v>
      </c>
      <c r="E442" s="30" t="s">
        <v>51</v>
      </c>
      <c r="F442" s="30" t="s">
        <v>41</v>
      </c>
      <c r="G442" s="30" t="s">
        <v>414</v>
      </c>
      <c r="H442" s="49">
        <v>47416717</v>
      </c>
      <c r="I442" s="49">
        <v>47416717</v>
      </c>
      <c r="J442" s="30" t="s">
        <v>36</v>
      </c>
      <c r="K442" s="30" t="s">
        <v>37</v>
      </c>
      <c r="L442" s="27" t="s">
        <v>469</v>
      </c>
    </row>
    <row r="443" spans="2:12" ht="45">
      <c r="B443" s="50">
        <v>80161500</v>
      </c>
      <c r="C443" s="30" t="s">
        <v>695</v>
      </c>
      <c r="D443" s="48">
        <v>41752</v>
      </c>
      <c r="E443" s="30" t="s">
        <v>329</v>
      </c>
      <c r="F443" s="30" t="s">
        <v>60</v>
      </c>
      <c r="G443" s="30" t="s">
        <v>414</v>
      </c>
      <c r="H443" s="49">
        <v>2443534</v>
      </c>
      <c r="I443" s="49">
        <v>2443534</v>
      </c>
      <c r="J443" s="30" t="s">
        <v>36</v>
      </c>
      <c r="K443" s="30" t="s">
        <v>37</v>
      </c>
      <c r="L443" s="27" t="s">
        <v>440</v>
      </c>
    </row>
    <row r="444" spans="2:12" ht="45">
      <c r="B444" s="50">
        <v>80161500</v>
      </c>
      <c r="C444" s="30" t="s">
        <v>696</v>
      </c>
      <c r="D444" s="48">
        <v>41754</v>
      </c>
      <c r="E444" s="30" t="s">
        <v>329</v>
      </c>
      <c r="F444" s="30" t="s">
        <v>60</v>
      </c>
      <c r="G444" s="30" t="s">
        <v>414</v>
      </c>
      <c r="H444" s="49">
        <v>7500000</v>
      </c>
      <c r="I444" s="49">
        <v>7500000</v>
      </c>
      <c r="J444" s="30" t="s">
        <v>36</v>
      </c>
      <c r="K444" s="30" t="s">
        <v>37</v>
      </c>
      <c r="L444" s="27" t="s">
        <v>440</v>
      </c>
    </row>
    <row r="445" spans="2:12" ht="45">
      <c r="B445" s="50">
        <v>80161500</v>
      </c>
      <c r="C445" s="30" t="s">
        <v>341</v>
      </c>
      <c r="D445" s="48">
        <v>41649</v>
      </c>
      <c r="E445" s="30" t="s">
        <v>329</v>
      </c>
      <c r="F445" s="30" t="s">
        <v>60</v>
      </c>
      <c r="G445" s="30" t="s">
        <v>414</v>
      </c>
      <c r="H445" s="49">
        <v>8400000</v>
      </c>
      <c r="I445" s="49">
        <v>8400000</v>
      </c>
      <c r="J445" s="30" t="s">
        <v>36</v>
      </c>
      <c r="K445" s="30" t="s">
        <v>37</v>
      </c>
      <c r="L445" s="27" t="s">
        <v>416</v>
      </c>
    </row>
    <row r="446" spans="2:12" ht="45">
      <c r="B446" s="50">
        <v>80161500</v>
      </c>
      <c r="C446" s="30" t="s">
        <v>357</v>
      </c>
      <c r="D446" s="48">
        <v>41649</v>
      </c>
      <c r="E446" s="30" t="s">
        <v>329</v>
      </c>
      <c r="F446" s="30" t="s">
        <v>60</v>
      </c>
      <c r="G446" s="30" t="s">
        <v>414</v>
      </c>
      <c r="H446" s="49">
        <v>33000000</v>
      </c>
      <c r="I446" s="49">
        <v>33000000</v>
      </c>
      <c r="J446" s="30" t="s">
        <v>36</v>
      </c>
      <c r="K446" s="30" t="s">
        <v>37</v>
      </c>
      <c r="L446" s="27" t="s">
        <v>440</v>
      </c>
    </row>
    <row r="447" spans="2:12" ht="45">
      <c r="B447" s="50">
        <v>80161500</v>
      </c>
      <c r="C447" s="30" t="s">
        <v>350</v>
      </c>
      <c r="D447" s="48">
        <v>41649</v>
      </c>
      <c r="E447" s="30" t="s">
        <v>329</v>
      </c>
      <c r="F447" s="30" t="s">
        <v>60</v>
      </c>
      <c r="G447" s="30" t="s">
        <v>414</v>
      </c>
      <c r="H447" s="49">
        <v>7200000</v>
      </c>
      <c r="I447" s="49">
        <v>7200000</v>
      </c>
      <c r="J447" s="30" t="s">
        <v>36</v>
      </c>
      <c r="K447" s="30" t="s">
        <v>37</v>
      </c>
      <c r="L447" s="27" t="s">
        <v>416</v>
      </c>
    </row>
    <row r="448" spans="2:12" ht="45">
      <c r="B448" s="50">
        <v>80161500</v>
      </c>
      <c r="C448" s="30" t="s">
        <v>330</v>
      </c>
      <c r="D448" s="48">
        <v>41649</v>
      </c>
      <c r="E448" s="30" t="s">
        <v>329</v>
      </c>
      <c r="F448" s="30" t="s">
        <v>60</v>
      </c>
      <c r="G448" s="30" t="s">
        <v>414</v>
      </c>
      <c r="H448" s="49">
        <v>407000000</v>
      </c>
      <c r="I448" s="49">
        <v>407000000</v>
      </c>
      <c r="J448" s="30" t="s">
        <v>36</v>
      </c>
      <c r="K448" s="30" t="s">
        <v>37</v>
      </c>
      <c r="L448" s="27" t="s">
        <v>415</v>
      </c>
    </row>
    <row r="449" spans="2:12" ht="45">
      <c r="B449" s="50">
        <v>83111800</v>
      </c>
      <c r="C449" s="30" t="s">
        <v>342</v>
      </c>
      <c r="D449" s="48">
        <v>41649</v>
      </c>
      <c r="E449" s="30" t="s">
        <v>329</v>
      </c>
      <c r="F449" s="30" t="s">
        <v>60</v>
      </c>
      <c r="G449" s="30" t="s">
        <v>414</v>
      </c>
      <c r="H449" s="49">
        <v>942238620</v>
      </c>
      <c r="I449" s="49">
        <v>942238620</v>
      </c>
      <c r="J449" s="30" t="s">
        <v>36</v>
      </c>
      <c r="K449" s="30" t="s">
        <v>37</v>
      </c>
      <c r="L449" s="27" t="s">
        <v>421</v>
      </c>
    </row>
    <row r="450" spans="2:12" ht="60">
      <c r="B450" s="50">
        <v>80161500</v>
      </c>
      <c r="C450" s="30" t="s">
        <v>697</v>
      </c>
      <c r="D450" s="48">
        <v>41652</v>
      </c>
      <c r="E450" s="30" t="s">
        <v>329</v>
      </c>
      <c r="F450" s="30" t="s">
        <v>60</v>
      </c>
      <c r="G450" s="30" t="s">
        <v>414</v>
      </c>
      <c r="H450" s="49">
        <v>9398468827</v>
      </c>
      <c r="I450" s="49">
        <v>9398468827</v>
      </c>
      <c r="J450" s="30" t="s">
        <v>36</v>
      </c>
      <c r="K450" s="30" t="s">
        <v>37</v>
      </c>
      <c r="L450" s="27" t="s">
        <v>440</v>
      </c>
    </row>
    <row r="451" spans="2:12" ht="60">
      <c r="B451" s="50">
        <v>80161500</v>
      </c>
      <c r="C451" s="30" t="s">
        <v>698</v>
      </c>
      <c r="D451" s="48">
        <v>41652</v>
      </c>
      <c r="E451" s="30" t="s">
        <v>329</v>
      </c>
      <c r="F451" s="30" t="s">
        <v>60</v>
      </c>
      <c r="G451" s="30" t="s">
        <v>414</v>
      </c>
      <c r="H451" s="49">
        <v>3901154755</v>
      </c>
      <c r="I451" s="49">
        <v>3901154755</v>
      </c>
      <c r="J451" s="30" t="s">
        <v>36</v>
      </c>
      <c r="K451" s="30" t="s">
        <v>37</v>
      </c>
      <c r="L451" s="27" t="s">
        <v>440</v>
      </c>
    </row>
    <row r="452" spans="2:12" ht="60">
      <c r="B452" s="50">
        <v>80161500</v>
      </c>
      <c r="C452" s="30" t="s">
        <v>699</v>
      </c>
      <c r="D452" s="48">
        <v>41652</v>
      </c>
      <c r="E452" s="30" t="s">
        <v>329</v>
      </c>
      <c r="F452" s="30" t="s">
        <v>60</v>
      </c>
      <c r="G452" s="30" t="s">
        <v>414</v>
      </c>
      <c r="H452" s="49">
        <v>3988272924</v>
      </c>
      <c r="I452" s="49">
        <v>3988272924</v>
      </c>
      <c r="J452" s="30" t="s">
        <v>36</v>
      </c>
      <c r="K452" s="30" t="s">
        <v>37</v>
      </c>
      <c r="L452" s="27" t="s">
        <v>440</v>
      </c>
    </row>
    <row r="453" spans="2:12" ht="45">
      <c r="B453" s="50">
        <v>80161500</v>
      </c>
      <c r="C453" s="30" t="s">
        <v>700</v>
      </c>
      <c r="D453" s="48">
        <v>41652</v>
      </c>
      <c r="E453" s="30" t="s">
        <v>329</v>
      </c>
      <c r="F453" s="30" t="s">
        <v>60</v>
      </c>
      <c r="G453" s="30" t="s">
        <v>414</v>
      </c>
      <c r="H453" s="49">
        <v>2774716541</v>
      </c>
      <c r="I453" s="49">
        <v>2774716541</v>
      </c>
      <c r="J453" s="30" t="s">
        <v>36</v>
      </c>
      <c r="K453" s="30" t="s">
        <v>37</v>
      </c>
      <c r="L453" s="27" t="s">
        <v>440</v>
      </c>
    </row>
    <row r="454" spans="2:12" ht="45">
      <c r="B454" s="50">
        <v>80161500</v>
      </c>
      <c r="C454" s="30" t="s">
        <v>701</v>
      </c>
      <c r="D454" s="48">
        <v>41652</v>
      </c>
      <c r="E454" s="30" t="s">
        <v>329</v>
      </c>
      <c r="F454" s="30" t="s">
        <v>60</v>
      </c>
      <c r="G454" s="30" t="s">
        <v>414</v>
      </c>
      <c r="H454" s="49">
        <v>7534580625</v>
      </c>
      <c r="I454" s="49">
        <v>7534580625</v>
      </c>
      <c r="J454" s="30" t="s">
        <v>36</v>
      </c>
      <c r="K454" s="30" t="s">
        <v>37</v>
      </c>
      <c r="L454" s="27" t="s">
        <v>440</v>
      </c>
    </row>
    <row r="455" spans="2:12" ht="45">
      <c r="B455" s="50">
        <v>80161500</v>
      </c>
      <c r="C455" s="30" t="s">
        <v>702</v>
      </c>
      <c r="D455" s="48">
        <v>41652</v>
      </c>
      <c r="E455" s="30" t="s">
        <v>329</v>
      </c>
      <c r="F455" s="30" t="s">
        <v>60</v>
      </c>
      <c r="G455" s="30" t="s">
        <v>414</v>
      </c>
      <c r="H455" s="49">
        <v>20000000000</v>
      </c>
      <c r="I455" s="49">
        <v>20000000000</v>
      </c>
      <c r="J455" s="30" t="s">
        <v>36</v>
      </c>
      <c r="K455" s="30" t="s">
        <v>37</v>
      </c>
      <c r="L455" s="27" t="s">
        <v>440</v>
      </c>
    </row>
    <row r="456" spans="2:12" ht="60">
      <c r="B456" s="50">
        <v>80161500</v>
      </c>
      <c r="C456" s="30" t="s">
        <v>703</v>
      </c>
      <c r="D456" s="48">
        <v>41652</v>
      </c>
      <c r="E456" s="30" t="s">
        <v>329</v>
      </c>
      <c r="F456" s="30" t="s">
        <v>60</v>
      </c>
      <c r="G456" s="30" t="s">
        <v>414</v>
      </c>
      <c r="H456" s="49">
        <v>7045000000</v>
      </c>
      <c r="I456" s="49">
        <v>7045000000</v>
      </c>
      <c r="J456" s="30" t="s">
        <v>36</v>
      </c>
      <c r="K456" s="30" t="s">
        <v>37</v>
      </c>
      <c r="L456" s="27" t="s">
        <v>440</v>
      </c>
    </row>
    <row r="457" spans="2:12" ht="45">
      <c r="B457" s="50">
        <v>80161500</v>
      </c>
      <c r="C457" s="30" t="s">
        <v>704</v>
      </c>
      <c r="D457" s="48">
        <v>41652</v>
      </c>
      <c r="E457" s="30" t="s">
        <v>329</v>
      </c>
      <c r="F457" s="30" t="s">
        <v>60</v>
      </c>
      <c r="G457" s="30" t="s">
        <v>414</v>
      </c>
      <c r="H457" s="49">
        <v>69790376694</v>
      </c>
      <c r="I457" s="49">
        <v>69790376694</v>
      </c>
      <c r="J457" s="30" t="s">
        <v>36</v>
      </c>
      <c r="K457" s="30" t="s">
        <v>37</v>
      </c>
      <c r="L457" s="27" t="s">
        <v>440</v>
      </c>
    </row>
    <row r="458" spans="2:12" ht="45">
      <c r="B458" s="50">
        <v>80101604</v>
      </c>
      <c r="C458" s="30" t="s">
        <v>705</v>
      </c>
      <c r="D458" s="48">
        <v>41652</v>
      </c>
      <c r="E458" s="30" t="s">
        <v>329</v>
      </c>
      <c r="F458" s="30" t="s">
        <v>60</v>
      </c>
      <c r="G458" s="30" t="s">
        <v>414</v>
      </c>
      <c r="H458" s="49">
        <v>5678291895</v>
      </c>
      <c r="I458" s="49">
        <v>5678291895</v>
      </c>
      <c r="J458" s="30" t="s">
        <v>36</v>
      </c>
      <c r="K458" s="30" t="s">
        <v>37</v>
      </c>
      <c r="L458" s="27" t="s">
        <v>440</v>
      </c>
    </row>
    <row r="459" spans="2:12" ht="45">
      <c r="B459" s="50">
        <v>80161500</v>
      </c>
      <c r="C459" s="30" t="s">
        <v>706</v>
      </c>
      <c r="D459" s="48">
        <v>41652</v>
      </c>
      <c r="E459" s="30" t="s">
        <v>329</v>
      </c>
      <c r="F459" s="30" t="s">
        <v>60</v>
      </c>
      <c r="G459" s="30" t="s">
        <v>414</v>
      </c>
      <c r="H459" s="49">
        <v>3051723388</v>
      </c>
      <c r="I459" s="49">
        <v>3051723388</v>
      </c>
      <c r="J459" s="30" t="s">
        <v>36</v>
      </c>
      <c r="K459" s="30" t="s">
        <v>37</v>
      </c>
      <c r="L459" s="27" t="s">
        <v>440</v>
      </c>
    </row>
    <row r="460" spans="2:12" ht="45">
      <c r="B460" s="50">
        <v>80101604</v>
      </c>
      <c r="C460" s="30" t="s">
        <v>405</v>
      </c>
      <c r="D460" s="48">
        <v>41652</v>
      </c>
      <c r="E460" s="30" t="s">
        <v>73</v>
      </c>
      <c r="F460" s="30" t="s">
        <v>60</v>
      </c>
      <c r="G460" s="30" t="s">
        <v>414</v>
      </c>
      <c r="H460" s="49">
        <v>5000000000</v>
      </c>
      <c r="I460" s="49">
        <v>5000000000</v>
      </c>
      <c r="J460" s="30" t="s">
        <v>36</v>
      </c>
      <c r="K460" s="30" t="s">
        <v>37</v>
      </c>
      <c r="L460" s="27" t="s">
        <v>440</v>
      </c>
    </row>
    <row r="461" spans="2:12" ht="60">
      <c r="B461" s="50">
        <v>80161500</v>
      </c>
      <c r="C461" s="30" t="s">
        <v>397</v>
      </c>
      <c r="D461" s="48">
        <v>41652</v>
      </c>
      <c r="E461" s="30" t="s">
        <v>329</v>
      </c>
      <c r="F461" s="30" t="s">
        <v>60</v>
      </c>
      <c r="G461" s="30" t="s">
        <v>414</v>
      </c>
      <c r="H461" s="49">
        <v>9002976</v>
      </c>
      <c r="I461" s="49">
        <v>9002976</v>
      </c>
      <c r="J461" s="30" t="s">
        <v>36</v>
      </c>
      <c r="K461" s="30" t="s">
        <v>37</v>
      </c>
      <c r="L461" s="50" t="s">
        <v>451</v>
      </c>
    </row>
    <row r="462" spans="2:12" ht="60">
      <c r="B462" s="50">
        <v>80161500</v>
      </c>
      <c r="C462" s="30" t="s">
        <v>398</v>
      </c>
      <c r="D462" s="48">
        <v>41652</v>
      </c>
      <c r="E462" s="30" t="s">
        <v>329</v>
      </c>
      <c r="F462" s="30" t="s">
        <v>60</v>
      </c>
      <c r="G462" s="30" t="s">
        <v>414</v>
      </c>
      <c r="H462" s="49">
        <v>35380800</v>
      </c>
      <c r="I462" s="49">
        <v>35380800</v>
      </c>
      <c r="J462" s="30" t="s">
        <v>36</v>
      </c>
      <c r="K462" s="30" t="s">
        <v>37</v>
      </c>
      <c r="L462" s="50" t="s">
        <v>451</v>
      </c>
    </row>
    <row r="463" spans="2:12" ht="60">
      <c r="B463" s="50">
        <v>80161500</v>
      </c>
      <c r="C463" s="30" t="s">
        <v>399</v>
      </c>
      <c r="D463" s="48">
        <v>41652</v>
      </c>
      <c r="E463" s="30" t="s">
        <v>329</v>
      </c>
      <c r="F463" s="30" t="s">
        <v>60</v>
      </c>
      <c r="G463" s="30" t="s">
        <v>414</v>
      </c>
      <c r="H463" s="49">
        <v>32962842</v>
      </c>
      <c r="I463" s="49">
        <v>32962842</v>
      </c>
      <c r="J463" s="30" t="s">
        <v>36</v>
      </c>
      <c r="K463" s="30" t="s">
        <v>37</v>
      </c>
      <c r="L463" s="50" t="s">
        <v>451</v>
      </c>
    </row>
    <row r="464" spans="2:12" ht="60">
      <c r="B464" s="50">
        <v>80161500</v>
      </c>
      <c r="C464" s="30" t="s">
        <v>707</v>
      </c>
      <c r="D464" s="48">
        <v>41703</v>
      </c>
      <c r="E464" s="30" t="s">
        <v>329</v>
      </c>
      <c r="F464" s="30" t="s">
        <v>60</v>
      </c>
      <c r="G464" s="30" t="s">
        <v>414</v>
      </c>
      <c r="H464" s="49">
        <v>27810000</v>
      </c>
      <c r="I464" s="49">
        <v>27810000</v>
      </c>
      <c r="J464" s="30" t="s">
        <v>36</v>
      </c>
      <c r="K464" s="30" t="s">
        <v>37</v>
      </c>
      <c r="L464" s="27" t="s">
        <v>415</v>
      </c>
    </row>
    <row r="465" spans="2:12" ht="45">
      <c r="B465" s="50">
        <v>80161500</v>
      </c>
      <c r="C465" s="30" t="s">
        <v>708</v>
      </c>
      <c r="D465" s="48">
        <v>41709</v>
      </c>
      <c r="E465" s="30" t="s">
        <v>329</v>
      </c>
      <c r="F465" s="30" t="s">
        <v>34</v>
      </c>
      <c r="G465" s="30" t="s">
        <v>414</v>
      </c>
      <c r="H465" s="49">
        <v>205946210</v>
      </c>
      <c r="I465" s="49">
        <v>205946210</v>
      </c>
      <c r="J465" s="30" t="s">
        <v>36</v>
      </c>
      <c r="K465" s="30" t="s">
        <v>37</v>
      </c>
      <c r="L465" s="27" t="s">
        <v>438</v>
      </c>
    </row>
    <row r="466" spans="2:12" ht="30">
      <c r="B466" s="50">
        <v>80141607</v>
      </c>
      <c r="C466" s="30" t="s">
        <v>709</v>
      </c>
      <c r="D466" s="48">
        <v>41737</v>
      </c>
      <c r="E466" s="30" t="s">
        <v>51</v>
      </c>
      <c r="F466" s="30" t="s">
        <v>41</v>
      </c>
      <c r="G466" s="30" t="s">
        <v>414</v>
      </c>
      <c r="H466" s="49">
        <v>36098284</v>
      </c>
      <c r="I466" s="49">
        <v>36098284</v>
      </c>
      <c r="J466" s="30" t="s">
        <v>36</v>
      </c>
      <c r="K466" s="30" t="s">
        <v>37</v>
      </c>
      <c r="L466" s="51" t="s">
        <v>480</v>
      </c>
    </row>
    <row r="467" spans="2:12" ht="45">
      <c r="B467" s="50">
        <v>80161500</v>
      </c>
      <c r="C467" s="30" t="s">
        <v>710</v>
      </c>
      <c r="D467" s="48">
        <v>41754</v>
      </c>
      <c r="E467" s="30" t="s">
        <v>329</v>
      </c>
      <c r="F467" s="30" t="s">
        <v>60</v>
      </c>
      <c r="G467" s="30" t="s">
        <v>414</v>
      </c>
      <c r="H467" s="49">
        <v>2704482</v>
      </c>
      <c r="I467" s="49">
        <v>2704482</v>
      </c>
      <c r="J467" s="30" t="s">
        <v>36</v>
      </c>
      <c r="K467" s="30" t="s">
        <v>37</v>
      </c>
      <c r="L467" s="27" t="s">
        <v>440</v>
      </c>
    </row>
    <row r="468" spans="2:12" ht="45">
      <c r="B468" s="50">
        <v>80161500</v>
      </c>
      <c r="C468" s="30" t="s">
        <v>711</v>
      </c>
      <c r="D468" s="48">
        <v>41754</v>
      </c>
      <c r="E468" s="30" t="s">
        <v>329</v>
      </c>
      <c r="F468" s="30" t="s">
        <v>60</v>
      </c>
      <c r="G468" s="30" t="s">
        <v>414</v>
      </c>
      <c r="H468" s="49">
        <v>8421475</v>
      </c>
      <c r="I468" s="49">
        <v>8421475</v>
      </c>
      <c r="J468" s="30" t="s">
        <v>36</v>
      </c>
      <c r="K468" s="30" t="s">
        <v>37</v>
      </c>
      <c r="L468" s="27" t="s">
        <v>440</v>
      </c>
    </row>
    <row r="469" spans="2:12" ht="45">
      <c r="B469" s="50">
        <v>80161500</v>
      </c>
      <c r="C469" s="30" t="s">
        <v>712</v>
      </c>
      <c r="D469" s="48">
        <v>41754</v>
      </c>
      <c r="E469" s="30" t="s">
        <v>329</v>
      </c>
      <c r="F469" s="30" t="s">
        <v>60</v>
      </c>
      <c r="G469" s="30" t="s">
        <v>414</v>
      </c>
      <c r="H469" s="49">
        <v>3150000</v>
      </c>
      <c r="I469" s="49">
        <v>3150000</v>
      </c>
      <c r="J469" s="30" t="s">
        <v>36</v>
      </c>
      <c r="K469" s="30" t="s">
        <v>37</v>
      </c>
      <c r="L469" s="27" t="s">
        <v>440</v>
      </c>
    </row>
    <row r="470" spans="2:12" ht="45">
      <c r="B470" s="50">
        <v>80161500</v>
      </c>
      <c r="C470" s="30" t="s">
        <v>713</v>
      </c>
      <c r="D470" s="48">
        <v>41780</v>
      </c>
      <c r="E470" s="30" t="s">
        <v>44</v>
      </c>
      <c r="F470" s="30" t="s">
        <v>60</v>
      </c>
      <c r="G470" s="30" t="s">
        <v>414</v>
      </c>
      <c r="H470" s="49">
        <v>3561000</v>
      </c>
      <c r="I470" s="49">
        <v>3561000</v>
      </c>
      <c r="J470" s="30" t="s">
        <v>36</v>
      </c>
      <c r="K470" s="30" t="s">
        <v>37</v>
      </c>
      <c r="L470" s="27" t="s">
        <v>438</v>
      </c>
    </row>
    <row r="471" spans="2:12" ht="45">
      <c r="B471" s="50">
        <v>80161500</v>
      </c>
      <c r="C471" s="30" t="s">
        <v>714</v>
      </c>
      <c r="D471" s="48">
        <v>41780</v>
      </c>
      <c r="E471" s="30" t="s">
        <v>44</v>
      </c>
      <c r="F471" s="30" t="s">
        <v>60</v>
      </c>
      <c r="G471" s="30" t="s">
        <v>414</v>
      </c>
      <c r="H471" s="49">
        <v>6000000</v>
      </c>
      <c r="I471" s="49">
        <v>6000000</v>
      </c>
      <c r="J471" s="30" t="s">
        <v>36</v>
      </c>
      <c r="K471" s="30" t="s">
        <v>37</v>
      </c>
      <c r="L471" s="27" t="s">
        <v>438</v>
      </c>
    </row>
    <row r="472" spans="2:12" ht="60">
      <c r="B472" s="50">
        <v>80161500</v>
      </c>
      <c r="C472" s="30" t="s">
        <v>400</v>
      </c>
      <c r="D472" s="48">
        <v>41653</v>
      </c>
      <c r="E472" s="30" t="s">
        <v>329</v>
      </c>
      <c r="F472" s="30" t="s">
        <v>60</v>
      </c>
      <c r="G472" s="30" t="s">
        <v>414</v>
      </c>
      <c r="H472" s="49">
        <v>17187502</v>
      </c>
      <c r="I472" s="49">
        <v>17187502</v>
      </c>
      <c r="J472" s="30" t="s">
        <v>36</v>
      </c>
      <c r="K472" s="30" t="s">
        <v>37</v>
      </c>
      <c r="L472" s="50" t="s">
        <v>451</v>
      </c>
    </row>
    <row r="473" spans="2:12" ht="60">
      <c r="B473" s="50">
        <v>80161500</v>
      </c>
      <c r="C473" s="30" t="s">
        <v>401</v>
      </c>
      <c r="D473" s="48">
        <v>41653</v>
      </c>
      <c r="E473" s="30" t="s">
        <v>329</v>
      </c>
      <c r="F473" s="30" t="s">
        <v>60</v>
      </c>
      <c r="G473" s="30" t="s">
        <v>414</v>
      </c>
      <c r="H473" s="49">
        <v>28566359</v>
      </c>
      <c r="I473" s="49">
        <v>28566359</v>
      </c>
      <c r="J473" s="30" t="s">
        <v>36</v>
      </c>
      <c r="K473" s="30" t="s">
        <v>37</v>
      </c>
      <c r="L473" s="50" t="s">
        <v>451</v>
      </c>
    </row>
    <row r="474" spans="2:12" ht="60">
      <c r="B474" s="50">
        <v>80161500</v>
      </c>
      <c r="C474" s="30" t="s">
        <v>402</v>
      </c>
      <c r="D474" s="48">
        <v>41653</v>
      </c>
      <c r="E474" s="30" t="s">
        <v>329</v>
      </c>
      <c r="F474" s="30" t="s">
        <v>60</v>
      </c>
      <c r="G474" s="30" t="s">
        <v>414</v>
      </c>
      <c r="H474" s="49">
        <v>14086685</v>
      </c>
      <c r="I474" s="49">
        <v>14086685</v>
      </c>
      <c r="J474" s="30" t="s">
        <v>36</v>
      </c>
      <c r="K474" s="30" t="s">
        <v>37</v>
      </c>
      <c r="L474" s="50" t="s">
        <v>451</v>
      </c>
    </row>
    <row r="475" spans="2:12" ht="60">
      <c r="B475" s="50">
        <v>80161500</v>
      </c>
      <c r="C475" s="30" t="s">
        <v>403</v>
      </c>
      <c r="D475" s="48">
        <v>41653</v>
      </c>
      <c r="E475" s="30" t="s">
        <v>329</v>
      </c>
      <c r="F475" s="30" t="s">
        <v>60</v>
      </c>
      <c r="G475" s="30" t="s">
        <v>414</v>
      </c>
      <c r="H475" s="49">
        <v>14086685</v>
      </c>
      <c r="I475" s="49">
        <v>14086685</v>
      </c>
      <c r="J475" s="30" t="s">
        <v>36</v>
      </c>
      <c r="K475" s="30" t="s">
        <v>37</v>
      </c>
      <c r="L475" s="50" t="s">
        <v>451</v>
      </c>
    </row>
    <row r="476" spans="2:12" ht="45">
      <c r="B476" s="50">
        <v>95121700</v>
      </c>
      <c r="C476" s="30" t="s">
        <v>328</v>
      </c>
      <c r="D476" s="48">
        <v>41653</v>
      </c>
      <c r="E476" s="30" t="s">
        <v>73</v>
      </c>
      <c r="F476" s="30" t="s">
        <v>60</v>
      </c>
      <c r="G476" s="30" t="s">
        <v>414</v>
      </c>
      <c r="H476" s="49">
        <v>800000000</v>
      </c>
      <c r="I476" s="49">
        <v>800000000</v>
      </c>
      <c r="J476" s="30" t="s">
        <v>36</v>
      </c>
      <c r="K476" s="30" t="s">
        <v>37</v>
      </c>
      <c r="L476" s="27" t="s">
        <v>416</v>
      </c>
    </row>
    <row r="477" spans="2:12" ht="60">
      <c r="B477" s="50">
        <v>80161500</v>
      </c>
      <c r="C477" s="30" t="s">
        <v>715</v>
      </c>
      <c r="D477" s="48">
        <v>41655</v>
      </c>
      <c r="E477" s="30" t="s">
        <v>329</v>
      </c>
      <c r="F477" s="30" t="s">
        <v>60</v>
      </c>
      <c r="G477" s="30" t="s">
        <v>414</v>
      </c>
      <c r="H477" s="49">
        <v>90326880</v>
      </c>
      <c r="I477" s="49">
        <v>90326880</v>
      </c>
      <c r="J477" s="30" t="s">
        <v>36</v>
      </c>
      <c r="K477" s="30" t="s">
        <v>37</v>
      </c>
      <c r="L477" s="27" t="s">
        <v>440</v>
      </c>
    </row>
    <row r="478" spans="2:12" ht="45">
      <c r="B478" s="50">
        <v>80161500</v>
      </c>
      <c r="C478" s="30" t="s">
        <v>716</v>
      </c>
      <c r="D478" s="48">
        <v>41705</v>
      </c>
      <c r="E478" s="30" t="s">
        <v>329</v>
      </c>
      <c r="F478" s="30" t="s">
        <v>41</v>
      </c>
      <c r="G478" s="30" t="s">
        <v>414</v>
      </c>
      <c r="H478" s="49">
        <v>46260000</v>
      </c>
      <c r="I478" s="49">
        <v>46260000</v>
      </c>
      <c r="J478" s="30" t="s">
        <v>36</v>
      </c>
      <c r="K478" s="30" t="s">
        <v>37</v>
      </c>
      <c r="L478" s="43" t="s">
        <v>717</v>
      </c>
    </row>
    <row r="479" spans="2:12" ht="60">
      <c r="B479" s="50">
        <v>80161500</v>
      </c>
      <c r="C479" s="30" t="s">
        <v>718</v>
      </c>
      <c r="D479" s="48">
        <v>41716</v>
      </c>
      <c r="E479" s="30" t="s">
        <v>329</v>
      </c>
      <c r="F479" s="30" t="s">
        <v>60</v>
      </c>
      <c r="G479" s="30" t="s">
        <v>414</v>
      </c>
      <c r="H479" s="49">
        <v>25750000</v>
      </c>
      <c r="I479" s="49">
        <v>25750000</v>
      </c>
      <c r="J479" s="30" t="s">
        <v>36</v>
      </c>
      <c r="K479" s="30" t="s">
        <v>37</v>
      </c>
      <c r="L479" s="27" t="s">
        <v>469</v>
      </c>
    </row>
    <row r="480" spans="2:12" ht="45">
      <c r="B480" s="50">
        <v>80161500</v>
      </c>
      <c r="C480" s="30" t="s">
        <v>719</v>
      </c>
      <c r="D480" s="48">
        <v>41754</v>
      </c>
      <c r="E480" s="30" t="s">
        <v>329</v>
      </c>
      <c r="F480" s="30" t="s">
        <v>60</v>
      </c>
      <c r="G480" s="30" t="s">
        <v>414</v>
      </c>
      <c r="H480" s="49">
        <v>4713639</v>
      </c>
      <c r="I480" s="49">
        <v>4713639</v>
      </c>
      <c r="J480" s="30" t="s">
        <v>36</v>
      </c>
      <c r="K480" s="30" t="s">
        <v>37</v>
      </c>
      <c r="L480" s="27" t="s">
        <v>440</v>
      </c>
    </row>
    <row r="481" spans="2:12" ht="60">
      <c r="B481" s="50">
        <v>80161500</v>
      </c>
      <c r="C481" s="30" t="s">
        <v>358</v>
      </c>
      <c r="D481" s="48">
        <v>41655</v>
      </c>
      <c r="E481" s="30" t="s">
        <v>329</v>
      </c>
      <c r="F481" s="30" t="s">
        <v>60</v>
      </c>
      <c r="G481" s="30" t="s">
        <v>414</v>
      </c>
      <c r="H481" s="49">
        <v>60320000</v>
      </c>
      <c r="I481" s="49">
        <v>60320000</v>
      </c>
      <c r="J481" s="30" t="s">
        <v>36</v>
      </c>
      <c r="K481" s="30" t="s">
        <v>37</v>
      </c>
      <c r="L481" s="27" t="s">
        <v>440</v>
      </c>
    </row>
    <row r="482" spans="2:12" ht="60">
      <c r="B482" s="50">
        <v>80161500</v>
      </c>
      <c r="C482" s="30" t="s">
        <v>359</v>
      </c>
      <c r="D482" s="48">
        <v>41655</v>
      </c>
      <c r="E482" s="30" t="s">
        <v>329</v>
      </c>
      <c r="F482" s="30" t="s">
        <v>60</v>
      </c>
      <c r="G482" s="30" t="s">
        <v>414</v>
      </c>
      <c r="H482" s="49">
        <v>28694250</v>
      </c>
      <c r="I482" s="49">
        <v>28694250</v>
      </c>
      <c r="J482" s="30" t="s">
        <v>36</v>
      </c>
      <c r="K482" s="30" t="s">
        <v>37</v>
      </c>
      <c r="L482" s="27" t="s">
        <v>440</v>
      </c>
    </row>
    <row r="483" spans="2:12" ht="60">
      <c r="B483" s="50">
        <v>80161500</v>
      </c>
      <c r="C483" s="30" t="s">
        <v>360</v>
      </c>
      <c r="D483" s="48">
        <v>41656</v>
      </c>
      <c r="E483" s="30" t="s">
        <v>329</v>
      </c>
      <c r="F483" s="30" t="s">
        <v>60</v>
      </c>
      <c r="G483" s="30" t="s">
        <v>414</v>
      </c>
      <c r="H483" s="49">
        <v>14310094</v>
      </c>
      <c r="I483" s="49">
        <v>14310094</v>
      </c>
      <c r="J483" s="30" t="s">
        <v>36</v>
      </c>
      <c r="K483" s="30" t="s">
        <v>37</v>
      </c>
      <c r="L483" s="27" t="s">
        <v>440</v>
      </c>
    </row>
    <row r="484" spans="2:12" ht="60">
      <c r="B484" s="50">
        <v>80161500</v>
      </c>
      <c r="C484" s="30" t="s">
        <v>352</v>
      </c>
      <c r="D484" s="48">
        <v>41656</v>
      </c>
      <c r="E484" s="30" t="s">
        <v>329</v>
      </c>
      <c r="F484" s="30" t="s">
        <v>60</v>
      </c>
      <c r="G484" s="30" t="s">
        <v>414</v>
      </c>
      <c r="H484" s="49">
        <v>30848727</v>
      </c>
      <c r="I484" s="49">
        <v>30848727</v>
      </c>
      <c r="J484" s="30" t="s">
        <v>36</v>
      </c>
      <c r="K484" s="30" t="s">
        <v>37</v>
      </c>
      <c r="L484" s="27" t="s">
        <v>440</v>
      </c>
    </row>
    <row r="485" spans="2:12" ht="45">
      <c r="B485" s="50">
        <v>80161500</v>
      </c>
      <c r="C485" s="30" t="s">
        <v>353</v>
      </c>
      <c r="D485" s="48">
        <v>41656</v>
      </c>
      <c r="E485" s="30" t="s">
        <v>329</v>
      </c>
      <c r="F485" s="30" t="s">
        <v>60</v>
      </c>
      <c r="G485" s="30" t="s">
        <v>414</v>
      </c>
      <c r="H485" s="49">
        <v>64976457</v>
      </c>
      <c r="I485" s="49">
        <v>64976457</v>
      </c>
      <c r="J485" s="30" t="s">
        <v>36</v>
      </c>
      <c r="K485" s="30" t="s">
        <v>37</v>
      </c>
      <c r="L485" s="27" t="s">
        <v>440</v>
      </c>
    </row>
    <row r="486" spans="2:12" ht="60">
      <c r="B486" s="50">
        <v>80161500</v>
      </c>
      <c r="C486" s="30" t="s">
        <v>354</v>
      </c>
      <c r="D486" s="48">
        <v>41656</v>
      </c>
      <c r="E486" s="30" t="s">
        <v>329</v>
      </c>
      <c r="F486" s="30" t="s">
        <v>60</v>
      </c>
      <c r="G486" s="30" t="s">
        <v>414</v>
      </c>
      <c r="H486" s="49">
        <v>43126278</v>
      </c>
      <c r="I486" s="49">
        <v>43126278</v>
      </c>
      <c r="J486" s="30" t="s">
        <v>36</v>
      </c>
      <c r="K486" s="30" t="s">
        <v>37</v>
      </c>
      <c r="L486" s="27" t="s">
        <v>440</v>
      </c>
    </row>
    <row r="487" spans="2:12" ht="45">
      <c r="B487" s="50">
        <v>80161500</v>
      </c>
      <c r="C487" s="30" t="s">
        <v>720</v>
      </c>
      <c r="D487" s="48">
        <v>41799</v>
      </c>
      <c r="E487" s="30" t="s">
        <v>73</v>
      </c>
      <c r="F487" s="30" t="s">
        <v>41</v>
      </c>
      <c r="G487" s="30" t="s">
        <v>414</v>
      </c>
      <c r="H487" s="49">
        <v>2326604</v>
      </c>
      <c r="I487" s="49">
        <v>2326604</v>
      </c>
      <c r="J487" s="30" t="s">
        <v>36</v>
      </c>
      <c r="K487" s="30" t="s">
        <v>37</v>
      </c>
      <c r="L487" s="43" t="s">
        <v>717</v>
      </c>
    </row>
    <row r="488" spans="2:12" ht="60">
      <c r="B488" s="50">
        <v>80161500</v>
      </c>
      <c r="C488" s="30" t="s">
        <v>721</v>
      </c>
      <c r="D488" s="48">
        <v>41752</v>
      </c>
      <c r="E488" s="30" t="s">
        <v>329</v>
      </c>
      <c r="F488" s="30" t="s">
        <v>60</v>
      </c>
      <c r="G488" s="30" t="s">
        <v>414</v>
      </c>
      <c r="H488" s="49">
        <v>12500000</v>
      </c>
      <c r="I488" s="49">
        <v>12500000</v>
      </c>
      <c r="J488" s="30" t="s">
        <v>36</v>
      </c>
      <c r="K488" s="30" t="s">
        <v>37</v>
      </c>
      <c r="L488" s="27" t="s">
        <v>416</v>
      </c>
    </row>
    <row r="489" spans="2:12" ht="45">
      <c r="B489" s="50">
        <v>80161500</v>
      </c>
      <c r="C489" s="30" t="s">
        <v>722</v>
      </c>
      <c r="D489" s="48">
        <v>41754</v>
      </c>
      <c r="E489" s="30" t="s">
        <v>329</v>
      </c>
      <c r="F489" s="30" t="s">
        <v>60</v>
      </c>
      <c r="G489" s="30" t="s">
        <v>414</v>
      </c>
      <c r="H489" s="49">
        <v>6409500</v>
      </c>
      <c r="I489" s="49">
        <v>6409500</v>
      </c>
      <c r="J489" s="30" t="s">
        <v>36</v>
      </c>
      <c r="K489" s="30" t="s">
        <v>37</v>
      </c>
      <c r="L489" s="27" t="s">
        <v>440</v>
      </c>
    </row>
    <row r="490" spans="2:12" ht="45">
      <c r="B490" s="50">
        <v>80161500</v>
      </c>
      <c r="C490" s="30" t="s">
        <v>723</v>
      </c>
      <c r="D490" s="48">
        <v>41788</v>
      </c>
      <c r="E490" s="30" t="s">
        <v>73</v>
      </c>
      <c r="F490" s="30" t="s">
        <v>60</v>
      </c>
      <c r="G490" s="30" t="s">
        <v>414</v>
      </c>
      <c r="H490" s="49">
        <v>1000000000</v>
      </c>
      <c r="I490" s="49">
        <v>1000000000</v>
      </c>
      <c r="J490" s="30" t="s">
        <v>36</v>
      </c>
      <c r="K490" s="30" t="s">
        <v>37</v>
      </c>
      <c r="L490" s="27" t="s">
        <v>440</v>
      </c>
    </row>
    <row r="491" spans="2:12" ht="45">
      <c r="B491" s="50">
        <v>80161500</v>
      </c>
      <c r="C491" s="30" t="s">
        <v>724</v>
      </c>
      <c r="D491" s="48">
        <v>41788</v>
      </c>
      <c r="E491" s="30" t="s">
        <v>44</v>
      </c>
      <c r="F491" s="30" t="s">
        <v>60</v>
      </c>
      <c r="G491" s="30" t="s">
        <v>414</v>
      </c>
      <c r="H491" s="49">
        <v>20000000</v>
      </c>
      <c r="I491" s="49">
        <v>20000000</v>
      </c>
      <c r="J491" s="30" t="s">
        <v>36</v>
      </c>
      <c r="K491" s="30" t="s">
        <v>37</v>
      </c>
      <c r="L491" s="27" t="s">
        <v>440</v>
      </c>
    </row>
    <row r="492" spans="2:12" ht="30">
      <c r="B492" s="50">
        <v>80161500</v>
      </c>
      <c r="C492" s="30" t="s">
        <v>725</v>
      </c>
      <c r="D492" s="48">
        <v>41794</v>
      </c>
      <c r="E492" s="30" t="s">
        <v>73</v>
      </c>
      <c r="F492" s="30" t="s">
        <v>69</v>
      </c>
      <c r="G492" s="30" t="s">
        <v>414</v>
      </c>
      <c r="H492" s="49">
        <v>183474385</v>
      </c>
      <c r="I492" s="49">
        <v>183474385</v>
      </c>
      <c r="J492" s="30" t="s">
        <v>36</v>
      </c>
      <c r="K492" s="30" t="s">
        <v>37</v>
      </c>
      <c r="L492" s="27" t="s">
        <v>469</v>
      </c>
    </row>
    <row r="493" spans="2:12" ht="30">
      <c r="B493" s="50">
        <v>80161500</v>
      </c>
      <c r="C493" s="30" t="s">
        <v>726</v>
      </c>
      <c r="D493" s="48">
        <v>41794</v>
      </c>
      <c r="E493" s="30" t="s">
        <v>73</v>
      </c>
      <c r="F493" s="30" t="s">
        <v>69</v>
      </c>
      <c r="G493" s="30" t="s">
        <v>414</v>
      </c>
      <c r="H493" s="49">
        <v>30000000</v>
      </c>
      <c r="I493" s="49">
        <v>30000000</v>
      </c>
      <c r="J493" s="30" t="s">
        <v>36</v>
      </c>
      <c r="K493" s="30" t="s">
        <v>37</v>
      </c>
      <c r="L493" s="43" t="s">
        <v>431</v>
      </c>
    </row>
    <row r="494" spans="2:12" ht="30">
      <c r="B494" s="50">
        <v>80161500</v>
      </c>
      <c r="C494" s="30" t="s">
        <v>727</v>
      </c>
      <c r="D494" s="48">
        <v>41794</v>
      </c>
      <c r="E494" s="30" t="s">
        <v>73</v>
      </c>
      <c r="F494" s="30" t="s">
        <v>69</v>
      </c>
      <c r="G494" s="30" t="s">
        <v>414</v>
      </c>
      <c r="H494" s="49">
        <v>60000000</v>
      </c>
      <c r="I494" s="49">
        <v>60000000</v>
      </c>
      <c r="J494" s="30" t="s">
        <v>36</v>
      </c>
      <c r="K494" s="30" t="s">
        <v>37</v>
      </c>
      <c r="L494" s="27" t="s">
        <v>440</v>
      </c>
    </row>
    <row r="495" spans="2:12" ht="45">
      <c r="B495" s="50">
        <v>80161500</v>
      </c>
      <c r="C495" s="30" t="s">
        <v>728</v>
      </c>
      <c r="D495" s="48">
        <v>41794</v>
      </c>
      <c r="E495" s="30" t="s">
        <v>73</v>
      </c>
      <c r="F495" s="30" t="s">
        <v>69</v>
      </c>
      <c r="G495" s="30" t="s">
        <v>414</v>
      </c>
      <c r="H495" s="49">
        <v>141807481</v>
      </c>
      <c r="I495" s="49">
        <v>141807481</v>
      </c>
      <c r="J495" s="30" t="s">
        <v>36</v>
      </c>
      <c r="K495" s="30" t="s">
        <v>37</v>
      </c>
      <c r="L495" s="27" t="s">
        <v>415</v>
      </c>
    </row>
    <row r="496" spans="2:12" ht="30">
      <c r="B496" s="50">
        <v>80161500</v>
      </c>
      <c r="C496" s="30" t="s">
        <v>729</v>
      </c>
      <c r="D496" s="48">
        <v>41794</v>
      </c>
      <c r="E496" s="30" t="s">
        <v>73</v>
      </c>
      <c r="F496" s="30" t="s">
        <v>69</v>
      </c>
      <c r="G496" s="30" t="s">
        <v>414</v>
      </c>
      <c r="H496" s="49">
        <v>200000000</v>
      </c>
      <c r="I496" s="49">
        <v>200000000</v>
      </c>
      <c r="J496" s="30" t="s">
        <v>36</v>
      </c>
      <c r="K496" s="30" t="s">
        <v>37</v>
      </c>
      <c r="L496" s="27" t="s">
        <v>440</v>
      </c>
    </row>
    <row r="497" spans="2:12" ht="30">
      <c r="B497" s="50">
        <v>80161500</v>
      </c>
      <c r="C497" s="30" t="s">
        <v>725</v>
      </c>
      <c r="D497" s="48">
        <v>41794</v>
      </c>
      <c r="E497" s="30" t="s">
        <v>73</v>
      </c>
      <c r="F497" s="30" t="s">
        <v>69</v>
      </c>
      <c r="G497" s="30" t="s">
        <v>414</v>
      </c>
      <c r="H497" s="49">
        <v>28787210</v>
      </c>
      <c r="I497" s="49">
        <v>28787210</v>
      </c>
      <c r="J497" s="30" t="s">
        <v>36</v>
      </c>
      <c r="K497" s="30" t="s">
        <v>37</v>
      </c>
      <c r="L497" s="27" t="s">
        <v>469</v>
      </c>
    </row>
    <row r="498" spans="2:12" ht="30">
      <c r="B498" s="50">
        <v>80161500</v>
      </c>
      <c r="C498" s="30" t="s">
        <v>725</v>
      </c>
      <c r="D498" s="48">
        <v>41794</v>
      </c>
      <c r="E498" s="30" t="s">
        <v>73</v>
      </c>
      <c r="F498" s="30" t="s">
        <v>69</v>
      </c>
      <c r="G498" s="30" t="s">
        <v>414</v>
      </c>
      <c r="H498" s="49">
        <v>28787210</v>
      </c>
      <c r="I498" s="49">
        <v>28787210</v>
      </c>
      <c r="J498" s="30" t="s">
        <v>36</v>
      </c>
      <c r="K498" s="30" t="s">
        <v>37</v>
      </c>
      <c r="L498" s="27" t="s">
        <v>469</v>
      </c>
    </row>
    <row r="499" spans="2:12" ht="30">
      <c r="B499" s="50">
        <v>80161500</v>
      </c>
      <c r="C499" s="30" t="s">
        <v>725</v>
      </c>
      <c r="D499" s="48">
        <v>41794</v>
      </c>
      <c r="E499" s="30" t="s">
        <v>73</v>
      </c>
      <c r="F499" s="30" t="s">
        <v>69</v>
      </c>
      <c r="G499" s="30" t="s">
        <v>414</v>
      </c>
      <c r="H499" s="49">
        <v>58951195</v>
      </c>
      <c r="I499" s="49">
        <v>58951195</v>
      </c>
      <c r="J499" s="30" t="s">
        <v>36</v>
      </c>
      <c r="K499" s="30" t="s">
        <v>37</v>
      </c>
      <c r="L499" s="27" t="s">
        <v>469</v>
      </c>
    </row>
    <row r="500" spans="2:12" ht="45">
      <c r="B500" s="13">
        <v>80161500</v>
      </c>
      <c r="C500" s="25" t="s">
        <v>99</v>
      </c>
      <c r="D500" s="48">
        <v>41852</v>
      </c>
      <c r="E500" s="30" t="s">
        <v>73</v>
      </c>
      <c r="F500" s="30" t="s">
        <v>60</v>
      </c>
      <c r="G500" s="30" t="s">
        <v>35</v>
      </c>
      <c r="H500" s="49">
        <v>12000000</v>
      </c>
      <c r="I500" s="49">
        <v>12000000</v>
      </c>
      <c r="J500" s="30" t="s">
        <v>36</v>
      </c>
      <c r="K500" s="30" t="s">
        <v>37</v>
      </c>
      <c r="L500" s="27" t="s">
        <v>730</v>
      </c>
    </row>
    <row r="501" spans="2:12" ht="51">
      <c r="B501" s="13">
        <v>80161500</v>
      </c>
      <c r="C501" s="25" t="s">
        <v>100</v>
      </c>
      <c r="D501" s="48">
        <v>41852</v>
      </c>
      <c r="E501" s="30" t="s">
        <v>73</v>
      </c>
      <c r="F501" s="30" t="s">
        <v>60</v>
      </c>
      <c r="G501" s="30" t="s">
        <v>35</v>
      </c>
      <c r="H501" s="49">
        <v>8595000</v>
      </c>
      <c r="I501" s="49">
        <v>8595000</v>
      </c>
      <c r="J501" s="30" t="s">
        <v>36</v>
      </c>
      <c r="K501" s="30" t="s">
        <v>37</v>
      </c>
      <c r="L501" s="27" t="s">
        <v>730</v>
      </c>
    </row>
    <row r="502" spans="2:12" ht="45">
      <c r="B502" s="13">
        <v>80161500</v>
      </c>
      <c r="C502" s="25" t="s">
        <v>101</v>
      </c>
      <c r="D502" s="48">
        <v>41852</v>
      </c>
      <c r="E502" s="30" t="s">
        <v>73</v>
      </c>
      <c r="F502" s="30" t="s">
        <v>60</v>
      </c>
      <c r="G502" s="30" t="s">
        <v>35</v>
      </c>
      <c r="H502" s="49">
        <v>14486200</v>
      </c>
      <c r="I502" s="49">
        <v>14486200</v>
      </c>
      <c r="J502" s="30" t="s">
        <v>36</v>
      </c>
      <c r="K502" s="30" t="s">
        <v>37</v>
      </c>
      <c r="L502" s="27" t="s">
        <v>731</v>
      </c>
    </row>
    <row r="503" spans="2:12" ht="51">
      <c r="B503" s="13">
        <v>80161500</v>
      </c>
      <c r="C503" s="25" t="s">
        <v>102</v>
      </c>
      <c r="D503" s="48">
        <v>41852</v>
      </c>
      <c r="E503" s="30" t="s">
        <v>73</v>
      </c>
      <c r="F503" s="30" t="s">
        <v>60</v>
      </c>
      <c r="G503" s="30" t="s">
        <v>35</v>
      </c>
      <c r="H503" s="49">
        <v>10118100</v>
      </c>
      <c r="I503" s="49">
        <v>10118100</v>
      </c>
      <c r="J503" s="30" t="s">
        <v>36</v>
      </c>
      <c r="K503" s="30" t="s">
        <v>37</v>
      </c>
      <c r="L503" s="27" t="s">
        <v>730</v>
      </c>
    </row>
    <row r="504" spans="2:12" ht="45">
      <c r="B504" s="13">
        <v>80161500</v>
      </c>
      <c r="C504" s="25" t="s">
        <v>99</v>
      </c>
      <c r="D504" s="48">
        <v>41852</v>
      </c>
      <c r="E504" s="30" t="s">
        <v>73</v>
      </c>
      <c r="F504" s="30" t="s">
        <v>60</v>
      </c>
      <c r="G504" s="30" t="s">
        <v>35</v>
      </c>
      <c r="H504" s="49">
        <v>10500000</v>
      </c>
      <c r="I504" s="49">
        <v>10500000</v>
      </c>
      <c r="J504" s="30" t="s">
        <v>36</v>
      </c>
      <c r="K504" s="30" t="s">
        <v>37</v>
      </c>
      <c r="L504" s="27" t="s">
        <v>730</v>
      </c>
    </row>
    <row r="505" spans="2:12" ht="45">
      <c r="B505" s="13">
        <v>80161500</v>
      </c>
      <c r="C505" s="25" t="s">
        <v>103</v>
      </c>
      <c r="D505" s="48">
        <v>41852</v>
      </c>
      <c r="E505" s="30" t="s">
        <v>73</v>
      </c>
      <c r="F505" s="30" t="s">
        <v>60</v>
      </c>
      <c r="G505" s="30" t="s">
        <v>35</v>
      </c>
      <c r="H505" s="49">
        <v>8947395</v>
      </c>
      <c r="I505" s="49">
        <v>8947395</v>
      </c>
      <c r="J505" s="30" t="s">
        <v>36</v>
      </c>
      <c r="K505" s="30" t="s">
        <v>37</v>
      </c>
      <c r="L505" s="27" t="s">
        <v>730</v>
      </c>
    </row>
    <row r="506" spans="2:12" ht="51">
      <c r="B506" s="13">
        <v>80161500</v>
      </c>
      <c r="C506" s="25" t="s">
        <v>104</v>
      </c>
      <c r="D506" s="48">
        <v>41852</v>
      </c>
      <c r="E506" s="30" t="s">
        <v>73</v>
      </c>
      <c r="F506" s="30" t="s">
        <v>60</v>
      </c>
      <c r="G506" s="30" t="s">
        <v>35</v>
      </c>
      <c r="H506" s="49">
        <v>8976590</v>
      </c>
      <c r="I506" s="49">
        <v>8976590</v>
      </c>
      <c r="J506" s="30" t="s">
        <v>36</v>
      </c>
      <c r="K506" s="30" t="s">
        <v>37</v>
      </c>
      <c r="L506" s="27" t="s">
        <v>730</v>
      </c>
    </row>
    <row r="507" spans="2:12" ht="45">
      <c r="B507" s="13">
        <v>80161500</v>
      </c>
      <c r="C507" s="25" t="s">
        <v>105</v>
      </c>
      <c r="D507" s="48">
        <v>41852</v>
      </c>
      <c r="E507" s="30" t="s">
        <v>73</v>
      </c>
      <c r="F507" s="30" t="s">
        <v>60</v>
      </c>
      <c r="G507" s="30" t="s">
        <v>35</v>
      </c>
      <c r="H507" s="49">
        <v>15006210</v>
      </c>
      <c r="I507" s="49">
        <v>15006210</v>
      </c>
      <c r="J507" s="30" t="s">
        <v>36</v>
      </c>
      <c r="K507" s="30" t="s">
        <v>37</v>
      </c>
      <c r="L507" s="50" t="s">
        <v>732</v>
      </c>
    </row>
    <row r="508" spans="2:12" ht="45">
      <c r="B508" s="13">
        <v>80161500</v>
      </c>
      <c r="C508" s="25" t="s">
        <v>106</v>
      </c>
      <c r="D508" s="48">
        <v>41852</v>
      </c>
      <c r="E508" s="30" t="s">
        <v>73</v>
      </c>
      <c r="F508" s="30" t="s">
        <v>60</v>
      </c>
      <c r="G508" s="30" t="s">
        <v>35</v>
      </c>
      <c r="H508" s="49">
        <v>9245885</v>
      </c>
      <c r="I508" s="49">
        <v>9245885</v>
      </c>
      <c r="J508" s="30" t="s">
        <v>36</v>
      </c>
      <c r="K508" s="30" t="s">
        <v>37</v>
      </c>
      <c r="L508" s="50" t="s">
        <v>732</v>
      </c>
    </row>
    <row r="509" spans="2:12" ht="45">
      <c r="B509" s="13">
        <v>80161500</v>
      </c>
      <c r="C509" s="25" t="s">
        <v>107</v>
      </c>
      <c r="D509" s="48">
        <v>41852</v>
      </c>
      <c r="E509" s="30" t="s">
        <v>73</v>
      </c>
      <c r="F509" s="30" t="s">
        <v>60</v>
      </c>
      <c r="G509" s="30" t="s">
        <v>35</v>
      </c>
      <c r="H509" s="49">
        <v>14631610</v>
      </c>
      <c r="I509" s="49">
        <v>14631610</v>
      </c>
      <c r="J509" s="30" t="s">
        <v>36</v>
      </c>
      <c r="K509" s="30" t="s">
        <v>37</v>
      </c>
      <c r="L509" s="50" t="s">
        <v>733</v>
      </c>
    </row>
    <row r="510" spans="2:12" ht="45">
      <c r="B510" s="13">
        <v>80161500</v>
      </c>
      <c r="C510" s="25" t="s">
        <v>108</v>
      </c>
      <c r="D510" s="48">
        <v>41852</v>
      </c>
      <c r="E510" s="30" t="s">
        <v>73</v>
      </c>
      <c r="F510" s="30" t="s">
        <v>60</v>
      </c>
      <c r="G510" s="30" t="s">
        <v>35</v>
      </c>
      <c r="H510" s="49">
        <v>13116360</v>
      </c>
      <c r="I510" s="49">
        <v>13116360</v>
      </c>
      <c r="J510" s="30" t="s">
        <v>36</v>
      </c>
      <c r="K510" s="30" t="s">
        <v>37</v>
      </c>
      <c r="L510" s="50" t="s">
        <v>451</v>
      </c>
    </row>
    <row r="511" spans="2:12" ht="45">
      <c r="B511" s="13">
        <v>80161500</v>
      </c>
      <c r="C511" s="25" t="s">
        <v>109</v>
      </c>
      <c r="D511" s="48">
        <v>41852</v>
      </c>
      <c r="E511" s="30" t="s">
        <v>73</v>
      </c>
      <c r="F511" s="30" t="s">
        <v>60</v>
      </c>
      <c r="G511" s="30" t="s">
        <v>35</v>
      </c>
      <c r="H511" s="49">
        <v>9633740</v>
      </c>
      <c r="I511" s="49">
        <v>9633740</v>
      </c>
      <c r="J511" s="30" t="s">
        <v>36</v>
      </c>
      <c r="K511" s="30" t="s">
        <v>37</v>
      </c>
      <c r="L511" s="50" t="s">
        <v>733</v>
      </c>
    </row>
    <row r="512" spans="2:12" ht="45">
      <c r="B512" s="13">
        <v>80161500</v>
      </c>
      <c r="C512" s="25" t="s">
        <v>110</v>
      </c>
      <c r="D512" s="48">
        <v>41852</v>
      </c>
      <c r="E512" s="30" t="s">
        <v>73</v>
      </c>
      <c r="F512" s="30" t="s">
        <v>60</v>
      </c>
      <c r="G512" s="30" t="s">
        <v>35</v>
      </c>
      <c r="H512" s="49">
        <v>9270000</v>
      </c>
      <c r="I512" s="49">
        <v>9270000</v>
      </c>
      <c r="J512" s="30" t="s">
        <v>36</v>
      </c>
      <c r="K512" s="30" t="s">
        <v>37</v>
      </c>
      <c r="L512" s="50" t="s">
        <v>733</v>
      </c>
    </row>
    <row r="513" spans="2:12" ht="45">
      <c r="B513" s="13">
        <v>80161500</v>
      </c>
      <c r="C513" s="25" t="s">
        <v>111</v>
      </c>
      <c r="D513" s="48">
        <v>41852</v>
      </c>
      <c r="E513" s="30" t="s">
        <v>73</v>
      </c>
      <c r="F513" s="30" t="s">
        <v>60</v>
      </c>
      <c r="G513" s="30" t="s">
        <v>35</v>
      </c>
      <c r="H513" s="49">
        <v>21368840</v>
      </c>
      <c r="I513" s="49">
        <v>21368840</v>
      </c>
      <c r="J513" s="30" t="s">
        <v>36</v>
      </c>
      <c r="K513" s="30" t="s">
        <v>37</v>
      </c>
      <c r="L513" s="50" t="s">
        <v>734</v>
      </c>
    </row>
    <row r="514" spans="2:12" ht="51">
      <c r="B514" s="13">
        <v>80161500</v>
      </c>
      <c r="C514" s="25" t="s">
        <v>112</v>
      </c>
      <c r="D514" s="48">
        <v>41852</v>
      </c>
      <c r="E514" s="30" t="s">
        <v>73</v>
      </c>
      <c r="F514" s="30" t="s">
        <v>60</v>
      </c>
      <c r="G514" s="30" t="s">
        <v>35</v>
      </c>
      <c r="H514" s="49">
        <v>26097230</v>
      </c>
      <c r="I514" s="49">
        <v>26097230</v>
      </c>
      <c r="J514" s="30" t="s">
        <v>36</v>
      </c>
      <c r="K514" s="30" t="s">
        <v>37</v>
      </c>
      <c r="L514" s="50" t="s">
        <v>734</v>
      </c>
    </row>
    <row r="515" spans="2:12" ht="45">
      <c r="B515" s="13">
        <v>80161500</v>
      </c>
      <c r="C515" s="25" t="s">
        <v>113</v>
      </c>
      <c r="D515" s="48">
        <v>41852</v>
      </c>
      <c r="E515" s="30" t="s">
        <v>73</v>
      </c>
      <c r="F515" s="30" t="s">
        <v>60</v>
      </c>
      <c r="G515" s="30" t="s">
        <v>35</v>
      </c>
      <c r="H515" s="49">
        <v>32207825</v>
      </c>
      <c r="I515" s="49">
        <v>32207825</v>
      </c>
      <c r="J515" s="30" t="s">
        <v>36</v>
      </c>
      <c r="K515" s="30" t="s">
        <v>37</v>
      </c>
      <c r="L515" s="50" t="s">
        <v>734</v>
      </c>
    </row>
    <row r="516" spans="2:12" ht="45">
      <c r="B516" s="13">
        <v>80161500</v>
      </c>
      <c r="C516" s="25" t="s">
        <v>114</v>
      </c>
      <c r="D516" s="48">
        <v>41852</v>
      </c>
      <c r="E516" s="30" t="s">
        <v>73</v>
      </c>
      <c r="F516" s="30" t="s">
        <v>60</v>
      </c>
      <c r="G516" s="30" t="s">
        <v>35</v>
      </c>
      <c r="H516" s="49">
        <v>15500000</v>
      </c>
      <c r="I516" s="49">
        <v>15500000</v>
      </c>
      <c r="J516" s="30" t="s">
        <v>36</v>
      </c>
      <c r="K516" s="30" t="s">
        <v>37</v>
      </c>
      <c r="L516" s="50" t="s">
        <v>735</v>
      </c>
    </row>
    <row r="517" spans="2:12" ht="51">
      <c r="B517" s="13">
        <v>80161500</v>
      </c>
      <c r="C517" s="25" t="s">
        <v>100</v>
      </c>
      <c r="D517" s="48">
        <v>41852</v>
      </c>
      <c r="E517" s="30" t="s">
        <v>73</v>
      </c>
      <c r="F517" s="30" t="s">
        <v>60</v>
      </c>
      <c r="G517" s="30" t="s">
        <v>35</v>
      </c>
      <c r="H517" s="49">
        <v>8976590</v>
      </c>
      <c r="I517" s="49">
        <v>8976590</v>
      </c>
      <c r="J517" s="30" t="s">
        <v>36</v>
      </c>
      <c r="K517" s="30" t="s">
        <v>37</v>
      </c>
      <c r="L517" s="27" t="s">
        <v>730</v>
      </c>
    </row>
    <row r="518" spans="2:12" ht="45">
      <c r="B518" s="13">
        <v>80161500</v>
      </c>
      <c r="C518" s="25" t="s">
        <v>115</v>
      </c>
      <c r="D518" s="48">
        <v>41852</v>
      </c>
      <c r="E518" s="30" t="s">
        <v>73</v>
      </c>
      <c r="F518" s="30" t="s">
        <v>60</v>
      </c>
      <c r="G518" s="30" t="s">
        <v>35</v>
      </c>
      <c r="H518" s="49">
        <v>9270000</v>
      </c>
      <c r="I518" s="49">
        <v>9270000</v>
      </c>
      <c r="J518" s="30" t="s">
        <v>36</v>
      </c>
      <c r="K518" s="30" t="s">
        <v>37</v>
      </c>
      <c r="L518" s="50" t="s">
        <v>733</v>
      </c>
    </row>
    <row r="519" spans="2:12" ht="51">
      <c r="B519" s="13">
        <v>80161500</v>
      </c>
      <c r="C519" s="25" t="s">
        <v>116</v>
      </c>
      <c r="D519" s="48">
        <v>41852</v>
      </c>
      <c r="E519" s="30" t="s">
        <v>73</v>
      </c>
      <c r="F519" s="30" t="s">
        <v>60</v>
      </c>
      <c r="G519" s="30" t="s">
        <v>35</v>
      </c>
      <c r="H519" s="49">
        <v>12875000</v>
      </c>
      <c r="I519" s="49">
        <v>12875000</v>
      </c>
      <c r="J519" s="30" t="s">
        <v>36</v>
      </c>
      <c r="K519" s="30" t="s">
        <v>37</v>
      </c>
      <c r="L519" s="50" t="s">
        <v>733</v>
      </c>
    </row>
    <row r="520" spans="2:12" ht="45">
      <c r="B520" s="13">
        <v>80161500</v>
      </c>
      <c r="C520" s="25" t="s">
        <v>115</v>
      </c>
      <c r="D520" s="48">
        <v>41852</v>
      </c>
      <c r="E520" s="30" t="s">
        <v>73</v>
      </c>
      <c r="F520" s="30" t="s">
        <v>60</v>
      </c>
      <c r="G520" s="30" t="s">
        <v>35</v>
      </c>
      <c r="H520" s="49">
        <v>9785000</v>
      </c>
      <c r="I520" s="49">
        <v>9785000</v>
      </c>
      <c r="J520" s="30" t="s">
        <v>36</v>
      </c>
      <c r="K520" s="30" t="s">
        <v>37</v>
      </c>
      <c r="L520" s="50" t="s">
        <v>733</v>
      </c>
    </row>
    <row r="521" spans="2:12" ht="51">
      <c r="B521" s="13">
        <v>80161500</v>
      </c>
      <c r="C521" s="25" t="s">
        <v>117</v>
      </c>
      <c r="D521" s="48">
        <v>41852</v>
      </c>
      <c r="E521" s="30" t="s">
        <v>73</v>
      </c>
      <c r="F521" s="30" t="s">
        <v>60</v>
      </c>
      <c r="G521" s="30" t="s">
        <v>35</v>
      </c>
      <c r="H521" s="49">
        <v>12875000</v>
      </c>
      <c r="I521" s="49">
        <v>12875000</v>
      </c>
      <c r="J521" s="30" t="s">
        <v>36</v>
      </c>
      <c r="K521" s="30" t="s">
        <v>37</v>
      </c>
      <c r="L521" s="50" t="s">
        <v>733</v>
      </c>
    </row>
    <row r="522" spans="2:12" ht="45">
      <c r="B522" s="13">
        <v>80161500</v>
      </c>
      <c r="C522" s="25" t="s">
        <v>118</v>
      </c>
      <c r="D522" s="48">
        <v>41852</v>
      </c>
      <c r="E522" s="30" t="s">
        <v>73</v>
      </c>
      <c r="F522" s="30" t="s">
        <v>60</v>
      </c>
      <c r="G522" s="30" t="s">
        <v>35</v>
      </c>
      <c r="H522" s="49">
        <v>11500000</v>
      </c>
      <c r="I522" s="49">
        <v>11500000</v>
      </c>
      <c r="J522" s="30" t="s">
        <v>36</v>
      </c>
      <c r="K522" s="30" t="s">
        <v>37</v>
      </c>
      <c r="L522" s="50" t="s">
        <v>735</v>
      </c>
    </row>
    <row r="523" spans="2:12" ht="45">
      <c r="B523" s="13">
        <v>80161500</v>
      </c>
      <c r="C523" s="25" t="s">
        <v>119</v>
      </c>
      <c r="D523" s="48">
        <v>41852</v>
      </c>
      <c r="E523" s="30" t="s">
        <v>73</v>
      </c>
      <c r="F523" s="30" t="s">
        <v>60</v>
      </c>
      <c r="G523" s="30" t="s">
        <v>35</v>
      </c>
      <c r="H523" s="49">
        <v>11500000</v>
      </c>
      <c r="I523" s="49">
        <v>11500000</v>
      </c>
      <c r="J523" s="30" t="s">
        <v>36</v>
      </c>
      <c r="K523" s="30" t="s">
        <v>37</v>
      </c>
      <c r="L523" s="50" t="s">
        <v>735</v>
      </c>
    </row>
    <row r="524" spans="2:12" ht="45">
      <c r="B524" s="13">
        <v>80161500</v>
      </c>
      <c r="C524" s="25" t="s">
        <v>120</v>
      </c>
      <c r="D524" s="48">
        <v>41852</v>
      </c>
      <c r="E524" s="30" t="s">
        <v>73</v>
      </c>
      <c r="F524" s="30" t="s">
        <v>60</v>
      </c>
      <c r="G524" s="30" t="s">
        <v>35</v>
      </c>
      <c r="H524" s="49">
        <v>38625000</v>
      </c>
      <c r="I524" s="49">
        <v>38625000</v>
      </c>
      <c r="J524" s="30" t="s">
        <v>36</v>
      </c>
      <c r="K524" s="30" t="s">
        <v>37</v>
      </c>
      <c r="L524" s="27" t="s">
        <v>731</v>
      </c>
    </row>
    <row r="525" spans="2:12" ht="45">
      <c r="B525" s="13">
        <v>80161500</v>
      </c>
      <c r="C525" s="25" t="s">
        <v>121</v>
      </c>
      <c r="D525" s="48">
        <v>41852</v>
      </c>
      <c r="E525" s="30" t="s">
        <v>73</v>
      </c>
      <c r="F525" s="30" t="s">
        <v>60</v>
      </c>
      <c r="G525" s="30" t="s">
        <v>35</v>
      </c>
      <c r="H525" s="49">
        <v>15645290</v>
      </c>
      <c r="I525" s="49">
        <v>15645290</v>
      </c>
      <c r="J525" s="30" t="s">
        <v>36</v>
      </c>
      <c r="K525" s="30" t="s">
        <v>37</v>
      </c>
      <c r="L525" s="27" t="s">
        <v>731</v>
      </c>
    </row>
    <row r="526" spans="2:12" ht="45">
      <c r="B526" s="13">
        <v>80161500</v>
      </c>
      <c r="C526" s="25" t="s">
        <v>122</v>
      </c>
      <c r="D526" s="48">
        <v>41852</v>
      </c>
      <c r="E526" s="30" t="s">
        <v>73</v>
      </c>
      <c r="F526" s="30" t="s">
        <v>60</v>
      </c>
      <c r="G526" s="30" t="s">
        <v>35</v>
      </c>
      <c r="H526" s="49">
        <v>26000000</v>
      </c>
      <c r="I526" s="49">
        <v>26000000</v>
      </c>
      <c r="J526" s="30" t="s">
        <v>36</v>
      </c>
      <c r="K526" s="30" t="s">
        <v>37</v>
      </c>
      <c r="L526" s="27" t="s">
        <v>736</v>
      </c>
    </row>
    <row r="527" spans="2:12" ht="51">
      <c r="B527" s="13">
        <v>80161500</v>
      </c>
      <c r="C527" s="25" t="s">
        <v>123</v>
      </c>
      <c r="D527" s="48">
        <v>41852</v>
      </c>
      <c r="E527" s="30" t="s">
        <v>73</v>
      </c>
      <c r="F527" s="30" t="s">
        <v>60</v>
      </c>
      <c r="G527" s="30" t="s">
        <v>35</v>
      </c>
      <c r="H527" s="49">
        <v>23038635</v>
      </c>
      <c r="I527" s="49">
        <v>23038635</v>
      </c>
      <c r="J527" s="30" t="s">
        <v>36</v>
      </c>
      <c r="K527" s="30" t="s">
        <v>37</v>
      </c>
      <c r="L527" s="27" t="s">
        <v>481</v>
      </c>
    </row>
    <row r="528" spans="2:12" ht="51">
      <c r="B528" s="13">
        <v>80161500</v>
      </c>
      <c r="C528" s="25" t="s">
        <v>124</v>
      </c>
      <c r="D528" s="48">
        <v>41852</v>
      </c>
      <c r="E528" s="30" t="s">
        <v>73</v>
      </c>
      <c r="F528" s="30" t="s">
        <v>60</v>
      </c>
      <c r="G528" s="30" t="s">
        <v>35</v>
      </c>
      <c r="H528" s="49">
        <v>23038635</v>
      </c>
      <c r="I528" s="49">
        <v>23038635</v>
      </c>
      <c r="J528" s="30" t="s">
        <v>36</v>
      </c>
      <c r="K528" s="30" t="s">
        <v>37</v>
      </c>
      <c r="L528" s="27" t="s">
        <v>481</v>
      </c>
    </row>
    <row r="529" spans="2:12" ht="45">
      <c r="B529" s="13">
        <v>80161500</v>
      </c>
      <c r="C529" s="25" t="s">
        <v>125</v>
      </c>
      <c r="D529" s="48">
        <v>41852</v>
      </c>
      <c r="E529" s="30" t="s">
        <v>73</v>
      </c>
      <c r="F529" s="30" t="s">
        <v>60</v>
      </c>
      <c r="G529" s="30" t="s">
        <v>35</v>
      </c>
      <c r="H529" s="49">
        <v>23038635</v>
      </c>
      <c r="I529" s="49">
        <v>23038635</v>
      </c>
      <c r="J529" s="30" t="s">
        <v>36</v>
      </c>
      <c r="K529" s="30" t="s">
        <v>37</v>
      </c>
      <c r="L529" s="27" t="s">
        <v>481</v>
      </c>
    </row>
    <row r="530" spans="2:12" ht="45">
      <c r="B530" s="13">
        <v>80161500</v>
      </c>
      <c r="C530" s="25" t="s">
        <v>126</v>
      </c>
      <c r="D530" s="48">
        <v>41852</v>
      </c>
      <c r="E530" s="30" t="s">
        <v>73</v>
      </c>
      <c r="F530" s="30" t="s">
        <v>60</v>
      </c>
      <c r="G530" s="30" t="s">
        <v>35</v>
      </c>
      <c r="H530" s="49">
        <v>23038635</v>
      </c>
      <c r="I530" s="49">
        <v>23038635</v>
      </c>
      <c r="J530" s="30" t="s">
        <v>36</v>
      </c>
      <c r="K530" s="30" t="s">
        <v>37</v>
      </c>
      <c r="L530" s="27" t="s">
        <v>481</v>
      </c>
    </row>
    <row r="531" spans="2:12" ht="45">
      <c r="B531" s="13">
        <v>80161500</v>
      </c>
      <c r="C531" s="25" t="s">
        <v>127</v>
      </c>
      <c r="D531" s="48">
        <v>41852</v>
      </c>
      <c r="E531" s="30" t="s">
        <v>73</v>
      </c>
      <c r="F531" s="30" t="s">
        <v>60</v>
      </c>
      <c r="G531" s="30" t="s">
        <v>35</v>
      </c>
      <c r="H531" s="49">
        <v>23029550</v>
      </c>
      <c r="I531" s="49">
        <v>23029550</v>
      </c>
      <c r="J531" s="30" t="s">
        <v>36</v>
      </c>
      <c r="K531" s="30" t="s">
        <v>37</v>
      </c>
      <c r="L531" s="27" t="s">
        <v>481</v>
      </c>
    </row>
    <row r="532" spans="2:12" ht="45">
      <c r="B532" s="13">
        <v>80161500</v>
      </c>
      <c r="C532" s="25" t="s">
        <v>128</v>
      </c>
      <c r="D532" s="48">
        <v>41852</v>
      </c>
      <c r="E532" s="30" t="s">
        <v>73</v>
      </c>
      <c r="F532" s="30" t="s">
        <v>60</v>
      </c>
      <c r="G532" s="30" t="s">
        <v>35</v>
      </c>
      <c r="H532" s="49">
        <v>12875000</v>
      </c>
      <c r="I532" s="49">
        <v>12875000</v>
      </c>
      <c r="J532" s="30" t="s">
        <v>36</v>
      </c>
      <c r="K532" s="30" t="s">
        <v>37</v>
      </c>
      <c r="L532" s="50" t="s">
        <v>733</v>
      </c>
    </row>
    <row r="533" spans="2:12" ht="45">
      <c r="B533" s="13">
        <v>80161500</v>
      </c>
      <c r="C533" s="25" t="s">
        <v>129</v>
      </c>
      <c r="D533" s="48">
        <v>41852</v>
      </c>
      <c r="E533" s="30" t="s">
        <v>73</v>
      </c>
      <c r="F533" s="30" t="s">
        <v>60</v>
      </c>
      <c r="G533" s="30" t="s">
        <v>35</v>
      </c>
      <c r="H533" s="49">
        <v>13000000</v>
      </c>
      <c r="I533" s="49">
        <v>13000000</v>
      </c>
      <c r="J533" s="30" t="s">
        <v>36</v>
      </c>
      <c r="K533" s="30" t="s">
        <v>37</v>
      </c>
      <c r="L533" s="27" t="s">
        <v>416</v>
      </c>
    </row>
    <row r="534" spans="2:12" ht="45">
      <c r="B534" s="13">
        <v>80161500</v>
      </c>
      <c r="C534" s="25" t="s">
        <v>130</v>
      </c>
      <c r="D534" s="48">
        <v>41852</v>
      </c>
      <c r="E534" s="30" t="s">
        <v>73</v>
      </c>
      <c r="F534" s="30" t="s">
        <v>60</v>
      </c>
      <c r="G534" s="30" t="s">
        <v>35</v>
      </c>
      <c r="H534" s="49">
        <v>9270000</v>
      </c>
      <c r="I534" s="49">
        <v>9270000</v>
      </c>
      <c r="J534" s="30" t="s">
        <v>36</v>
      </c>
      <c r="K534" s="30" t="s">
        <v>37</v>
      </c>
      <c r="L534" s="50" t="s">
        <v>733</v>
      </c>
    </row>
    <row r="535" spans="2:12" ht="45">
      <c r="B535" s="13">
        <v>80161500</v>
      </c>
      <c r="C535" s="25" t="s">
        <v>131</v>
      </c>
      <c r="D535" s="48">
        <v>41852</v>
      </c>
      <c r="E535" s="30" t="s">
        <v>73</v>
      </c>
      <c r="F535" s="30" t="s">
        <v>60</v>
      </c>
      <c r="G535" s="30" t="s">
        <v>35</v>
      </c>
      <c r="H535" s="49">
        <v>10500000</v>
      </c>
      <c r="I535" s="49">
        <v>10500000</v>
      </c>
      <c r="J535" s="30" t="s">
        <v>36</v>
      </c>
      <c r="K535" s="30" t="s">
        <v>37</v>
      </c>
      <c r="L535" s="27" t="s">
        <v>730</v>
      </c>
    </row>
    <row r="536" spans="2:12" ht="45">
      <c r="B536" s="13">
        <v>80161500</v>
      </c>
      <c r="C536" s="25" t="s">
        <v>132</v>
      </c>
      <c r="D536" s="48">
        <v>41852</v>
      </c>
      <c r="E536" s="30" t="s">
        <v>73</v>
      </c>
      <c r="F536" s="30" t="s">
        <v>60</v>
      </c>
      <c r="G536" s="30" t="s">
        <v>35</v>
      </c>
      <c r="H536" s="49">
        <v>8571428.57142857</v>
      </c>
      <c r="I536" s="49">
        <v>8571428.57142857</v>
      </c>
      <c r="J536" s="30" t="s">
        <v>36</v>
      </c>
      <c r="K536" s="30" t="s">
        <v>37</v>
      </c>
      <c r="L536" s="50" t="s">
        <v>733</v>
      </c>
    </row>
    <row r="537" spans="2:12" ht="51">
      <c r="B537" s="13">
        <v>80161500</v>
      </c>
      <c r="C537" s="25" t="s">
        <v>133</v>
      </c>
      <c r="D537" s="48">
        <v>41852</v>
      </c>
      <c r="E537" s="30" t="s">
        <v>73</v>
      </c>
      <c r="F537" s="30" t="s">
        <v>60</v>
      </c>
      <c r="G537" s="30" t="s">
        <v>35</v>
      </c>
      <c r="H537" s="49">
        <v>23175000</v>
      </c>
      <c r="I537" s="49">
        <v>23175000</v>
      </c>
      <c r="J537" s="30" t="s">
        <v>36</v>
      </c>
      <c r="K537" s="30" t="s">
        <v>37</v>
      </c>
      <c r="L537" s="27" t="s">
        <v>415</v>
      </c>
    </row>
    <row r="538" spans="2:12" ht="51">
      <c r="B538" s="13">
        <v>80161500</v>
      </c>
      <c r="C538" s="25" t="s">
        <v>134</v>
      </c>
      <c r="D538" s="48">
        <v>41852</v>
      </c>
      <c r="E538" s="30" t="s">
        <v>73</v>
      </c>
      <c r="F538" s="30" t="s">
        <v>60</v>
      </c>
      <c r="G538" s="30" t="s">
        <v>35</v>
      </c>
      <c r="H538" s="49">
        <v>22500000</v>
      </c>
      <c r="I538" s="49">
        <v>22500000</v>
      </c>
      <c r="J538" s="30" t="s">
        <v>36</v>
      </c>
      <c r="K538" s="30" t="s">
        <v>37</v>
      </c>
      <c r="L538" s="27" t="s">
        <v>415</v>
      </c>
    </row>
    <row r="539" spans="2:12" ht="45">
      <c r="B539" s="13">
        <v>80161500</v>
      </c>
      <c r="C539" s="25" t="s">
        <v>135</v>
      </c>
      <c r="D539" s="48">
        <v>41852</v>
      </c>
      <c r="E539" s="30" t="s">
        <v>73</v>
      </c>
      <c r="F539" s="30" t="s">
        <v>60</v>
      </c>
      <c r="G539" s="30" t="s">
        <v>35</v>
      </c>
      <c r="H539" s="49">
        <v>14500000</v>
      </c>
      <c r="I539" s="49">
        <v>14500000</v>
      </c>
      <c r="J539" s="30" t="s">
        <v>36</v>
      </c>
      <c r="K539" s="30" t="s">
        <v>37</v>
      </c>
      <c r="L539" s="27" t="s">
        <v>740</v>
      </c>
    </row>
    <row r="540" spans="2:12" ht="51">
      <c r="B540" s="13">
        <v>80161500</v>
      </c>
      <c r="C540" s="25" t="s">
        <v>136</v>
      </c>
      <c r="D540" s="48">
        <v>41852</v>
      </c>
      <c r="E540" s="30" t="s">
        <v>73</v>
      </c>
      <c r="F540" s="30" t="s">
        <v>60</v>
      </c>
      <c r="G540" s="30" t="s">
        <v>35</v>
      </c>
      <c r="H540" s="49">
        <v>20600000</v>
      </c>
      <c r="I540" s="49">
        <v>20600000</v>
      </c>
      <c r="J540" s="30" t="s">
        <v>36</v>
      </c>
      <c r="K540" s="30" t="s">
        <v>37</v>
      </c>
      <c r="L540" s="27" t="s">
        <v>415</v>
      </c>
    </row>
    <row r="541" spans="2:12" ht="45">
      <c r="B541" s="13">
        <v>80161500</v>
      </c>
      <c r="C541" s="25" t="s">
        <v>137</v>
      </c>
      <c r="D541" s="48">
        <v>41852</v>
      </c>
      <c r="E541" s="30" t="s">
        <v>73</v>
      </c>
      <c r="F541" s="30" t="s">
        <v>60</v>
      </c>
      <c r="G541" s="30" t="s">
        <v>35</v>
      </c>
      <c r="H541" s="49">
        <v>14500000</v>
      </c>
      <c r="I541" s="49">
        <v>14500000</v>
      </c>
      <c r="J541" s="30" t="s">
        <v>36</v>
      </c>
      <c r="K541" s="30" t="s">
        <v>37</v>
      </c>
      <c r="L541" s="27" t="s">
        <v>415</v>
      </c>
    </row>
    <row r="542" spans="2:12" ht="51">
      <c r="B542" s="13">
        <v>80161500</v>
      </c>
      <c r="C542" s="25" t="s">
        <v>138</v>
      </c>
      <c r="D542" s="48">
        <v>41852</v>
      </c>
      <c r="E542" s="30" t="s">
        <v>73</v>
      </c>
      <c r="F542" s="30" t="s">
        <v>60</v>
      </c>
      <c r="G542" s="30" t="s">
        <v>35</v>
      </c>
      <c r="H542" s="49">
        <v>14500000</v>
      </c>
      <c r="I542" s="49">
        <v>14500000</v>
      </c>
      <c r="J542" s="30" t="s">
        <v>36</v>
      </c>
      <c r="K542" s="30" t="s">
        <v>37</v>
      </c>
      <c r="L542" s="27" t="s">
        <v>415</v>
      </c>
    </row>
    <row r="543" spans="2:12" ht="45">
      <c r="B543" s="13">
        <v>80161500</v>
      </c>
      <c r="C543" s="25" t="s">
        <v>139</v>
      </c>
      <c r="D543" s="48">
        <v>41852</v>
      </c>
      <c r="E543" s="30" t="s">
        <v>73</v>
      </c>
      <c r="F543" s="30" t="s">
        <v>60</v>
      </c>
      <c r="G543" s="30" t="s">
        <v>35</v>
      </c>
      <c r="H543" s="49">
        <v>14500000</v>
      </c>
      <c r="I543" s="49">
        <v>14500000</v>
      </c>
      <c r="J543" s="30" t="s">
        <v>36</v>
      </c>
      <c r="K543" s="30" t="s">
        <v>37</v>
      </c>
      <c r="L543" s="27" t="s">
        <v>415</v>
      </c>
    </row>
    <row r="544" spans="2:12" ht="45">
      <c r="B544" s="13">
        <v>80161500</v>
      </c>
      <c r="C544" s="25" t="s">
        <v>140</v>
      </c>
      <c r="D544" s="48">
        <v>41852</v>
      </c>
      <c r="E544" s="30" t="s">
        <v>73</v>
      </c>
      <c r="F544" s="30" t="s">
        <v>60</v>
      </c>
      <c r="G544" s="30" t="s">
        <v>35</v>
      </c>
      <c r="H544" s="49">
        <v>23000000</v>
      </c>
      <c r="I544" s="49">
        <v>23000000</v>
      </c>
      <c r="J544" s="30" t="s">
        <v>36</v>
      </c>
      <c r="K544" s="30" t="s">
        <v>37</v>
      </c>
      <c r="L544" s="27" t="s">
        <v>415</v>
      </c>
    </row>
    <row r="545" spans="2:12" ht="45">
      <c r="B545" s="13">
        <v>80161500</v>
      </c>
      <c r="C545" s="25" t="s">
        <v>141</v>
      </c>
      <c r="D545" s="48">
        <v>41852</v>
      </c>
      <c r="E545" s="30" t="s">
        <v>73</v>
      </c>
      <c r="F545" s="30" t="s">
        <v>60</v>
      </c>
      <c r="G545" s="30" t="s">
        <v>35</v>
      </c>
      <c r="H545" s="49">
        <v>14486200</v>
      </c>
      <c r="I545" s="49">
        <v>14486200</v>
      </c>
      <c r="J545" s="30" t="s">
        <v>36</v>
      </c>
      <c r="K545" s="30" t="s">
        <v>37</v>
      </c>
      <c r="L545" s="27" t="s">
        <v>415</v>
      </c>
    </row>
    <row r="546" spans="2:12" ht="45">
      <c r="B546" s="13">
        <v>80161500</v>
      </c>
      <c r="C546" s="25" t="s">
        <v>142</v>
      </c>
      <c r="D546" s="48">
        <v>41852</v>
      </c>
      <c r="E546" s="30" t="s">
        <v>73</v>
      </c>
      <c r="F546" s="30" t="s">
        <v>60</v>
      </c>
      <c r="G546" s="30" t="s">
        <v>35</v>
      </c>
      <c r="H546" s="49">
        <v>18500000</v>
      </c>
      <c r="I546" s="49">
        <v>18500000</v>
      </c>
      <c r="J546" s="30" t="s">
        <v>36</v>
      </c>
      <c r="K546" s="30" t="s">
        <v>37</v>
      </c>
      <c r="L546" s="27" t="s">
        <v>415</v>
      </c>
    </row>
    <row r="547" spans="2:12" ht="45">
      <c r="B547" s="36">
        <v>95121700</v>
      </c>
      <c r="C547" s="25" t="s">
        <v>143</v>
      </c>
      <c r="D547" s="48">
        <v>41673</v>
      </c>
      <c r="E547" s="30" t="s">
        <v>144</v>
      </c>
      <c r="F547" s="30" t="s">
        <v>60</v>
      </c>
      <c r="G547" s="30" t="s">
        <v>35</v>
      </c>
      <c r="H547" s="49">
        <v>800000000</v>
      </c>
      <c r="I547" s="49">
        <v>800000000</v>
      </c>
      <c r="J547" s="30" t="s">
        <v>36</v>
      </c>
      <c r="K547" s="30" t="s">
        <v>37</v>
      </c>
      <c r="L547" s="50" t="s">
        <v>733</v>
      </c>
    </row>
    <row r="548" spans="2:12" ht="45">
      <c r="B548" s="13">
        <v>80161500</v>
      </c>
      <c r="C548" s="37" t="s">
        <v>145</v>
      </c>
      <c r="D548" s="48">
        <v>41852</v>
      </c>
      <c r="E548" s="30" t="s">
        <v>73</v>
      </c>
      <c r="F548" s="30" t="s">
        <v>60</v>
      </c>
      <c r="G548" s="30" t="s">
        <v>35</v>
      </c>
      <c r="H548" s="49">
        <v>8599220</v>
      </c>
      <c r="I548" s="49">
        <v>8599220</v>
      </c>
      <c r="J548" s="30" t="s">
        <v>36</v>
      </c>
      <c r="K548" s="30" t="s">
        <v>37</v>
      </c>
      <c r="L548" s="27" t="s">
        <v>730</v>
      </c>
    </row>
    <row r="549" spans="2:12" ht="45">
      <c r="B549" s="13">
        <v>80161500</v>
      </c>
      <c r="C549" s="37" t="s">
        <v>146</v>
      </c>
      <c r="D549" s="48">
        <v>41852</v>
      </c>
      <c r="E549" s="30" t="s">
        <v>73</v>
      </c>
      <c r="F549" s="30" t="s">
        <v>60</v>
      </c>
      <c r="G549" s="30" t="s">
        <v>35</v>
      </c>
      <c r="H549" s="49">
        <v>8857195</v>
      </c>
      <c r="I549" s="49">
        <v>8857195</v>
      </c>
      <c r="J549" s="30" t="s">
        <v>36</v>
      </c>
      <c r="K549" s="30" t="s">
        <v>37</v>
      </c>
      <c r="L549" s="27" t="s">
        <v>730</v>
      </c>
    </row>
    <row r="550" spans="2:12" ht="45">
      <c r="B550" s="13">
        <v>80161500</v>
      </c>
      <c r="C550" s="37" t="s">
        <v>147</v>
      </c>
      <c r="D550" s="48">
        <v>41852</v>
      </c>
      <c r="E550" s="30" t="s">
        <v>73</v>
      </c>
      <c r="F550" s="30" t="s">
        <v>60</v>
      </c>
      <c r="G550" s="30" t="s">
        <v>35</v>
      </c>
      <c r="H550" s="49">
        <v>8857195</v>
      </c>
      <c r="I550" s="49">
        <v>8857195</v>
      </c>
      <c r="J550" s="30" t="s">
        <v>36</v>
      </c>
      <c r="K550" s="30" t="s">
        <v>37</v>
      </c>
      <c r="L550" s="27" t="s">
        <v>730</v>
      </c>
    </row>
    <row r="551" spans="2:12" ht="45">
      <c r="B551" s="13">
        <v>80161500</v>
      </c>
      <c r="C551" s="37" t="s">
        <v>148</v>
      </c>
      <c r="D551" s="48">
        <v>41852</v>
      </c>
      <c r="E551" s="30" t="s">
        <v>73</v>
      </c>
      <c r="F551" s="30" t="s">
        <v>60</v>
      </c>
      <c r="G551" s="30" t="s">
        <v>35</v>
      </c>
      <c r="H551" s="49">
        <v>9362700</v>
      </c>
      <c r="I551" s="49">
        <v>9362700</v>
      </c>
      <c r="J551" s="30" t="s">
        <v>36</v>
      </c>
      <c r="K551" s="30" t="s">
        <v>37</v>
      </c>
      <c r="L551" s="27" t="s">
        <v>730</v>
      </c>
    </row>
    <row r="552" spans="2:12" ht="45">
      <c r="B552" s="13">
        <v>80161500</v>
      </c>
      <c r="C552" s="37" t="s">
        <v>145</v>
      </c>
      <c r="D552" s="48">
        <v>41852</v>
      </c>
      <c r="E552" s="30" t="s">
        <v>73</v>
      </c>
      <c r="F552" s="30" t="s">
        <v>60</v>
      </c>
      <c r="G552" s="30" t="s">
        <v>35</v>
      </c>
      <c r="H552" s="49">
        <v>8857195</v>
      </c>
      <c r="I552" s="49">
        <v>8857195</v>
      </c>
      <c r="J552" s="30" t="s">
        <v>36</v>
      </c>
      <c r="K552" s="30" t="s">
        <v>37</v>
      </c>
      <c r="L552" s="27" t="s">
        <v>730</v>
      </c>
    </row>
    <row r="553" spans="2:12" ht="45">
      <c r="B553" s="13">
        <v>80161500</v>
      </c>
      <c r="C553" s="37" t="s">
        <v>145</v>
      </c>
      <c r="D553" s="48">
        <v>41852</v>
      </c>
      <c r="E553" s="30" t="s">
        <v>73</v>
      </c>
      <c r="F553" s="30" t="s">
        <v>60</v>
      </c>
      <c r="G553" s="30" t="s">
        <v>35</v>
      </c>
      <c r="H553" s="49">
        <v>5061254.285714285</v>
      </c>
      <c r="I553" s="49">
        <v>5061254.285714285</v>
      </c>
      <c r="J553" s="30" t="s">
        <v>36</v>
      </c>
      <c r="K553" s="30" t="s">
        <v>37</v>
      </c>
      <c r="L553" s="27" t="s">
        <v>730</v>
      </c>
    </row>
    <row r="554" spans="2:12" ht="45">
      <c r="B554" s="13">
        <v>80161500</v>
      </c>
      <c r="C554" s="37" t="s">
        <v>148</v>
      </c>
      <c r="D554" s="48">
        <v>41852</v>
      </c>
      <c r="E554" s="30" t="s">
        <v>73</v>
      </c>
      <c r="F554" s="30" t="s">
        <v>60</v>
      </c>
      <c r="G554" s="30" t="s">
        <v>35</v>
      </c>
      <c r="H554" s="49">
        <v>8595000</v>
      </c>
      <c r="I554" s="49">
        <v>8595000</v>
      </c>
      <c r="J554" s="30" t="s">
        <v>36</v>
      </c>
      <c r="K554" s="30" t="s">
        <v>37</v>
      </c>
      <c r="L554" s="27" t="s">
        <v>730</v>
      </c>
    </row>
    <row r="555" spans="2:12" ht="45">
      <c r="B555" s="13">
        <v>80161500</v>
      </c>
      <c r="C555" s="37" t="s">
        <v>149</v>
      </c>
      <c r="D555" s="48">
        <v>41852</v>
      </c>
      <c r="E555" s="30" t="s">
        <v>73</v>
      </c>
      <c r="F555" s="30" t="s">
        <v>60</v>
      </c>
      <c r="G555" s="30" t="s">
        <v>35</v>
      </c>
      <c r="H555" s="49">
        <v>8595000</v>
      </c>
      <c r="I555" s="49">
        <v>8595000</v>
      </c>
      <c r="J555" s="30" t="s">
        <v>36</v>
      </c>
      <c r="K555" s="30" t="s">
        <v>37</v>
      </c>
      <c r="L555" s="27" t="s">
        <v>730</v>
      </c>
    </row>
    <row r="556" spans="2:12" ht="45">
      <c r="B556" s="13">
        <v>80161500</v>
      </c>
      <c r="C556" s="37" t="s">
        <v>148</v>
      </c>
      <c r="D556" s="48">
        <v>41852</v>
      </c>
      <c r="E556" s="30" t="s">
        <v>73</v>
      </c>
      <c r="F556" s="30" t="s">
        <v>60</v>
      </c>
      <c r="G556" s="30" t="s">
        <v>35</v>
      </c>
      <c r="H556" s="49">
        <v>8976590</v>
      </c>
      <c r="I556" s="49">
        <v>8976590</v>
      </c>
      <c r="J556" s="30" t="s">
        <v>36</v>
      </c>
      <c r="K556" s="30" t="s">
        <v>37</v>
      </c>
      <c r="L556" s="27" t="s">
        <v>730</v>
      </c>
    </row>
    <row r="557" spans="2:12" ht="45">
      <c r="B557" s="13">
        <v>80161500</v>
      </c>
      <c r="C557" s="37" t="s">
        <v>148</v>
      </c>
      <c r="D557" s="48">
        <v>41852</v>
      </c>
      <c r="E557" s="30" t="s">
        <v>73</v>
      </c>
      <c r="F557" s="30" t="s">
        <v>60</v>
      </c>
      <c r="G557" s="30" t="s">
        <v>35</v>
      </c>
      <c r="H557" s="49">
        <v>8976590</v>
      </c>
      <c r="I557" s="49">
        <v>8976590</v>
      </c>
      <c r="J557" s="30" t="s">
        <v>36</v>
      </c>
      <c r="K557" s="30" t="s">
        <v>37</v>
      </c>
      <c r="L557" s="27" t="s">
        <v>730</v>
      </c>
    </row>
    <row r="558" spans="2:12" ht="45">
      <c r="B558" s="13">
        <v>80161500</v>
      </c>
      <c r="C558" s="37" t="s">
        <v>148</v>
      </c>
      <c r="D558" s="48">
        <v>41852</v>
      </c>
      <c r="E558" s="30" t="s">
        <v>73</v>
      </c>
      <c r="F558" s="30" t="s">
        <v>60</v>
      </c>
      <c r="G558" s="30" t="s">
        <v>35</v>
      </c>
      <c r="H558" s="49">
        <v>8976590</v>
      </c>
      <c r="I558" s="49">
        <v>8976590</v>
      </c>
      <c r="J558" s="30" t="s">
        <v>36</v>
      </c>
      <c r="K558" s="30" t="s">
        <v>37</v>
      </c>
      <c r="L558" s="27" t="s">
        <v>730</v>
      </c>
    </row>
    <row r="559" spans="2:12" ht="45">
      <c r="B559" s="13">
        <v>80161500</v>
      </c>
      <c r="C559" s="37" t="s">
        <v>145</v>
      </c>
      <c r="D559" s="48">
        <v>41852</v>
      </c>
      <c r="E559" s="30" t="s">
        <v>73</v>
      </c>
      <c r="F559" s="30" t="s">
        <v>60</v>
      </c>
      <c r="G559" s="30" t="s">
        <v>35</v>
      </c>
      <c r="H559" s="49">
        <v>8857195</v>
      </c>
      <c r="I559" s="49">
        <v>8857195</v>
      </c>
      <c r="J559" s="30" t="s">
        <v>36</v>
      </c>
      <c r="K559" s="30" t="s">
        <v>37</v>
      </c>
      <c r="L559" s="27" t="s">
        <v>730</v>
      </c>
    </row>
    <row r="560" spans="2:12" ht="45">
      <c r="B560" s="13">
        <v>80161500</v>
      </c>
      <c r="C560" s="37" t="s">
        <v>145</v>
      </c>
      <c r="D560" s="48">
        <v>41852</v>
      </c>
      <c r="E560" s="30" t="s">
        <v>73</v>
      </c>
      <c r="F560" s="30" t="s">
        <v>60</v>
      </c>
      <c r="G560" s="30" t="s">
        <v>35</v>
      </c>
      <c r="H560" s="49">
        <v>8715140</v>
      </c>
      <c r="I560" s="49">
        <v>8715140</v>
      </c>
      <c r="J560" s="30" t="s">
        <v>36</v>
      </c>
      <c r="K560" s="30" t="s">
        <v>37</v>
      </c>
      <c r="L560" s="27" t="s">
        <v>730</v>
      </c>
    </row>
    <row r="561" spans="2:12" ht="45">
      <c r="B561" s="13">
        <v>80161500</v>
      </c>
      <c r="C561" s="37" t="s">
        <v>145</v>
      </c>
      <c r="D561" s="48">
        <v>41852</v>
      </c>
      <c r="E561" s="30" t="s">
        <v>73</v>
      </c>
      <c r="F561" s="30" t="s">
        <v>60</v>
      </c>
      <c r="G561" s="30" t="s">
        <v>35</v>
      </c>
      <c r="H561" s="49">
        <v>8110455</v>
      </c>
      <c r="I561" s="49">
        <v>8110455</v>
      </c>
      <c r="J561" s="30" t="s">
        <v>36</v>
      </c>
      <c r="K561" s="30" t="s">
        <v>37</v>
      </c>
      <c r="L561" s="27" t="s">
        <v>730</v>
      </c>
    </row>
    <row r="562" spans="2:12" ht="45">
      <c r="B562" s="13">
        <v>80161500</v>
      </c>
      <c r="C562" s="37" t="s">
        <v>145</v>
      </c>
      <c r="D562" s="48">
        <v>41852</v>
      </c>
      <c r="E562" s="30" t="s">
        <v>73</v>
      </c>
      <c r="F562" s="30" t="s">
        <v>60</v>
      </c>
      <c r="G562" s="30" t="s">
        <v>35</v>
      </c>
      <c r="H562" s="49">
        <v>8595000</v>
      </c>
      <c r="I562" s="49">
        <v>8595000</v>
      </c>
      <c r="J562" s="30" t="s">
        <v>36</v>
      </c>
      <c r="K562" s="30" t="s">
        <v>37</v>
      </c>
      <c r="L562" s="27" t="s">
        <v>730</v>
      </c>
    </row>
    <row r="563" spans="2:12" ht="45">
      <c r="B563" s="13">
        <v>80161500</v>
      </c>
      <c r="C563" s="37" t="s">
        <v>150</v>
      </c>
      <c r="D563" s="48">
        <v>41852</v>
      </c>
      <c r="E563" s="30" t="s">
        <v>73</v>
      </c>
      <c r="F563" s="30" t="s">
        <v>60</v>
      </c>
      <c r="G563" s="30" t="s">
        <v>35</v>
      </c>
      <c r="H563" s="49">
        <v>8976590</v>
      </c>
      <c r="I563" s="49">
        <v>8976590</v>
      </c>
      <c r="J563" s="30" t="s">
        <v>36</v>
      </c>
      <c r="K563" s="30" t="s">
        <v>37</v>
      </c>
      <c r="L563" s="27" t="s">
        <v>730</v>
      </c>
    </row>
    <row r="564" spans="2:12" ht="45">
      <c r="B564" s="13">
        <v>80161500</v>
      </c>
      <c r="C564" s="37" t="s">
        <v>150</v>
      </c>
      <c r="D564" s="48">
        <v>41852</v>
      </c>
      <c r="E564" s="30" t="s">
        <v>73</v>
      </c>
      <c r="F564" s="30" t="s">
        <v>60</v>
      </c>
      <c r="G564" s="30" t="s">
        <v>35</v>
      </c>
      <c r="H564" s="49">
        <v>8316732.142857144</v>
      </c>
      <c r="I564" s="49">
        <v>8316732.142857144</v>
      </c>
      <c r="J564" s="30" t="s">
        <v>36</v>
      </c>
      <c r="K564" s="30" t="s">
        <v>37</v>
      </c>
      <c r="L564" s="27" t="s">
        <v>730</v>
      </c>
    </row>
    <row r="565" spans="2:12" ht="45">
      <c r="B565" s="13">
        <v>80161500</v>
      </c>
      <c r="C565" s="37" t="s">
        <v>150</v>
      </c>
      <c r="D565" s="48">
        <v>41852</v>
      </c>
      <c r="E565" s="30" t="s">
        <v>73</v>
      </c>
      <c r="F565" s="30" t="s">
        <v>60</v>
      </c>
      <c r="G565" s="30" t="s">
        <v>35</v>
      </c>
      <c r="H565" s="49">
        <v>12000000</v>
      </c>
      <c r="I565" s="49">
        <v>12000000</v>
      </c>
      <c r="J565" s="30" t="s">
        <v>36</v>
      </c>
      <c r="K565" s="30" t="s">
        <v>37</v>
      </c>
      <c r="L565" s="27" t="s">
        <v>730</v>
      </c>
    </row>
    <row r="566" spans="2:12" ht="45">
      <c r="B566" s="13">
        <v>80161500</v>
      </c>
      <c r="C566" s="37" t="s">
        <v>150</v>
      </c>
      <c r="D566" s="48">
        <v>41852</v>
      </c>
      <c r="E566" s="30" t="s">
        <v>73</v>
      </c>
      <c r="F566" s="30" t="s">
        <v>60</v>
      </c>
      <c r="G566" s="30" t="s">
        <v>35</v>
      </c>
      <c r="H566" s="49">
        <v>8857195</v>
      </c>
      <c r="I566" s="49">
        <v>8857195</v>
      </c>
      <c r="J566" s="30" t="s">
        <v>36</v>
      </c>
      <c r="K566" s="30" t="s">
        <v>37</v>
      </c>
      <c r="L566" s="27" t="s">
        <v>730</v>
      </c>
    </row>
    <row r="567" spans="2:12" ht="45">
      <c r="B567" s="13">
        <v>80161500</v>
      </c>
      <c r="C567" s="37" t="s">
        <v>148</v>
      </c>
      <c r="D567" s="48">
        <v>41852</v>
      </c>
      <c r="E567" s="30" t="s">
        <v>73</v>
      </c>
      <c r="F567" s="30" t="s">
        <v>60</v>
      </c>
      <c r="G567" s="30" t="s">
        <v>35</v>
      </c>
      <c r="H567" s="49">
        <v>8857195</v>
      </c>
      <c r="I567" s="49">
        <v>8857195</v>
      </c>
      <c r="J567" s="30" t="s">
        <v>36</v>
      </c>
      <c r="K567" s="30" t="s">
        <v>37</v>
      </c>
      <c r="L567" s="27" t="s">
        <v>730</v>
      </c>
    </row>
    <row r="568" spans="2:12" ht="45">
      <c r="B568" s="13">
        <v>80161500</v>
      </c>
      <c r="C568" s="37" t="s">
        <v>148</v>
      </c>
      <c r="D568" s="48">
        <v>41852</v>
      </c>
      <c r="E568" s="30" t="s">
        <v>73</v>
      </c>
      <c r="F568" s="30" t="s">
        <v>60</v>
      </c>
      <c r="G568" s="30" t="s">
        <v>35</v>
      </c>
      <c r="H568" s="49">
        <v>8976590</v>
      </c>
      <c r="I568" s="49">
        <v>8976590</v>
      </c>
      <c r="J568" s="30" t="s">
        <v>36</v>
      </c>
      <c r="K568" s="30" t="s">
        <v>37</v>
      </c>
      <c r="L568" s="27" t="s">
        <v>730</v>
      </c>
    </row>
    <row r="569" spans="2:12" ht="45">
      <c r="B569" s="13">
        <v>80161500</v>
      </c>
      <c r="C569" s="37" t="s">
        <v>148</v>
      </c>
      <c r="D569" s="48">
        <v>41852</v>
      </c>
      <c r="E569" s="30" t="s">
        <v>73</v>
      </c>
      <c r="F569" s="30" t="s">
        <v>60</v>
      </c>
      <c r="G569" s="30" t="s">
        <v>35</v>
      </c>
      <c r="H569" s="49">
        <v>8976590</v>
      </c>
      <c r="I569" s="49">
        <v>8976590</v>
      </c>
      <c r="J569" s="30" t="s">
        <v>36</v>
      </c>
      <c r="K569" s="30" t="s">
        <v>37</v>
      </c>
      <c r="L569" s="27" t="s">
        <v>730</v>
      </c>
    </row>
    <row r="570" spans="2:12" ht="45">
      <c r="B570" s="13">
        <v>80161500</v>
      </c>
      <c r="C570" s="37" t="s">
        <v>151</v>
      </c>
      <c r="D570" s="48">
        <v>41852</v>
      </c>
      <c r="E570" s="30" t="s">
        <v>73</v>
      </c>
      <c r="F570" s="30" t="s">
        <v>60</v>
      </c>
      <c r="G570" s="30" t="s">
        <v>35</v>
      </c>
      <c r="H570" s="49">
        <v>8857195</v>
      </c>
      <c r="I570" s="49">
        <v>8857195</v>
      </c>
      <c r="J570" s="30" t="s">
        <v>36</v>
      </c>
      <c r="K570" s="30" t="s">
        <v>37</v>
      </c>
      <c r="L570" s="27" t="s">
        <v>730</v>
      </c>
    </row>
    <row r="571" spans="2:12" ht="45">
      <c r="B571" s="13">
        <v>80161500</v>
      </c>
      <c r="C571" s="37" t="s">
        <v>152</v>
      </c>
      <c r="D571" s="48">
        <v>41852</v>
      </c>
      <c r="E571" s="30" t="s">
        <v>73</v>
      </c>
      <c r="F571" s="30" t="s">
        <v>60</v>
      </c>
      <c r="G571" s="30" t="s">
        <v>35</v>
      </c>
      <c r="H571" s="49">
        <v>14285714.285714287</v>
      </c>
      <c r="I571" s="49">
        <v>14285714.285714287</v>
      </c>
      <c r="J571" s="30" t="s">
        <v>36</v>
      </c>
      <c r="K571" s="30" t="s">
        <v>37</v>
      </c>
      <c r="L571" s="27" t="s">
        <v>730</v>
      </c>
    </row>
    <row r="572" spans="2:12" ht="45">
      <c r="B572" s="13">
        <v>80161500</v>
      </c>
      <c r="C572" s="52" t="s">
        <v>150</v>
      </c>
      <c r="D572" s="48">
        <v>41852</v>
      </c>
      <c r="E572" s="30" t="s">
        <v>73</v>
      </c>
      <c r="F572" s="30" t="s">
        <v>60</v>
      </c>
      <c r="G572" s="30" t="s">
        <v>35</v>
      </c>
      <c r="H572" s="49">
        <v>10000000</v>
      </c>
      <c r="I572" s="49">
        <v>10000000</v>
      </c>
      <c r="J572" s="30" t="s">
        <v>36</v>
      </c>
      <c r="K572" s="30" t="s">
        <v>37</v>
      </c>
      <c r="L572" s="27" t="s">
        <v>730</v>
      </c>
    </row>
    <row r="573" spans="2:12" ht="45">
      <c r="B573" s="13">
        <v>80161500</v>
      </c>
      <c r="C573" s="37" t="s">
        <v>153</v>
      </c>
      <c r="D573" s="48">
        <v>41852</v>
      </c>
      <c r="E573" s="30" t="s">
        <v>73</v>
      </c>
      <c r="F573" s="30" t="s">
        <v>60</v>
      </c>
      <c r="G573" s="30" t="s">
        <v>35</v>
      </c>
      <c r="H573" s="49">
        <v>53168600</v>
      </c>
      <c r="I573" s="49">
        <v>53168600</v>
      </c>
      <c r="J573" s="30" t="s">
        <v>36</v>
      </c>
      <c r="K573" s="30" t="s">
        <v>37</v>
      </c>
      <c r="L573" s="27" t="s">
        <v>440</v>
      </c>
    </row>
    <row r="574" spans="2:12" ht="45">
      <c r="B574" s="13">
        <v>80161500</v>
      </c>
      <c r="C574" s="37" t="s">
        <v>154</v>
      </c>
      <c r="D574" s="48">
        <v>41852</v>
      </c>
      <c r="E574" s="30" t="s">
        <v>73</v>
      </c>
      <c r="F574" s="30" t="s">
        <v>60</v>
      </c>
      <c r="G574" s="30" t="s">
        <v>35</v>
      </c>
      <c r="H574" s="49">
        <v>53168600</v>
      </c>
      <c r="I574" s="49">
        <v>53168600</v>
      </c>
      <c r="J574" s="30" t="s">
        <v>36</v>
      </c>
      <c r="K574" s="30" t="s">
        <v>37</v>
      </c>
      <c r="L574" s="27" t="s">
        <v>440</v>
      </c>
    </row>
    <row r="575" spans="2:12" ht="51">
      <c r="B575" s="13">
        <v>80161500</v>
      </c>
      <c r="C575" s="37" t="s">
        <v>155</v>
      </c>
      <c r="D575" s="48">
        <v>41852</v>
      </c>
      <c r="E575" s="30" t="s">
        <v>73</v>
      </c>
      <c r="F575" s="30" t="s">
        <v>60</v>
      </c>
      <c r="G575" s="30" t="s">
        <v>35</v>
      </c>
      <c r="H575" s="49">
        <v>12005865</v>
      </c>
      <c r="I575" s="49">
        <v>12005865</v>
      </c>
      <c r="J575" s="30" t="s">
        <v>36</v>
      </c>
      <c r="K575" s="30" t="s">
        <v>37</v>
      </c>
      <c r="L575" s="27" t="s">
        <v>440</v>
      </c>
    </row>
    <row r="576" spans="2:12" ht="51">
      <c r="B576" s="13">
        <v>80161500</v>
      </c>
      <c r="C576" s="37" t="s">
        <v>156</v>
      </c>
      <c r="D576" s="48">
        <v>41852</v>
      </c>
      <c r="E576" s="30" t="s">
        <v>73</v>
      </c>
      <c r="F576" s="30" t="s">
        <v>60</v>
      </c>
      <c r="G576" s="30" t="s">
        <v>35</v>
      </c>
      <c r="H576" s="49">
        <v>43260000</v>
      </c>
      <c r="I576" s="49">
        <v>43260000</v>
      </c>
      <c r="J576" s="30" t="s">
        <v>36</v>
      </c>
      <c r="K576" s="30" t="s">
        <v>37</v>
      </c>
      <c r="L576" s="27" t="s">
        <v>440</v>
      </c>
    </row>
    <row r="577" spans="2:12" ht="45">
      <c r="B577" s="13">
        <v>80161500</v>
      </c>
      <c r="C577" s="37" t="s">
        <v>157</v>
      </c>
      <c r="D577" s="48">
        <v>41852</v>
      </c>
      <c r="E577" s="30" t="s">
        <v>73</v>
      </c>
      <c r="F577" s="30" t="s">
        <v>60</v>
      </c>
      <c r="G577" s="30" t="s">
        <v>35</v>
      </c>
      <c r="H577" s="49">
        <v>43373300</v>
      </c>
      <c r="I577" s="49">
        <v>43373300</v>
      </c>
      <c r="J577" s="30" t="s">
        <v>36</v>
      </c>
      <c r="K577" s="30" t="s">
        <v>37</v>
      </c>
      <c r="L577" s="27" t="s">
        <v>440</v>
      </c>
    </row>
    <row r="578" spans="2:12" ht="51">
      <c r="B578" s="13">
        <v>80161500</v>
      </c>
      <c r="C578" s="37" t="s">
        <v>158</v>
      </c>
      <c r="D578" s="48">
        <v>41852</v>
      </c>
      <c r="E578" s="30" t="s">
        <v>73</v>
      </c>
      <c r="F578" s="30" t="s">
        <v>60</v>
      </c>
      <c r="G578" s="30" t="s">
        <v>35</v>
      </c>
      <c r="H578" s="49">
        <v>49948435</v>
      </c>
      <c r="I578" s="49">
        <v>49948435</v>
      </c>
      <c r="J578" s="30" t="s">
        <v>36</v>
      </c>
      <c r="K578" s="30" t="s">
        <v>37</v>
      </c>
      <c r="L578" s="27" t="s">
        <v>440</v>
      </c>
    </row>
    <row r="579" spans="2:12" ht="51">
      <c r="B579" s="13">
        <v>80161500</v>
      </c>
      <c r="C579" s="37" t="s">
        <v>159</v>
      </c>
      <c r="D579" s="48">
        <v>41852</v>
      </c>
      <c r="E579" s="30" t="s">
        <v>73</v>
      </c>
      <c r="F579" s="30" t="s">
        <v>60</v>
      </c>
      <c r="G579" s="30" t="s">
        <v>35</v>
      </c>
      <c r="H579" s="49">
        <v>56498795</v>
      </c>
      <c r="I579" s="49">
        <v>56498795</v>
      </c>
      <c r="J579" s="30" t="s">
        <v>36</v>
      </c>
      <c r="K579" s="30" t="s">
        <v>37</v>
      </c>
      <c r="L579" s="27" t="s">
        <v>440</v>
      </c>
    </row>
    <row r="580" spans="2:12" ht="45">
      <c r="B580" s="13">
        <v>80161500</v>
      </c>
      <c r="C580" s="37" t="s">
        <v>160</v>
      </c>
      <c r="D580" s="48">
        <v>41852</v>
      </c>
      <c r="E580" s="30" t="s">
        <v>73</v>
      </c>
      <c r="F580" s="30" t="s">
        <v>60</v>
      </c>
      <c r="G580" s="30" t="s">
        <v>35</v>
      </c>
      <c r="H580" s="49">
        <v>14625000</v>
      </c>
      <c r="I580" s="49">
        <v>14625000</v>
      </c>
      <c r="J580" s="30" t="s">
        <v>36</v>
      </c>
      <c r="K580" s="30" t="s">
        <v>37</v>
      </c>
      <c r="L580" s="27" t="s">
        <v>440</v>
      </c>
    </row>
    <row r="581" spans="2:12" ht="45">
      <c r="B581" s="13">
        <v>80161500</v>
      </c>
      <c r="C581" s="37" t="s">
        <v>161</v>
      </c>
      <c r="D581" s="48">
        <v>41852</v>
      </c>
      <c r="E581" s="30" t="s">
        <v>73</v>
      </c>
      <c r="F581" s="30" t="s">
        <v>60</v>
      </c>
      <c r="G581" s="30" t="s">
        <v>35</v>
      </c>
      <c r="H581" s="49">
        <v>53168600</v>
      </c>
      <c r="I581" s="49">
        <v>53168600</v>
      </c>
      <c r="J581" s="30" t="s">
        <v>36</v>
      </c>
      <c r="K581" s="30" t="s">
        <v>37</v>
      </c>
      <c r="L581" s="27" t="s">
        <v>440</v>
      </c>
    </row>
    <row r="582" spans="2:12" ht="45">
      <c r="B582" s="13">
        <v>80161500</v>
      </c>
      <c r="C582" s="37" t="s">
        <v>162</v>
      </c>
      <c r="D582" s="48">
        <v>41852</v>
      </c>
      <c r="E582" s="30" t="s">
        <v>73</v>
      </c>
      <c r="F582" s="30" t="s">
        <v>60</v>
      </c>
      <c r="G582" s="30" t="s">
        <v>35</v>
      </c>
      <c r="H582" s="49">
        <v>49981880</v>
      </c>
      <c r="I582" s="49">
        <v>49981880</v>
      </c>
      <c r="J582" s="30" t="s">
        <v>36</v>
      </c>
      <c r="K582" s="30" t="s">
        <v>37</v>
      </c>
      <c r="L582" s="27" t="s">
        <v>440</v>
      </c>
    </row>
    <row r="583" spans="2:12" ht="51">
      <c r="B583" s="13">
        <v>80161500</v>
      </c>
      <c r="C583" s="37" t="s">
        <v>163</v>
      </c>
      <c r="D583" s="48">
        <v>41852</v>
      </c>
      <c r="E583" s="30" t="s">
        <v>73</v>
      </c>
      <c r="F583" s="30" t="s">
        <v>60</v>
      </c>
      <c r="G583" s="30" t="s">
        <v>35</v>
      </c>
      <c r="H583" s="49">
        <v>43087835</v>
      </c>
      <c r="I583" s="49">
        <v>43087835</v>
      </c>
      <c r="J583" s="30" t="s">
        <v>36</v>
      </c>
      <c r="K583" s="30" t="s">
        <v>37</v>
      </c>
      <c r="L583" s="27" t="s">
        <v>440</v>
      </c>
    </row>
    <row r="584" spans="2:12" ht="45">
      <c r="B584" s="13">
        <v>80161500</v>
      </c>
      <c r="C584" s="37" t="s">
        <v>164</v>
      </c>
      <c r="D584" s="48">
        <v>41852</v>
      </c>
      <c r="E584" s="30" t="s">
        <v>73</v>
      </c>
      <c r="F584" s="30" t="s">
        <v>60</v>
      </c>
      <c r="G584" s="30" t="s">
        <v>35</v>
      </c>
      <c r="H584" s="49">
        <v>43373300</v>
      </c>
      <c r="I584" s="49">
        <v>43373300</v>
      </c>
      <c r="J584" s="30" t="s">
        <v>36</v>
      </c>
      <c r="K584" s="30" t="s">
        <v>37</v>
      </c>
      <c r="L584" s="27" t="s">
        <v>440</v>
      </c>
    </row>
    <row r="585" spans="2:12" ht="45">
      <c r="B585" s="13">
        <v>80161500</v>
      </c>
      <c r="C585" s="37" t="s">
        <v>165</v>
      </c>
      <c r="D585" s="48">
        <v>41852</v>
      </c>
      <c r="E585" s="30" t="s">
        <v>73</v>
      </c>
      <c r="F585" s="30" t="s">
        <v>60</v>
      </c>
      <c r="G585" s="30" t="s">
        <v>35</v>
      </c>
      <c r="H585" s="49">
        <v>47349925</v>
      </c>
      <c r="I585" s="49">
        <v>47349925</v>
      </c>
      <c r="J585" s="30" t="s">
        <v>36</v>
      </c>
      <c r="K585" s="30" t="s">
        <v>37</v>
      </c>
      <c r="L585" s="27" t="s">
        <v>440</v>
      </c>
    </row>
    <row r="586" spans="2:12" ht="45">
      <c r="B586" s="13">
        <v>80161500</v>
      </c>
      <c r="C586" s="37" t="s">
        <v>166</v>
      </c>
      <c r="D586" s="48">
        <v>41852</v>
      </c>
      <c r="E586" s="30" t="s">
        <v>73</v>
      </c>
      <c r="F586" s="30" t="s">
        <v>60</v>
      </c>
      <c r="G586" s="30" t="s">
        <v>35</v>
      </c>
      <c r="H586" s="49">
        <v>61926840</v>
      </c>
      <c r="I586" s="49">
        <v>61926840</v>
      </c>
      <c r="J586" s="30" t="s">
        <v>36</v>
      </c>
      <c r="K586" s="30" t="s">
        <v>37</v>
      </c>
      <c r="L586" s="27" t="s">
        <v>440</v>
      </c>
    </row>
    <row r="587" spans="2:12" ht="45">
      <c r="B587" s="13">
        <v>80161500</v>
      </c>
      <c r="C587" s="37" t="s">
        <v>167</v>
      </c>
      <c r="D587" s="48">
        <v>41852</v>
      </c>
      <c r="E587" s="30" t="s">
        <v>73</v>
      </c>
      <c r="F587" s="30" t="s">
        <v>60</v>
      </c>
      <c r="G587" s="30" t="s">
        <v>35</v>
      </c>
      <c r="H587" s="49">
        <v>49981890</v>
      </c>
      <c r="I587" s="49">
        <v>49981890</v>
      </c>
      <c r="J587" s="30" t="s">
        <v>36</v>
      </c>
      <c r="K587" s="30" t="s">
        <v>37</v>
      </c>
      <c r="L587" s="27" t="s">
        <v>440</v>
      </c>
    </row>
    <row r="588" spans="2:12" ht="45">
      <c r="B588" s="13">
        <v>80161500</v>
      </c>
      <c r="C588" s="37" t="s">
        <v>164</v>
      </c>
      <c r="D588" s="48">
        <v>41852</v>
      </c>
      <c r="E588" s="30" t="s">
        <v>73</v>
      </c>
      <c r="F588" s="30" t="s">
        <v>60</v>
      </c>
      <c r="G588" s="30" t="s">
        <v>35</v>
      </c>
      <c r="H588" s="49">
        <v>43087835</v>
      </c>
      <c r="I588" s="49">
        <v>43087835</v>
      </c>
      <c r="J588" s="30" t="s">
        <v>36</v>
      </c>
      <c r="K588" s="30" t="s">
        <v>37</v>
      </c>
      <c r="L588" s="27" t="s">
        <v>440</v>
      </c>
    </row>
    <row r="589" spans="2:12" ht="45">
      <c r="B589" s="13">
        <v>80161500</v>
      </c>
      <c r="C589" s="37" t="s">
        <v>168</v>
      </c>
      <c r="D589" s="48">
        <v>41852</v>
      </c>
      <c r="E589" s="30" t="s">
        <v>73</v>
      </c>
      <c r="F589" s="30" t="s">
        <v>60</v>
      </c>
      <c r="G589" s="30" t="s">
        <v>35</v>
      </c>
      <c r="H589" s="49">
        <v>61926843.571428575</v>
      </c>
      <c r="I589" s="49">
        <v>61926843.571428575</v>
      </c>
      <c r="J589" s="30" t="s">
        <v>36</v>
      </c>
      <c r="K589" s="30" t="s">
        <v>37</v>
      </c>
      <c r="L589" s="27" t="s">
        <v>440</v>
      </c>
    </row>
    <row r="590" spans="2:12" ht="51">
      <c r="B590" s="13">
        <v>80161500</v>
      </c>
      <c r="C590" s="37" t="s">
        <v>169</v>
      </c>
      <c r="D590" s="48">
        <v>41852</v>
      </c>
      <c r="E590" s="30" t="s">
        <v>73</v>
      </c>
      <c r="F590" s="30" t="s">
        <v>60</v>
      </c>
      <c r="G590" s="30" t="s">
        <v>35</v>
      </c>
      <c r="H590" s="49">
        <v>60320000</v>
      </c>
      <c r="I590" s="49">
        <v>60320000</v>
      </c>
      <c r="J590" s="30" t="s">
        <v>36</v>
      </c>
      <c r="K590" s="30" t="s">
        <v>37</v>
      </c>
      <c r="L590" s="27" t="s">
        <v>440</v>
      </c>
    </row>
    <row r="591" spans="2:12" ht="51">
      <c r="B591" s="13">
        <v>80161500</v>
      </c>
      <c r="C591" s="37" t="s">
        <v>170</v>
      </c>
      <c r="D591" s="48">
        <v>41852</v>
      </c>
      <c r="E591" s="30" t="s">
        <v>73</v>
      </c>
      <c r="F591" s="30" t="s">
        <v>60</v>
      </c>
      <c r="G591" s="30" t="s">
        <v>35</v>
      </c>
      <c r="H591" s="49">
        <v>43271945</v>
      </c>
      <c r="I591" s="49">
        <v>43271945</v>
      </c>
      <c r="J591" s="30" t="s">
        <v>36</v>
      </c>
      <c r="K591" s="30" t="s">
        <v>37</v>
      </c>
      <c r="L591" s="27" t="s">
        <v>440</v>
      </c>
    </row>
    <row r="592" spans="2:12" ht="45">
      <c r="B592" s="13">
        <v>80161500</v>
      </c>
      <c r="C592" s="37" t="s">
        <v>171</v>
      </c>
      <c r="D592" s="48">
        <v>41852</v>
      </c>
      <c r="E592" s="30" t="s">
        <v>73</v>
      </c>
      <c r="F592" s="30" t="s">
        <v>60</v>
      </c>
      <c r="G592" s="30" t="s">
        <v>35</v>
      </c>
      <c r="H592" s="49">
        <v>56607455</v>
      </c>
      <c r="I592" s="49">
        <v>56607455</v>
      </c>
      <c r="J592" s="30" t="s">
        <v>36</v>
      </c>
      <c r="K592" s="30" t="s">
        <v>37</v>
      </c>
      <c r="L592" s="27" t="s">
        <v>440</v>
      </c>
    </row>
    <row r="593" spans="2:12" ht="45">
      <c r="B593" s="13">
        <v>80161500</v>
      </c>
      <c r="C593" s="37" t="s">
        <v>172</v>
      </c>
      <c r="D593" s="48">
        <v>41852</v>
      </c>
      <c r="E593" s="30" t="s">
        <v>73</v>
      </c>
      <c r="F593" s="30" t="s">
        <v>60</v>
      </c>
      <c r="G593" s="30" t="s">
        <v>35</v>
      </c>
      <c r="H593" s="49">
        <v>46350000</v>
      </c>
      <c r="I593" s="49">
        <v>46350000</v>
      </c>
      <c r="J593" s="30" t="s">
        <v>36</v>
      </c>
      <c r="K593" s="30" t="s">
        <v>37</v>
      </c>
      <c r="L593" s="27" t="s">
        <v>440</v>
      </c>
    </row>
    <row r="594" spans="2:12" ht="51">
      <c r="B594" s="13">
        <v>80161500</v>
      </c>
      <c r="C594" s="37" t="s">
        <v>173</v>
      </c>
      <c r="D594" s="48">
        <v>41852</v>
      </c>
      <c r="E594" s="30" t="s">
        <v>73</v>
      </c>
      <c r="F594" s="30" t="s">
        <v>60</v>
      </c>
      <c r="G594" s="30" t="s">
        <v>35</v>
      </c>
      <c r="H594" s="49">
        <v>21239215</v>
      </c>
      <c r="I594" s="49">
        <v>21239215</v>
      </c>
      <c r="J594" s="30" t="s">
        <v>36</v>
      </c>
      <c r="K594" s="30" t="s">
        <v>37</v>
      </c>
      <c r="L594" s="27" t="s">
        <v>440</v>
      </c>
    </row>
    <row r="595" spans="2:12" ht="45">
      <c r="B595" s="13">
        <v>80161500</v>
      </c>
      <c r="C595" s="37" t="s">
        <v>174</v>
      </c>
      <c r="D595" s="48">
        <v>41852</v>
      </c>
      <c r="E595" s="30" t="s">
        <v>73</v>
      </c>
      <c r="F595" s="30" t="s">
        <v>60</v>
      </c>
      <c r="G595" s="30" t="s">
        <v>35</v>
      </c>
      <c r="H595" s="49">
        <v>46350000</v>
      </c>
      <c r="I595" s="49">
        <v>46350000</v>
      </c>
      <c r="J595" s="30" t="s">
        <v>36</v>
      </c>
      <c r="K595" s="30" t="s">
        <v>37</v>
      </c>
      <c r="L595" s="27" t="s">
        <v>440</v>
      </c>
    </row>
    <row r="596" spans="2:12" ht="45">
      <c r="B596" s="13">
        <v>80161500</v>
      </c>
      <c r="C596" s="37" t="s">
        <v>175</v>
      </c>
      <c r="D596" s="48">
        <v>41852</v>
      </c>
      <c r="E596" s="30" t="s">
        <v>73</v>
      </c>
      <c r="F596" s="30" t="s">
        <v>60</v>
      </c>
      <c r="G596" s="30" t="s">
        <v>35</v>
      </c>
      <c r="H596" s="49">
        <v>14631385</v>
      </c>
      <c r="I596" s="49">
        <v>14631385</v>
      </c>
      <c r="J596" s="30" t="s">
        <v>36</v>
      </c>
      <c r="K596" s="30" t="s">
        <v>37</v>
      </c>
      <c r="L596" s="27" t="s">
        <v>440</v>
      </c>
    </row>
    <row r="597" spans="2:12" ht="45">
      <c r="B597" s="13">
        <v>80161500</v>
      </c>
      <c r="C597" s="37" t="s">
        <v>176</v>
      </c>
      <c r="D597" s="48">
        <v>41852</v>
      </c>
      <c r="E597" s="30" t="s">
        <v>73</v>
      </c>
      <c r="F597" s="30" t="s">
        <v>60</v>
      </c>
      <c r="G597" s="30" t="s">
        <v>35</v>
      </c>
      <c r="H597" s="49">
        <v>13314375</v>
      </c>
      <c r="I597" s="49">
        <v>13314375</v>
      </c>
      <c r="J597" s="30" t="s">
        <v>36</v>
      </c>
      <c r="K597" s="30" t="s">
        <v>37</v>
      </c>
      <c r="L597" s="27" t="s">
        <v>440</v>
      </c>
    </row>
    <row r="598" spans="2:12" ht="45">
      <c r="B598" s="13">
        <v>80161500</v>
      </c>
      <c r="C598" s="37" t="s">
        <v>177</v>
      </c>
      <c r="D598" s="48">
        <v>41852</v>
      </c>
      <c r="E598" s="30" t="s">
        <v>73</v>
      </c>
      <c r="F598" s="30" t="s">
        <v>60</v>
      </c>
      <c r="G598" s="30" t="s">
        <v>35</v>
      </c>
      <c r="H598" s="49">
        <v>11938670</v>
      </c>
      <c r="I598" s="49">
        <v>11938670</v>
      </c>
      <c r="J598" s="30" t="s">
        <v>36</v>
      </c>
      <c r="K598" s="30" t="s">
        <v>37</v>
      </c>
      <c r="L598" s="27" t="s">
        <v>440</v>
      </c>
    </row>
    <row r="599" spans="2:12" ht="45">
      <c r="B599" s="13">
        <v>80161500</v>
      </c>
      <c r="C599" s="37" t="s">
        <v>178</v>
      </c>
      <c r="D599" s="48">
        <v>41852</v>
      </c>
      <c r="E599" s="30" t="s">
        <v>73</v>
      </c>
      <c r="F599" s="30" t="s">
        <v>60</v>
      </c>
      <c r="G599" s="30" t="s">
        <v>35</v>
      </c>
      <c r="H599" s="49">
        <v>43087835</v>
      </c>
      <c r="I599" s="49">
        <v>43087835</v>
      </c>
      <c r="J599" s="30" t="s">
        <v>36</v>
      </c>
      <c r="K599" s="30" t="s">
        <v>37</v>
      </c>
      <c r="L599" s="27" t="s">
        <v>440</v>
      </c>
    </row>
    <row r="600" spans="2:12" ht="45">
      <c r="B600" s="13">
        <v>80161500</v>
      </c>
      <c r="C600" s="37" t="s">
        <v>179</v>
      </c>
      <c r="D600" s="48">
        <v>41852</v>
      </c>
      <c r="E600" s="30" t="s">
        <v>73</v>
      </c>
      <c r="F600" s="30" t="s">
        <v>60</v>
      </c>
      <c r="G600" s="30" t="s">
        <v>35</v>
      </c>
      <c r="H600" s="49">
        <v>49981888.571428575</v>
      </c>
      <c r="I600" s="49">
        <v>49981888.571428575</v>
      </c>
      <c r="J600" s="30" t="s">
        <v>36</v>
      </c>
      <c r="K600" s="30" t="s">
        <v>37</v>
      </c>
      <c r="L600" s="27" t="s">
        <v>440</v>
      </c>
    </row>
    <row r="601" spans="2:12" ht="45">
      <c r="B601" s="13">
        <v>80161500</v>
      </c>
      <c r="C601" s="37" t="s">
        <v>180</v>
      </c>
      <c r="D601" s="48">
        <v>41852</v>
      </c>
      <c r="E601" s="30" t="s">
        <v>73</v>
      </c>
      <c r="F601" s="30" t="s">
        <v>60</v>
      </c>
      <c r="G601" s="30" t="s">
        <v>35</v>
      </c>
      <c r="H601" s="49">
        <v>9270000</v>
      </c>
      <c r="I601" s="49">
        <v>9270000</v>
      </c>
      <c r="J601" s="30" t="s">
        <v>36</v>
      </c>
      <c r="K601" s="30" t="s">
        <v>37</v>
      </c>
      <c r="L601" s="51" t="s">
        <v>480</v>
      </c>
    </row>
    <row r="602" spans="2:12" ht="51">
      <c r="B602" s="13">
        <v>80161500</v>
      </c>
      <c r="C602" s="37" t="s">
        <v>181</v>
      </c>
      <c r="D602" s="48">
        <v>41852</v>
      </c>
      <c r="E602" s="30" t="s">
        <v>73</v>
      </c>
      <c r="F602" s="30" t="s">
        <v>60</v>
      </c>
      <c r="G602" s="30" t="s">
        <v>35</v>
      </c>
      <c r="H602" s="49">
        <v>20500000</v>
      </c>
      <c r="I602" s="49">
        <v>20500000</v>
      </c>
      <c r="J602" s="30" t="s">
        <v>36</v>
      </c>
      <c r="K602" s="30" t="s">
        <v>37</v>
      </c>
      <c r="L602" s="51" t="s">
        <v>480</v>
      </c>
    </row>
    <row r="603" spans="2:12" ht="45">
      <c r="B603" s="13">
        <v>80161500</v>
      </c>
      <c r="C603" s="37" t="s">
        <v>182</v>
      </c>
      <c r="D603" s="48">
        <v>41852</v>
      </c>
      <c r="E603" s="30" t="s">
        <v>73</v>
      </c>
      <c r="F603" s="30" t="s">
        <v>60</v>
      </c>
      <c r="G603" s="30" t="s">
        <v>35</v>
      </c>
      <c r="H603" s="49">
        <v>9270000</v>
      </c>
      <c r="I603" s="49">
        <v>9270000</v>
      </c>
      <c r="J603" s="30" t="s">
        <v>36</v>
      </c>
      <c r="K603" s="30" t="s">
        <v>37</v>
      </c>
      <c r="L603" s="51" t="s">
        <v>480</v>
      </c>
    </row>
    <row r="604" spans="2:12" ht="45">
      <c r="B604" s="13">
        <v>80161500</v>
      </c>
      <c r="C604" s="37" t="s">
        <v>183</v>
      </c>
      <c r="D604" s="48">
        <v>41852</v>
      </c>
      <c r="E604" s="30" t="s">
        <v>73</v>
      </c>
      <c r="F604" s="30" t="s">
        <v>60</v>
      </c>
      <c r="G604" s="30" t="s">
        <v>35</v>
      </c>
      <c r="H604" s="49">
        <v>28325000</v>
      </c>
      <c r="I604" s="49">
        <v>28325000</v>
      </c>
      <c r="J604" s="30" t="s">
        <v>36</v>
      </c>
      <c r="K604" s="30" t="s">
        <v>37</v>
      </c>
      <c r="L604" s="50" t="s">
        <v>735</v>
      </c>
    </row>
    <row r="605" spans="2:12" ht="45">
      <c r="B605" s="13">
        <v>80161500</v>
      </c>
      <c r="C605" s="37" t="s">
        <v>184</v>
      </c>
      <c r="D605" s="48">
        <v>41852</v>
      </c>
      <c r="E605" s="30" t="s">
        <v>73</v>
      </c>
      <c r="F605" s="30" t="s">
        <v>60</v>
      </c>
      <c r="G605" s="30" t="s">
        <v>35</v>
      </c>
      <c r="H605" s="49">
        <v>22500000</v>
      </c>
      <c r="I605" s="49">
        <v>22500000</v>
      </c>
      <c r="J605" s="30" t="s">
        <v>36</v>
      </c>
      <c r="K605" s="30" t="s">
        <v>37</v>
      </c>
      <c r="L605" s="51" t="s">
        <v>480</v>
      </c>
    </row>
    <row r="606" spans="2:12" ht="45">
      <c r="B606" s="13">
        <v>80161500</v>
      </c>
      <c r="C606" s="37" t="s">
        <v>185</v>
      </c>
      <c r="D606" s="48">
        <v>41852</v>
      </c>
      <c r="E606" s="30" t="s">
        <v>73</v>
      </c>
      <c r="F606" s="30" t="s">
        <v>60</v>
      </c>
      <c r="G606" s="30" t="s">
        <v>35</v>
      </c>
      <c r="H606" s="49">
        <v>44142857.14285715</v>
      </c>
      <c r="I606" s="49">
        <v>44142857.14285715</v>
      </c>
      <c r="J606" s="30" t="s">
        <v>36</v>
      </c>
      <c r="K606" s="30" t="s">
        <v>37</v>
      </c>
      <c r="L606" s="51" t="s">
        <v>480</v>
      </c>
    </row>
    <row r="607" spans="2:12" ht="51">
      <c r="B607" s="13">
        <v>80161500</v>
      </c>
      <c r="C607" s="37" t="s">
        <v>186</v>
      </c>
      <c r="D607" s="48">
        <v>41852</v>
      </c>
      <c r="E607" s="30" t="s">
        <v>73</v>
      </c>
      <c r="F607" s="30" t="s">
        <v>60</v>
      </c>
      <c r="G607" s="30" t="s">
        <v>35</v>
      </c>
      <c r="H607" s="49">
        <v>13029500</v>
      </c>
      <c r="I607" s="49">
        <v>13029500</v>
      </c>
      <c r="J607" s="30" t="s">
        <v>36</v>
      </c>
      <c r="K607" s="30" t="s">
        <v>37</v>
      </c>
      <c r="L607" s="51" t="s">
        <v>480</v>
      </c>
    </row>
    <row r="608" spans="2:12" ht="45">
      <c r="B608" s="13">
        <v>80161500</v>
      </c>
      <c r="C608" s="37" t="s">
        <v>187</v>
      </c>
      <c r="D608" s="48">
        <v>41852</v>
      </c>
      <c r="E608" s="30" t="s">
        <v>73</v>
      </c>
      <c r="F608" s="30" t="s">
        <v>60</v>
      </c>
      <c r="G608" s="30" t="s">
        <v>35</v>
      </c>
      <c r="H608" s="49">
        <v>12154000</v>
      </c>
      <c r="I608" s="49">
        <v>12154000</v>
      </c>
      <c r="J608" s="30" t="s">
        <v>36</v>
      </c>
      <c r="K608" s="30" t="s">
        <v>37</v>
      </c>
      <c r="L608" s="51" t="s">
        <v>480</v>
      </c>
    </row>
    <row r="609" spans="2:12" ht="45">
      <c r="B609" s="13">
        <v>80161500</v>
      </c>
      <c r="C609" s="37" t="s">
        <v>188</v>
      </c>
      <c r="D609" s="48">
        <v>41852</v>
      </c>
      <c r="E609" s="30" t="s">
        <v>73</v>
      </c>
      <c r="F609" s="30" t="s">
        <v>60</v>
      </c>
      <c r="G609" s="30" t="s">
        <v>35</v>
      </c>
      <c r="H609" s="49">
        <v>8715140</v>
      </c>
      <c r="I609" s="49">
        <v>8715140</v>
      </c>
      <c r="J609" s="30" t="s">
        <v>36</v>
      </c>
      <c r="K609" s="30" t="s">
        <v>37</v>
      </c>
      <c r="L609" s="51" t="s">
        <v>737</v>
      </c>
    </row>
    <row r="610" spans="2:12" ht="45">
      <c r="B610" s="13">
        <v>80161500</v>
      </c>
      <c r="C610" s="37" t="s">
        <v>189</v>
      </c>
      <c r="D610" s="48">
        <v>41852</v>
      </c>
      <c r="E610" s="30" t="s">
        <v>73</v>
      </c>
      <c r="F610" s="30" t="s">
        <v>60</v>
      </c>
      <c r="G610" s="30" t="s">
        <v>35</v>
      </c>
      <c r="H610" s="49">
        <v>27318175</v>
      </c>
      <c r="I610" s="49">
        <v>27318175</v>
      </c>
      <c r="J610" s="30" t="s">
        <v>36</v>
      </c>
      <c r="K610" s="30" t="s">
        <v>37</v>
      </c>
      <c r="L610" s="51" t="s">
        <v>480</v>
      </c>
    </row>
    <row r="611" spans="2:12" ht="45">
      <c r="B611" s="13">
        <v>80161500</v>
      </c>
      <c r="C611" s="37" t="s">
        <v>190</v>
      </c>
      <c r="D611" s="48">
        <v>41852</v>
      </c>
      <c r="E611" s="30" t="s">
        <v>73</v>
      </c>
      <c r="F611" s="30" t="s">
        <v>60</v>
      </c>
      <c r="G611" s="30" t="s">
        <v>35</v>
      </c>
      <c r="H611" s="49">
        <v>9487915</v>
      </c>
      <c r="I611" s="49">
        <v>9487915</v>
      </c>
      <c r="J611" s="30" t="s">
        <v>36</v>
      </c>
      <c r="K611" s="30" t="s">
        <v>37</v>
      </c>
      <c r="L611" s="51" t="s">
        <v>737</v>
      </c>
    </row>
    <row r="612" spans="2:12" ht="51">
      <c r="B612" s="13">
        <v>80161500</v>
      </c>
      <c r="C612" s="37" t="s">
        <v>191</v>
      </c>
      <c r="D612" s="48">
        <v>41852</v>
      </c>
      <c r="E612" s="30" t="s">
        <v>73</v>
      </c>
      <c r="F612" s="30" t="s">
        <v>60</v>
      </c>
      <c r="G612" s="30" t="s">
        <v>35</v>
      </c>
      <c r="H612" s="49">
        <v>25750000</v>
      </c>
      <c r="I612" s="49">
        <v>25750000</v>
      </c>
      <c r="J612" s="30" t="s">
        <v>36</v>
      </c>
      <c r="K612" s="30" t="s">
        <v>37</v>
      </c>
      <c r="L612" s="51" t="s">
        <v>737</v>
      </c>
    </row>
    <row r="613" spans="2:12" ht="45">
      <c r="B613" s="13">
        <v>80161500</v>
      </c>
      <c r="C613" s="37" t="s">
        <v>192</v>
      </c>
      <c r="D613" s="48">
        <v>41852</v>
      </c>
      <c r="E613" s="30" t="s">
        <v>73</v>
      </c>
      <c r="F613" s="30" t="s">
        <v>60</v>
      </c>
      <c r="G613" s="30" t="s">
        <v>35</v>
      </c>
      <c r="H613" s="49">
        <v>41200000</v>
      </c>
      <c r="I613" s="49">
        <v>41200000</v>
      </c>
      <c r="J613" s="30" t="s">
        <v>36</v>
      </c>
      <c r="K613" s="30" t="s">
        <v>37</v>
      </c>
      <c r="L613" s="51" t="s">
        <v>737</v>
      </c>
    </row>
    <row r="614" spans="2:12" ht="51">
      <c r="B614" s="13">
        <v>80161500</v>
      </c>
      <c r="C614" s="37" t="s">
        <v>193</v>
      </c>
      <c r="D614" s="48">
        <v>41852</v>
      </c>
      <c r="E614" s="30" t="s">
        <v>73</v>
      </c>
      <c r="F614" s="30" t="s">
        <v>60</v>
      </c>
      <c r="G614" s="30" t="s">
        <v>35</v>
      </c>
      <c r="H614" s="49">
        <v>25750000</v>
      </c>
      <c r="I614" s="49">
        <v>25750000</v>
      </c>
      <c r="J614" s="30" t="s">
        <v>36</v>
      </c>
      <c r="K614" s="30" t="s">
        <v>37</v>
      </c>
      <c r="L614" s="51" t="s">
        <v>737</v>
      </c>
    </row>
    <row r="615" spans="2:12" ht="45">
      <c r="B615" s="13">
        <v>80161500</v>
      </c>
      <c r="C615" s="37" t="s">
        <v>194</v>
      </c>
      <c r="D615" s="48">
        <v>41852</v>
      </c>
      <c r="E615" s="30" t="s">
        <v>73</v>
      </c>
      <c r="F615" s="30" t="s">
        <v>60</v>
      </c>
      <c r="G615" s="30" t="s">
        <v>35</v>
      </c>
      <c r="H615" s="49">
        <v>31827000</v>
      </c>
      <c r="I615" s="49">
        <v>31827000</v>
      </c>
      <c r="J615" s="30" t="s">
        <v>36</v>
      </c>
      <c r="K615" s="30" t="s">
        <v>37</v>
      </c>
      <c r="L615" s="51" t="s">
        <v>737</v>
      </c>
    </row>
    <row r="616" spans="2:12" ht="51">
      <c r="B616" s="13">
        <v>80161500</v>
      </c>
      <c r="C616" s="37" t="s">
        <v>195</v>
      </c>
      <c r="D616" s="48">
        <v>41852</v>
      </c>
      <c r="E616" s="30" t="s">
        <v>73</v>
      </c>
      <c r="F616" s="30" t="s">
        <v>60</v>
      </c>
      <c r="G616" s="30" t="s">
        <v>35</v>
      </c>
      <c r="H616" s="49">
        <v>13655465</v>
      </c>
      <c r="I616" s="49">
        <v>13655465</v>
      </c>
      <c r="J616" s="30" t="s">
        <v>36</v>
      </c>
      <c r="K616" s="30" t="s">
        <v>37</v>
      </c>
      <c r="L616" s="51" t="s">
        <v>737</v>
      </c>
    </row>
    <row r="617" spans="2:12" ht="45">
      <c r="B617" s="13">
        <v>80161500</v>
      </c>
      <c r="C617" s="37" t="s">
        <v>188</v>
      </c>
      <c r="D617" s="48">
        <v>41852</v>
      </c>
      <c r="E617" s="30" t="s">
        <v>73</v>
      </c>
      <c r="F617" s="30" t="s">
        <v>60</v>
      </c>
      <c r="G617" s="30" t="s">
        <v>35</v>
      </c>
      <c r="H617" s="49">
        <v>8976595</v>
      </c>
      <c r="I617" s="49">
        <v>8976595</v>
      </c>
      <c r="J617" s="30" t="s">
        <v>36</v>
      </c>
      <c r="K617" s="30" t="s">
        <v>37</v>
      </c>
      <c r="L617" s="27" t="s">
        <v>730</v>
      </c>
    </row>
    <row r="618" spans="2:12" ht="45">
      <c r="B618" s="13">
        <v>80161500</v>
      </c>
      <c r="C618" s="37" t="s">
        <v>196</v>
      </c>
      <c r="D618" s="48">
        <v>41852</v>
      </c>
      <c r="E618" s="30" t="s">
        <v>73</v>
      </c>
      <c r="F618" s="30" t="s">
        <v>60</v>
      </c>
      <c r="G618" s="30" t="s">
        <v>35</v>
      </c>
      <c r="H618" s="49">
        <v>29022500</v>
      </c>
      <c r="I618" s="49">
        <v>29022500</v>
      </c>
      <c r="J618" s="30" t="s">
        <v>36</v>
      </c>
      <c r="K618" s="30" t="s">
        <v>37</v>
      </c>
      <c r="L618" s="51" t="s">
        <v>737</v>
      </c>
    </row>
    <row r="619" spans="2:12" ht="45">
      <c r="B619" s="13">
        <v>80161500</v>
      </c>
      <c r="C619" s="37" t="s">
        <v>197</v>
      </c>
      <c r="D619" s="48">
        <v>41852</v>
      </c>
      <c r="E619" s="30" t="s">
        <v>73</v>
      </c>
      <c r="F619" s="30" t="s">
        <v>60</v>
      </c>
      <c r="G619" s="30" t="s">
        <v>35</v>
      </c>
      <c r="H619" s="49">
        <v>27318175</v>
      </c>
      <c r="I619" s="49">
        <v>27318175</v>
      </c>
      <c r="J619" s="30" t="s">
        <v>36</v>
      </c>
      <c r="K619" s="30" t="s">
        <v>37</v>
      </c>
      <c r="L619" s="51" t="s">
        <v>737</v>
      </c>
    </row>
    <row r="620" spans="2:12" ht="45">
      <c r="B620" s="13">
        <v>80161500</v>
      </c>
      <c r="C620" s="37" t="s">
        <v>198</v>
      </c>
      <c r="D620" s="48">
        <v>41852</v>
      </c>
      <c r="E620" s="30" t="s">
        <v>73</v>
      </c>
      <c r="F620" s="30" t="s">
        <v>60</v>
      </c>
      <c r="G620" s="30" t="s">
        <v>35</v>
      </c>
      <c r="H620" s="49">
        <v>25750000</v>
      </c>
      <c r="I620" s="49">
        <v>25750000</v>
      </c>
      <c r="J620" s="30" t="s">
        <v>36</v>
      </c>
      <c r="K620" s="30" t="s">
        <v>37</v>
      </c>
      <c r="L620" s="51" t="s">
        <v>737</v>
      </c>
    </row>
    <row r="621" spans="2:12" ht="45">
      <c r="B621" s="13">
        <v>80161500</v>
      </c>
      <c r="C621" s="37" t="s">
        <v>199</v>
      </c>
      <c r="D621" s="48">
        <v>41852</v>
      </c>
      <c r="E621" s="30" t="s">
        <v>73</v>
      </c>
      <c r="F621" s="30" t="s">
        <v>60</v>
      </c>
      <c r="G621" s="30" t="s">
        <v>35</v>
      </c>
      <c r="H621" s="49">
        <v>23175000</v>
      </c>
      <c r="I621" s="49">
        <v>23175000</v>
      </c>
      <c r="J621" s="30" t="s">
        <v>36</v>
      </c>
      <c r="K621" s="30" t="s">
        <v>37</v>
      </c>
      <c r="L621" s="51" t="s">
        <v>737</v>
      </c>
    </row>
    <row r="622" spans="2:12" ht="45">
      <c r="B622" s="13">
        <v>80161500</v>
      </c>
      <c r="C622" s="37" t="s">
        <v>200</v>
      </c>
      <c r="D622" s="48">
        <v>41852</v>
      </c>
      <c r="E622" s="30" t="s">
        <v>73</v>
      </c>
      <c r="F622" s="30" t="s">
        <v>60</v>
      </c>
      <c r="G622" s="30" t="s">
        <v>35</v>
      </c>
      <c r="H622" s="49">
        <v>25750000</v>
      </c>
      <c r="I622" s="49">
        <v>25750000</v>
      </c>
      <c r="J622" s="30" t="s">
        <v>36</v>
      </c>
      <c r="K622" s="30" t="s">
        <v>37</v>
      </c>
      <c r="L622" s="51" t="s">
        <v>737</v>
      </c>
    </row>
    <row r="623" spans="2:12" ht="45">
      <c r="B623" s="13">
        <v>80161500</v>
      </c>
      <c r="C623" s="37" t="s">
        <v>201</v>
      </c>
      <c r="D623" s="48">
        <v>41852</v>
      </c>
      <c r="E623" s="30" t="s">
        <v>73</v>
      </c>
      <c r="F623" s="30" t="s">
        <v>60</v>
      </c>
      <c r="G623" s="30" t="s">
        <v>35</v>
      </c>
      <c r="H623" s="49">
        <v>11800000</v>
      </c>
      <c r="I623" s="49">
        <v>11800000</v>
      </c>
      <c r="J623" s="30" t="s">
        <v>36</v>
      </c>
      <c r="K623" s="30" t="s">
        <v>37</v>
      </c>
      <c r="L623" s="51" t="s">
        <v>737</v>
      </c>
    </row>
    <row r="624" spans="2:12" ht="45">
      <c r="B624" s="13">
        <v>80161500</v>
      </c>
      <c r="C624" s="37" t="s">
        <v>202</v>
      </c>
      <c r="D624" s="48">
        <v>41852</v>
      </c>
      <c r="E624" s="30" t="s">
        <v>73</v>
      </c>
      <c r="F624" s="30" t="s">
        <v>60</v>
      </c>
      <c r="G624" s="30" t="s">
        <v>35</v>
      </c>
      <c r="H624" s="49">
        <v>38625000</v>
      </c>
      <c r="I624" s="49">
        <v>38625000</v>
      </c>
      <c r="J624" s="30" t="s">
        <v>36</v>
      </c>
      <c r="K624" s="30" t="s">
        <v>37</v>
      </c>
      <c r="L624" s="51" t="s">
        <v>737</v>
      </c>
    </row>
    <row r="625" spans="2:12" ht="45">
      <c r="B625" s="13">
        <v>80161500</v>
      </c>
      <c r="C625" s="37" t="s">
        <v>203</v>
      </c>
      <c r="D625" s="48">
        <v>41852</v>
      </c>
      <c r="E625" s="30" t="s">
        <v>73</v>
      </c>
      <c r="F625" s="30" t="s">
        <v>60</v>
      </c>
      <c r="G625" s="30" t="s">
        <v>35</v>
      </c>
      <c r="H625" s="49">
        <v>22500000</v>
      </c>
      <c r="I625" s="49">
        <v>22500000</v>
      </c>
      <c r="J625" s="30" t="s">
        <v>36</v>
      </c>
      <c r="K625" s="30" t="s">
        <v>37</v>
      </c>
      <c r="L625" s="51" t="s">
        <v>737</v>
      </c>
    </row>
    <row r="626" spans="2:12" ht="45">
      <c r="B626" s="13">
        <v>80161500</v>
      </c>
      <c r="C626" s="37" t="s">
        <v>204</v>
      </c>
      <c r="D626" s="48">
        <v>41852</v>
      </c>
      <c r="E626" s="30" t="s">
        <v>73</v>
      </c>
      <c r="F626" s="30" t="s">
        <v>60</v>
      </c>
      <c r="G626" s="30" t="s">
        <v>35</v>
      </c>
      <c r="H626" s="49">
        <v>26522500</v>
      </c>
      <c r="I626" s="49">
        <v>26522500</v>
      </c>
      <c r="J626" s="30" t="s">
        <v>36</v>
      </c>
      <c r="K626" s="30" t="s">
        <v>37</v>
      </c>
      <c r="L626" s="51" t="s">
        <v>737</v>
      </c>
    </row>
    <row r="627" spans="2:12" ht="45">
      <c r="B627" s="13">
        <v>80161500</v>
      </c>
      <c r="C627" s="37" t="s">
        <v>205</v>
      </c>
      <c r="D627" s="48">
        <v>41852</v>
      </c>
      <c r="E627" s="30" t="s">
        <v>73</v>
      </c>
      <c r="F627" s="30" t="s">
        <v>60</v>
      </c>
      <c r="G627" s="30" t="s">
        <v>35</v>
      </c>
      <c r="H627" s="49">
        <v>9364190</v>
      </c>
      <c r="I627" s="49">
        <v>9364190</v>
      </c>
      <c r="J627" s="30" t="s">
        <v>36</v>
      </c>
      <c r="K627" s="30" t="s">
        <v>37</v>
      </c>
      <c r="L627" s="51" t="s">
        <v>737</v>
      </c>
    </row>
    <row r="628" spans="2:12" ht="45">
      <c r="B628" s="13">
        <v>80161500</v>
      </c>
      <c r="C628" s="37" t="s">
        <v>190</v>
      </c>
      <c r="D628" s="48">
        <v>41852</v>
      </c>
      <c r="E628" s="30" t="s">
        <v>73</v>
      </c>
      <c r="F628" s="30" t="s">
        <v>60</v>
      </c>
      <c r="G628" s="30" t="s">
        <v>35</v>
      </c>
      <c r="H628" s="49">
        <v>9487915</v>
      </c>
      <c r="I628" s="49">
        <v>9487915</v>
      </c>
      <c r="J628" s="30" t="s">
        <v>36</v>
      </c>
      <c r="K628" s="30" t="s">
        <v>37</v>
      </c>
      <c r="L628" s="51" t="s">
        <v>737</v>
      </c>
    </row>
    <row r="629" spans="2:12" ht="45">
      <c r="B629" s="13">
        <v>80161500</v>
      </c>
      <c r="C629" s="37" t="s">
        <v>206</v>
      </c>
      <c r="D629" s="48">
        <v>41852</v>
      </c>
      <c r="E629" s="30" t="s">
        <v>73</v>
      </c>
      <c r="F629" s="30" t="s">
        <v>60</v>
      </c>
      <c r="G629" s="30" t="s">
        <v>35</v>
      </c>
      <c r="H629" s="49">
        <v>20600000</v>
      </c>
      <c r="I629" s="49">
        <v>20600000</v>
      </c>
      <c r="J629" s="30" t="s">
        <v>36</v>
      </c>
      <c r="K629" s="30" t="s">
        <v>37</v>
      </c>
      <c r="L629" s="51" t="s">
        <v>737</v>
      </c>
    </row>
    <row r="630" spans="2:12" ht="45">
      <c r="B630" s="13">
        <v>80161500</v>
      </c>
      <c r="C630" s="37" t="s">
        <v>207</v>
      </c>
      <c r="D630" s="48">
        <v>41852</v>
      </c>
      <c r="E630" s="30" t="s">
        <v>73</v>
      </c>
      <c r="F630" s="30" t="s">
        <v>60</v>
      </c>
      <c r="G630" s="30" t="s">
        <v>35</v>
      </c>
      <c r="H630" s="49">
        <v>20065750</v>
      </c>
      <c r="I630" s="49">
        <v>20065750</v>
      </c>
      <c r="J630" s="30" t="s">
        <v>36</v>
      </c>
      <c r="K630" s="30" t="s">
        <v>37</v>
      </c>
      <c r="L630" s="51" t="s">
        <v>737</v>
      </c>
    </row>
    <row r="631" spans="2:12" ht="45">
      <c r="B631" s="13">
        <v>80161500</v>
      </c>
      <c r="C631" s="37" t="s">
        <v>208</v>
      </c>
      <c r="D631" s="48">
        <v>41852</v>
      </c>
      <c r="E631" s="30" t="s">
        <v>73</v>
      </c>
      <c r="F631" s="30" t="s">
        <v>60</v>
      </c>
      <c r="G631" s="30" t="s">
        <v>35</v>
      </c>
      <c r="H631" s="49">
        <v>24778900</v>
      </c>
      <c r="I631" s="49">
        <v>24778900</v>
      </c>
      <c r="J631" s="30" t="s">
        <v>36</v>
      </c>
      <c r="K631" s="30" t="s">
        <v>37</v>
      </c>
      <c r="L631" s="51" t="s">
        <v>737</v>
      </c>
    </row>
    <row r="632" spans="2:12" ht="45">
      <c r="B632" s="13">
        <v>80161500</v>
      </c>
      <c r="C632" s="37" t="s">
        <v>209</v>
      </c>
      <c r="D632" s="48">
        <v>41852</v>
      </c>
      <c r="E632" s="30" t="s">
        <v>73</v>
      </c>
      <c r="F632" s="30" t="s">
        <v>60</v>
      </c>
      <c r="G632" s="30" t="s">
        <v>35</v>
      </c>
      <c r="H632" s="49">
        <v>13261250</v>
      </c>
      <c r="I632" s="49">
        <v>13261250</v>
      </c>
      <c r="J632" s="30" t="s">
        <v>36</v>
      </c>
      <c r="K632" s="30" t="s">
        <v>37</v>
      </c>
      <c r="L632" s="51" t="s">
        <v>737</v>
      </c>
    </row>
    <row r="633" spans="2:12" ht="45">
      <c r="B633" s="13">
        <v>80161500</v>
      </c>
      <c r="C633" s="37" t="s">
        <v>210</v>
      </c>
      <c r="D633" s="48">
        <v>41852</v>
      </c>
      <c r="E633" s="30" t="s">
        <v>73</v>
      </c>
      <c r="F633" s="30" t="s">
        <v>60</v>
      </c>
      <c r="G633" s="30" t="s">
        <v>35</v>
      </c>
      <c r="H633" s="49">
        <v>8947400</v>
      </c>
      <c r="I633" s="49">
        <v>8947400</v>
      </c>
      <c r="J633" s="30" t="s">
        <v>36</v>
      </c>
      <c r="K633" s="30" t="s">
        <v>37</v>
      </c>
      <c r="L633" s="51" t="s">
        <v>737</v>
      </c>
    </row>
    <row r="634" spans="2:12" ht="45">
      <c r="B634" s="13">
        <v>80161500</v>
      </c>
      <c r="C634" s="37" t="s">
        <v>211</v>
      </c>
      <c r="D634" s="48">
        <v>41852</v>
      </c>
      <c r="E634" s="30" t="s">
        <v>73</v>
      </c>
      <c r="F634" s="30" t="s">
        <v>60</v>
      </c>
      <c r="G634" s="30" t="s">
        <v>35</v>
      </c>
      <c r="H634" s="49">
        <v>19570000</v>
      </c>
      <c r="I634" s="49">
        <v>19570000</v>
      </c>
      <c r="J634" s="30" t="s">
        <v>36</v>
      </c>
      <c r="K634" s="30" t="s">
        <v>37</v>
      </c>
      <c r="L634" s="51" t="s">
        <v>737</v>
      </c>
    </row>
    <row r="635" spans="2:12" ht="45">
      <c r="B635" s="13">
        <v>80161500</v>
      </c>
      <c r="C635" s="37" t="s">
        <v>212</v>
      </c>
      <c r="D635" s="48">
        <v>41852</v>
      </c>
      <c r="E635" s="30" t="s">
        <v>73</v>
      </c>
      <c r="F635" s="30" t="s">
        <v>60</v>
      </c>
      <c r="G635" s="30" t="s">
        <v>35</v>
      </c>
      <c r="H635" s="49">
        <v>9270000</v>
      </c>
      <c r="I635" s="49">
        <v>9270000</v>
      </c>
      <c r="J635" s="30" t="s">
        <v>36</v>
      </c>
      <c r="K635" s="30" t="s">
        <v>37</v>
      </c>
      <c r="L635" s="51" t="s">
        <v>737</v>
      </c>
    </row>
    <row r="636" spans="2:12" ht="45">
      <c r="B636" s="13">
        <v>80161500</v>
      </c>
      <c r="C636" s="37" t="s">
        <v>213</v>
      </c>
      <c r="D636" s="48">
        <v>41852</v>
      </c>
      <c r="E636" s="30" t="s">
        <v>73</v>
      </c>
      <c r="F636" s="30" t="s">
        <v>60</v>
      </c>
      <c r="G636" s="30" t="s">
        <v>35</v>
      </c>
      <c r="H636" s="49">
        <v>14569135</v>
      </c>
      <c r="I636" s="49">
        <v>14569135</v>
      </c>
      <c r="J636" s="30" t="s">
        <v>36</v>
      </c>
      <c r="K636" s="30" t="s">
        <v>37</v>
      </c>
      <c r="L636" s="51" t="s">
        <v>737</v>
      </c>
    </row>
    <row r="637" spans="2:12" ht="45">
      <c r="B637" s="13">
        <v>80161500</v>
      </c>
      <c r="C637" s="37" t="s">
        <v>214</v>
      </c>
      <c r="D637" s="48">
        <v>41852</v>
      </c>
      <c r="E637" s="30" t="s">
        <v>73</v>
      </c>
      <c r="F637" s="30" t="s">
        <v>60</v>
      </c>
      <c r="G637" s="30" t="s">
        <v>35</v>
      </c>
      <c r="H637" s="49">
        <v>19122720</v>
      </c>
      <c r="I637" s="49">
        <v>19122720</v>
      </c>
      <c r="J637" s="30" t="s">
        <v>36</v>
      </c>
      <c r="K637" s="30" t="s">
        <v>37</v>
      </c>
      <c r="L637" s="51" t="s">
        <v>737</v>
      </c>
    </row>
    <row r="638" spans="2:12" ht="45">
      <c r="B638" s="13">
        <v>80161500</v>
      </c>
      <c r="C638" s="37" t="s">
        <v>215</v>
      </c>
      <c r="D638" s="48">
        <v>41852</v>
      </c>
      <c r="E638" s="30" t="s">
        <v>73</v>
      </c>
      <c r="F638" s="30" t="s">
        <v>60</v>
      </c>
      <c r="G638" s="30" t="s">
        <v>35</v>
      </c>
      <c r="H638" s="49">
        <v>7649085</v>
      </c>
      <c r="I638" s="49">
        <v>7649085</v>
      </c>
      <c r="J638" s="30" t="s">
        <v>36</v>
      </c>
      <c r="K638" s="30" t="s">
        <v>37</v>
      </c>
      <c r="L638" s="51" t="s">
        <v>737</v>
      </c>
    </row>
    <row r="639" spans="2:12" ht="51">
      <c r="B639" s="13">
        <v>80161500</v>
      </c>
      <c r="C639" s="37" t="s">
        <v>216</v>
      </c>
      <c r="D639" s="48">
        <v>41852</v>
      </c>
      <c r="E639" s="30" t="s">
        <v>73</v>
      </c>
      <c r="F639" s="30" t="s">
        <v>60</v>
      </c>
      <c r="G639" s="30" t="s">
        <v>35</v>
      </c>
      <c r="H639" s="49">
        <v>24586355</v>
      </c>
      <c r="I639" s="49">
        <v>24586355</v>
      </c>
      <c r="J639" s="30" t="s">
        <v>36</v>
      </c>
      <c r="K639" s="30" t="s">
        <v>37</v>
      </c>
      <c r="L639" s="51" t="s">
        <v>737</v>
      </c>
    </row>
    <row r="640" spans="2:12" ht="45">
      <c r="B640" s="13">
        <v>80161500</v>
      </c>
      <c r="C640" s="37" t="s">
        <v>217</v>
      </c>
      <c r="D640" s="48">
        <v>41852</v>
      </c>
      <c r="E640" s="30" t="s">
        <v>73</v>
      </c>
      <c r="F640" s="30" t="s">
        <v>60</v>
      </c>
      <c r="G640" s="30" t="s">
        <v>35</v>
      </c>
      <c r="H640" s="49">
        <v>9270000</v>
      </c>
      <c r="I640" s="49">
        <v>9270000</v>
      </c>
      <c r="J640" s="30" t="s">
        <v>36</v>
      </c>
      <c r="K640" s="30" t="s">
        <v>37</v>
      </c>
      <c r="L640" s="51" t="s">
        <v>737</v>
      </c>
    </row>
    <row r="641" spans="2:12" ht="45">
      <c r="B641" s="13">
        <v>80161500</v>
      </c>
      <c r="C641" s="37" t="s">
        <v>218</v>
      </c>
      <c r="D641" s="48">
        <v>41852</v>
      </c>
      <c r="E641" s="30" t="s">
        <v>73</v>
      </c>
      <c r="F641" s="30" t="s">
        <v>60</v>
      </c>
      <c r="G641" s="30" t="s">
        <v>35</v>
      </c>
      <c r="H641" s="49">
        <v>26522500</v>
      </c>
      <c r="I641" s="49">
        <v>26522500</v>
      </c>
      <c r="J641" s="30" t="s">
        <v>36</v>
      </c>
      <c r="K641" s="30" t="s">
        <v>37</v>
      </c>
      <c r="L641" s="51" t="s">
        <v>737</v>
      </c>
    </row>
    <row r="642" spans="2:12" ht="45">
      <c r="B642" s="13">
        <v>80161500</v>
      </c>
      <c r="C642" s="37" t="s">
        <v>219</v>
      </c>
      <c r="D642" s="48">
        <v>41852</v>
      </c>
      <c r="E642" s="30" t="s">
        <v>73</v>
      </c>
      <c r="F642" s="30" t="s">
        <v>60</v>
      </c>
      <c r="G642" s="30" t="s">
        <v>35</v>
      </c>
      <c r="H642" s="49">
        <v>9000000</v>
      </c>
      <c r="I642" s="49">
        <v>9000000</v>
      </c>
      <c r="J642" s="30" t="s">
        <v>36</v>
      </c>
      <c r="K642" s="30" t="s">
        <v>37</v>
      </c>
      <c r="L642" s="51" t="s">
        <v>737</v>
      </c>
    </row>
    <row r="643" spans="2:12" ht="51">
      <c r="B643" s="13">
        <v>80161500</v>
      </c>
      <c r="C643" s="37" t="s">
        <v>220</v>
      </c>
      <c r="D643" s="48">
        <v>41852</v>
      </c>
      <c r="E643" s="30" t="s">
        <v>73</v>
      </c>
      <c r="F643" s="30" t="s">
        <v>60</v>
      </c>
      <c r="G643" s="30" t="s">
        <v>35</v>
      </c>
      <c r="H643" s="49">
        <v>13012990</v>
      </c>
      <c r="I643" s="49">
        <v>13012990</v>
      </c>
      <c r="J643" s="30" t="s">
        <v>36</v>
      </c>
      <c r="K643" s="30" t="s">
        <v>37</v>
      </c>
      <c r="L643" s="51" t="s">
        <v>737</v>
      </c>
    </row>
    <row r="644" spans="2:12" ht="45">
      <c r="B644" s="13">
        <v>80161500</v>
      </c>
      <c r="C644" s="37" t="s">
        <v>221</v>
      </c>
      <c r="D644" s="48">
        <v>41852</v>
      </c>
      <c r="E644" s="30" t="s">
        <v>73</v>
      </c>
      <c r="F644" s="30" t="s">
        <v>60</v>
      </c>
      <c r="G644" s="30" t="s">
        <v>35</v>
      </c>
      <c r="H644" s="49">
        <v>25000000</v>
      </c>
      <c r="I644" s="49">
        <v>25000000</v>
      </c>
      <c r="J644" s="30" t="s">
        <v>36</v>
      </c>
      <c r="K644" s="30" t="s">
        <v>37</v>
      </c>
      <c r="L644" s="51" t="s">
        <v>737</v>
      </c>
    </row>
    <row r="645" spans="2:12" ht="45">
      <c r="B645" s="13">
        <v>80161500</v>
      </c>
      <c r="C645" s="37" t="s">
        <v>218</v>
      </c>
      <c r="D645" s="48">
        <v>41852</v>
      </c>
      <c r="E645" s="30" t="s">
        <v>73</v>
      </c>
      <c r="F645" s="30" t="s">
        <v>60</v>
      </c>
      <c r="G645" s="30" t="s">
        <v>35</v>
      </c>
      <c r="H645" s="49">
        <v>12571150</v>
      </c>
      <c r="I645" s="49">
        <v>12571150</v>
      </c>
      <c r="J645" s="30" t="s">
        <v>36</v>
      </c>
      <c r="K645" s="30" t="s">
        <v>37</v>
      </c>
      <c r="L645" s="51" t="s">
        <v>737</v>
      </c>
    </row>
    <row r="646" spans="2:12" ht="51">
      <c r="B646" s="13">
        <v>80161500</v>
      </c>
      <c r="C646" s="37" t="s">
        <v>222</v>
      </c>
      <c r="D646" s="48">
        <v>41852</v>
      </c>
      <c r="E646" s="30" t="s">
        <v>73</v>
      </c>
      <c r="F646" s="30" t="s">
        <v>60</v>
      </c>
      <c r="G646" s="30" t="s">
        <v>35</v>
      </c>
      <c r="H646" s="49">
        <v>21218000</v>
      </c>
      <c r="I646" s="49">
        <v>21218000</v>
      </c>
      <c r="J646" s="30" t="s">
        <v>36</v>
      </c>
      <c r="K646" s="30" t="s">
        <v>37</v>
      </c>
      <c r="L646" s="51" t="s">
        <v>737</v>
      </c>
    </row>
    <row r="647" spans="2:12" ht="45">
      <c r="B647" s="13">
        <v>80161500</v>
      </c>
      <c r="C647" s="37" t="s">
        <v>196</v>
      </c>
      <c r="D647" s="48">
        <v>41852</v>
      </c>
      <c r="E647" s="30" t="s">
        <v>73</v>
      </c>
      <c r="F647" s="30" t="s">
        <v>60</v>
      </c>
      <c r="G647" s="30" t="s">
        <v>35</v>
      </c>
      <c r="H647" s="49">
        <v>51500000</v>
      </c>
      <c r="I647" s="49">
        <v>51500000</v>
      </c>
      <c r="J647" s="30" t="s">
        <v>36</v>
      </c>
      <c r="K647" s="30" t="s">
        <v>37</v>
      </c>
      <c r="L647" s="51" t="s">
        <v>737</v>
      </c>
    </row>
    <row r="648" spans="2:12" ht="45">
      <c r="B648" s="13">
        <v>80161500</v>
      </c>
      <c r="C648" s="37" t="s">
        <v>223</v>
      </c>
      <c r="D648" s="48">
        <v>41852</v>
      </c>
      <c r="E648" s="30" t="s">
        <v>73</v>
      </c>
      <c r="F648" s="30" t="s">
        <v>60</v>
      </c>
      <c r="G648" s="30" t="s">
        <v>35</v>
      </c>
      <c r="H648" s="49">
        <v>8240000</v>
      </c>
      <c r="I648" s="49">
        <v>8240000</v>
      </c>
      <c r="J648" s="30" t="s">
        <v>36</v>
      </c>
      <c r="K648" s="30" t="s">
        <v>37</v>
      </c>
      <c r="L648" s="51" t="s">
        <v>737</v>
      </c>
    </row>
    <row r="649" spans="2:12" ht="45">
      <c r="B649" s="13">
        <v>80161500</v>
      </c>
      <c r="C649" s="37" t="s">
        <v>224</v>
      </c>
      <c r="D649" s="48">
        <v>41852</v>
      </c>
      <c r="E649" s="30" t="s">
        <v>73</v>
      </c>
      <c r="F649" s="30" t="s">
        <v>60</v>
      </c>
      <c r="G649" s="30" t="s">
        <v>35</v>
      </c>
      <c r="H649" s="49">
        <v>11255085</v>
      </c>
      <c r="I649" s="49">
        <v>11255085</v>
      </c>
      <c r="J649" s="30" t="s">
        <v>36</v>
      </c>
      <c r="K649" s="30" t="s">
        <v>37</v>
      </c>
      <c r="L649" s="51" t="s">
        <v>737</v>
      </c>
    </row>
    <row r="650" spans="2:12" ht="45">
      <c r="B650" s="13">
        <v>80161500</v>
      </c>
      <c r="C650" s="37" t="s">
        <v>196</v>
      </c>
      <c r="D650" s="48">
        <v>41852</v>
      </c>
      <c r="E650" s="30" t="s">
        <v>73</v>
      </c>
      <c r="F650" s="30" t="s">
        <v>60</v>
      </c>
      <c r="G650" s="30" t="s">
        <v>35</v>
      </c>
      <c r="H650" s="49">
        <v>26522500</v>
      </c>
      <c r="I650" s="49">
        <v>26522500</v>
      </c>
      <c r="J650" s="30" t="s">
        <v>36</v>
      </c>
      <c r="K650" s="30" t="s">
        <v>37</v>
      </c>
      <c r="L650" s="51" t="s">
        <v>737</v>
      </c>
    </row>
    <row r="651" spans="2:12" ht="45">
      <c r="B651" s="13">
        <v>80161500</v>
      </c>
      <c r="C651" s="37" t="s">
        <v>225</v>
      </c>
      <c r="D651" s="48">
        <v>41852</v>
      </c>
      <c r="E651" s="30" t="s">
        <v>73</v>
      </c>
      <c r="F651" s="30" t="s">
        <v>60</v>
      </c>
      <c r="G651" s="30" t="s">
        <v>35</v>
      </c>
      <c r="H651" s="49">
        <v>20600000</v>
      </c>
      <c r="I651" s="49">
        <v>20600000</v>
      </c>
      <c r="J651" s="30" t="s">
        <v>36</v>
      </c>
      <c r="K651" s="30" t="s">
        <v>37</v>
      </c>
      <c r="L651" s="51" t="s">
        <v>737</v>
      </c>
    </row>
    <row r="652" spans="2:12" ht="45">
      <c r="B652" s="13">
        <v>80161500</v>
      </c>
      <c r="C652" s="37" t="s">
        <v>226</v>
      </c>
      <c r="D652" s="48">
        <v>41852</v>
      </c>
      <c r="E652" s="30" t="s">
        <v>73</v>
      </c>
      <c r="F652" s="30" t="s">
        <v>60</v>
      </c>
      <c r="G652" s="30" t="s">
        <v>35</v>
      </c>
      <c r="H652" s="49">
        <v>13261250</v>
      </c>
      <c r="I652" s="49">
        <v>13261250</v>
      </c>
      <c r="J652" s="30" t="s">
        <v>36</v>
      </c>
      <c r="K652" s="30" t="s">
        <v>37</v>
      </c>
      <c r="L652" s="51" t="s">
        <v>737</v>
      </c>
    </row>
    <row r="653" spans="2:12" ht="45">
      <c r="B653" s="13">
        <v>80161500</v>
      </c>
      <c r="C653" s="37" t="s">
        <v>227</v>
      </c>
      <c r="D653" s="48">
        <v>41852</v>
      </c>
      <c r="E653" s="30" t="s">
        <v>73</v>
      </c>
      <c r="F653" s="30" t="s">
        <v>60</v>
      </c>
      <c r="G653" s="30" t="s">
        <v>35</v>
      </c>
      <c r="H653" s="49">
        <v>20600000</v>
      </c>
      <c r="I653" s="49">
        <v>20600000</v>
      </c>
      <c r="J653" s="30" t="s">
        <v>36</v>
      </c>
      <c r="K653" s="30" t="s">
        <v>37</v>
      </c>
      <c r="L653" s="51" t="s">
        <v>737</v>
      </c>
    </row>
    <row r="654" spans="2:12" ht="45">
      <c r="B654" s="13">
        <v>80161500</v>
      </c>
      <c r="C654" s="37" t="s">
        <v>208</v>
      </c>
      <c r="D654" s="48">
        <v>41852</v>
      </c>
      <c r="E654" s="30" t="s">
        <v>73</v>
      </c>
      <c r="F654" s="30" t="s">
        <v>60</v>
      </c>
      <c r="G654" s="30" t="s">
        <v>35</v>
      </c>
      <c r="H654" s="49">
        <v>10454500</v>
      </c>
      <c r="I654" s="49">
        <v>10454500</v>
      </c>
      <c r="J654" s="30" t="s">
        <v>36</v>
      </c>
      <c r="K654" s="30" t="s">
        <v>37</v>
      </c>
      <c r="L654" s="51" t="s">
        <v>737</v>
      </c>
    </row>
    <row r="655" spans="2:12" ht="45">
      <c r="B655" s="13">
        <v>80161500</v>
      </c>
      <c r="C655" s="37" t="s">
        <v>228</v>
      </c>
      <c r="D655" s="48">
        <v>41852</v>
      </c>
      <c r="E655" s="30" t="s">
        <v>73</v>
      </c>
      <c r="F655" s="30" t="s">
        <v>60</v>
      </c>
      <c r="G655" s="30" t="s">
        <v>35</v>
      </c>
      <c r="H655" s="49">
        <v>37500000</v>
      </c>
      <c r="I655" s="49">
        <v>37500000</v>
      </c>
      <c r="J655" s="30" t="s">
        <v>36</v>
      </c>
      <c r="K655" s="30" t="s">
        <v>37</v>
      </c>
      <c r="L655" s="51" t="s">
        <v>737</v>
      </c>
    </row>
    <row r="656" spans="2:12" ht="45">
      <c r="B656" s="13">
        <v>80161500</v>
      </c>
      <c r="C656" s="37" t="s">
        <v>229</v>
      </c>
      <c r="D656" s="48">
        <v>41852</v>
      </c>
      <c r="E656" s="30" t="s">
        <v>73</v>
      </c>
      <c r="F656" s="30" t="s">
        <v>60</v>
      </c>
      <c r="G656" s="30" t="s">
        <v>35</v>
      </c>
      <c r="H656" s="49">
        <v>39775260</v>
      </c>
      <c r="I656" s="49">
        <v>39775260</v>
      </c>
      <c r="J656" s="30" t="s">
        <v>36</v>
      </c>
      <c r="K656" s="30" t="s">
        <v>37</v>
      </c>
      <c r="L656" s="51" t="s">
        <v>737</v>
      </c>
    </row>
    <row r="657" spans="2:12" ht="51">
      <c r="B657" s="13">
        <v>80161500</v>
      </c>
      <c r="C657" s="37" t="s">
        <v>216</v>
      </c>
      <c r="D657" s="48">
        <v>41852</v>
      </c>
      <c r="E657" s="30" t="s">
        <v>73</v>
      </c>
      <c r="F657" s="30" t="s">
        <v>60</v>
      </c>
      <c r="G657" s="30" t="s">
        <v>35</v>
      </c>
      <c r="H657" s="49">
        <v>13975000</v>
      </c>
      <c r="I657" s="49">
        <v>13975000</v>
      </c>
      <c r="J657" s="30" t="s">
        <v>36</v>
      </c>
      <c r="K657" s="30" t="s">
        <v>37</v>
      </c>
      <c r="L657" s="51" t="s">
        <v>737</v>
      </c>
    </row>
    <row r="658" spans="2:12" ht="45">
      <c r="B658" s="50">
        <v>80161500</v>
      </c>
      <c r="C658" s="37" t="s">
        <v>230</v>
      </c>
      <c r="D658" s="48">
        <v>41852</v>
      </c>
      <c r="E658" s="30" t="s">
        <v>73</v>
      </c>
      <c r="F658" s="30" t="s">
        <v>60</v>
      </c>
      <c r="G658" s="30" t="s">
        <v>35</v>
      </c>
      <c r="H658" s="49">
        <v>21277740</v>
      </c>
      <c r="I658" s="49">
        <v>21277740</v>
      </c>
      <c r="J658" s="30" t="s">
        <v>36</v>
      </c>
      <c r="K658" s="30" t="s">
        <v>37</v>
      </c>
      <c r="L658" s="27" t="s">
        <v>469</v>
      </c>
    </row>
    <row r="659" spans="2:12" ht="51">
      <c r="B659" s="50">
        <v>80161500</v>
      </c>
      <c r="C659" s="37" t="s">
        <v>231</v>
      </c>
      <c r="D659" s="48">
        <v>41852</v>
      </c>
      <c r="E659" s="30" t="s">
        <v>73</v>
      </c>
      <c r="F659" s="30" t="s">
        <v>60</v>
      </c>
      <c r="G659" s="30" t="s">
        <v>35</v>
      </c>
      <c r="H659" s="49">
        <v>29870000</v>
      </c>
      <c r="I659" s="49">
        <v>29870000</v>
      </c>
      <c r="J659" s="30" t="s">
        <v>36</v>
      </c>
      <c r="K659" s="30" t="s">
        <v>37</v>
      </c>
      <c r="L659" s="27" t="s">
        <v>469</v>
      </c>
    </row>
    <row r="660" spans="2:12" ht="45">
      <c r="B660" s="50">
        <v>80161500</v>
      </c>
      <c r="C660" s="37" t="s">
        <v>232</v>
      </c>
      <c r="D660" s="48">
        <v>41852</v>
      </c>
      <c r="E660" s="30" t="s">
        <v>73</v>
      </c>
      <c r="F660" s="30" t="s">
        <v>60</v>
      </c>
      <c r="G660" s="30" t="s">
        <v>35</v>
      </c>
      <c r="H660" s="49">
        <v>21269500</v>
      </c>
      <c r="I660" s="49">
        <v>21269500</v>
      </c>
      <c r="J660" s="30" t="s">
        <v>36</v>
      </c>
      <c r="K660" s="30" t="s">
        <v>37</v>
      </c>
      <c r="L660" s="27" t="s">
        <v>469</v>
      </c>
    </row>
    <row r="661" spans="2:12" ht="45">
      <c r="B661" s="50">
        <v>80161500</v>
      </c>
      <c r="C661" s="37" t="s">
        <v>233</v>
      </c>
      <c r="D661" s="48">
        <v>41852</v>
      </c>
      <c r="E661" s="30" t="s">
        <v>73</v>
      </c>
      <c r="F661" s="30" t="s">
        <v>60</v>
      </c>
      <c r="G661" s="30" t="s">
        <v>35</v>
      </c>
      <c r="H661" s="49">
        <v>26780000</v>
      </c>
      <c r="I661" s="49">
        <v>26780000</v>
      </c>
      <c r="J661" s="30" t="s">
        <v>36</v>
      </c>
      <c r="K661" s="30" t="s">
        <v>37</v>
      </c>
      <c r="L661" s="27" t="s">
        <v>469</v>
      </c>
    </row>
    <row r="662" spans="2:12" ht="45">
      <c r="B662" s="50">
        <v>80161500</v>
      </c>
      <c r="C662" s="37" t="s">
        <v>234</v>
      </c>
      <c r="D662" s="48">
        <v>41852</v>
      </c>
      <c r="E662" s="30" t="s">
        <v>73</v>
      </c>
      <c r="F662" s="30" t="s">
        <v>60</v>
      </c>
      <c r="G662" s="30" t="s">
        <v>35</v>
      </c>
      <c r="H662" s="49">
        <v>17510000</v>
      </c>
      <c r="I662" s="49">
        <v>17510000</v>
      </c>
      <c r="J662" s="30" t="s">
        <v>36</v>
      </c>
      <c r="K662" s="30" t="s">
        <v>37</v>
      </c>
      <c r="L662" s="27" t="s">
        <v>469</v>
      </c>
    </row>
    <row r="663" spans="2:12" ht="45">
      <c r="B663" s="50">
        <v>80161500</v>
      </c>
      <c r="C663" s="37" t="s">
        <v>235</v>
      </c>
      <c r="D663" s="48">
        <v>41852</v>
      </c>
      <c r="E663" s="30" t="s">
        <v>73</v>
      </c>
      <c r="F663" s="30" t="s">
        <v>60</v>
      </c>
      <c r="G663" s="30" t="s">
        <v>35</v>
      </c>
      <c r="H663" s="49">
        <v>21269500</v>
      </c>
      <c r="I663" s="49">
        <v>21269500</v>
      </c>
      <c r="J663" s="30" t="s">
        <v>36</v>
      </c>
      <c r="K663" s="30" t="s">
        <v>37</v>
      </c>
      <c r="L663" s="27" t="s">
        <v>469</v>
      </c>
    </row>
    <row r="664" spans="2:12" ht="51">
      <c r="B664" s="50">
        <v>80161500</v>
      </c>
      <c r="C664" s="37" t="s">
        <v>236</v>
      </c>
      <c r="D664" s="48">
        <v>41852</v>
      </c>
      <c r="E664" s="30" t="s">
        <v>73</v>
      </c>
      <c r="F664" s="30" t="s">
        <v>60</v>
      </c>
      <c r="G664" s="30" t="s">
        <v>35</v>
      </c>
      <c r="H664" s="49">
        <v>17880800</v>
      </c>
      <c r="I664" s="49">
        <v>17880800</v>
      </c>
      <c r="J664" s="30" t="s">
        <v>36</v>
      </c>
      <c r="K664" s="30" t="s">
        <v>37</v>
      </c>
      <c r="L664" s="27" t="s">
        <v>469</v>
      </c>
    </row>
    <row r="665" spans="2:12" ht="51">
      <c r="B665" s="50">
        <v>80161500</v>
      </c>
      <c r="C665" s="37" t="s">
        <v>237</v>
      </c>
      <c r="D665" s="48">
        <v>41852</v>
      </c>
      <c r="E665" s="30" t="s">
        <v>73</v>
      </c>
      <c r="F665" s="30" t="s">
        <v>60</v>
      </c>
      <c r="G665" s="30" t="s">
        <v>35</v>
      </c>
      <c r="H665" s="49">
        <v>29870000</v>
      </c>
      <c r="I665" s="49">
        <v>29870000</v>
      </c>
      <c r="J665" s="30" t="s">
        <v>36</v>
      </c>
      <c r="K665" s="30" t="s">
        <v>37</v>
      </c>
      <c r="L665" s="27" t="s">
        <v>469</v>
      </c>
    </row>
    <row r="666" spans="2:12" ht="51">
      <c r="B666" s="50">
        <v>80161500</v>
      </c>
      <c r="C666" s="37" t="s">
        <v>238</v>
      </c>
      <c r="D666" s="48">
        <v>41852</v>
      </c>
      <c r="E666" s="30" t="s">
        <v>73</v>
      </c>
      <c r="F666" s="30" t="s">
        <v>60</v>
      </c>
      <c r="G666" s="30" t="s">
        <v>35</v>
      </c>
      <c r="H666" s="49">
        <v>27810000</v>
      </c>
      <c r="I666" s="49">
        <v>27810000</v>
      </c>
      <c r="J666" s="30" t="s">
        <v>36</v>
      </c>
      <c r="K666" s="30" t="s">
        <v>37</v>
      </c>
      <c r="L666" s="27" t="s">
        <v>469</v>
      </c>
    </row>
    <row r="667" spans="2:12" ht="45">
      <c r="B667" s="50">
        <v>80161500</v>
      </c>
      <c r="C667" s="37" t="s">
        <v>230</v>
      </c>
      <c r="D667" s="48">
        <v>41852</v>
      </c>
      <c r="E667" s="30" t="s">
        <v>73</v>
      </c>
      <c r="F667" s="30" t="s">
        <v>60</v>
      </c>
      <c r="G667" s="30" t="s">
        <v>35</v>
      </c>
      <c r="H667" s="49">
        <v>23000000</v>
      </c>
      <c r="I667" s="49">
        <v>23000000</v>
      </c>
      <c r="J667" s="30" t="s">
        <v>36</v>
      </c>
      <c r="K667" s="30" t="s">
        <v>37</v>
      </c>
      <c r="L667" s="27" t="s">
        <v>469</v>
      </c>
    </row>
    <row r="668" spans="2:12" ht="45">
      <c r="B668" s="50">
        <v>80161500</v>
      </c>
      <c r="C668" s="37" t="s">
        <v>239</v>
      </c>
      <c r="D668" s="48">
        <v>41852</v>
      </c>
      <c r="E668" s="30" t="s">
        <v>73</v>
      </c>
      <c r="F668" s="30" t="s">
        <v>60</v>
      </c>
      <c r="G668" s="30" t="s">
        <v>35</v>
      </c>
      <c r="H668" s="49">
        <v>25750000</v>
      </c>
      <c r="I668" s="49">
        <v>25750000</v>
      </c>
      <c r="J668" s="30" t="s">
        <v>36</v>
      </c>
      <c r="K668" s="30" t="s">
        <v>37</v>
      </c>
      <c r="L668" s="27" t="s">
        <v>469</v>
      </c>
    </row>
    <row r="669" spans="2:12" ht="45">
      <c r="B669" s="50">
        <v>80161500</v>
      </c>
      <c r="C669" s="37" t="s">
        <v>240</v>
      </c>
      <c r="D669" s="48">
        <v>41852</v>
      </c>
      <c r="E669" s="30" t="s">
        <v>73</v>
      </c>
      <c r="F669" s="30" t="s">
        <v>60</v>
      </c>
      <c r="G669" s="30" t="s">
        <v>35</v>
      </c>
      <c r="H669" s="49">
        <v>10300000</v>
      </c>
      <c r="I669" s="49">
        <v>10300000</v>
      </c>
      <c r="J669" s="30" t="s">
        <v>36</v>
      </c>
      <c r="K669" s="30" t="s">
        <v>37</v>
      </c>
      <c r="L669" s="27" t="s">
        <v>469</v>
      </c>
    </row>
    <row r="670" spans="2:12" ht="45">
      <c r="B670" s="50">
        <v>80161500</v>
      </c>
      <c r="C670" s="37" t="s">
        <v>241</v>
      </c>
      <c r="D670" s="48">
        <v>41852</v>
      </c>
      <c r="E670" s="30" t="s">
        <v>73</v>
      </c>
      <c r="F670" s="30" t="s">
        <v>60</v>
      </c>
      <c r="G670" s="30" t="s">
        <v>35</v>
      </c>
      <c r="H670" s="49">
        <v>25750000</v>
      </c>
      <c r="I670" s="49">
        <v>25750000</v>
      </c>
      <c r="J670" s="30" t="s">
        <v>36</v>
      </c>
      <c r="K670" s="30" t="s">
        <v>37</v>
      </c>
      <c r="L670" s="27" t="s">
        <v>469</v>
      </c>
    </row>
    <row r="671" spans="2:12" ht="45">
      <c r="B671" s="50">
        <v>80161500</v>
      </c>
      <c r="C671" s="37" t="s">
        <v>242</v>
      </c>
      <c r="D671" s="48">
        <v>41852</v>
      </c>
      <c r="E671" s="30" t="s">
        <v>73</v>
      </c>
      <c r="F671" s="30" t="s">
        <v>60</v>
      </c>
      <c r="G671" s="30" t="s">
        <v>35</v>
      </c>
      <c r="H671" s="49">
        <v>25750000</v>
      </c>
      <c r="I671" s="49">
        <v>25750000</v>
      </c>
      <c r="J671" s="30" t="s">
        <v>36</v>
      </c>
      <c r="K671" s="30" t="s">
        <v>37</v>
      </c>
      <c r="L671" s="27" t="s">
        <v>469</v>
      </c>
    </row>
    <row r="672" spans="2:12" ht="45">
      <c r="B672" s="50">
        <v>80161500</v>
      </c>
      <c r="C672" s="37" t="s">
        <v>243</v>
      </c>
      <c r="D672" s="48">
        <v>41852</v>
      </c>
      <c r="E672" s="30" t="s">
        <v>73</v>
      </c>
      <c r="F672" s="30" t="s">
        <v>60</v>
      </c>
      <c r="G672" s="30" t="s">
        <v>35</v>
      </c>
      <c r="H672" s="49">
        <v>25750000</v>
      </c>
      <c r="I672" s="49">
        <v>25750000</v>
      </c>
      <c r="J672" s="30" t="s">
        <v>36</v>
      </c>
      <c r="K672" s="30" t="s">
        <v>37</v>
      </c>
      <c r="L672" s="27" t="s">
        <v>469</v>
      </c>
    </row>
    <row r="673" spans="2:12" ht="45">
      <c r="B673" s="50">
        <v>80161500</v>
      </c>
      <c r="C673" s="37" t="s">
        <v>244</v>
      </c>
      <c r="D673" s="48">
        <v>41852</v>
      </c>
      <c r="E673" s="30" t="s">
        <v>73</v>
      </c>
      <c r="F673" s="30" t="s">
        <v>60</v>
      </c>
      <c r="G673" s="30" t="s">
        <v>35</v>
      </c>
      <c r="H673" s="49">
        <v>39800515</v>
      </c>
      <c r="I673" s="49">
        <v>39800515</v>
      </c>
      <c r="J673" s="30" t="s">
        <v>36</v>
      </c>
      <c r="K673" s="30" t="s">
        <v>37</v>
      </c>
      <c r="L673" s="27" t="s">
        <v>469</v>
      </c>
    </row>
    <row r="674" spans="2:12" ht="45">
      <c r="B674" s="50">
        <v>80161500</v>
      </c>
      <c r="C674" s="37" t="s">
        <v>244</v>
      </c>
      <c r="D674" s="48">
        <v>41852</v>
      </c>
      <c r="E674" s="30" t="s">
        <v>73</v>
      </c>
      <c r="F674" s="30" t="s">
        <v>60</v>
      </c>
      <c r="G674" s="30" t="s">
        <v>35</v>
      </c>
      <c r="H674" s="49">
        <v>39800515</v>
      </c>
      <c r="I674" s="49">
        <v>39800515</v>
      </c>
      <c r="J674" s="30" t="s">
        <v>36</v>
      </c>
      <c r="K674" s="30" t="s">
        <v>37</v>
      </c>
      <c r="L674" s="27" t="s">
        <v>469</v>
      </c>
    </row>
    <row r="675" spans="2:12" ht="51">
      <c r="B675" s="50">
        <v>80161500</v>
      </c>
      <c r="C675" s="37" t="s">
        <v>245</v>
      </c>
      <c r="D675" s="48">
        <v>41852</v>
      </c>
      <c r="E675" s="30" t="s">
        <v>73</v>
      </c>
      <c r="F675" s="30" t="s">
        <v>60</v>
      </c>
      <c r="G675" s="30" t="s">
        <v>35</v>
      </c>
      <c r="H675" s="49">
        <v>14631385</v>
      </c>
      <c r="I675" s="49">
        <v>14631385</v>
      </c>
      <c r="J675" s="30" t="s">
        <v>36</v>
      </c>
      <c r="K675" s="30" t="s">
        <v>37</v>
      </c>
      <c r="L675" s="27" t="s">
        <v>469</v>
      </c>
    </row>
    <row r="676" spans="2:12" ht="45">
      <c r="B676" s="50">
        <v>80161500</v>
      </c>
      <c r="C676" s="37" t="s">
        <v>246</v>
      </c>
      <c r="D676" s="48">
        <v>41852</v>
      </c>
      <c r="E676" s="30" t="s">
        <v>73</v>
      </c>
      <c r="F676" s="30" t="s">
        <v>60</v>
      </c>
      <c r="G676" s="30" t="s">
        <v>35</v>
      </c>
      <c r="H676" s="49">
        <v>39800515</v>
      </c>
      <c r="I676" s="49">
        <v>39800515</v>
      </c>
      <c r="J676" s="30" t="s">
        <v>36</v>
      </c>
      <c r="K676" s="30" t="s">
        <v>37</v>
      </c>
      <c r="L676" s="27" t="s">
        <v>469</v>
      </c>
    </row>
    <row r="677" spans="2:12" ht="51">
      <c r="B677" s="50">
        <v>80161500</v>
      </c>
      <c r="C677" s="37" t="s">
        <v>245</v>
      </c>
      <c r="D677" s="48">
        <v>41852</v>
      </c>
      <c r="E677" s="30" t="s">
        <v>73</v>
      </c>
      <c r="F677" s="30" t="s">
        <v>60</v>
      </c>
      <c r="G677" s="30" t="s">
        <v>35</v>
      </c>
      <c r="H677" s="49">
        <v>12437250</v>
      </c>
      <c r="I677" s="49">
        <v>12437250</v>
      </c>
      <c r="J677" s="30" t="s">
        <v>36</v>
      </c>
      <c r="K677" s="30" t="s">
        <v>37</v>
      </c>
      <c r="L677" s="27" t="s">
        <v>469</v>
      </c>
    </row>
    <row r="678" spans="2:12" ht="51">
      <c r="B678" s="50">
        <v>80161500</v>
      </c>
      <c r="C678" s="37" t="s">
        <v>247</v>
      </c>
      <c r="D678" s="48">
        <v>41852</v>
      </c>
      <c r="E678" s="30" t="s">
        <v>73</v>
      </c>
      <c r="F678" s="30" t="s">
        <v>60</v>
      </c>
      <c r="G678" s="30" t="s">
        <v>35</v>
      </c>
      <c r="H678" s="49">
        <v>9014940</v>
      </c>
      <c r="I678" s="49">
        <v>9014940</v>
      </c>
      <c r="J678" s="30" t="s">
        <v>36</v>
      </c>
      <c r="K678" s="30" t="s">
        <v>37</v>
      </c>
      <c r="L678" s="27" t="s">
        <v>469</v>
      </c>
    </row>
    <row r="679" spans="2:12" ht="45">
      <c r="B679" s="50">
        <v>80161500</v>
      </c>
      <c r="C679" s="37" t="s">
        <v>248</v>
      </c>
      <c r="D679" s="48">
        <v>41852</v>
      </c>
      <c r="E679" s="30" t="s">
        <v>73</v>
      </c>
      <c r="F679" s="30" t="s">
        <v>60</v>
      </c>
      <c r="G679" s="30" t="s">
        <v>35</v>
      </c>
      <c r="H679" s="49">
        <v>9014940</v>
      </c>
      <c r="I679" s="49">
        <v>9014940</v>
      </c>
      <c r="J679" s="30" t="s">
        <v>36</v>
      </c>
      <c r="K679" s="30" t="s">
        <v>37</v>
      </c>
      <c r="L679" s="27" t="s">
        <v>469</v>
      </c>
    </row>
    <row r="680" spans="2:12" ht="45">
      <c r="B680" s="50">
        <v>80161500</v>
      </c>
      <c r="C680" s="37" t="s">
        <v>244</v>
      </c>
      <c r="D680" s="48">
        <v>41852</v>
      </c>
      <c r="E680" s="30" t="s">
        <v>73</v>
      </c>
      <c r="F680" s="30" t="s">
        <v>60</v>
      </c>
      <c r="G680" s="30" t="s">
        <v>35</v>
      </c>
      <c r="H680" s="49">
        <v>34562540</v>
      </c>
      <c r="I680" s="49">
        <v>34562540</v>
      </c>
      <c r="J680" s="30" t="s">
        <v>36</v>
      </c>
      <c r="K680" s="30" t="s">
        <v>37</v>
      </c>
      <c r="L680" s="27" t="s">
        <v>469</v>
      </c>
    </row>
    <row r="681" spans="2:12" ht="45">
      <c r="B681" s="50">
        <v>80161500</v>
      </c>
      <c r="C681" s="37" t="s">
        <v>244</v>
      </c>
      <c r="D681" s="48">
        <v>41852</v>
      </c>
      <c r="E681" s="30" t="s">
        <v>73</v>
      </c>
      <c r="F681" s="30" t="s">
        <v>60</v>
      </c>
      <c r="G681" s="30" t="s">
        <v>35</v>
      </c>
      <c r="H681" s="49">
        <v>34562540</v>
      </c>
      <c r="I681" s="49">
        <v>34562540</v>
      </c>
      <c r="J681" s="30" t="s">
        <v>36</v>
      </c>
      <c r="K681" s="30" t="s">
        <v>37</v>
      </c>
      <c r="L681" s="27" t="s">
        <v>469</v>
      </c>
    </row>
    <row r="682" spans="2:12" ht="45">
      <c r="B682" s="50">
        <v>80161500</v>
      </c>
      <c r="C682" s="37" t="s">
        <v>244</v>
      </c>
      <c r="D682" s="48">
        <v>41852</v>
      </c>
      <c r="E682" s="30" t="s">
        <v>73</v>
      </c>
      <c r="F682" s="30" t="s">
        <v>60</v>
      </c>
      <c r="G682" s="30" t="s">
        <v>35</v>
      </c>
      <c r="H682" s="49">
        <v>34562540</v>
      </c>
      <c r="I682" s="49">
        <v>34562540</v>
      </c>
      <c r="J682" s="30" t="s">
        <v>36</v>
      </c>
      <c r="K682" s="30" t="s">
        <v>37</v>
      </c>
      <c r="L682" s="27" t="s">
        <v>469</v>
      </c>
    </row>
    <row r="683" spans="2:12" ht="45">
      <c r="B683" s="50">
        <v>80161500</v>
      </c>
      <c r="C683" s="37" t="s">
        <v>249</v>
      </c>
      <c r="D683" s="48">
        <v>41852</v>
      </c>
      <c r="E683" s="30" t="s">
        <v>73</v>
      </c>
      <c r="F683" s="30" t="s">
        <v>60</v>
      </c>
      <c r="G683" s="30" t="s">
        <v>35</v>
      </c>
      <c r="H683" s="49">
        <v>24232535</v>
      </c>
      <c r="I683" s="49">
        <v>24232535</v>
      </c>
      <c r="J683" s="30" t="s">
        <v>36</v>
      </c>
      <c r="K683" s="30" t="s">
        <v>37</v>
      </c>
      <c r="L683" s="27" t="s">
        <v>469</v>
      </c>
    </row>
    <row r="684" spans="2:12" ht="51">
      <c r="B684" s="50">
        <v>80161500</v>
      </c>
      <c r="C684" s="37" t="s">
        <v>250</v>
      </c>
      <c r="D684" s="48">
        <v>41852</v>
      </c>
      <c r="E684" s="30" t="s">
        <v>73</v>
      </c>
      <c r="F684" s="30" t="s">
        <v>60</v>
      </c>
      <c r="G684" s="30" t="s">
        <v>35</v>
      </c>
      <c r="H684" s="49">
        <v>24213769.285714287</v>
      </c>
      <c r="I684" s="49">
        <v>24213769.285714287</v>
      </c>
      <c r="J684" s="30" t="s">
        <v>36</v>
      </c>
      <c r="K684" s="30" t="s">
        <v>37</v>
      </c>
      <c r="L684" s="27" t="s">
        <v>469</v>
      </c>
    </row>
    <row r="685" spans="2:12" ht="51">
      <c r="B685" s="50">
        <v>80161500</v>
      </c>
      <c r="C685" s="37" t="s">
        <v>251</v>
      </c>
      <c r="D685" s="48">
        <v>41852</v>
      </c>
      <c r="E685" s="30" t="s">
        <v>73</v>
      </c>
      <c r="F685" s="30" t="s">
        <v>60</v>
      </c>
      <c r="G685" s="30" t="s">
        <v>35</v>
      </c>
      <c r="H685" s="49">
        <v>8240000</v>
      </c>
      <c r="I685" s="49">
        <v>8240000</v>
      </c>
      <c r="J685" s="30" t="s">
        <v>36</v>
      </c>
      <c r="K685" s="30" t="s">
        <v>37</v>
      </c>
      <c r="L685" s="27" t="s">
        <v>469</v>
      </c>
    </row>
    <row r="686" spans="2:12" ht="45">
      <c r="B686" s="50">
        <v>80161500</v>
      </c>
      <c r="C686" s="37" t="s">
        <v>252</v>
      </c>
      <c r="D686" s="48">
        <v>41852</v>
      </c>
      <c r="E686" s="30" t="s">
        <v>73</v>
      </c>
      <c r="F686" s="30" t="s">
        <v>60</v>
      </c>
      <c r="G686" s="30" t="s">
        <v>35</v>
      </c>
      <c r="H686" s="49">
        <v>39800515</v>
      </c>
      <c r="I686" s="49">
        <v>39800515</v>
      </c>
      <c r="J686" s="30" t="s">
        <v>36</v>
      </c>
      <c r="K686" s="30" t="s">
        <v>37</v>
      </c>
      <c r="L686" s="27" t="s">
        <v>469</v>
      </c>
    </row>
    <row r="687" spans="2:12" ht="45">
      <c r="B687" s="50">
        <v>80161500</v>
      </c>
      <c r="C687" s="37" t="s">
        <v>252</v>
      </c>
      <c r="D687" s="48">
        <v>41852</v>
      </c>
      <c r="E687" s="30" t="s">
        <v>73</v>
      </c>
      <c r="F687" s="30" t="s">
        <v>60</v>
      </c>
      <c r="G687" s="30" t="s">
        <v>35</v>
      </c>
      <c r="H687" s="49">
        <v>39800515</v>
      </c>
      <c r="I687" s="49">
        <v>39800515</v>
      </c>
      <c r="J687" s="30" t="s">
        <v>36</v>
      </c>
      <c r="K687" s="30" t="s">
        <v>37</v>
      </c>
      <c r="L687" s="27" t="s">
        <v>469</v>
      </c>
    </row>
    <row r="688" spans="2:12" ht="51">
      <c r="B688" s="50">
        <v>80161500</v>
      </c>
      <c r="C688" s="37" t="s">
        <v>253</v>
      </c>
      <c r="D688" s="48">
        <v>41852</v>
      </c>
      <c r="E688" s="30" t="s">
        <v>73</v>
      </c>
      <c r="F688" s="30" t="s">
        <v>60</v>
      </c>
      <c r="G688" s="30" t="s">
        <v>35</v>
      </c>
      <c r="H688" s="49">
        <v>13314375</v>
      </c>
      <c r="I688" s="49">
        <v>13314375</v>
      </c>
      <c r="J688" s="30" t="s">
        <v>36</v>
      </c>
      <c r="K688" s="30" t="s">
        <v>37</v>
      </c>
      <c r="L688" s="27" t="s">
        <v>469</v>
      </c>
    </row>
    <row r="689" spans="2:12" ht="45">
      <c r="B689" s="50">
        <v>80161500</v>
      </c>
      <c r="C689" s="37" t="s">
        <v>254</v>
      </c>
      <c r="D689" s="48">
        <v>41852</v>
      </c>
      <c r="E689" s="30" t="s">
        <v>73</v>
      </c>
      <c r="F689" s="30" t="s">
        <v>60</v>
      </c>
      <c r="G689" s="30" t="s">
        <v>35</v>
      </c>
      <c r="H689" s="49">
        <v>9014940</v>
      </c>
      <c r="I689" s="49">
        <v>9014940</v>
      </c>
      <c r="J689" s="30" t="s">
        <v>36</v>
      </c>
      <c r="K689" s="30" t="s">
        <v>37</v>
      </c>
      <c r="L689" s="27" t="s">
        <v>469</v>
      </c>
    </row>
    <row r="690" spans="2:12" ht="51">
      <c r="B690" s="50">
        <v>80161500</v>
      </c>
      <c r="C690" s="37" t="s">
        <v>247</v>
      </c>
      <c r="D690" s="48">
        <v>41852</v>
      </c>
      <c r="E690" s="30" t="s">
        <v>73</v>
      </c>
      <c r="F690" s="30" t="s">
        <v>60</v>
      </c>
      <c r="G690" s="30" t="s">
        <v>35</v>
      </c>
      <c r="H690" s="49">
        <v>9014940</v>
      </c>
      <c r="I690" s="49">
        <v>9014940</v>
      </c>
      <c r="J690" s="30" t="s">
        <v>36</v>
      </c>
      <c r="K690" s="30" t="s">
        <v>37</v>
      </c>
      <c r="L690" s="27" t="s">
        <v>469</v>
      </c>
    </row>
    <row r="691" spans="2:12" ht="45">
      <c r="B691" s="50">
        <v>80161500</v>
      </c>
      <c r="C691" s="37" t="s">
        <v>249</v>
      </c>
      <c r="D691" s="48">
        <v>41852</v>
      </c>
      <c r="E691" s="30" t="s">
        <v>73</v>
      </c>
      <c r="F691" s="30" t="s">
        <v>60</v>
      </c>
      <c r="G691" s="30" t="s">
        <v>35</v>
      </c>
      <c r="H691" s="49">
        <v>24232535</v>
      </c>
      <c r="I691" s="49">
        <v>24232535</v>
      </c>
      <c r="J691" s="30" t="s">
        <v>36</v>
      </c>
      <c r="K691" s="30" t="s">
        <v>37</v>
      </c>
      <c r="L691" s="27" t="s">
        <v>469</v>
      </c>
    </row>
    <row r="692" spans="2:12" ht="51">
      <c r="B692" s="50">
        <v>80161500</v>
      </c>
      <c r="C692" s="37" t="s">
        <v>247</v>
      </c>
      <c r="D692" s="48">
        <v>41852</v>
      </c>
      <c r="E692" s="30" t="s">
        <v>73</v>
      </c>
      <c r="F692" s="30" t="s">
        <v>60</v>
      </c>
      <c r="G692" s="30" t="s">
        <v>35</v>
      </c>
      <c r="H692" s="49">
        <v>8523435</v>
      </c>
      <c r="I692" s="49">
        <v>8523435</v>
      </c>
      <c r="J692" s="30" t="s">
        <v>36</v>
      </c>
      <c r="K692" s="30" t="s">
        <v>37</v>
      </c>
      <c r="L692" s="27" t="s">
        <v>469</v>
      </c>
    </row>
    <row r="693" spans="2:12" ht="45">
      <c r="B693" s="50">
        <v>80161500</v>
      </c>
      <c r="C693" s="37" t="s">
        <v>244</v>
      </c>
      <c r="D693" s="48">
        <v>41852</v>
      </c>
      <c r="E693" s="30" t="s">
        <v>73</v>
      </c>
      <c r="F693" s="30" t="s">
        <v>60</v>
      </c>
      <c r="G693" s="30" t="s">
        <v>35</v>
      </c>
      <c r="H693" s="49">
        <v>34562540</v>
      </c>
      <c r="I693" s="49">
        <v>34562540</v>
      </c>
      <c r="J693" s="30" t="s">
        <v>36</v>
      </c>
      <c r="K693" s="30" t="s">
        <v>37</v>
      </c>
      <c r="L693" s="27" t="s">
        <v>469</v>
      </c>
    </row>
    <row r="694" spans="2:12" ht="45">
      <c r="B694" s="50">
        <v>80161500</v>
      </c>
      <c r="C694" s="37" t="s">
        <v>255</v>
      </c>
      <c r="D694" s="48">
        <v>41852</v>
      </c>
      <c r="E694" s="30" t="s">
        <v>73</v>
      </c>
      <c r="F694" s="30" t="s">
        <v>60</v>
      </c>
      <c r="G694" s="30" t="s">
        <v>35</v>
      </c>
      <c r="H694" s="49">
        <v>42875915</v>
      </c>
      <c r="I694" s="49">
        <v>42875915</v>
      </c>
      <c r="J694" s="30" t="s">
        <v>36</v>
      </c>
      <c r="K694" s="30" t="s">
        <v>37</v>
      </c>
      <c r="L694" s="27" t="s">
        <v>469</v>
      </c>
    </row>
    <row r="695" spans="2:12" ht="45">
      <c r="B695" s="50">
        <v>80161500</v>
      </c>
      <c r="C695" s="37" t="s">
        <v>244</v>
      </c>
      <c r="D695" s="48">
        <v>41852</v>
      </c>
      <c r="E695" s="30" t="s">
        <v>73</v>
      </c>
      <c r="F695" s="30" t="s">
        <v>60</v>
      </c>
      <c r="G695" s="30" t="s">
        <v>35</v>
      </c>
      <c r="H695" s="49">
        <v>34562540</v>
      </c>
      <c r="I695" s="49">
        <v>34562540</v>
      </c>
      <c r="J695" s="30" t="s">
        <v>36</v>
      </c>
      <c r="K695" s="30" t="s">
        <v>37</v>
      </c>
      <c r="L695" s="27" t="s">
        <v>469</v>
      </c>
    </row>
    <row r="696" spans="2:12" ht="45">
      <c r="B696" s="50">
        <v>80161500</v>
      </c>
      <c r="C696" s="37" t="s">
        <v>256</v>
      </c>
      <c r="D696" s="48">
        <v>41852</v>
      </c>
      <c r="E696" s="30" t="s">
        <v>73</v>
      </c>
      <c r="F696" s="30" t="s">
        <v>60</v>
      </c>
      <c r="G696" s="30" t="s">
        <v>35</v>
      </c>
      <c r="H696" s="49">
        <v>9014940</v>
      </c>
      <c r="I696" s="49">
        <v>9014940</v>
      </c>
      <c r="J696" s="30" t="s">
        <v>36</v>
      </c>
      <c r="K696" s="30" t="s">
        <v>37</v>
      </c>
      <c r="L696" s="27" t="s">
        <v>469</v>
      </c>
    </row>
    <row r="697" spans="2:12" ht="51">
      <c r="B697" s="50">
        <v>80161500</v>
      </c>
      <c r="C697" s="37" t="s">
        <v>257</v>
      </c>
      <c r="D697" s="48">
        <v>41852</v>
      </c>
      <c r="E697" s="30" t="s">
        <v>73</v>
      </c>
      <c r="F697" s="30" t="s">
        <v>60</v>
      </c>
      <c r="G697" s="30" t="s">
        <v>35</v>
      </c>
      <c r="H697" s="49">
        <v>25000000</v>
      </c>
      <c r="I697" s="49">
        <v>25000000</v>
      </c>
      <c r="J697" s="30" t="s">
        <v>36</v>
      </c>
      <c r="K697" s="30" t="s">
        <v>37</v>
      </c>
      <c r="L697" s="27" t="s">
        <v>469</v>
      </c>
    </row>
    <row r="698" spans="2:12" ht="45">
      <c r="B698" s="50">
        <v>80161500</v>
      </c>
      <c r="C698" s="37" t="s">
        <v>249</v>
      </c>
      <c r="D698" s="48">
        <v>41852</v>
      </c>
      <c r="E698" s="30" t="s">
        <v>73</v>
      </c>
      <c r="F698" s="30" t="s">
        <v>60</v>
      </c>
      <c r="G698" s="30" t="s">
        <v>35</v>
      </c>
      <c r="H698" s="49">
        <v>24232535</v>
      </c>
      <c r="I698" s="49">
        <v>24232535</v>
      </c>
      <c r="J698" s="30" t="s">
        <v>36</v>
      </c>
      <c r="K698" s="30" t="s">
        <v>37</v>
      </c>
      <c r="L698" s="27" t="s">
        <v>469</v>
      </c>
    </row>
    <row r="699" spans="2:12" ht="45">
      <c r="B699" s="50">
        <v>80161500</v>
      </c>
      <c r="C699" s="37" t="s">
        <v>258</v>
      </c>
      <c r="D699" s="48">
        <v>41852</v>
      </c>
      <c r="E699" s="30" t="s">
        <v>73</v>
      </c>
      <c r="F699" s="30" t="s">
        <v>60</v>
      </c>
      <c r="G699" s="30" t="s">
        <v>35</v>
      </c>
      <c r="H699" s="49">
        <v>45000000</v>
      </c>
      <c r="I699" s="49">
        <v>45000000</v>
      </c>
      <c r="J699" s="30" t="s">
        <v>36</v>
      </c>
      <c r="K699" s="30" t="s">
        <v>37</v>
      </c>
      <c r="L699" s="27" t="s">
        <v>469</v>
      </c>
    </row>
    <row r="700" spans="2:12" ht="45">
      <c r="B700" s="50">
        <v>80161500</v>
      </c>
      <c r="C700" s="37" t="s">
        <v>259</v>
      </c>
      <c r="D700" s="48">
        <v>41852</v>
      </c>
      <c r="E700" s="30" t="s">
        <v>73</v>
      </c>
      <c r="F700" s="30" t="s">
        <v>60</v>
      </c>
      <c r="G700" s="30" t="s">
        <v>35</v>
      </c>
      <c r="H700" s="49">
        <v>25000000</v>
      </c>
      <c r="I700" s="49">
        <v>25000000</v>
      </c>
      <c r="J700" s="30" t="s">
        <v>36</v>
      </c>
      <c r="K700" s="30" t="s">
        <v>37</v>
      </c>
      <c r="L700" s="27" t="s">
        <v>469</v>
      </c>
    </row>
    <row r="701" spans="2:12" ht="51">
      <c r="B701" s="50">
        <v>80161500</v>
      </c>
      <c r="C701" s="37" t="s">
        <v>260</v>
      </c>
      <c r="D701" s="48">
        <v>41852</v>
      </c>
      <c r="E701" s="30" t="s">
        <v>73</v>
      </c>
      <c r="F701" s="30" t="s">
        <v>60</v>
      </c>
      <c r="G701" s="30" t="s">
        <v>35</v>
      </c>
      <c r="H701" s="49">
        <v>15000000</v>
      </c>
      <c r="I701" s="49">
        <v>15000000</v>
      </c>
      <c r="J701" s="30" t="s">
        <v>36</v>
      </c>
      <c r="K701" s="30" t="s">
        <v>37</v>
      </c>
      <c r="L701" s="27" t="s">
        <v>469</v>
      </c>
    </row>
    <row r="702" spans="2:12" ht="45">
      <c r="B702" s="50">
        <v>80161500</v>
      </c>
      <c r="C702" s="37" t="s">
        <v>261</v>
      </c>
      <c r="D702" s="48">
        <v>41852</v>
      </c>
      <c r="E702" s="30" t="s">
        <v>73</v>
      </c>
      <c r="F702" s="30" t="s">
        <v>60</v>
      </c>
      <c r="G702" s="30" t="s">
        <v>35</v>
      </c>
      <c r="H702" s="49">
        <v>25750000</v>
      </c>
      <c r="I702" s="49">
        <v>25750000</v>
      </c>
      <c r="J702" s="30" t="s">
        <v>36</v>
      </c>
      <c r="K702" s="30" t="s">
        <v>37</v>
      </c>
      <c r="L702" s="27" t="s">
        <v>469</v>
      </c>
    </row>
    <row r="703" spans="2:12" ht="45">
      <c r="B703" s="50">
        <v>80161500</v>
      </c>
      <c r="C703" s="37" t="s">
        <v>262</v>
      </c>
      <c r="D703" s="48">
        <v>41852</v>
      </c>
      <c r="E703" s="30" t="s">
        <v>73</v>
      </c>
      <c r="F703" s="30" t="s">
        <v>60</v>
      </c>
      <c r="G703" s="30" t="s">
        <v>35</v>
      </c>
      <c r="H703" s="49">
        <v>21269500</v>
      </c>
      <c r="I703" s="49">
        <v>21269500</v>
      </c>
      <c r="J703" s="30" t="s">
        <v>36</v>
      </c>
      <c r="K703" s="30" t="s">
        <v>37</v>
      </c>
      <c r="L703" s="27" t="s">
        <v>469</v>
      </c>
    </row>
    <row r="704" spans="2:12" ht="45">
      <c r="B704" s="50">
        <v>80161500</v>
      </c>
      <c r="C704" s="37" t="s">
        <v>263</v>
      </c>
      <c r="D704" s="48">
        <v>41852</v>
      </c>
      <c r="E704" s="30" t="s">
        <v>73</v>
      </c>
      <c r="F704" s="30" t="s">
        <v>60</v>
      </c>
      <c r="G704" s="30" t="s">
        <v>35</v>
      </c>
      <c r="H704" s="49">
        <v>9500000</v>
      </c>
      <c r="I704" s="49">
        <v>9500000</v>
      </c>
      <c r="J704" s="30" t="s">
        <v>36</v>
      </c>
      <c r="K704" s="30" t="s">
        <v>37</v>
      </c>
      <c r="L704" s="27" t="s">
        <v>469</v>
      </c>
    </row>
    <row r="705" spans="2:12" ht="45">
      <c r="B705" s="50">
        <v>80161500</v>
      </c>
      <c r="C705" s="37" t="s">
        <v>264</v>
      </c>
      <c r="D705" s="48">
        <v>41852</v>
      </c>
      <c r="E705" s="30" t="s">
        <v>73</v>
      </c>
      <c r="F705" s="30" t="s">
        <v>60</v>
      </c>
      <c r="G705" s="30" t="s">
        <v>35</v>
      </c>
      <c r="H705" s="49">
        <v>42875915</v>
      </c>
      <c r="I705" s="49">
        <v>42875915</v>
      </c>
      <c r="J705" s="30" t="s">
        <v>36</v>
      </c>
      <c r="K705" s="30" t="s">
        <v>37</v>
      </c>
      <c r="L705" s="27" t="s">
        <v>469</v>
      </c>
    </row>
    <row r="706" spans="2:12" ht="45">
      <c r="B706" s="50">
        <v>80161500</v>
      </c>
      <c r="C706" s="37" t="s">
        <v>265</v>
      </c>
      <c r="D706" s="48">
        <v>41852</v>
      </c>
      <c r="E706" s="30" t="s">
        <v>73</v>
      </c>
      <c r="F706" s="30" t="s">
        <v>60</v>
      </c>
      <c r="G706" s="30" t="s">
        <v>35</v>
      </c>
      <c r="H706" s="49">
        <v>25750000</v>
      </c>
      <c r="I706" s="49">
        <v>25750000</v>
      </c>
      <c r="J706" s="30" t="s">
        <v>36</v>
      </c>
      <c r="K706" s="30" t="s">
        <v>37</v>
      </c>
      <c r="L706" s="27" t="s">
        <v>469</v>
      </c>
    </row>
    <row r="707" spans="2:12" ht="45">
      <c r="B707" s="50">
        <v>80161500</v>
      </c>
      <c r="C707" s="37" t="s">
        <v>249</v>
      </c>
      <c r="D707" s="48">
        <v>41852</v>
      </c>
      <c r="E707" s="30" t="s">
        <v>73</v>
      </c>
      <c r="F707" s="30" t="s">
        <v>60</v>
      </c>
      <c r="G707" s="30" t="s">
        <v>35</v>
      </c>
      <c r="H707" s="49">
        <v>24232535</v>
      </c>
      <c r="I707" s="49">
        <v>24232535</v>
      </c>
      <c r="J707" s="30" t="s">
        <v>36</v>
      </c>
      <c r="K707" s="30" t="s">
        <v>37</v>
      </c>
      <c r="L707" s="27" t="s">
        <v>469</v>
      </c>
    </row>
    <row r="708" spans="2:12" ht="45">
      <c r="B708" s="50">
        <v>80161500</v>
      </c>
      <c r="C708" s="37" t="s">
        <v>266</v>
      </c>
      <c r="D708" s="48">
        <v>41852</v>
      </c>
      <c r="E708" s="30" t="s">
        <v>73</v>
      </c>
      <c r="F708" s="30" t="s">
        <v>60</v>
      </c>
      <c r="G708" s="30" t="s">
        <v>35</v>
      </c>
      <c r="H708" s="49">
        <v>12000000</v>
      </c>
      <c r="I708" s="49">
        <v>12000000</v>
      </c>
      <c r="J708" s="30" t="s">
        <v>36</v>
      </c>
      <c r="K708" s="30" t="s">
        <v>37</v>
      </c>
      <c r="L708" s="27" t="s">
        <v>469</v>
      </c>
    </row>
    <row r="709" spans="2:12" ht="45">
      <c r="B709" s="50">
        <v>80161500</v>
      </c>
      <c r="C709" s="37" t="s">
        <v>232</v>
      </c>
      <c r="D709" s="48">
        <v>41852</v>
      </c>
      <c r="E709" s="30" t="s">
        <v>73</v>
      </c>
      <c r="F709" s="30" t="s">
        <v>60</v>
      </c>
      <c r="G709" s="30" t="s">
        <v>35</v>
      </c>
      <c r="H709" s="49">
        <v>25000000</v>
      </c>
      <c r="I709" s="49">
        <v>25000000</v>
      </c>
      <c r="J709" s="30" t="s">
        <v>36</v>
      </c>
      <c r="K709" s="30" t="s">
        <v>37</v>
      </c>
      <c r="L709" s="27" t="s">
        <v>469</v>
      </c>
    </row>
    <row r="710" spans="2:12" ht="45">
      <c r="B710" s="50">
        <v>80161500</v>
      </c>
      <c r="C710" s="37" t="s">
        <v>267</v>
      </c>
      <c r="D710" s="48">
        <v>41852</v>
      </c>
      <c r="E710" s="30" t="s">
        <v>73</v>
      </c>
      <c r="F710" s="30" t="s">
        <v>60</v>
      </c>
      <c r="G710" s="30" t="s">
        <v>35</v>
      </c>
      <c r="H710" s="49">
        <v>8500000</v>
      </c>
      <c r="I710" s="49">
        <v>8500000</v>
      </c>
      <c r="J710" s="30" t="s">
        <v>36</v>
      </c>
      <c r="K710" s="30" t="s">
        <v>37</v>
      </c>
      <c r="L710" s="27" t="s">
        <v>469</v>
      </c>
    </row>
    <row r="711" spans="2:12" ht="51">
      <c r="B711" s="50">
        <v>80161500</v>
      </c>
      <c r="C711" s="37" t="s">
        <v>268</v>
      </c>
      <c r="D711" s="48">
        <v>41852</v>
      </c>
      <c r="E711" s="30" t="s">
        <v>73</v>
      </c>
      <c r="F711" s="30" t="s">
        <v>60</v>
      </c>
      <c r="G711" s="30" t="s">
        <v>35</v>
      </c>
      <c r="H711" s="49">
        <v>25750000</v>
      </c>
      <c r="I711" s="49">
        <v>25750000</v>
      </c>
      <c r="J711" s="30" t="s">
        <v>36</v>
      </c>
      <c r="K711" s="30" t="s">
        <v>37</v>
      </c>
      <c r="L711" s="27" t="s">
        <v>469</v>
      </c>
    </row>
    <row r="712" spans="2:12" ht="51">
      <c r="B712" s="50">
        <v>80161500</v>
      </c>
      <c r="C712" s="37" t="s">
        <v>247</v>
      </c>
      <c r="D712" s="48">
        <v>41852</v>
      </c>
      <c r="E712" s="30" t="s">
        <v>73</v>
      </c>
      <c r="F712" s="30" t="s">
        <v>60</v>
      </c>
      <c r="G712" s="30" t="s">
        <v>35</v>
      </c>
      <c r="H712" s="49">
        <v>9014940</v>
      </c>
      <c r="I712" s="49">
        <v>9014940</v>
      </c>
      <c r="J712" s="30" t="s">
        <v>36</v>
      </c>
      <c r="K712" s="30" t="s">
        <v>37</v>
      </c>
      <c r="L712" s="27" t="s">
        <v>469</v>
      </c>
    </row>
    <row r="713" spans="2:12" ht="51">
      <c r="B713" s="50">
        <v>80161500</v>
      </c>
      <c r="C713" s="37" t="s">
        <v>269</v>
      </c>
      <c r="D713" s="48">
        <v>41852</v>
      </c>
      <c r="E713" s="30" t="s">
        <v>73</v>
      </c>
      <c r="F713" s="30" t="s">
        <v>60</v>
      </c>
      <c r="G713" s="30" t="s">
        <v>35</v>
      </c>
      <c r="H713" s="49">
        <v>13950000</v>
      </c>
      <c r="I713" s="49">
        <v>13950000</v>
      </c>
      <c r="J713" s="30" t="s">
        <v>36</v>
      </c>
      <c r="K713" s="30" t="s">
        <v>37</v>
      </c>
      <c r="L713" s="27" t="s">
        <v>469</v>
      </c>
    </row>
    <row r="714" spans="2:12" ht="51">
      <c r="B714" s="50">
        <v>80161500</v>
      </c>
      <c r="C714" s="37" t="s">
        <v>216</v>
      </c>
      <c r="D714" s="48">
        <v>41852</v>
      </c>
      <c r="E714" s="30" t="s">
        <v>73</v>
      </c>
      <c r="F714" s="30" t="s">
        <v>60</v>
      </c>
      <c r="G714" s="30" t="s">
        <v>35</v>
      </c>
      <c r="H714" s="49">
        <v>13975000</v>
      </c>
      <c r="I714" s="49">
        <v>13975000</v>
      </c>
      <c r="J714" s="30" t="s">
        <v>36</v>
      </c>
      <c r="K714" s="30" t="s">
        <v>37</v>
      </c>
      <c r="L714" s="27" t="s">
        <v>469</v>
      </c>
    </row>
    <row r="715" spans="2:12" ht="51">
      <c r="B715" s="50">
        <v>80161500</v>
      </c>
      <c r="C715" s="37" t="s">
        <v>270</v>
      </c>
      <c r="D715" s="48">
        <v>41852</v>
      </c>
      <c r="E715" s="30" t="s">
        <v>73</v>
      </c>
      <c r="F715" s="30" t="s">
        <v>60</v>
      </c>
      <c r="G715" s="30" t="s">
        <v>35</v>
      </c>
      <c r="H715" s="49">
        <v>25000000</v>
      </c>
      <c r="I715" s="49">
        <v>25000000</v>
      </c>
      <c r="J715" s="30" t="s">
        <v>36</v>
      </c>
      <c r="K715" s="30" t="s">
        <v>37</v>
      </c>
      <c r="L715" s="27" t="s">
        <v>469</v>
      </c>
    </row>
    <row r="716" spans="2:12" ht="51">
      <c r="B716" s="50">
        <v>80161500</v>
      </c>
      <c r="C716" s="37" t="s">
        <v>270</v>
      </c>
      <c r="D716" s="48">
        <v>41852</v>
      </c>
      <c r="E716" s="30" t="s">
        <v>73</v>
      </c>
      <c r="F716" s="30" t="s">
        <v>60</v>
      </c>
      <c r="G716" s="30" t="s">
        <v>35</v>
      </c>
      <c r="H716" s="49">
        <v>25000000</v>
      </c>
      <c r="I716" s="49">
        <v>25000000</v>
      </c>
      <c r="J716" s="30" t="s">
        <v>36</v>
      </c>
      <c r="K716" s="30" t="s">
        <v>37</v>
      </c>
      <c r="L716" s="27" t="s">
        <v>469</v>
      </c>
    </row>
    <row r="717" spans="2:12" ht="51">
      <c r="B717" s="50">
        <v>80161500</v>
      </c>
      <c r="C717" s="37" t="s">
        <v>270</v>
      </c>
      <c r="D717" s="48">
        <v>41852</v>
      </c>
      <c r="E717" s="30" t="s">
        <v>73</v>
      </c>
      <c r="F717" s="30" t="s">
        <v>60</v>
      </c>
      <c r="G717" s="30" t="s">
        <v>35</v>
      </c>
      <c r="H717" s="49">
        <v>25000000</v>
      </c>
      <c r="I717" s="49">
        <v>25000000</v>
      </c>
      <c r="J717" s="30" t="s">
        <v>36</v>
      </c>
      <c r="K717" s="30" t="s">
        <v>37</v>
      </c>
      <c r="L717" s="27" t="s">
        <v>469</v>
      </c>
    </row>
    <row r="718" spans="2:12" ht="45">
      <c r="B718" s="50">
        <v>80161500</v>
      </c>
      <c r="C718" s="37" t="s">
        <v>271</v>
      </c>
      <c r="D718" s="48">
        <v>41852</v>
      </c>
      <c r="E718" s="30" t="s">
        <v>73</v>
      </c>
      <c r="F718" s="30" t="s">
        <v>60</v>
      </c>
      <c r="G718" s="30" t="s">
        <v>35</v>
      </c>
      <c r="H718" s="49">
        <v>22713108.571428575</v>
      </c>
      <c r="I718" s="49">
        <v>22713108.571428575</v>
      </c>
      <c r="J718" s="30" t="s">
        <v>36</v>
      </c>
      <c r="K718" s="30" t="s">
        <v>37</v>
      </c>
      <c r="L718" s="27" t="s">
        <v>469</v>
      </c>
    </row>
    <row r="719" spans="2:12" ht="45">
      <c r="B719" s="50">
        <v>80161500</v>
      </c>
      <c r="C719" s="37" t="s">
        <v>272</v>
      </c>
      <c r="D719" s="48">
        <v>41852</v>
      </c>
      <c r="E719" s="30" t="s">
        <v>73</v>
      </c>
      <c r="F719" s="30" t="s">
        <v>60</v>
      </c>
      <c r="G719" s="30" t="s">
        <v>35</v>
      </c>
      <c r="H719" s="49">
        <v>24501731.428571425</v>
      </c>
      <c r="I719" s="49">
        <v>24501731.428571425</v>
      </c>
      <c r="J719" s="30" t="s">
        <v>36</v>
      </c>
      <c r="K719" s="30" t="s">
        <v>37</v>
      </c>
      <c r="L719" s="27" t="s">
        <v>469</v>
      </c>
    </row>
    <row r="720" spans="2:12" ht="45">
      <c r="B720" s="50">
        <v>80161500</v>
      </c>
      <c r="C720" s="38" t="s">
        <v>101</v>
      </c>
      <c r="D720" s="48">
        <v>41852</v>
      </c>
      <c r="E720" s="30" t="s">
        <v>73</v>
      </c>
      <c r="F720" s="30" t="s">
        <v>60</v>
      </c>
      <c r="G720" s="30" t="s">
        <v>35</v>
      </c>
      <c r="H720" s="49">
        <v>26166901.428571425</v>
      </c>
      <c r="I720" s="49">
        <v>26166901.428571425</v>
      </c>
      <c r="J720" s="30" t="s">
        <v>36</v>
      </c>
      <c r="K720" s="30" t="s">
        <v>37</v>
      </c>
      <c r="L720" s="27" t="s">
        <v>469</v>
      </c>
    </row>
    <row r="721" spans="2:12" ht="45">
      <c r="B721" s="50">
        <v>80161500</v>
      </c>
      <c r="C721" s="37" t="s">
        <v>273</v>
      </c>
      <c r="D721" s="48">
        <v>41852</v>
      </c>
      <c r="E721" s="30" t="s">
        <v>73</v>
      </c>
      <c r="F721" s="30" t="s">
        <v>60</v>
      </c>
      <c r="G721" s="30" t="s">
        <v>35</v>
      </c>
      <c r="H721" s="49">
        <v>21885044.285714287</v>
      </c>
      <c r="I721" s="49">
        <v>21885044.285714287</v>
      </c>
      <c r="J721" s="30" t="s">
        <v>36</v>
      </c>
      <c r="K721" s="30" t="s">
        <v>37</v>
      </c>
      <c r="L721" s="27" t="s">
        <v>469</v>
      </c>
    </row>
    <row r="722" spans="2:12" ht="45">
      <c r="B722" s="50">
        <v>80161500</v>
      </c>
      <c r="C722" s="37" t="s">
        <v>274</v>
      </c>
      <c r="D722" s="48">
        <v>41852</v>
      </c>
      <c r="E722" s="30" t="s">
        <v>73</v>
      </c>
      <c r="F722" s="30" t="s">
        <v>60</v>
      </c>
      <c r="G722" s="30" t="s">
        <v>35</v>
      </c>
      <c r="H722" s="49">
        <v>7612187.142857144</v>
      </c>
      <c r="I722" s="49">
        <v>7612187.142857144</v>
      </c>
      <c r="J722" s="30" t="s">
        <v>36</v>
      </c>
      <c r="K722" s="30" t="s">
        <v>37</v>
      </c>
      <c r="L722" s="27" t="s">
        <v>469</v>
      </c>
    </row>
    <row r="723" spans="2:12" ht="45">
      <c r="B723" s="50">
        <v>80161500</v>
      </c>
      <c r="C723" s="37" t="s">
        <v>275</v>
      </c>
      <c r="D723" s="48">
        <v>41852</v>
      </c>
      <c r="E723" s="30" t="s">
        <v>73</v>
      </c>
      <c r="F723" s="30" t="s">
        <v>60</v>
      </c>
      <c r="G723" s="30" t="s">
        <v>35</v>
      </c>
      <c r="H723" s="49">
        <v>23788088.571428575</v>
      </c>
      <c r="I723" s="49">
        <v>23788088.571428575</v>
      </c>
      <c r="J723" s="30" t="s">
        <v>36</v>
      </c>
      <c r="K723" s="30" t="s">
        <v>37</v>
      </c>
      <c r="L723" s="27" t="s">
        <v>469</v>
      </c>
    </row>
    <row r="724" spans="2:12" ht="51">
      <c r="B724" s="50">
        <v>80161500</v>
      </c>
      <c r="C724" s="37" t="s">
        <v>276</v>
      </c>
      <c r="D724" s="48">
        <v>41852</v>
      </c>
      <c r="E724" s="30" t="s">
        <v>73</v>
      </c>
      <c r="F724" s="30" t="s">
        <v>60</v>
      </c>
      <c r="G724" s="30" t="s">
        <v>35</v>
      </c>
      <c r="H724" s="49">
        <v>21428571.428571425</v>
      </c>
      <c r="I724" s="49">
        <v>21428571.428571425</v>
      </c>
      <c r="J724" s="30" t="s">
        <v>36</v>
      </c>
      <c r="K724" s="30" t="s">
        <v>37</v>
      </c>
      <c r="L724" s="27" t="s">
        <v>469</v>
      </c>
    </row>
    <row r="725" spans="2:12" ht="45">
      <c r="B725" s="50">
        <v>80161500</v>
      </c>
      <c r="C725" s="37" t="s">
        <v>277</v>
      </c>
      <c r="D725" s="48">
        <v>41852</v>
      </c>
      <c r="E725" s="30" t="s">
        <v>73</v>
      </c>
      <c r="F725" s="30" t="s">
        <v>60</v>
      </c>
      <c r="G725" s="30" t="s">
        <v>35</v>
      </c>
      <c r="H725" s="49">
        <v>6428571.428571428</v>
      </c>
      <c r="I725" s="49">
        <v>6428571.428571428</v>
      </c>
      <c r="J725" s="30" t="s">
        <v>36</v>
      </c>
      <c r="K725" s="30" t="s">
        <v>37</v>
      </c>
      <c r="L725" s="27" t="s">
        <v>469</v>
      </c>
    </row>
    <row r="726" spans="2:12" ht="63.75">
      <c r="B726" s="51">
        <v>80161500</v>
      </c>
      <c r="C726" s="37" t="s">
        <v>278</v>
      </c>
      <c r="D726" s="48">
        <v>41852</v>
      </c>
      <c r="E726" s="30" t="s">
        <v>73</v>
      </c>
      <c r="F726" s="30" t="s">
        <v>60</v>
      </c>
      <c r="G726" s="30" t="s">
        <v>35</v>
      </c>
      <c r="H726" s="49">
        <v>31827000</v>
      </c>
      <c r="I726" s="49">
        <v>31827000</v>
      </c>
      <c r="J726" s="30" t="s">
        <v>36</v>
      </c>
      <c r="K726" s="30" t="s">
        <v>37</v>
      </c>
      <c r="L726" s="27" t="s">
        <v>469</v>
      </c>
    </row>
    <row r="727" spans="2:12" ht="45">
      <c r="B727" s="51">
        <v>80161500</v>
      </c>
      <c r="C727" s="37" t="s">
        <v>279</v>
      </c>
      <c r="D727" s="48">
        <v>41852</v>
      </c>
      <c r="E727" s="30" t="s">
        <v>73</v>
      </c>
      <c r="F727" s="30" t="s">
        <v>60</v>
      </c>
      <c r="G727" s="30" t="s">
        <v>35</v>
      </c>
      <c r="H727" s="49">
        <v>12875000</v>
      </c>
      <c r="I727" s="49">
        <v>12875000</v>
      </c>
      <c r="J727" s="30" t="s">
        <v>36</v>
      </c>
      <c r="K727" s="30" t="s">
        <v>37</v>
      </c>
      <c r="L727" s="27" t="s">
        <v>438</v>
      </c>
    </row>
    <row r="728" spans="2:12" ht="45">
      <c r="B728" s="51">
        <v>80161500</v>
      </c>
      <c r="C728" s="37" t="s">
        <v>280</v>
      </c>
      <c r="D728" s="48">
        <v>41852</v>
      </c>
      <c r="E728" s="30" t="s">
        <v>73</v>
      </c>
      <c r="F728" s="30" t="s">
        <v>60</v>
      </c>
      <c r="G728" s="30" t="s">
        <v>35</v>
      </c>
      <c r="H728" s="49">
        <v>14486200</v>
      </c>
      <c r="I728" s="49">
        <v>14486200</v>
      </c>
      <c r="J728" s="30" t="s">
        <v>36</v>
      </c>
      <c r="K728" s="30" t="s">
        <v>37</v>
      </c>
      <c r="L728" s="27" t="s">
        <v>438</v>
      </c>
    </row>
    <row r="729" spans="2:12" ht="45">
      <c r="B729" s="51">
        <v>80161500</v>
      </c>
      <c r="C729" s="37" t="s">
        <v>281</v>
      </c>
      <c r="D729" s="48">
        <v>41852</v>
      </c>
      <c r="E729" s="30" t="s">
        <v>73</v>
      </c>
      <c r="F729" s="30" t="s">
        <v>60</v>
      </c>
      <c r="G729" s="30" t="s">
        <v>35</v>
      </c>
      <c r="H729" s="49">
        <v>51933175</v>
      </c>
      <c r="I729" s="49">
        <v>51933175</v>
      </c>
      <c r="J729" s="30" t="s">
        <v>36</v>
      </c>
      <c r="K729" s="30" t="s">
        <v>37</v>
      </c>
      <c r="L729" s="27" t="s">
        <v>438</v>
      </c>
    </row>
    <row r="730" spans="2:12" ht="51">
      <c r="B730" s="51">
        <v>80161500</v>
      </c>
      <c r="C730" s="37" t="s">
        <v>282</v>
      </c>
      <c r="D730" s="48">
        <v>41852</v>
      </c>
      <c r="E730" s="30" t="s">
        <v>73</v>
      </c>
      <c r="F730" s="30" t="s">
        <v>60</v>
      </c>
      <c r="G730" s="30" t="s">
        <v>35</v>
      </c>
      <c r="H730" s="49">
        <v>44514150</v>
      </c>
      <c r="I730" s="49">
        <v>44514150</v>
      </c>
      <c r="J730" s="30" t="s">
        <v>36</v>
      </c>
      <c r="K730" s="30" t="s">
        <v>37</v>
      </c>
      <c r="L730" s="27" t="s">
        <v>438</v>
      </c>
    </row>
    <row r="731" spans="2:12" ht="51">
      <c r="B731" s="51">
        <v>80161500</v>
      </c>
      <c r="C731" s="37" t="s">
        <v>282</v>
      </c>
      <c r="D731" s="48">
        <v>41852</v>
      </c>
      <c r="E731" s="30" t="s">
        <v>73</v>
      </c>
      <c r="F731" s="30" t="s">
        <v>60</v>
      </c>
      <c r="G731" s="30" t="s">
        <v>35</v>
      </c>
      <c r="H731" s="49">
        <v>5142857.142857143</v>
      </c>
      <c r="I731" s="49">
        <v>5142857.142857143</v>
      </c>
      <c r="J731" s="30" t="s">
        <v>36</v>
      </c>
      <c r="K731" s="30" t="s">
        <v>37</v>
      </c>
      <c r="L731" s="27" t="s">
        <v>438</v>
      </c>
    </row>
    <row r="732" spans="2:12" ht="45">
      <c r="B732" s="51">
        <v>80161500</v>
      </c>
      <c r="C732" s="37" t="s">
        <v>283</v>
      </c>
      <c r="D732" s="48">
        <v>41852</v>
      </c>
      <c r="E732" s="30" t="s">
        <v>73</v>
      </c>
      <c r="F732" s="30" t="s">
        <v>60</v>
      </c>
      <c r="G732" s="30" t="s">
        <v>35</v>
      </c>
      <c r="H732" s="49">
        <v>36565000</v>
      </c>
      <c r="I732" s="49">
        <v>36565000</v>
      </c>
      <c r="J732" s="30" t="s">
        <v>36</v>
      </c>
      <c r="K732" s="30" t="s">
        <v>37</v>
      </c>
      <c r="L732" s="27" t="s">
        <v>438</v>
      </c>
    </row>
    <row r="733" spans="2:12" ht="45">
      <c r="B733" s="51">
        <v>80161500</v>
      </c>
      <c r="C733" s="37" t="s">
        <v>284</v>
      </c>
      <c r="D733" s="48">
        <v>41852</v>
      </c>
      <c r="E733" s="30" t="s">
        <v>73</v>
      </c>
      <c r="F733" s="30" t="s">
        <v>60</v>
      </c>
      <c r="G733" s="30" t="s">
        <v>35</v>
      </c>
      <c r="H733" s="49">
        <v>30900000</v>
      </c>
      <c r="I733" s="49">
        <v>30900000</v>
      </c>
      <c r="J733" s="30" t="s">
        <v>36</v>
      </c>
      <c r="K733" s="30" t="s">
        <v>37</v>
      </c>
      <c r="L733" s="27" t="s">
        <v>438</v>
      </c>
    </row>
    <row r="734" spans="2:12" ht="45">
      <c r="B734" s="51">
        <v>80161500</v>
      </c>
      <c r="C734" s="37" t="s">
        <v>285</v>
      </c>
      <c r="D734" s="48">
        <v>41852</v>
      </c>
      <c r="E734" s="30" t="s">
        <v>73</v>
      </c>
      <c r="F734" s="30" t="s">
        <v>60</v>
      </c>
      <c r="G734" s="30" t="s">
        <v>35</v>
      </c>
      <c r="H734" s="49">
        <v>30900000</v>
      </c>
      <c r="I734" s="49">
        <v>30900000</v>
      </c>
      <c r="J734" s="30" t="s">
        <v>36</v>
      </c>
      <c r="K734" s="30" t="s">
        <v>37</v>
      </c>
      <c r="L734" s="27" t="s">
        <v>438</v>
      </c>
    </row>
    <row r="735" spans="2:12" ht="51">
      <c r="B735" s="51">
        <v>80161500</v>
      </c>
      <c r="C735" s="37" t="s">
        <v>286</v>
      </c>
      <c r="D735" s="48">
        <v>41852</v>
      </c>
      <c r="E735" s="30" t="s">
        <v>73</v>
      </c>
      <c r="F735" s="30" t="s">
        <v>60</v>
      </c>
      <c r="G735" s="30" t="s">
        <v>35</v>
      </c>
      <c r="H735" s="49">
        <v>16114650</v>
      </c>
      <c r="I735" s="49">
        <v>16114650</v>
      </c>
      <c r="J735" s="30" t="s">
        <v>36</v>
      </c>
      <c r="K735" s="30" t="s">
        <v>37</v>
      </c>
      <c r="L735" s="27" t="s">
        <v>438</v>
      </c>
    </row>
    <row r="736" spans="2:12" ht="45">
      <c r="B736" s="51">
        <v>80161500</v>
      </c>
      <c r="C736" s="37" t="s">
        <v>287</v>
      </c>
      <c r="D736" s="48">
        <v>41852</v>
      </c>
      <c r="E736" s="30" t="s">
        <v>73</v>
      </c>
      <c r="F736" s="30" t="s">
        <v>60</v>
      </c>
      <c r="G736" s="30" t="s">
        <v>35</v>
      </c>
      <c r="H736" s="49">
        <v>31827000</v>
      </c>
      <c r="I736" s="49">
        <v>31827000</v>
      </c>
      <c r="J736" s="30" t="s">
        <v>36</v>
      </c>
      <c r="K736" s="30" t="s">
        <v>37</v>
      </c>
      <c r="L736" s="27" t="s">
        <v>438</v>
      </c>
    </row>
    <row r="737" spans="2:12" ht="45">
      <c r="B737" s="51">
        <v>80161500</v>
      </c>
      <c r="C737" s="37" t="s">
        <v>288</v>
      </c>
      <c r="D737" s="48">
        <v>41852</v>
      </c>
      <c r="E737" s="30" t="s">
        <v>73</v>
      </c>
      <c r="F737" s="30" t="s">
        <v>60</v>
      </c>
      <c r="G737" s="30" t="s">
        <v>35</v>
      </c>
      <c r="H737" s="49">
        <v>39338170</v>
      </c>
      <c r="I737" s="49">
        <v>39338170</v>
      </c>
      <c r="J737" s="30" t="s">
        <v>36</v>
      </c>
      <c r="K737" s="30" t="s">
        <v>37</v>
      </c>
      <c r="L737" s="27" t="s">
        <v>438</v>
      </c>
    </row>
    <row r="738" spans="2:12" ht="51">
      <c r="B738" s="51">
        <v>80161500</v>
      </c>
      <c r="C738" s="37" t="s">
        <v>289</v>
      </c>
      <c r="D738" s="48">
        <v>41852</v>
      </c>
      <c r="E738" s="30" t="s">
        <v>73</v>
      </c>
      <c r="F738" s="30" t="s">
        <v>60</v>
      </c>
      <c r="G738" s="30" t="s">
        <v>35</v>
      </c>
      <c r="H738" s="49">
        <v>38245445</v>
      </c>
      <c r="I738" s="49">
        <v>38245445</v>
      </c>
      <c r="J738" s="30" t="s">
        <v>36</v>
      </c>
      <c r="K738" s="30" t="s">
        <v>37</v>
      </c>
      <c r="L738" s="27" t="s">
        <v>438</v>
      </c>
    </row>
    <row r="739" spans="2:12" ht="51">
      <c r="B739" s="51">
        <v>80161500</v>
      </c>
      <c r="C739" s="37" t="s">
        <v>289</v>
      </c>
      <c r="D739" s="48">
        <v>41852</v>
      </c>
      <c r="E739" s="30" t="s">
        <v>73</v>
      </c>
      <c r="F739" s="30" t="s">
        <v>60</v>
      </c>
      <c r="G739" s="30" t="s">
        <v>35</v>
      </c>
      <c r="H739" s="49">
        <v>4254555</v>
      </c>
      <c r="I739" s="49">
        <v>4254555</v>
      </c>
      <c r="J739" s="30" t="s">
        <v>36</v>
      </c>
      <c r="K739" s="30" t="s">
        <v>37</v>
      </c>
      <c r="L739" s="27" t="s">
        <v>438</v>
      </c>
    </row>
    <row r="740" spans="2:12" ht="45">
      <c r="B740" s="51">
        <v>80161500</v>
      </c>
      <c r="C740" s="37" t="s">
        <v>290</v>
      </c>
      <c r="D740" s="48">
        <v>41852</v>
      </c>
      <c r="E740" s="30" t="s">
        <v>73</v>
      </c>
      <c r="F740" s="30" t="s">
        <v>60</v>
      </c>
      <c r="G740" s="30" t="s">
        <v>35</v>
      </c>
      <c r="H740" s="49">
        <v>42500000</v>
      </c>
      <c r="I740" s="49">
        <v>42500000</v>
      </c>
      <c r="J740" s="30" t="s">
        <v>36</v>
      </c>
      <c r="K740" s="30" t="s">
        <v>37</v>
      </c>
      <c r="L740" s="27" t="s">
        <v>438</v>
      </c>
    </row>
    <row r="741" spans="2:12" ht="45">
      <c r="B741" s="51">
        <v>80161500</v>
      </c>
      <c r="C741" s="37" t="s">
        <v>291</v>
      </c>
      <c r="D741" s="48">
        <v>41852</v>
      </c>
      <c r="E741" s="30" t="s">
        <v>73</v>
      </c>
      <c r="F741" s="30" t="s">
        <v>60</v>
      </c>
      <c r="G741" s="30" t="s">
        <v>35</v>
      </c>
      <c r="H741" s="49">
        <v>51933175</v>
      </c>
      <c r="I741" s="49">
        <v>51933175</v>
      </c>
      <c r="J741" s="30" t="s">
        <v>36</v>
      </c>
      <c r="K741" s="30" t="s">
        <v>37</v>
      </c>
      <c r="L741" s="27" t="s">
        <v>438</v>
      </c>
    </row>
    <row r="742" spans="2:12" ht="45">
      <c r="B742" s="51">
        <v>80161500</v>
      </c>
      <c r="C742" s="37" t="s">
        <v>292</v>
      </c>
      <c r="D742" s="48">
        <v>41852</v>
      </c>
      <c r="E742" s="30" t="s">
        <v>73</v>
      </c>
      <c r="F742" s="30" t="s">
        <v>60</v>
      </c>
      <c r="G742" s="30" t="s">
        <v>35</v>
      </c>
      <c r="H742" s="49">
        <v>36919320</v>
      </c>
      <c r="I742" s="49">
        <v>36919320</v>
      </c>
      <c r="J742" s="30" t="s">
        <v>36</v>
      </c>
      <c r="K742" s="30" t="s">
        <v>37</v>
      </c>
      <c r="L742" s="27" t="s">
        <v>438</v>
      </c>
    </row>
    <row r="743" spans="2:12" ht="51">
      <c r="B743" s="51">
        <v>80161500</v>
      </c>
      <c r="C743" s="37" t="s">
        <v>293</v>
      </c>
      <c r="D743" s="48">
        <v>41852</v>
      </c>
      <c r="E743" s="30" t="s">
        <v>73</v>
      </c>
      <c r="F743" s="30" t="s">
        <v>60</v>
      </c>
      <c r="G743" s="30" t="s">
        <v>35</v>
      </c>
      <c r="H743" s="49">
        <v>14486200</v>
      </c>
      <c r="I743" s="49">
        <v>14486200</v>
      </c>
      <c r="J743" s="30" t="s">
        <v>36</v>
      </c>
      <c r="K743" s="30" t="s">
        <v>37</v>
      </c>
      <c r="L743" s="27" t="s">
        <v>438</v>
      </c>
    </row>
    <row r="744" spans="2:12" ht="45">
      <c r="B744" s="51">
        <v>80161500</v>
      </c>
      <c r="C744" s="37" t="s">
        <v>294</v>
      </c>
      <c r="D744" s="48">
        <v>41852</v>
      </c>
      <c r="E744" s="30" t="s">
        <v>73</v>
      </c>
      <c r="F744" s="30" t="s">
        <v>60</v>
      </c>
      <c r="G744" s="30" t="s">
        <v>35</v>
      </c>
      <c r="H744" s="49">
        <v>37571775</v>
      </c>
      <c r="I744" s="49">
        <v>37571775</v>
      </c>
      <c r="J744" s="30" t="s">
        <v>36</v>
      </c>
      <c r="K744" s="30" t="s">
        <v>37</v>
      </c>
      <c r="L744" s="27" t="s">
        <v>438</v>
      </c>
    </row>
    <row r="745" spans="2:12" ht="51">
      <c r="B745" s="51">
        <v>80161500</v>
      </c>
      <c r="C745" s="37" t="s">
        <v>295</v>
      </c>
      <c r="D745" s="48">
        <v>41852</v>
      </c>
      <c r="E745" s="30" t="s">
        <v>73</v>
      </c>
      <c r="F745" s="30" t="s">
        <v>60</v>
      </c>
      <c r="G745" s="30" t="s">
        <v>35</v>
      </c>
      <c r="H745" s="49">
        <v>8755000</v>
      </c>
      <c r="I745" s="49">
        <v>8755000</v>
      </c>
      <c r="J745" s="30" t="s">
        <v>36</v>
      </c>
      <c r="K745" s="30" t="s">
        <v>37</v>
      </c>
      <c r="L745" s="27" t="s">
        <v>438</v>
      </c>
    </row>
    <row r="746" spans="2:12" ht="45">
      <c r="B746" s="51">
        <v>80161500</v>
      </c>
      <c r="C746" s="37" t="s">
        <v>296</v>
      </c>
      <c r="D746" s="48">
        <v>41852</v>
      </c>
      <c r="E746" s="30" t="s">
        <v>73</v>
      </c>
      <c r="F746" s="30" t="s">
        <v>60</v>
      </c>
      <c r="G746" s="30" t="s">
        <v>35</v>
      </c>
      <c r="H746" s="49">
        <v>36000000</v>
      </c>
      <c r="I746" s="49">
        <v>36000000</v>
      </c>
      <c r="J746" s="30" t="s">
        <v>36</v>
      </c>
      <c r="K746" s="30" t="s">
        <v>37</v>
      </c>
      <c r="L746" s="27" t="s">
        <v>438</v>
      </c>
    </row>
    <row r="747" spans="2:12" ht="51">
      <c r="B747" s="51">
        <v>80161500</v>
      </c>
      <c r="C747" s="37" t="s">
        <v>297</v>
      </c>
      <c r="D747" s="48">
        <v>41852</v>
      </c>
      <c r="E747" s="30" t="s">
        <v>73</v>
      </c>
      <c r="F747" s="30" t="s">
        <v>60</v>
      </c>
      <c r="G747" s="30" t="s">
        <v>35</v>
      </c>
      <c r="H747" s="49">
        <v>42436000</v>
      </c>
      <c r="I747" s="49">
        <v>42436000</v>
      </c>
      <c r="J747" s="30" t="s">
        <v>36</v>
      </c>
      <c r="K747" s="30" t="s">
        <v>37</v>
      </c>
      <c r="L747" s="27" t="s">
        <v>438</v>
      </c>
    </row>
    <row r="748" spans="2:12" ht="45">
      <c r="B748" s="51">
        <v>80161500</v>
      </c>
      <c r="C748" s="37" t="s">
        <v>298</v>
      </c>
      <c r="D748" s="48">
        <v>41852</v>
      </c>
      <c r="E748" s="30" t="s">
        <v>73</v>
      </c>
      <c r="F748" s="30" t="s">
        <v>60</v>
      </c>
      <c r="G748" s="30" t="s">
        <v>35</v>
      </c>
      <c r="H748" s="49">
        <v>42149557.14285715</v>
      </c>
      <c r="I748" s="49">
        <v>42149557.14285715</v>
      </c>
      <c r="J748" s="30" t="s">
        <v>36</v>
      </c>
      <c r="K748" s="30" t="s">
        <v>37</v>
      </c>
      <c r="L748" s="27" t="s">
        <v>438</v>
      </c>
    </row>
    <row r="749" spans="2:12" ht="45">
      <c r="B749" s="51">
        <v>80161500</v>
      </c>
      <c r="C749" s="37" t="s">
        <v>299</v>
      </c>
      <c r="D749" s="48">
        <v>41852</v>
      </c>
      <c r="E749" s="30" t="s">
        <v>73</v>
      </c>
      <c r="F749" s="30" t="s">
        <v>60</v>
      </c>
      <c r="G749" s="30" t="s">
        <v>35</v>
      </c>
      <c r="H749" s="49">
        <v>15450000</v>
      </c>
      <c r="I749" s="49">
        <v>15450000</v>
      </c>
      <c r="J749" s="30" t="s">
        <v>36</v>
      </c>
      <c r="K749" s="30" t="s">
        <v>37</v>
      </c>
      <c r="L749" s="27" t="s">
        <v>438</v>
      </c>
    </row>
    <row r="750" spans="2:12" ht="45">
      <c r="B750" s="51">
        <v>80161500</v>
      </c>
      <c r="C750" s="37" t="s">
        <v>300</v>
      </c>
      <c r="D750" s="48">
        <v>41852</v>
      </c>
      <c r="E750" s="30" t="s">
        <v>73</v>
      </c>
      <c r="F750" s="30" t="s">
        <v>60</v>
      </c>
      <c r="G750" s="30" t="s">
        <v>35</v>
      </c>
      <c r="H750" s="49">
        <v>33763142.85714286</v>
      </c>
      <c r="I750" s="49">
        <v>33763142.85714286</v>
      </c>
      <c r="J750" s="30" t="s">
        <v>36</v>
      </c>
      <c r="K750" s="30" t="s">
        <v>37</v>
      </c>
      <c r="L750" s="27" t="s">
        <v>438</v>
      </c>
    </row>
    <row r="751" spans="2:12" ht="45">
      <c r="B751" s="51">
        <v>80161500</v>
      </c>
      <c r="C751" s="37" t="s">
        <v>301</v>
      </c>
      <c r="D751" s="48">
        <v>41852</v>
      </c>
      <c r="E751" s="30" t="s">
        <v>73</v>
      </c>
      <c r="F751" s="30" t="s">
        <v>60</v>
      </c>
      <c r="G751" s="30" t="s">
        <v>35</v>
      </c>
      <c r="H751" s="49">
        <v>6428571.428571428</v>
      </c>
      <c r="I751" s="49">
        <v>6428571.428571428</v>
      </c>
      <c r="J751" s="30" t="s">
        <v>36</v>
      </c>
      <c r="K751" s="30" t="s">
        <v>37</v>
      </c>
      <c r="L751" s="27" t="s">
        <v>438</v>
      </c>
    </row>
    <row r="752" spans="2:12" ht="45">
      <c r="B752" s="51">
        <v>80161500</v>
      </c>
      <c r="C752" s="37" t="s">
        <v>302</v>
      </c>
      <c r="D752" s="48">
        <v>41852</v>
      </c>
      <c r="E752" s="30" t="s">
        <v>73</v>
      </c>
      <c r="F752" s="30" t="s">
        <v>60</v>
      </c>
      <c r="G752" s="30" t="s">
        <v>35</v>
      </c>
      <c r="H752" s="49">
        <v>15450000</v>
      </c>
      <c r="I752" s="49">
        <v>15450000</v>
      </c>
      <c r="J752" s="30" t="s">
        <v>36</v>
      </c>
      <c r="K752" s="30" t="s">
        <v>37</v>
      </c>
      <c r="L752" s="27" t="s">
        <v>438</v>
      </c>
    </row>
    <row r="753" spans="2:12" ht="45">
      <c r="B753" s="51">
        <v>80161500</v>
      </c>
      <c r="C753" s="37" t="s">
        <v>303</v>
      </c>
      <c r="D753" s="48">
        <v>41852</v>
      </c>
      <c r="E753" s="30" t="s">
        <v>73</v>
      </c>
      <c r="F753" s="30" t="s">
        <v>60</v>
      </c>
      <c r="G753" s="30" t="s">
        <v>35</v>
      </c>
      <c r="H753" s="49">
        <v>37131500</v>
      </c>
      <c r="I753" s="49">
        <v>37131500</v>
      </c>
      <c r="J753" s="30" t="s">
        <v>36</v>
      </c>
      <c r="K753" s="30" t="s">
        <v>37</v>
      </c>
      <c r="L753" s="27" t="s">
        <v>438</v>
      </c>
    </row>
    <row r="754" spans="2:12" ht="45">
      <c r="B754" s="51">
        <v>80161500</v>
      </c>
      <c r="C754" s="37" t="s">
        <v>304</v>
      </c>
      <c r="D754" s="48">
        <v>41852</v>
      </c>
      <c r="E754" s="30" t="s">
        <v>73</v>
      </c>
      <c r="F754" s="30" t="s">
        <v>60</v>
      </c>
      <c r="G754" s="30" t="s">
        <v>35</v>
      </c>
      <c r="H754" s="49">
        <v>36601050</v>
      </c>
      <c r="I754" s="49">
        <v>36601050</v>
      </c>
      <c r="J754" s="30" t="s">
        <v>36</v>
      </c>
      <c r="K754" s="30" t="s">
        <v>37</v>
      </c>
      <c r="L754" s="27" t="s">
        <v>438</v>
      </c>
    </row>
    <row r="755" spans="2:12" ht="51">
      <c r="B755" s="51">
        <v>80161500</v>
      </c>
      <c r="C755" s="37" t="s">
        <v>305</v>
      </c>
      <c r="D755" s="48">
        <v>41852</v>
      </c>
      <c r="E755" s="30" t="s">
        <v>73</v>
      </c>
      <c r="F755" s="30" t="s">
        <v>60</v>
      </c>
      <c r="G755" s="30" t="s">
        <v>35</v>
      </c>
      <c r="H755" s="49">
        <v>21218000</v>
      </c>
      <c r="I755" s="49">
        <v>21218000</v>
      </c>
      <c r="J755" s="30" t="s">
        <v>36</v>
      </c>
      <c r="K755" s="30" t="s">
        <v>37</v>
      </c>
      <c r="L755" s="27" t="s">
        <v>438</v>
      </c>
    </row>
    <row r="756" spans="2:12" ht="45">
      <c r="B756" s="51">
        <v>80161500</v>
      </c>
      <c r="C756" s="37" t="s">
        <v>306</v>
      </c>
      <c r="D756" s="48">
        <v>41852</v>
      </c>
      <c r="E756" s="30" t="s">
        <v>73</v>
      </c>
      <c r="F756" s="30" t="s">
        <v>60</v>
      </c>
      <c r="G756" s="30" t="s">
        <v>35</v>
      </c>
      <c r="H756" s="49">
        <v>3939285714.285714</v>
      </c>
      <c r="I756" s="49">
        <v>3939285714.285714</v>
      </c>
      <c r="J756" s="30" t="s">
        <v>36</v>
      </c>
      <c r="K756" s="30" t="s">
        <v>37</v>
      </c>
      <c r="L756" s="27" t="s">
        <v>438</v>
      </c>
    </row>
    <row r="757" spans="2:12" ht="45">
      <c r="B757" s="51">
        <v>80161500</v>
      </c>
      <c r="C757" s="37" t="s">
        <v>307</v>
      </c>
      <c r="D757" s="48">
        <v>41852</v>
      </c>
      <c r="E757" s="30" t="s">
        <v>73</v>
      </c>
      <c r="F757" s="30" t="s">
        <v>60</v>
      </c>
      <c r="G757" s="30" t="s">
        <v>35</v>
      </c>
      <c r="H757" s="49">
        <v>30000000</v>
      </c>
      <c r="I757" s="49">
        <v>30000000</v>
      </c>
      <c r="J757" s="30" t="s">
        <v>36</v>
      </c>
      <c r="K757" s="30" t="s">
        <v>37</v>
      </c>
      <c r="L757" s="27" t="s">
        <v>438</v>
      </c>
    </row>
    <row r="758" spans="2:12" ht="51">
      <c r="B758" s="51">
        <v>80161500</v>
      </c>
      <c r="C758" s="37" t="s">
        <v>308</v>
      </c>
      <c r="D758" s="48">
        <v>41852</v>
      </c>
      <c r="E758" s="30" t="s">
        <v>73</v>
      </c>
      <c r="F758" s="30" t="s">
        <v>60</v>
      </c>
      <c r="G758" s="30" t="s">
        <v>35</v>
      </c>
      <c r="H758" s="49">
        <v>24000000</v>
      </c>
      <c r="I758" s="49">
        <v>24000000</v>
      </c>
      <c r="J758" s="30" t="s">
        <v>36</v>
      </c>
      <c r="K758" s="30" t="s">
        <v>37</v>
      </c>
      <c r="L758" s="27" t="s">
        <v>438</v>
      </c>
    </row>
    <row r="759" spans="2:12" ht="45">
      <c r="B759" s="51">
        <v>80161500</v>
      </c>
      <c r="C759" s="37" t="s">
        <v>309</v>
      </c>
      <c r="D759" s="48">
        <v>41852</v>
      </c>
      <c r="E759" s="30" t="s">
        <v>73</v>
      </c>
      <c r="F759" s="30" t="s">
        <v>60</v>
      </c>
      <c r="G759" s="30" t="s">
        <v>35</v>
      </c>
      <c r="H759" s="49">
        <v>34500000</v>
      </c>
      <c r="I759" s="49">
        <v>34500000</v>
      </c>
      <c r="J759" s="30" t="s">
        <v>36</v>
      </c>
      <c r="K759" s="30" t="s">
        <v>37</v>
      </c>
      <c r="L759" s="27" t="s">
        <v>438</v>
      </c>
    </row>
    <row r="760" spans="2:12" ht="45">
      <c r="B760" s="51">
        <v>80161500</v>
      </c>
      <c r="C760" s="37" t="s">
        <v>310</v>
      </c>
      <c r="D760" s="48">
        <v>41852</v>
      </c>
      <c r="E760" s="30" t="s">
        <v>73</v>
      </c>
      <c r="F760" s="30" t="s">
        <v>60</v>
      </c>
      <c r="G760" s="30" t="s">
        <v>35</v>
      </c>
      <c r="H760" s="49">
        <v>17500000</v>
      </c>
      <c r="I760" s="49">
        <v>17500000</v>
      </c>
      <c r="J760" s="30" t="s">
        <v>36</v>
      </c>
      <c r="K760" s="30" t="s">
        <v>37</v>
      </c>
      <c r="L760" s="27" t="s">
        <v>438</v>
      </c>
    </row>
    <row r="761" spans="2:12" ht="45">
      <c r="B761" s="51">
        <v>80161500</v>
      </c>
      <c r="C761" s="37" t="s">
        <v>311</v>
      </c>
      <c r="D761" s="48">
        <v>41852</v>
      </c>
      <c r="E761" s="30" t="s">
        <v>73</v>
      </c>
      <c r="F761" s="30" t="s">
        <v>60</v>
      </c>
      <c r="G761" s="30" t="s">
        <v>35</v>
      </c>
      <c r="H761" s="49">
        <v>6428571.428571428</v>
      </c>
      <c r="I761" s="49">
        <v>6428571.428571428</v>
      </c>
      <c r="J761" s="30" t="s">
        <v>36</v>
      </c>
      <c r="K761" s="30" t="s">
        <v>37</v>
      </c>
      <c r="L761" s="27" t="s">
        <v>438</v>
      </c>
    </row>
    <row r="762" spans="2:12" ht="45">
      <c r="B762" s="51">
        <v>80161500</v>
      </c>
      <c r="C762" s="37" t="s">
        <v>312</v>
      </c>
      <c r="D762" s="48">
        <v>41852</v>
      </c>
      <c r="E762" s="30" t="s">
        <v>73</v>
      </c>
      <c r="F762" s="30" t="s">
        <v>60</v>
      </c>
      <c r="G762" s="30" t="s">
        <v>35</v>
      </c>
      <c r="H762" s="49">
        <v>42500000</v>
      </c>
      <c r="I762" s="49">
        <v>42500000</v>
      </c>
      <c r="J762" s="30" t="s">
        <v>36</v>
      </c>
      <c r="K762" s="30" t="s">
        <v>37</v>
      </c>
      <c r="L762" s="27" t="s">
        <v>438</v>
      </c>
    </row>
    <row r="763" spans="2:12" ht="45">
      <c r="B763" s="51">
        <v>80161500</v>
      </c>
      <c r="C763" s="37" t="s">
        <v>313</v>
      </c>
      <c r="D763" s="48">
        <v>41852</v>
      </c>
      <c r="E763" s="30" t="s">
        <v>73</v>
      </c>
      <c r="F763" s="30" t="s">
        <v>60</v>
      </c>
      <c r="G763" s="30" t="s">
        <v>35</v>
      </c>
      <c r="H763" s="49">
        <v>6428571.428571428</v>
      </c>
      <c r="I763" s="49">
        <v>6428571.428571428</v>
      </c>
      <c r="J763" s="30" t="s">
        <v>36</v>
      </c>
      <c r="K763" s="30" t="s">
        <v>37</v>
      </c>
      <c r="L763" s="27" t="s">
        <v>438</v>
      </c>
    </row>
    <row r="764" spans="2:12" ht="45">
      <c r="B764" s="51">
        <v>80161500</v>
      </c>
      <c r="C764" s="37" t="s">
        <v>314</v>
      </c>
      <c r="D764" s="48">
        <v>41852</v>
      </c>
      <c r="E764" s="30" t="s">
        <v>73</v>
      </c>
      <c r="F764" s="30" t="s">
        <v>60</v>
      </c>
      <c r="G764" s="30" t="s">
        <v>35</v>
      </c>
      <c r="H764" s="49">
        <v>18000000</v>
      </c>
      <c r="I764" s="49">
        <v>18000000</v>
      </c>
      <c r="J764" s="30" t="s">
        <v>36</v>
      </c>
      <c r="K764" s="30" t="s">
        <v>37</v>
      </c>
      <c r="L764" s="27" t="s">
        <v>438</v>
      </c>
    </row>
    <row r="765" spans="2:12" ht="45">
      <c r="B765" s="51">
        <v>80161500</v>
      </c>
      <c r="C765" s="37" t="s">
        <v>315</v>
      </c>
      <c r="D765" s="48">
        <v>41852</v>
      </c>
      <c r="E765" s="30" t="s">
        <v>73</v>
      </c>
      <c r="F765" s="30" t="s">
        <v>60</v>
      </c>
      <c r="G765" s="30" t="s">
        <v>35</v>
      </c>
      <c r="H765" s="49">
        <v>47500000</v>
      </c>
      <c r="I765" s="49">
        <v>47500000</v>
      </c>
      <c r="J765" s="30" t="s">
        <v>36</v>
      </c>
      <c r="K765" s="30" t="s">
        <v>37</v>
      </c>
      <c r="L765" s="27" t="s">
        <v>438</v>
      </c>
    </row>
    <row r="766" spans="2:12" ht="45">
      <c r="B766" s="51">
        <v>80161500</v>
      </c>
      <c r="C766" s="37" t="s">
        <v>316</v>
      </c>
      <c r="D766" s="48">
        <v>41852</v>
      </c>
      <c r="E766" s="30" t="s">
        <v>73</v>
      </c>
      <c r="F766" s="30" t="s">
        <v>60</v>
      </c>
      <c r="G766" s="30" t="s">
        <v>35</v>
      </c>
      <c r="H766" s="49">
        <v>25750000</v>
      </c>
      <c r="I766" s="49">
        <v>25750000</v>
      </c>
      <c r="J766" s="30" t="s">
        <v>36</v>
      </c>
      <c r="K766" s="30" t="s">
        <v>37</v>
      </c>
      <c r="L766" s="27" t="s">
        <v>438</v>
      </c>
    </row>
    <row r="767" spans="2:12" ht="51">
      <c r="B767" s="51">
        <v>80161500</v>
      </c>
      <c r="C767" s="37" t="s">
        <v>317</v>
      </c>
      <c r="D767" s="48">
        <v>41852</v>
      </c>
      <c r="E767" s="30" t="s">
        <v>73</v>
      </c>
      <c r="F767" s="30" t="s">
        <v>60</v>
      </c>
      <c r="G767" s="30" t="s">
        <v>35</v>
      </c>
      <c r="H767" s="49">
        <v>33765265</v>
      </c>
      <c r="I767" s="49">
        <v>33765265</v>
      </c>
      <c r="J767" s="30" t="s">
        <v>36</v>
      </c>
      <c r="K767" s="30" t="s">
        <v>37</v>
      </c>
      <c r="L767" s="27" t="s">
        <v>438</v>
      </c>
    </row>
    <row r="768" spans="2:12" ht="45">
      <c r="B768" s="51">
        <v>80161500</v>
      </c>
      <c r="C768" s="37" t="s">
        <v>318</v>
      </c>
      <c r="D768" s="48">
        <v>41852</v>
      </c>
      <c r="E768" s="30" t="s">
        <v>73</v>
      </c>
      <c r="F768" s="30" t="s">
        <v>60</v>
      </c>
      <c r="G768" s="30" t="s">
        <v>35</v>
      </c>
      <c r="H768" s="49">
        <v>9500000</v>
      </c>
      <c r="I768" s="49">
        <v>9500000</v>
      </c>
      <c r="J768" s="30" t="s">
        <v>36</v>
      </c>
      <c r="K768" s="30" t="s">
        <v>37</v>
      </c>
      <c r="L768" s="27" t="s">
        <v>438</v>
      </c>
    </row>
    <row r="769" spans="2:12" ht="45">
      <c r="B769" s="51">
        <v>80161500</v>
      </c>
      <c r="C769" s="37" t="s">
        <v>319</v>
      </c>
      <c r="D769" s="48">
        <v>41852</v>
      </c>
      <c r="E769" s="30" t="s">
        <v>73</v>
      </c>
      <c r="F769" s="30" t="s">
        <v>60</v>
      </c>
      <c r="G769" s="30" t="s">
        <v>35</v>
      </c>
      <c r="H769" s="49">
        <v>37131500</v>
      </c>
      <c r="I769" s="49">
        <v>37131500</v>
      </c>
      <c r="J769" s="30" t="s">
        <v>36</v>
      </c>
      <c r="K769" s="30" t="s">
        <v>37</v>
      </c>
      <c r="L769" s="27" t="s">
        <v>438</v>
      </c>
    </row>
    <row r="770" spans="2:12" ht="51">
      <c r="B770" s="51">
        <v>80161500</v>
      </c>
      <c r="C770" s="37" t="s">
        <v>320</v>
      </c>
      <c r="D770" s="48">
        <v>41852</v>
      </c>
      <c r="E770" s="30" t="s">
        <v>73</v>
      </c>
      <c r="F770" s="30" t="s">
        <v>60</v>
      </c>
      <c r="G770" s="30" t="s">
        <v>35</v>
      </c>
      <c r="H770" s="49">
        <v>44769980</v>
      </c>
      <c r="I770" s="49">
        <v>44769980</v>
      </c>
      <c r="J770" s="30" t="s">
        <v>36</v>
      </c>
      <c r="K770" s="30" t="s">
        <v>37</v>
      </c>
      <c r="L770" s="27" t="s">
        <v>438</v>
      </c>
    </row>
    <row r="771" spans="2:12" ht="45">
      <c r="B771" s="51">
        <v>80161500</v>
      </c>
      <c r="C771" s="37" t="s">
        <v>288</v>
      </c>
      <c r="D771" s="48">
        <v>41852</v>
      </c>
      <c r="E771" s="30" t="s">
        <v>73</v>
      </c>
      <c r="F771" s="30" t="s">
        <v>60</v>
      </c>
      <c r="G771" s="30" t="s">
        <v>35</v>
      </c>
      <c r="H771" s="49">
        <v>39338170</v>
      </c>
      <c r="I771" s="49">
        <v>39338170</v>
      </c>
      <c r="J771" s="30" t="s">
        <v>36</v>
      </c>
      <c r="K771" s="30" t="s">
        <v>37</v>
      </c>
      <c r="L771" s="27" t="s">
        <v>438</v>
      </c>
    </row>
    <row r="772" spans="2:12" ht="45">
      <c r="B772" s="51">
        <v>80161500</v>
      </c>
      <c r="C772" s="37" t="s">
        <v>321</v>
      </c>
      <c r="D772" s="48">
        <v>41852</v>
      </c>
      <c r="E772" s="30" t="s">
        <v>73</v>
      </c>
      <c r="F772" s="30" t="s">
        <v>60</v>
      </c>
      <c r="G772" s="30" t="s">
        <v>35</v>
      </c>
      <c r="H772" s="49">
        <v>13000000</v>
      </c>
      <c r="I772" s="49">
        <v>13000000</v>
      </c>
      <c r="J772" s="30" t="s">
        <v>36</v>
      </c>
      <c r="K772" s="30" t="s">
        <v>37</v>
      </c>
      <c r="L772" s="27" t="s">
        <v>438</v>
      </c>
    </row>
    <row r="773" spans="2:12" ht="51">
      <c r="B773" s="51">
        <v>80161500</v>
      </c>
      <c r="C773" s="37" t="s">
        <v>257</v>
      </c>
      <c r="D773" s="48">
        <v>41852</v>
      </c>
      <c r="E773" s="30" t="s">
        <v>73</v>
      </c>
      <c r="F773" s="30" t="s">
        <v>60</v>
      </c>
      <c r="G773" s="30" t="s">
        <v>35</v>
      </c>
      <c r="H773" s="49">
        <v>17500000</v>
      </c>
      <c r="I773" s="49">
        <v>17500000</v>
      </c>
      <c r="J773" s="30" t="s">
        <v>36</v>
      </c>
      <c r="K773" s="30" t="s">
        <v>37</v>
      </c>
      <c r="L773" s="27" t="s">
        <v>438</v>
      </c>
    </row>
    <row r="774" spans="2:12" ht="45">
      <c r="B774" s="51">
        <v>80161500</v>
      </c>
      <c r="C774" s="37" t="s">
        <v>322</v>
      </c>
      <c r="D774" s="48">
        <v>41852</v>
      </c>
      <c r="E774" s="30" t="s">
        <v>73</v>
      </c>
      <c r="F774" s="30" t="s">
        <v>60</v>
      </c>
      <c r="G774" s="30" t="s">
        <v>35</v>
      </c>
      <c r="H774" s="49">
        <v>20600000</v>
      </c>
      <c r="I774" s="49">
        <v>20600000</v>
      </c>
      <c r="J774" s="30" t="s">
        <v>36</v>
      </c>
      <c r="K774" s="30" t="s">
        <v>37</v>
      </c>
      <c r="L774" s="27" t="s">
        <v>438</v>
      </c>
    </row>
    <row r="775" spans="2:12" ht="45">
      <c r="B775" s="51">
        <v>80161500</v>
      </c>
      <c r="C775" s="37" t="s">
        <v>323</v>
      </c>
      <c r="D775" s="48">
        <v>41852</v>
      </c>
      <c r="E775" s="30" t="s">
        <v>73</v>
      </c>
      <c r="F775" s="30" t="s">
        <v>60</v>
      </c>
      <c r="G775" s="30" t="s">
        <v>35</v>
      </c>
      <c r="H775" s="49">
        <v>6428571.428571428</v>
      </c>
      <c r="I775" s="49">
        <v>6428571.428571428</v>
      </c>
      <c r="J775" s="30" t="s">
        <v>36</v>
      </c>
      <c r="K775" s="30" t="s">
        <v>37</v>
      </c>
      <c r="L775" s="27" t="s">
        <v>438</v>
      </c>
    </row>
    <row r="776" spans="2:12" ht="45">
      <c r="B776" s="51">
        <v>80161500</v>
      </c>
      <c r="C776" s="37" t="s">
        <v>324</v>
      </c>
      <c r="D776" s="48">
        <v>41852</v>
      </c>
      <c r="E776" s="30" t="s">
        <v>73</v>
      </c>
      <c r="F776" s="30" t="s">
        <v>60</v>
      </c>
      <c r="G776" s="30" t="s">
        <v>35</v>
      </c>
      <c r="H776" s="49">
        <v>42149555</v>
      </c>
      <c r="I776" s="49">
        <v>42149555</v>
      </c>
      <c r="J776" s="30" t="s">
        <v>36</v>
      </c>
      <c r="K776" s="30" t="s">
        <v>37</v>
      </c>
      <c r="L776" s="27" t="s">
        <v>438</v>
      </c>
    </row>
    <row r="777" spans="2:12" ht="45">
      <c r="B777" s="51">
        <v>80161500</v>
      </c>
      <c r="C777" s="37" t="s">
        <v>325</v>
      </c>
      <c r="D777" s="48">
        <v>41852</v>
      </c>
      <c r="E777" s="30" t="s">
        <v>73</v>
      </c>
      <c r="F777" s="30" t="s">
        <v>60</v>
      </c>
      <c r="G777" s="30" t="s">
        <v>35</v>
      </c>
      <c r="H777" s="49">
        <v>30723428.571428575</v>
      </c>
      <c r="I777" s="49">
        <v>30723428.571428575</v>
      </c>
      <c r="J777" s="30" t="s">
        <v>36</v>
      </c>
      <c r="K777" s="30" t="s">
        <v>37</v>
      </c>
      <c r="L777" s="27" t="s">
        <v>438</v>
      </c>
    </row>
    <row r="778" spans="2:12" ht="51">
      <c r="B778" s="51">
        <v>80161500</v>
      </c>
      <c r="C778" s="37" t="s">
        <v>326</v>
      </c>
      <c r="D778" s="48">
        <v>41852</v>
      </c>
      <c r="E778" s="30" t="s">
        <v>73</v>
      </c>
      <c r="F778" s="30" t="s">
        <v>60</v>
      </c>
      <c r="G778" s="30" t="s">
        <v>35</v>
      </c>
      <c r="H778" s="49">
        <v>33765265</v>
      </c>
      <c r="I778" s="49">
        <v>33765265</v>
      </c>
      <c r="J778" s="30" t="s">
        <v>36</v>
      </c>
      <c r="K778" s="30" t="s">
        <v>37</v>
      </c>
      <c r="L778" s="27" t="s">
        <v>438</v>
      </c>
    </row>
    <row r="779" spans="2:12" ht="45">
      <c r="B779" s="51">
        <v>80161500</v>
      </c>
      <c r="C779" s="37" t="s">
        <v>327</v>
      </c>
      <c r="D779" s="48">
        <v>41852</v>
      </c>
      <c r="E779" s="30" t="s">
        <v>73</v>
      </c>
      <c r="F779" s="30" t="s">
        <v>60</v>
      </c>
      <c r="G779" s="30" t="s">
        <v>35</v>
      </c>
      <c r="H779" s="49">
        <v>6428571.428571428</v>
      </c>
      <c r="I779" s="49">
        <v>6428571.428571428</v>
      </c>
      <c r="J779" s="30" t="s">
        <v>36</v>
      </c>
      <c r="K779" s="30" t="s">
        <v>37</v>
      </c>
      <c r="L779" s="27" t="s">
        <v>438</v>
      </c>
    </row>
    <row r="780" spans="2:12" ht="45">
      <c r="B780" s="51">
        <v>80161500</v>
      </c>
      <c r="C780" s="27" t="s">
        <v>406</v>
      </c>
      <c r="D780" s="48">
        <v>41852</v>
      </c>
      <c r="E780" s="30" t="s">
        <v>73</v>
      </c>
      <c r="F780" s="30" t="s">
        <v>60</v>
      </c>
      <c r="G780" s="30" t="s">
        <v>35</v>
      </c>
      <c r="H780" s="49">
        <v>9000000000</v>
      </c>
      <c r="I780" s="49">
        <v>9000000000</v>
      </c>
      <c r="J780" s="30" t="s">
        <v>36</v>
      </c>
      <c r="K780" s="30" t="s">
        <v>37</v>
      </c>
      <c r="L780" s="27" t="s">
        <v>440</v>
      </c>
    </row>
    <row r="781" spans="2:12" ht="45">
      <c r="B781" s="51">
        <v>80161500</v>
      </c>
      <c r="C781" s="27" t="s">
        <v>407</v>
      </c>
      <c r="D781" s="48">
        <v>41852</v>
      </c>
      <c r="E781" s="30" t="s">
        <v>73</v>
      </c>
      <c r="F781" s="30" t="s">
        <v>60</v>
      </c>
      <c r="G781" s="30" t="s">
        <v>35</v>
      </c>
      <c r="H781" s="49">
        <v>4500000000</v>
      </c>
      <c r="I781" s="49">
        <v>4500000000</v>
      </c>
      <c r="J781" s="30" t="s">
        <v>36</v>
      </c>
      <c r="K781" s="30" t="s">
        <v>37</v>
      </c>
      <c r="L781" s="27" t="s">
        <v>440</v>
      </c>
    </row>
    <row r="782" spans="2:12" ht="45">
      <c r="B782" s="51">
        <v>80161500</v>
      </c>
      <c r="C782" s="27" t="s">
        <v>408</v>
      </c>
      <c r="D782" s="48">
        <v>41852</v>
      </c>
      <c r="E782" s="30" t="s">
        <v>73</v>
      </c>
      <c r="F782" s="30" t="s">
        <v>60</v>
      </c>
      <c r="G782" s="30" t="s">
        <v>35</v>
      </c>
      <c r="H782" s="49">
        <v>2000000000</v>
      </c>
      <c r="I782" s="49">
        <v>2000000000</v>
      </c>
      <c r="J782" s="30" t="s">
        <v>36</v>
      </c>
      <c r="K782" s="30" t="s">
        <v>37</v>
      </c>
      <c r="L782" s="27" t="s">
        <v>440</v>
      </c>
    </row>
    <row r="783" spans="2:12" ht="45">
      <c r="B783" s="51">
        <v>80161500</v>
      </c>
      <c r="C783" s="27" t="s">
        <v>409</v>
      </c>
      <c r="D783" s="48">
        <v>41852</v>
      </c>
      <c r="E783" s="30" t="s">
        <v>73</v>
      </c>
      <c r="F783" s="30" t="s">
        <v>60</v>
      </c>
      <c r="G783" s="30" t="s">
        <v>35</v>
      </c>
      <c r="H783" s="49">
        <v>101000000000</v>
      </c>
      <c r="I783" s="49">
        <v>101000000000</v>
      </c>
      <c r="J783" s="30" t="s">
        <v>36</v>
      </c>
      <c r="K783" s="30" t="s">
        <v>37</v>
      </c>
      <c r="L783" s="27" t="s">
        <v>440</v>
      </c>
    </row>
    <row r="784" spans="2:12" ht="45">
      <c r="B784" s="51">
        <v>80161500</v>
      </c>
      <c r="C784" s="27" t="s">
        <v>410</v>
      </c>
      <c r="D784" s="48">
        <v>41852</v>
      </c>
      <c r="E784" s="30" t="s">
        <v>73</v>
      </c>
      <c r="F784" s="30" t="s">
        <v>60</v>
      </c>
      <c r="G784" s="30" t="s">
        <v>35</v>
      </c>
      <c r="H784" s="49">
        <v>34000000000</v>
      </c>
      <c r="I784" s="49">
        <v>34000000000</v>
      </c>
      <c r="J784" s="30" t="s">
        <v>36</v>
      </c>
      <c r="K784" s="30" t="s">
        <v>37</v>
      </c>
      <c r="L784" s="27" t="s">
        <v>440</v>
      </c>
    </row>
    <row r="787" spans="2:4" ht="30.75" thickBot="1">
      <c r="B787" s="57" t="s">
        <v>411</v>
      </c>
      <c r="D787" s="2"/>
    </row>
    <row r="788" spans="2:4" ht="45">
      <c r="B788" s="63" t="s">
        <v>21</v>
      </c>
      <c r="C788" s="64" t="s">
        <v>412</v>
      </c>
      <c r="D788" s="41" t="s">
        <v>30</v>
      </c>
    </row>
    <row r="789" spans="2:4" ht="15">
      <c r="B789" s="62"/>
      <c r="C789" s="50"/>
      <c r="D789" s="65"/>
    </row>
    <row r="790" spans="2:4" ht="15">
      <c r="B790" s="58"/>
      <c r="C790" s="66"/>
      <c r="D790" s="44"/>
    </row>
    <row r="791" spans="2:4" ht="15">
      <c r="B791" s="58"/>
      <c r="C791" s="42"/>
      <c r="D791" s="44"/>
    </row>
    <row r="792" spans="2:4" ht="15">
      <c r="B792" s="58"/>
      <c r="C792" s="42"/>
      <c r="D792" s="44"/>
    </row>
    <row r="793" spans="2:4" ht="15.75" thickBot="1">
      <c r="B793" s="59"/>
      <c r="C793" s="45"/>
      <c r="D793" s="46"/>
    </row>
  </sheetData>
  <sheetProtection/>
  <dataValidations count="2">
    <dataValidation type="list" allowBlank="1" showInputMessage="1" showErrorMessage="1" sqref="J35">
      <formula1>$C$3:$C$6</formula1>
    </dataValidation>
    <dataValidation type="list" allowBlank="1" showInputMessage="1" showErrorMessage="1" sqref="I35">
      <formula1>$B$3:$B$4</formula1>
    </dataValidation>
  </dataValidations>
  <hyperlinks>
    <hyperlink ref="C8" r:id="rId1" display="WWW.MINVIVIENDA.GOV.CO"/>
  </hyperlinks>
  <printOptions horizontalCentered="1"/>
  <pageMargins left="0.31496062992125984" right="0.31496062992125984" top="0.7480314960629921" bottom="0.7480314960629921" header="0.31496062992125984" footer="0.31496062992125984"/>
  <pageSetup horizontalDpi="600" verticalDpi="600" orientation="landscape" paperSize="5" scale="6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Augusto Sosa Avila</dc:creator>
  <cp:keywords/>
  <dc:description/>
  <cp:lastModifiedBy>Jorge Augusto Sosa Avila</cp:lastModifiedBy>
  <cp:lastPrinted>2014-07-01T18:04:34Z</cp:lastPrinted>
  <dcterms:created xsi:type="dcterms:W3CDTF">2014-04-01T20:33:21Z</dcterms:created>
  <dcterms:modified xsi:type="dcterms:W3CDTF">2015-02-16T19:12:39Z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2014.00000000000</vt:lpwstr>
  </property>
  <property fmtid="{D5CDD505-2E9C-101B-9397-08002B2CF9AE}" pid="3" name="Fecha">
    <vt:lpwstr>2014-03-31T00:00:00Z</vt:lpwstr>
  </property>
  <property fmtid="{D5CDD505-2E9C-101B-9397-08002B2CF9AE}" pid="4" name="Entidad">
    <vt:lpwstr>Ministerio de Vivienda, Ciudad y Territorio</vt:lpwstr>
  </property>
</Properties>
</file>