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4240" windowHeight="12240"/>
  </bookViews>
  <sheets>
    <sheet name="F14.1  PLANES DE MEJORAMIENT..." sheetId="1" r:id="rId1"/>
  </sheets>
  <calcPr calcId="162913"/>
</workbook>
</file>

<file path=xl/calcChain.xml><?xml version="1.0" encoding="utf-8"?>
<calcChain xmlns="http://schemas.openxmlformats.org/spreadsheetml/2006/main">
  <c r="Q154" i="1" l="1"/>
  <c r="P154" i="1"/>
  <c r="O154" i="1"/>
  <c r="M154" i="1"/>
  <c r="Q153" i="1"/>
  <c r="P153" i="1"/>
  <c r="O153" i="1"/>
  <c r="M153" i="1"/>
  <c r="Q152" i="1"/>
  <c r="P152" i="1"/>
  <c r="O152" i="1"/>
  <c r="M152" i="1"/>
  <c r="Q151" i="1"/>
  <c r="P151" i="1"/>
  <c r="O151" i="1"/>
  <c r="M151" i="1"/>
  <c r="Q150" i="1"/>
  <c r="P150" i="1"/>
  <c r="O150" i="1"/>
  <c r="M150" i="1"/>
  <c r="Q149" i="1"/>
  <c r="P149" i="1"/>
  <c r="O149" i="1"/>
  <c r="M149" i="1"/>
  <c r="Q148" i="1"/>
  <c r="P148" i="1"/>
  <c r="O148" i="1"/>
  <c r="M148" i="1"/>
  <c r="Q147" i="1"/>
  <c r="P147" i="1"/>
  <c r="O147" i="1"/>
  <c r="M147" i="1"/>
  <c r="Q146" i="1"/>
  <c r="P146" i="1"/>
  <c r="O146" i="1"/>
  <c r="M146" i="1"/>
  <c r="Q145" i="1"/>
  <c r="P145" i="1"/>
  <c r="O145" i="1"/>
  <c r="M145" i="1"/>
  <c r="Q144" i="1"/>
  <c r="P144" i="1"/>
  <c r="O144" i="1"/>
  <c r="M144" i="1"/>
  <c r="Q143" i="1"/>
  <c r="P143" i="1"/>
  <c r="O143" i="1"/>
  <c r="M143" i="1"/>
  <c r="Q142" i="1"/>
  <c r="P142" i="1"/>
  <c r="O142" i="1"/>
  <c r="M142" i="1"/>
  <c r="Q141" i="1"/>
  <c r="P141" i="1"/>
  <c r="O141" i="1"/>
  <c r="M141" i="1"/>
  <c r="Q140" i="1"/>
  <c r="P140" i="1"/>
  <c r="O140" i="1"/>
  <c r="M140" i="1"/>
  <c r="Q139" i="1"/>
  <c r="P139" i="1"/>
  <c r="O139" i="1"/>
  <c r="M139" i="1"/>
  <c r="Q138" i="1"/>
  <c r="P138" i="1"/>
  <c r="O138" i="1"/>
  <c r="M138" i="1"/>
  <c r="Q137" i="1"/>
  <c r="P137" i="1"/>
  <c r="O137" i="1"/>
  <c r="M137" i="1"/>
  <c r="Q136" i="1"/>
  <c r="P136" i="1"/>
  <c r="O136" i="1"/>
  <c r="M136" i="1"/>
  <c r="Q135" i="1"/>
  <c r="P135" i="1"/>
  <c r="O135" i="1"/>
  <c r="M135" i="1"/>
  <c r="Q134" i="1"/>
  <c r="P134" i="1"/>
  <c r="O134" i="1"/>
  <c r="M134" i="1"/>
  <c r="Q133" i="1"/>
  <c r="P133" i="1"/>
  <c r="O133" i="1"/>
  <c r="M133" i="1"/>
  <c r="Q132" i="1"/>
  <c r="P132" i="1"/>
  <c r="O132" i="1"/>
  <c r="M132" i="1"/>
  <c r="Q131" i="1"/>
  <c r="P131" i="1"/>
  <c r="O131" i="1"/>
  <c r="M131" i="1"/>
  <c r="Q130" i="1"/>
  <c r="P130" i="1"/>
  <c r="O130" i="1"/>
  <c r="M130" i="1"/>
  <c r="Q129" i="1"/>
  <c r="P129" i="1"/>
  <c r="O129" i="1"/>
  <c r="M129" i="1"/>
  <c r="Q128" i="1"/>
  <c r="P128" i="1"/>
  <c r="O128" i="1"/>
  <c r="M128" i="1"/>
  <c r="Q127" i="1"/>
  <c r="P127" i="1"/>
  <c r="O127" i="1"/>
  <c r="M127" i="1"/>
  <c r="Q126" i="1"/>
  <c r="P126" i="1"/>
  <c r="O126" i="1"/>
  <c r="M126" i="1"/>
  <c r="Q125" i="1"/>
  <c r="P125" i="1"/>
  <c r="O125" i="1"/>
  <c r="M125" i="1"/>
  <c r="Q124" i="1"/>
  <c r="P124" i="1"/>
  <c r="O124" i="1"/>
  <c r="M124" i="1"/>
  <c r="Q123" i="1"/>
  <c r="P123" i="1"/>
  <c r="O123" i="1"/>
  <c r="M123" i="1"/>
  <c r="Q122" i="1"/>
  <c r="P122" i="1"/>
  <c r="O122" i="1"/>
  <c r="M122" i="1"/>
  <c r="Q121" i="1"/>
  <c r="P121" i="1"/>
  <c r="O121" i="1"/>
  <c r="M121" i="1"/>
  <c r="Q120" i="1"/>
  <c r="P120" i="1"/>
  <c r="O120" i="1"/>
  <c r="M120" i="1"/>
  <c r="Q119" i="1"/>
  <c r="P119" i="1"/>
  <c r="O119" i="1"/>
  <c r="M119" i="1"/>
  <c r="Q118" i="1"/>
  <c r="P118" i="1"/>
  <c r="O118" i="1"/>
  <c r="M118" i="1"/>
  <c r="Q117" i="1"/>
  <c r="P117" i="1"/>
  <c r="O117" i="1"/>
  <c r="M117" i="1"/>
  <c r="Q116" i="1"/>
  <c r="P116" i="1"/>
  <c r="O116" i="1"/>
  <c r="M116" i="1"/>
  <c r="Q115" i="1"/>
  <c r="P115" i="1"/>
  <c r="O115" i="1"/>
  <c r="M115" i="1"/>
  <c r="Q114" i="1"/>
  <c r="P114" i="1"/>
  <c r="O114" i="1"/>
  <c r="M114" i="1"/>
  <c r="Q113" i="1"/>
  <c r="P113" i="1"/>
  <c r="O113" i="1"/>
  <c r="M113" i="1"/>
  <c r="Q112" i="1"/>
  <c r="P112" i="1"/>
  <c r="O112" i="1"/>
  <c r="M112" i="1"/>
  <c r="Q111" i="1"/>
  <c r="P111" i="1"/>
  <c r="O111" i="1"/>
  <c r="M111" i="1"/>
  <c r="Q110" i="1"/>
  <c r="P110" i="1"/>
  <c r="O110" i="1"/>
  <c r="M110" i="1"/>
  <c r="Q109" i="1"/>
  <c r="P109" i="1"/>
  <c r="O109" i="1"/>
  <c r="M109" i="1"/>
  <c r="Q108" i="1"/>
  <c r="P108" i="1"/>
  <c r="O108" i="1"/>
  <c r="M108" i="1"/>
  <c r="Q107" i="1"/>
  <c r="P107" i="1"/>
  <c r="O107" i="1"/>
  <c r="M107" i="1"/>
  <c r="Q106" i="1"/>
  <c r="P106" i="1"/>
  <c r="O106" i="1"/>
  <c r="M106" i="1"/>
  <c r="Q105" i="1"/>
  <c r="P105" i="1"/>
  <c r="O105" i="1"/>
  <c r="M105" i="1"/>
  <c r="Q104" i="1"/>
  <c r="P104" i="1"/>
  <c r="O104" i="1"/>
  <c r="M104" i="1"/>
  <c r="Q103" i="1"/>
  <c r="P103" i="1"/>
  <c r="O103" i="1"/>
  <c r="M103" i="1"/>
  <c r="Q102" i="1"/>
  <c r="P102" i="1"/>
  <c r="O102" i="1"/>
  <c r="M102" i="1"/>
  <c r="Q101" i="1"/>
  <c r="P101" i="1"/>
  <c r="O101" i="1"/>
  <c r="M101" i="1"/>
  <c r="Q100" i="1"/>
  <c r="P100" i="1"/>
  <c r="O100" i="1"/>
  <c r="M100" i="1"/>
  <c r="Q99" i="1"/>
  <c r="P99" i="1"/>
  <c r="O99" i="1"/>
  <c r="M99" i="1"/>
  <c r="Q98" i="1"/>
  <c r="P98" i="1"/>
  <c r="O98" i="1"/>
  <c r="M98" i="1"/>
  <c r="Q97" i="1"/>
  <c r="P97" i="1"/>
  <c r="O97" i="1"/>
  <c r="M97" i="1"/>
  <c r="Q96" i="1"/>
  <c r="P96" i="1"/>
  <c r="O96" i="1"/>
  <c r="M96" i="1"/>
  <c r="Q95" i="1"/>
  <c r="P95" i="1"/>
  <c r="O95" i="1"/>
  <c r="M95" i="1"/>
  <c r="Q94" i="1"/>
  <c r="P94" i="1"/>
  <c r="O94" i="1"/>
  <c r="M94" i="1"/>
  <c r="Q93" i="1"/>
  <c r="P93" i="1"/>
  <c r="O93" i="1"/>
  <c r="M93" i="1"/>
  <c r="Q92" i="1"/>
  <c r="P92" i="1"/>
  <c r="O92" i="1"/>
  <c r="M92" i="1"/>
  <c r="Q91" i="1"/>
  <c r="P91" i="1"/>
  <c r="O91" i="1"/>
  <c r="M91" i="1"/>
  <c r="Q90" i="1"/>
  <c r="P90" i="1"/>
  <c r="O90" i="1"/>
  <c r="M90" i="1"/>
  <c r="Q89" i="1"/>
  <c r="P89" i="1"/>
  <c r="O89" i="1"/>
  <c r="M89" i="1"/>
  <c r="Q88" i="1"/>
  <c r="P88" i="1"/>
  <c r="O88" i="1"/>
  <c r="M88" i="1"/>
  <c r="Q87" i="1"/>
  <c r="P87" i="1"/>
  <c r="O87" i="1"/>
  <c r="M87" i="1"/>
  <c r="Q86" i="1"/>
  <c r="P86" i="1"/>
  <c r="O86" i="1"/>
  <c r="M86" i="1"/>
  <c r="Q85" i="1"/>
  <c r="P85" i="1"/>
  <c r="O85" i="1"/>
  <c r="M85" i="1"/>
  <c r="Q84" i="1"/>
  <c r="P84" i="1"/>
  <c r="O84" i="1"/>
  <c r="M84" i="1"/>
  <c r="Q83" i="1"/>
  <c r="P83" i="1"/>
  <c r="O83" i="1"/>
  <c r="M83" i="1"/>
  <c r="Q82" i="1"/>
  <c r="P82" i="1"/>
  <c r="O82" i="1"/>
  <c r="M82" i="1"/>
  <c r="Q81" i="1"/>
  <c r="P81" i="1"/>
  <c r="O81" i="1"/>
  <c r="M81" i="1"/>
  <c r="Q80" i="1"/>
  <c r="P80" i="1"/>
  <c r="O80" i="1"/>
  <c r="M80" i="1"/>
  <c r="Q79" i="1"/>
  <c r="P79" i="1"/>
  <c r="O79" i="1"/>
  <c r="M79" i="1"/>
  <c r="Q78" i="1"/>
  <c r="P78" i="1"/>
  <c r="O78" i="1"/>
  <c r="M78" i="1"/>
  <c r="Q77" i="1"/>
  <c r="P77" i="1"/>
  <c r="O77" i="1"/>
  <c r="M77" i="1"/>
  <c r="Q76" i="1"/>
  <c r="P76" i="1"/>
  <c r="O76" i="1"/>
  <c r="M76" i="1"/>
  <c r="Q75" i="1"/>
  <c r="P75" i="1"/>
  <c r="O75" i="1"/>
  <c r="M75" i="1"/>
  <c r="Q74" i="1"/>
  <c r="P74" i="1"/>
  <c r="O74" i="1"/>
  <c r="M74" i="1"/>
  <c r="Q73" i="1"/>
  <c r="P73" i="1"/>
  <c r="O73" i="1"/>
  <c r="M73" i="1"/>
  <c r="Q72" i="1"/>
  <c r="P72" i="1"/>
  <c r="O72" i="1"/>
  <c r="M72" i="1"/>
  <c r="Q71" i="1"/>
  <c r="P71" i="1"/>
  <c r="O71" i="1"/>
  <c r="M71" i="1"/>
  <c r="Q70" i="1"/>
  <c r="P70" i="1"/>
  <c r="O70" i="1"/>
  <c r="M70" i="1"/>
  <c r="Q69" i="1"/>
  <c r="P69" i="1"/>
  <c r="O69" i="1"/>
  <c r="M69" i="1"/>
  <c r="Q68" i="1"/>
  <c r="P68" i="1"/>
  <c r="O68" i="1"/>
  <c r="M68" i="1"/>
  <c r="Q67" i="1"/>
  <c r="P67" i="1"/>
  <c r="O67" i="1"/>
  <c r="M67" i="1"/>
  <c r="Q66" i="1"/>
  <c r="P66" i="1"/>
  <c r="O66" i="1"/>
  <c r="M66" i="1"/>
  <c r="Q65" i="1"/>
  <c r="P65" i="1"/>
  <c r="O65" i="1"/>
  <c r="M65" i="1"/>
  <c r="Q64" i="1"/>
  <c r="P64" i="1"/>
  <c r="O64" i="1"/>
  <c r="M64" i="1"/>
  <c r="Q63" i="1"/>
  <c r="P63" i="1"/>
  <c r="O63" i="1"/>
  <c r="M63" i="1"/>
  <c r="Q62" i="1"/>
  <c r="P62" i="1"/>
  <c r="O62" i="1"/>
  <c r="M62" i="1"/>
  <c r="Q61" i="1"/>
  <c r="P61" i="1"/>
  <c r="O61" i="1"/>
  <c r="M61" i="1"/>
  <c r="Q60" i="1"/>
  <c r="P60" i="1"/>
  <c r="O60" i="1"/>
  <c r="M60" i="1"/>
  <c r="Q59" i="1"/>
  <c r="P59" i="1"/>
  <c r="O59" i="1"/>
  <c r="M59" i="1"/>
  <c r="Q58" i="1"/>
  <c r="P58" i="1"/>
  <c r="O58" i="1"/>
  <c r="M58" i="1"/>
  <c r="Q57" i="1"/>
  <c r="P57" i="1"/>
  <c r="O57" i="1"/>
  <c r="M57" i="1"/>
  <c r="Q56" i="1"/>
  <c r="P56" i="1"/>
  <c r="O56" i="1"/>
  <c r="M56" i="1"/>
  <c r="Q55" i="1"/>
  <c r="P55" i="1"/>
  <c r="O55" i="1"/>
  <c r="M55" i="1"/>
  <c r="Q54" i="1"/>
  <c r="P54" i="1"/>
  <c r="O54" i="1"/>
  <c r="M54" i="1"/>
  <c r="Q53" i="1"/>
  <c r="P53" i="1"/>
  <c r="O53" i="1"/>
  <c r="M53" i="1"/>
  <c r="Q52" i="1"/>
  <c r="P52" i="1"/>
  <c r="O52" i="1"/>
  <c r="M52" i="1"/>
  <c r="Q51" i="1"/>
  <c r="P51" i="1"/>
  <c r="O51" i="1"/>
  <c r="M51" i="1"/>
  <c r="Q50" i="1"/>
  <c r="P50" i="1"/>
  <c r="O50" i="1"/>
  <c r="M50" i="1"/>
  <c r="Q49" i="1"/>
  <c r="P49" i="1"/>
  <c r="O49" i="1"/>
  <c r="M49" i="1"/>
  <c r="Q48" i="1"/>
  <c r="P48" i="1"/>
  <c r="O48" i="1"/>
  <c r="M48" i="1"/>
  <c r="Q47" i="1"/>
  <c r="P47" i="1"/>
  <c r="O47" i="1"/>
  <c r="M47" i="1"/>
  <c r="Q46" i="1"/>
  <c r="P46" i="1"/>
  <c r="O46" i="1"/>
  <c r="M46" i="1"/>
  <c r="Q45" i="1"/>
  <c r="P45" i="1"/>
  <c r="O45" i="1"/>
  <c r="M45" i="1"/>
  <c r="Q44" i="1"/>
  <c r="P44" i="1"/>
  <c r="M44" i="1"/>
  <c r="Q43" i="1"/>
  <c r="P43" i="1"/>
  <c r="O43" i="1"/>
  <c r="M43" i="1"/>
  <c r="Q42" i="1"/>
  <c r="P42" i="1"/>
  <c r="O42" i="1"/>
  <c r="M42" i="1"/>
  <c r="Q41" i="1"/>
  <c r="P41" i="1"/>
  <c r="O41" i="1"/>
  <c r="M41" i="1"/>
  <c r="Q40" i="1"/>
  <c r="P40" i="1"/>
  <c r="O40" i="1"/>
  <c r="M40" i="1"/>
  <c r="Q39" i="1"/>
  <c r="P39" i="1"/>
  <c r="O39" i="1"/>
  <c r="M39" i="1"/>
  <c r="Q38" i="1"/>
  <c r="P38" i="1"/>
  <c r="O38" i="1"/>
  <c r="M38" i="1"/>
  <c r="Q37" i="1"/>
  <c r="P37" i="1"/>
  <c r="O37" i="1"/>
  <c r="M37" i="1"/>
  <c r="Q36" i="1"/>
  <c r="P36" i="1"/>
  <c r="O36" i="1"/>
  <c r="M36" i="1"/>
  <c r="Q35" i="1"/>
  <c r="P35" i="1"/>
  <c r="O35" i="1"/>
  <c r="M35" i="1"/>
  <c r="Q34" i="1"/>
  <c r="P34" i="1"/>
  <c r="O34" i="1"/>
  <c r="M34" i="1"/>
  <c r="Q33" i="1"/>
  <c r="P33" i="1"/>
  <c r="O33" i="1"/>
  <c r="M33" i="1"/>
  <c r="Q32" i="1"/>
  <c r="P32" i="1"/>
  <c r="O32" i="1"/>
  <c r="M32" i="1"/>
  <c r="Q31" i="1"/>
  <c r="P31" i="1"/>
  <c r="O31" i="1"/>
  <c r="M31" i="1"/>
  <c r="Q30" i="1"/>
  <c r="P30" i="1"/>
  <c r="O30" i="1"/>
  <c r="M30" i="1"/>
  <c r="Q29" i="1"/>
  <c r="P29" i="1"/>
  <c r="O29" i="1"/>
  <c r="M29" i="1"/>
  <c r="Q28" i="1"/>
  <c r="P28" i="1"/>
  <c r="O28" i="1"/>
  <c r="M28" i="1"/>
  <c r="Q27" i="1"/>
  <c r="P27" i="1"/>
  <c r="O27" i="1"/>
  <c r="M27" i="1"/>
  <c r="Q26" i="1"/>
  <c r="P26" i="1"/>
  <c r="O26" i="1"/>
  <c r="M26" i="1"/>
  <c r="Q25" i="1"/>
  <c r="P25" i="1"/>
  <c r="O25" i="1"/>
  <c r="M25" i="1"/>
  <c r="Q24" i="1"/>
  <c r="P24" i="1"/>
  <c r="O24" i="1"/>
  <c r="M24" i="1"/>
  <c r="Q23" i="1"/>
  <c r="P23" i="1"/>
  <c r="O23" i="1"/>
  <c r="M23" i="1"/>
  <c r="Q22" i="1"/>
  <c r="P22" i="1"/>
  <c r="O22" i="1"/>
  <c r="M22" i="1"/>
  <c r="Q21" i="1"/>
  <c r="P21" i="1"/>
  <c r="O21" i="1"/>
  <c r="M21" i="1"/>
  <c r="Q20" i="1"/>
  <c r="P20" i="1"/>
  <c r="O20" i="1"/>
  <c r="M20" i="1"/>
  <c r="Q19" i="1"/>
  <c r="P19" i="1"/>
  <c r="O19" i="1"/>
  <c r="M19" i="1"/>
  <c r="Q18" i="1"/>
  <c r="P18" i="1"/>
  <c r="O18" i="1"/>
  <c r="M18" i="1"/>
  <c r="Q17" i="1"/>
  <c r="P17" i="1"/>
  <c r="O17" i="1"/>
  <c r="M17" i="1"/>
  <c r="Q16" i="1"/>
  <c r="P16" i="1"/>
  <c r="O16" i="1"/>
  <c r="M16" i="1"/>
  <c r="Q15" i="1"/>
  <c r="P15" i="1"/>
  <c r="O15" i="1"/>
  <c r="M15" i="1"/>
  <c r="Q14" i="1"/>
  <c r="P14" i="1"/>
  <c r="O14" i="1"/>
  <c r="M14" i="1"/>
  <c r="Q13" i="1"/>
  <c r="P13" i="1"/>
  <c r="O13" i="1"/>
  <c r="M13" i="1"/>
  <c r="Q12" i="1"/>
  <c r="P12" i="1"/>
  <c r="O12" i="1"/>
  <c r="M12" i="1"/>
  <c r="Q11" i="1"/>
  <c r="P11" i="1"/>
  <c r="O11" i="1"/>
  <c r="M11" i="1"/>
</calcChain>
</file>

<file path=xl/comments1.xml><?xml version="1.0" encoding="utf-8"?>
<comments xmlns="http://schemas.openxmlformats.org/spreadsheetml/2006/main">
  <authors>
    <author>Claudia Patricia Diaz Carrillo</author>
  </authors>
  <commentList>
    <comment ref="K84" authorId="0">
      <text>
        <r>
          <rPr>
            <b/>
            <sz val="9"/>
            <color indexed="81"/>
            <rFont val="Tahoma"/>
            <family val="2"/>
          </rPr>
          <t>Claudia Patricia Diaz Carrillo: Si se coloca esta fecha quiere decir que en esta fecha presentamos el primer informe- Se recomienda modificarla ( 30/10/2015)</t>
        </r>
        <r>
          <rPr>
            <sz val="9"/>
            <color indexed="81"/>
            <rFont val="Tahoma"/>
            <family val="2"/>
          </rPr>
          <t xml:space="preserve">
</t>
        </r>
      </text>
    </comment>
    <comment ref="K85" authorId="0">
      <text>
        <r>
          <rPr>
            <b/>
            <sz val="9"/>
            <color indexed="81"/>
            <rFont val="Tahoma"/>
            <family val="2"/>
          </rPr>
          <t>Claudia Patricia Diaz Carrillo: Si se coloca esta fecha quiere decir que en esta fecha presentamos el primer informe- Se recomienda modificarla ( 30/10/2015)</t>
        </r>
        <r>
          <rPr>
            <sz val="9"/>
            <color indexed="81"/>
            <rFont val="Tahoma"/>
            <family val="2"/>
          </rPr>
          <t xml:space="preserve">
</t>
        </r>
      </text>
    </comment>
  </commentList>
</comments>
</file>

<file path=xl/sharedStrings.xml><?xml version="1.0" encoding="utf-8"?>
<sst xmlns="http://schemas.openxmlformats.org/spreadsheetml/2006/main" count="1209" uniqueCount="780">
  <si>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</si>
  <si>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</si>
  <si>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</si>
  <si>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</si>
  <si>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</si>
  <si>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</si>
  <si>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</si>
  <si>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</si>
  <si>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</si>
  <si>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</si>
  <si>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</si>
  <si>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</si>
  <si>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</si>
  <si>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</si>
  <si>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</si>
  <si>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</si>
  <si>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</si>
  <si>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</si>
  <si>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</si>
  <si>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</si>
  <si>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</si>
  <si>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</si>
  <si>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</si>
  <si>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</si>
  <si>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</si>
  <si>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</si>
  <si>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</si>
  <si>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 Documentación Manuales de Procedimientos (A,D)</t>
  </si>
  <si>
    <t>Carencia de algunos procedimientos inherentes a actvidades propias de Fonvivienda representa cumplimiento parcial.</t>
  </si>
  <si>
    <t>Verificar y actualizar   los procedimientos  observados por el Ente de Control, junto con el  Protocolo de Incumplimientos y en el Manual Operativo respectivo.</t>
  </si>
  <si>
    <t>Revisar y ajustar los procedimientos, el Protocolo de Incumplimientos y el Manual Operativo, según el caso.</t>
  </si>
  <si>
    <t xml:space="preserve">Documento de revisión. </t>
  </si>
  <si>
    <t>SPAT</t>
  </si>
  <si>
    <t>H.2. Información reportada por Fonvivienda para evaluación del Programa VIPA. (A)</t>
  </si>
  <si>
    <t>Debilidades en los mecanismos de control para el registro y generación de información, lo cual crea incertidumbre respecto de la calidad de la información reportada por Fonvivienda.</t>
  </si>
  <si>
    <t>Gestionar la incorporación  dentro de las clausulas del contrato fiduciario, la obligación de reportar  la información  sobre los avances y desarrollo de los programas de vivienda unificando criterios y fechas de reporte.</t>
  </si>
  <si>
    <t xml:space="preserve">“Solicitar mediante oficio a la Fiduciaria la modificación de las clausulas relacionadas con la obligación de reportar los informes” 
Actividades/Unidad de medida: Por “Oficio a la Fiduciaria”
</t>
  </si>
  <si>
    <t>Oficio a la Fiduciaria”</t>
  </si>
  <si>
    <t>DIVIS</t>
  </si>
  <si>
    <t>H.6. Gestión de reclamación Proyectos de vivienda en Incumplimiento entre las vigencias 2012 y 2014 (A)(D)(F)</t>
  </si>
  <si>
    <t>Procedimientos inadecuados e insuficientes en la labor de elegibilidad de los proyectos y de debilidades en el control y supervisión en la ejecución de los mismos.</t>
  </si>
  <si>
    <r>
      <t xml:space="preserve">1. Revisar y actualizar Protocolo de Incumplimientos
</t>
    </r>
    <r>
      <rPr>
        <strike/>
        <sz val="8"/>
        <color theme="1"/>
        <rFont val="Verdana"/>
        <family val="2"/>
      </rPr>
      <t/>
    </r>
  </si>
  <si>
    <t>Efectuar la revisión y actualización del Protocolo de Incumplimientos</t>
  </si>
  <si>
    <t xml:space="preserve"> Documento Protocolo de Incumplimiento Actualizado</t>
  </si>
  <si>
    <t>H.7 Gestión de Reclamación Proyectos de Vivienda en Incumplimiento anteriores al 2012. (A) (D) (IP)</t>
  </si>
  <si>
    <r>
      <t xml:space="preserve">Revisar y actualizar Protocolo de Incumplimientos
</t>
    </r>
    <r>
      <rPr>
        <strike/>
        <sz val="8"/>
        <color theme="1"/>
        <rFont val="Verdana"/>
        <family val="2"/>
      </rPr>
      <t/>
    </r>
  </si>
  <si>
    <t>Documento Protocolo de Incumplimiento Actualizado</t>
  </si>
  <si>
    <t>H.8. Programa Vivienda Gratuita I – Esquema PúblicoM (A)</t>
  </si>
  <si>
    <t xml:space="preserve">Uso ineficiente de  recursos; falta de oportunidad e ineficacia  por incumplimiento de los objetivos del PVG1, relacionados "con promover la incorporación efectiva de los hogares a las redes sociales del Estado y asegurar la superación de su condición". </t>
  </si>
  <si>
    <t>Efectuar la revisión de las asignaciones.</t>
  </si>
  <si>
    <t>Informe de revisión</t>
  </si>
  <si>
    <t>SSFV</t>
  </si>
  <si>
    <t>H.9. Programa Vivienda Gratuita I – Esquema Privado. (A)</t>
  </si>
  <si>
    <t>Falta de oportunidad e ineficacia  por incumplimiento de los objetivos del PVG1, por encontrarse viviendas terminadas que contaban con certificado de existencia y habitabilidad, pero que no habían sido asignados. Hechos que representan un riesgo para la entidad ante una posible acción por enriquecimiento sin justa causa por parte de los contratistas.</t>
  </si>
  <si>
    <t xml:space="preserve">Verificar las asignaciones de los SFVE en el marco de la fase II en relación con las acciones a ejecutar en los eventos que no sean radicados oportunamente los censos por parte del ente territorial, asi como la efectividad en la divulgación de los procesos de convocatoria y postulación a través de las Cajas de Compensación Familiar y entidades territoriales.  </t>
  </si>
  <si>
    <t>Informe de revisión.</t>
  </si>
  <si>
    <t>H.10. Matriz de proyectos en declaratoria de incumplimiento. (A)</t>
  </si>
  <si>
    <t>Deficiencias en el control e inefectividad de la herramienta “Matriz de Proyectos en Declaratoria de Incumplimiento”</t>
  </si>
  <si>
    <t>Documento Protocolo de Incumplimiento Actualizado incluida la herramienta (matriz de incumplimientos)</t>
  </si>
  <si>
    <t>H.11. Protocolo de incumplimiento proyectos posteriores a la Ley 1537 de 2012. (A) (D)</t>
  </si>
  <si>
    <t xml:space="preserve">Falta de procedimiento para investigar y sancionar a constructores y demas intervinientes que incurran en incumplimiento de la ejecucion de proyectos de vivienda posteriores a la Ley 1537 de 2012. </t>
  </si>
  <si>
    <t>Gestionar ante el Consejo Directivo de Fonvivienda documento sobre el trámite del Protocolo de incumplimiento y del proceso sancionatorio Decreto 1516 de 2016</t>
  </si>
  <si>
    <t>Someter a Sesión del Consejo Directivo de Fonvivienda la presentación y aprobación del Protocolo de incumplimiento y la presentación del proceso sancionatorio Decreto 1516 de 2016</t>
  </si>
  <si>
    <t>Acta Consejo Directivo</t>
  </si>
  <si>
    <t>SPAT-DIVIS</t>
  </si>
  <si>
    <t>Se reporta a la OCI las actividades de seguimiento anexando el  Acta  53  de 2017 del de Consejo Directivo de Fonvivienda, dando cumplimiento al 100% de la acción de mejora.</t>
  </si>
  <si>
    <t>H.12. Informes de supervisión. (A).</t>
  </si>
  <si>
    <t>Falta de registro de información que permita establecer cuando los proyectos evaluados presentan deficiencias.</t>
  </si>
  <si>
    <t>Continuar con el desarrollo del sistema de información para consolidar los reportes requeridos en ambiente de producción de los informes de seguimiento.</t>
  </si>
  <si>
    <t xml:space="preserve">Generar reporte de seguimiento de proyectos a partir del sistema de información. </t>
  </si>
  <si>
    <t>Ficha de seguimiento a proyectos</t>
  </si>
  <si>
    <t>H.13. Seguimiento calidad de obra de los proyectos (A)</t>
  </si>
  <si>
    <t>Falta de mecanismos de seguimiento y control para garantizar la calidad de los proyectos habitacionales.</t>
  </si>
  <si>
    <t xml:space="preserve">Revisión de los Manuales Operativos de los  contratos de supervisión y/o interventoria  correspondientes a los Programas de Vivienda  </t>
  </si>
  <si>
    <t>Actualización Manuales</t>
  </si>
  <si>
    <t>Manual Actualizado</t>
  </si>
  <si>
    <t>H.14. Revocarorias de subsidios (A)</t>
  </si>
  <si>
    <t>Alto porcentaje de viviendas arrendadas y en mora de pago de cuotas de administracion.</t>
  </si>
  <si>
    <t>Efectuar el seguimiento y Presentar el Informe trimestral</t>
  </si>
  <si>
    <t>Informe trimestral de seguimiento.</t>
  </si>
  <si>
    <t xml:space="preserve">H.15 Seguimiento Postventa (A) </t>
  </si>
  <si>
    <t>Debilidades que afectan la habitabilidad respecto al derecho de la vivienda digna.</t>
  </si>
  <si>
    <t>Gestionar visitas  y reuniones con los diferentes  actores invulacrados, para evaluar la problemática de los proyectos y plantear soluciones teniendo en cuenta los roles y responsabilides establecidas.</t>
  </si>
  <si>
    <t>Hacer visitas  y  mesas de trabajo para atender la problemática a evaluar en cada proyecto según el  caso y presentar informe de seguimiento trimestral.</t>
  </si>
  <si>
    <t>POSVENTA</t>
  </si>
  <si>
    <t>H.16. Seguimiento y control a los Proyectos de Vivienda (A)(D)</t>
  </si>
  <si>
    <t>Incumplimiento en las actividades de seguimiento y control que le asisten a Fonvivienda, de acuerdo con lo establecido en el artículo 6 de la Ley 1537 de 2012,</t>
  </si>
  <si>
    <t>H.19. Evaluación proyectos de vivienda visitas de inspección Física en los Departamentos de Risaralda, Quindio, Bolivar   (A)(D).</t>
  </si>
  <si>
    <t>Incumplimiento de lo establecido en las guias que ha desarrollado el MCVT.</t>
  </si>
  <si>
    <t>Gestionar reuniones con los diferentes  actores invulacrados en  los proyectos teniendo en cuenta los roles y responsabilides establecidas, socializando las Guias de Asistencia Técnica  desarrolladas por el MVCT para la formulación, ejecución y puesta en marcha de los proyecto VIS.</t>
  </si>
  <si>
    <t>Hacer  talleres para la divulgación de las normas de asistencia técnica a los municipios, de acuerdo con el cronograma.</t>
  </si>
  <si>
    <t xml:space="preserve">Informe </t>
  </si>
  <si>
    <t>DEUT</t>
  </si>
  <si>
    <t xml:space="preserve"> H.20. Supervisión a los proyectos de vivienda en los Departamentos de Risaralda, Quindio, Bolívar y Sucre, y Cobro costos de escrituración por parte de la Constructora. (A)(D)(P)</t>
  </si>
  <si>
    <t>Deficiencias en el proceso de supervisión y genera incumplimiento de las condiciones establecidas en los artículos 83 y 84 de la Ley 1774 de 2011, articulo 3 Decreto 555 de 2003 y de las Guías de Asistencia Técnica para Vivienda de Interés Social.</t>
  </si>
  <si>
    <t>H.22 Cumplimiento Cronograma proyectos VIPA (A).</t>
  </si>
  <si>
    <t>Debilidades de control y de monitoreo de cumplimiento de cronogramas y metas propuestas para las vigencias 2014 y 2015.</t>
  </si>
  <si>
    <t>H.23 Proyecto de Vivienda Gratuita I Plaza de la Hoja.(A) (D) (IP)</t>
  </si>
  <si>
    <t xml:space="preserve">Deficiencias en el seguimiento y control a las obras ejecutadas.
</t>
  </si>
  <si>
    <t>H.24. Servicio Postventa Proyecto Vivienda Gratuita I Plaza de la Hoja Bogotá D.C.(A)</t>
  </si>
  <si>
    <t>Deficiencias en el servicio de  postventa y en las labores de asistencia y acompañamiento social.</t>
  </si>
  <si>
    <t>Gestionar visitas  y reuniones con los diferentes  actores invulacrados, para evaluar la problemática del proyecto y plantear soluciones teniendo en cuenta los roles y responsabilides establecidas.</t>
  </si>
  <si>
    <t>Hacer visitas  y  mesas de trabajo para atender  la problemática a evaluar del proyecto  y presentar informe de seguimiento trimestral.</t>
  </si>
  <si>
    <t>H. 25. Proyecto de Vivienda Gratuita I Rincón de Bolonia - Usme.(A)</t>
  </si>
  <si>
    <t>Deficiencias en el servicio de  postventa y  fallas en la gestión de entrega de algunos recbios de cobro de energia qu se hizo para estrato 2.</t>
  </si>
  <si>
    <t>Hacer visitas  y  mesas de trabajo para atender la problemática a evaluar del proyecto y presentar informe de seguimiento trimestral.</t>
  </si>
  <si>
    <t>Informe trimestral</t>
  </si>
  <si>
    <t>H.27 Cumplimiento metas Plan de Acción Programa VIPA vigencia 2015 (A).</t>
  </si>
  <si>
    <t xml:space="preserve">Debilidades de control y de adecuados mecanismos de seguimiento que garanticen el suministro de información coherente y confiable e incidió en la realización de las validaciones necesarias para la evaluación respecto del cumplimiento de las metas reportadas, en el programa VIPA. </t>
  </si>
  <si>
    <t>Realizar seguimiento a las actividades de las metas del Plan de Acción de  Fonvivienda relacionadas con los programas del SFV e interes prioritario siguiendo criterios unificadosy de  ser  necesario hacer  los ajustes del caso.</t>
  </si>
  <si>
    <t>Generar los informes de seguimiento a las actividades de los respectivos programas y presentar el informe trimestral.</t>
  </si>
  <si>
    <t>H.33. Riesgos -Control recursos Patrimonios Autónomos (A).</t>
  </si>
  <si>
    <t>Falta de un procedimiento o instrumento que permita el control, registro y  revelación de información sobre aportes, ejecución y rendimientos generados de los recursos del Patrimonio Autonomo.</t>
  </si>
  <si>
    <t>Verificar  la información sobre los recursos y rendimientos financancieros, de los reportes trimistrales emitidos por las fiduciarias frente a los movimientos y operaciones determinadas por los Comites Fiduciarios.</t>
  </si>
  <si>
    <t>Validar la información reportada por las Fiduciarias observando que  las variaciones presentadas  sean coherentes con la ejecución del programa, de forma trimestral y reportar  al área contable para el respectivo registro, según el caso.</t>
  </si>
  <si>
    <t>H.36. Políticas de Prevención del Daño Antijurídico.(A)(D).</t>
  </si>
  <si>
    <t xml:space="preserve">Debilidades del control que generan el incumplimineto de las disposiciones normativas, así como riesgos en la administración de recursos </t>
  </si>
  <si>
    <t xml:space="preserve">Presentar el proyecto de Politica de prevención del daño antijuridico que se esta tramitando para aprobación y aplicación. </t>
  </si>
  <si>
    <t xml:space="preserve">Tramitar el acto administrativo,   aprobar y aplicar la politica de prevención del daño antijurídico. </t>
  </si>
  <si>
    <t>Resolución de adopción de la política de prevención del daño antijuridico.</t>
  </si>
  <si>
    <t>OAJ</t>
  </si>
  <si>
    <t>H.37 Gestión de información de Fonvivienda (A) (D) TICS</t>
  </si>
  <si>
    <t>Fonvivienda no cuenta con un sistema de información que permita consolidar y gestionar la información relacionada con los proyectos de vivienda y el subsidio familiar de vivienda de interes social.</t>
  </si>
  <si>
    <t>Iniciar con el proyecto de "Gestión de Subsidios", definido en el PETIC</t>
  </si>
  <si>
    <t>Elaborar el plan de trabajo que permita identificar las actividades, talento humano, recursos economicos y tiempo estimado de realización.</t>
  </si>
  <si>
    <t>Plan de Trabajo</t>
  </si>
  <si>
    <t>TICS</t>
  </si>
  <si>
    <t>H.38 Información para el seguimiento a proyectos de vivienda (A) TICS</t>
  </si>
  <si>
    <t>Información generada desde varias fuentes presenta direfencias e inconsistencias.</t>
  </si>
  <si>
    <t>Unificar el mecanismo de registro de información para la generación de los informes de seguimiento.</t>
  </si>
  <si>
    <t>Registro de información en el sistema desarrollado.</t>
  </si>
  <si>
    <t>H.39 Aplicativo para la administración del Subsidio Familiar de Vivienda - SFV.(A) TICS</t>
  </si>
  <si>
    <t>Debilidades en la disponibilidad e integridad de la información gestionada en el aplicativo para la administración del SFV.</t>
  </si>
  <si>
    <t>Analizar y evaluar las funcionalidades del Sistema de Información del SFV, con el proposito de establecer oportunidades de mejora continua, de tal forma que permita subsanar la deficiendas encontradas, según el caso.</t>
  </si>
  <si>
    <t xml:space="preserve">Elaborar el plan de trabajo que permita identificar las actividades inherentes para subsanar las deficiencias, según el caso. </t>
  </si>
  <si>
    <t>H.40. Seguridad de la información – Fonvivienda.(A) TICS</t>
  </si>
  <si>
    <t>Debilidades en los mecanismos utilizados para mitigar los riesgos asociados a la seguridad de la información de Fonvivienda.</t>
  </si>
  <si>
    <t>Adoptar formalmente el Manual de Politicas de Seguridad de la Información.</t>
  </si>
  <si>
    <t>Publicar en la pagina web del MVCT, los actos administrativos que permitan formalizar y adoptar las politicas de seguridad de la información</t>
  </si>
  <si>
    <t>Resolución</t>
  </si>
  <si>
    <t>H.41. Procedimientos componente de Tecnologías de la Información - FONVIVIENDA.(A) TICS</t>
  </si>
  <si>
    <t>Se evidencian debilidades en el cumplimiento de algunos lineamientos de TIC</t>
  </si>
  <si>
    <t>1. Revisar los roles y responsabilidades de las dependencias involucradas (SSFV, GSTAI y Oficina TIC) y llevar a cabo mesas de trabajo, con el proposito de alinear los esfuerzos en TIC. 
2.Establecer un procedimiento para el intercambio de información entre Fonvivienda y las entidades externas.</t>
  </si>
  <si>
    <t xml:space="preserve">1. Documentar, revisar y formalizar en el SIG el procedimiento para el intercambio de información entre Fonvivienda y las entidades externas.
2. Realizar reuniones de trabajo que permitan identificar, delimitar los roles y responsabilidades de cada una de las dependencias involucradas, asi como, el fortalecimiento de la comunicación entre ellas.
</t>
  </si>
  <si>
    <t>Procedimiento Formalizado y 2 Actas de Reunión.</t>
  </si>
  <si>
    <t>Se reporta a la OCI las actividades de seguimiento anexando el  Acta  de reunión, suministrada por TICS . Avance 33% de la acción de mejora.</t>
  </si>
  <si>
    <t>H.42. Herramienta para análisis de datos. (A) TICS</t>
  </si>
  <si>
    <t>Debilidades en el aprovechamiento de las herramientas informáticas para fortalecer la gestión de Fonvivienda</t>
  </si>
  <si>
    <t xml:space="preserve">Efectuar un análisis sobre la necesidad de la herramienta al interior de Fonvivienda, con el fin de establecer si se requiere su utilización o si con los aplicativos que se disponen, permiten el procesamiento de grandes cantidades de información.   </t>
  </si>
  <si>
    <t>Realizar sesiones de trabajo enfocadas específicamente para revisar en detalle, las funcionalidades del software estadístico y los aplicativos que se disponen al interior de Fonvivienda, con el fin de determinar si se requiere o no su utilización.</t>
  </si>
  <si>
    <t>Actas de reuniones</t>
  </si>
  <si>
    <t>H.1. Procedimientos para el mantenimiento / Soporte del Aplicativo del SFV (A)</t>
  </si>
  <si>
    <t>Deficiencias y debilidades en relación con la definición y aplicación de los procedimientos para el soporte / mantenimiento del aplicativo de administración del SFV.</t>
  </si>
  <si>
    <t>1. Aplicar los procedimientos y lineamientos incluidos en el SIG, que se relacionan con el mantenimiento / soporte del aplicativo de administración del SFV.
2.Actualizar el Plan Estrategico de Tecnologías de Información y las Comunicaciones, de acuerdo con los nuevos requisitos, prioridades y limitaciones.</t>
  </si>
  <si>
    <t>1. Revisar, ajustar e incluir en el SIG, los procedimientos y documentos aplicables para el mantenimiento y/o soporte del aplicatvo de administración del SFV.
2. Elaborar, revisar y aprobar el documento con la actualización del PETIC, de acuerdo con los nuevos requisitos, prioridades y limitaciondes identificadas por la entidad</t>
  </si>
  <si>
    <t xml:space="preserve">1. Procedimientos ajustados, aprobados y formalizados (1)
2. PETIC actualizado y aprobado y adoptado (1)
</t>
  </si>
  <si>
    <t>Se reporta a la OCI  el estado del procedimiento ajustado  y formalizado, el cual fue suministrado por TICS.</t>
  </si>
  <si>
    <t>H.2. Aspectos  relacionados  con seguridad de la información (A)</t>
  </si>
  <si>
    <t>Debilidaddes en relación con los mecanismos de seguridad para garantizar la disponibilidad en integración de la información.</t>
  </si>
  <si>
    <t>1. Realizar  actualización de la versión del sistema Opertivo y del Motor de Base de Datos del servidor, en el cual reposa la información del SFV.
2. Revisar roles, reponsabilidades y funciones del Administrador de la BD y definir la necesidad de un perfil profesional para apoyar la continuidad de  la función del titular .</t>
  </si>
  <si>
    <t>1. Elaborar  plan de trabajo que permita identificar las actividades, talento humano, recursos economicos y tiempo estimado de realización. 
2. Llevar a cabo reuniones y concretar el perfil del profesional de respaldo.</t>
  </si>
  <si>
    <t>1. Plan de Trabajo
2. Actas de reuniones y comunicación interna.</t>
  </si>
  <si>
    <t>Revisar y ajustar el modulo de pagos con relación al mecanismo de generación del archivo plano de autorización de desembolso del SFV</t>
  </si>
  <si>
    <t>Desarrollar e implementar la funcionalidad de generación automatica del archivo plano que permite la autorización de desembolso del SFV</t>
  </si>
  <si>
    <t>Funcionalidad de Software</t>
  </si>
  <si>
    <t>H.3. Articulación de Información del Sistema Nacional de Información de Vivienda (A)</t>
  </si>
  <si>
    <t>Las herramientas informáticas con las que cuenta Fonvivienda, no permiten cumplir con el objetivo misional y las funciones que les han sido asignadas a este Fondo, en relacioón con la consolidación del SNIV.</t>
  </si>
  <si>
    <t xml:space="preserve">Elaborar el plan de trabajo que permita identificar las actividades, talento humano, recursos economico y definir el tiempo requerido para adelantar la acción de mejora </t>
  </si>
  <si>
    <t>Solicitar al MVCT la revisión del articulo 2.1.1.1.1.4.1.1 del decreto 1077/2015, con el proposito de definir las acciones frente al incumplimiento de la remisión oportuna de la información a la que se hace alusión el mencionado articulo</t>
  </si>
  <si>
    <t>Elaborar y radicar la comunicación de Fonvivienda para el MVCT</t>
  </si>
  <si>
    <t>Comunicación</t>
  </si>
  <si>
    <t>H.4.Funcionalidades del aplicativo para la Administración del Subsidio Familiar de Vivienda. (A)</t>
  </si>
  <si>
    <t>Debilidades que impactan en el cumplimiento de los objetivos del sistema para la administración del SFV y la consolidación del SNIV.</t>
  </si>
  <si>
    <t xml:space="preserve">Analizar y evaluar las funcionalidades del Sistema de Información del SFV, con el proposito de establecer oportunidades de mejora continua. </t>
  </si>
  <si>
    <t>Realizar sesiones de trabajo enfocadas especificamente para revisar en detalle, las funcionalidades e información administrada en el Sistema de Información del SFV</t>
  </si>
  <si>
    <t>H.5. Información Subsidios pendientes por legalizar para bolsas anteriores (A)</t>
  </si>
  <si>
    <t>Existen diferencias de información en el número de subsidios pendientes por legalizar.</t>
  </si>
  <si>
    <t>H.6. Trazabilidad de la Información Proyectos de vivienda y Subsidio familiar de vivienda.(A).</t>
  </si>
  <si>
    <t>Debilidades en la gestión de la información de Oferta y Demanda de subsidios otorgados por Fonvivienda  e impactan en la integridad y disponibilidad de la misma como soporte de las labores misionales de la Entidad.</t>
  </si>
  <si>
    <t xml:space="preserve">Analizar y evaluar las funcionalidades del Sistema de Información del SFV que involucra los modulos de Oferta y Demanda, con el proposito de establecer oportunidades de mejora continua. </t>
  </si>
  <si>
    <t>H.7 Gestión de Usuarios en el Aplicativo de Administración del SFV. (A)</t>
  </si>
  <si>
    <t xml:space="preserve">Debilidades en la Gestión de roles y/o usuarios del aplicativo y BD del SFV que permita controlar la identificación autorización y acceso de los usuarios </t>
  </si>
  <si>
    <t>Revisar los roles y responsabilidades de las dependencias involucradas (SSFV y GSTAI) y llevar a cabo mesas de trabajo, con el proposito de alinear los esfuerzos en TIC.</t>
  </si>
  <si>
    <t>Realizar reuniones de trabajo que permitan identificar, delimitar los roles y responsabilidades de cada una de las dependencias involucradas, asi como, el fortalecimiento de la comunicación entre ellas.</t>
  </si>
  <si>
    <t>Se reporta a la OCI  acta de reunión sobre el segguimiento de los roles y responsabilidades , el cual fue suministrado por TICS, quedando un cumplimiento del 100% de la acción de mejora.</t>
  </si>
  <si>
    <t>H.8. Seguimiento a los recursos del Subsidio Familiar de Vivienda (A)</t>
  </si>
  <si>
    <t>Debilidad en cuanto a los mecanismos de seguimiento y/o los controles establecidos.</t>
  </si>
  <si>
    <t>Unificar la información relacionada con los saldos de las cuentas creadas para el manejo de SFV.</t>
  </si>
  <si>
    <t>Realizar conciliaciones  periodicas de información de saldos de las cuentas creadas para el manejo de los SFV entre Fonvivienda y el Banco Agrario de Colombia y repotar informe trimestral.</t>
  </si>
  <si>
    <t>Hallazgo 26. Administrativo - Debilidades en la información. La información suministrada respecto de los subsidios asignados y aplicados a Macroproyectos presenta inconsistencias en el número y valor de los mismos. Lo anterior pone de manifiesto que la información entregada no se origina de una misma fuente y no hay una debida conciliación y validación para el registro de los datos ingre</t>
  </si>
  <si>
    <t>Hecho que incide en el análisis de los entes de control para la verificaicón de la ejecución real sobre el particular y genera incertidumbre sobre la confiabilidad de las bases de datos como herramienta gerencial en cuanto al número y estado real de los proyectos.</t>
  </si>
  <si>
    <t>Se establecerá una reunión  con los funcionarios y contratistas que administran la información para determinar la fuente y así mismo el suministro de la misma.</t>
  </si>
  <si>
    <t xml:space="preserve">Realización de reunión </t>
  </si>
  <si>
    <t xml:space="preserve">Acta  </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</si>
  <si>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</si>
  <si>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</si>
  <si>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A través de la Oficina de Tecnologias de la Información y las Comunicaciones del nuevo Ministerio de Vivienda, Ciudad y Territorio, se elaborará el Plan Estrategico de Sistemas, el cual incluirá las actividades propias de sistemas del Fondo Nacional de Vivienda Fonvivienda. El Plan Estrategico de Sistemas se elaborará con una visión para el cuatrenio y que se encuentre orientado a las me</t>
  </si>
  <si>
    <t>Definir el cronograma de actividades para la elaboración del Plan Estrategico de Sistemas. Elaboración y aprobación del Plan Estrategico de Sistemas.</t>
  </si>
  <si>
    <t>Porcentaje</t>
  </si>
  <si>
    <t>2011/10/30</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</si>
  <si>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</si>
  <si>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</si>
  <si>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 xml:space="preserve">El MAVDT-Fonvivienda iniciará un proceso de continuidad y recuperación del negocio ante desastres. </t>
  </si>
  <si>
    <t>Incluir la actividad en el Plan estratégico institucional Describir la necesidad en detalle Realizar el estudio de mercado correspondiente.</t>
  </si>
  <si>
    <t>2011/10/01</t>
  </si>
  <si>
    <t>GSTAI</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</si>
  <si>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</si>
  <si>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</si>
  <si>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Incorporar en el Sistema de Información del Subsidio Familiar de Vivienda, que FONVIVIENDA viene adelantando, en la medida de la disponibilidad de recursos, la información de las entidades que pertenecen al SNARIV</t>
  </si>
  <si>
    <t>Identificar y hacer inventario de la información requerida de las entidades que pertenecen al SINARIV para incorporarla en el SISFV</t>
  </si>
  <si>
    <t xml:space="preserve">Documento </t>
  </si>
  <si>
    <t xml:space="preserve">CGR IF V-2017 INCUMPLIDA NE. Se estableció nueva acción de Mejora </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</si>
  <si>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 en el que se enc</t>
  </si>
  <si>
    <t>No se evidenciaron acciones definitivas para garantizar la disponibilidad de la información institucional que permita la operación normal de las dos entidades en caso de contingencia</t>
  </si>
  <si>
    <t>Elaborar el Plan de Continuidad de Negocio acorde a lo establecido en el PETIC</t>
  </si>
  <si>
    <t>1. Formalizar el PETIC, mediante Acto Administrativo al interior del MVCT. 2 Iniciar reuniones de  los comites de TIC y de procesos, de acuerdo con las recomendaciones dadas por el PETIC, para ejecución del Proyecto planteado, formalizando en dichos comités los ajustes requeridos. 3. Definir planes de acción de la Oficina TIC  y el GESTAI, el desarrollo, ejecución, implementación y segui</t>
  </si>
  <si>
    <t>Elaborar Plan de continuidad de Negocio acorde a lo establecido en el PETIC</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</si>
  <si>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</si>
  <si>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</si>
  <si>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</si>
  <si>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</si>
  <si>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</si>
  <si>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</si>
  <si>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</si>
  <si>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</si>
  <si>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Hallazgo Politica Pública No. 1 Cumplimiento de metas y estado de los SFVU . ( Pagina 65)</t>
  </si>
  <si>
    <t>Se establecerán mecanismos de control que permitan el cumplimiento de las metas  en referencia a los resultados de asignación y legalización del subsidio familiar de vivienda para población víctima.</t>
  </si>
  <si>
    <t>Se realizará un informe trimestral comparativo entre los resultados de la asignación del subsidio familiar de vivienda para población víctima que se encuentra en el plan de acción frente a la ejecución presupuestal asignada y se establecerán los correctivos en caso de que se presente incoherencia entre las mismas.</t>
  </si>
  <si>
    <t xml:space="preserve">Informe trimestral comparativo </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</si>
  <si>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</si>
  <si>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</si>
  <si>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</si>
  <si>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 de Compromiso y/o seguimiento por región.</t>
  </si>
  <si>
    <t>Hallazgo Politica Pública No. 3 Tiempos y Calidad de las Obras ( Derecho a la Vivienda Digna). (Pagina 81)</t>
  </si>
  <si>
    <t>De acuerdo al Protocolo de Incumplimientos acogido mediante Resolución 019 de 2011 del MVCT, se procederá a actuar sobre los proyectos inviables, asi notificados por la Entidad Supervisora y posteriormente se procederá a solicitar la indemnización a la (s) aseguradora(s) en virtud de la poliza que tiene el oferentes como aval por la asignación de los recursos al proyecto.</t>
  </si>
  <si>
    <t>Aplicar del Protocolo de incumplimiento</t>
  </si>
  <si>
    <t xml:space="preserve">Protocolos de incumplimientos aplicados </t>
  </si>
  <si>
    <t>Hallazgo Politica Pública No.5  Solución de proyectos fallidos y situación de los beneficiarios .(Pagina 83)</t>
  </si>
  <si>
    <t>Revisar mecanismos de priorización que permitan a la Poblacion Victima que se encuentra  vinculada a proyectos de vivienda en incumplimiento y/o siniestrados, acceder a los programas del subsidio familiar de vivienda del Ministerio de Vivienda Ciudad y Territorio</t>
  </si>
  <si>
    <t>Generar espacios de discusion, con las Entidades encargadas de la atencion de victimas en materia de politica de vivienda, en donde se exploren criterios de priorización para el acceso  de la población víctima vinculada a proyectos de vivienda en incumplimiento y/o siniestrados, a los programas del subsidio familiar de vivienda.</t>
  </si>
  <si>
    <t>Mesas de discusion y/o documentos de conclusiones</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</si>
  <si>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</si>
  <si>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</si>
  <si>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</si>
  <si>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</si>
  <si>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Hallazgo Politica Pública No.10  Postulaciones.(Pagina 89)</t>
  </si>
  <si>
    <t>Coordinar  con la DPS ( Departamento de la Prosperidad Social),espacios entre FONVIVIENDA , DPS y ANSPE que contribuya a la entrega de informe de resultados de potenciales beneficiarios , análisis de las postulaciones e inconsitencias en el cruce de base de datos de las familias.</t>
  </si>
  <si>
    <t>Realizar mesas técnicas mensuales entre FONVIVIENDA,DPS y ANSP en donde se  entrege informe de resultados de potenciales beneficiarios , análisis de las postulaciones e inconsitencias en el cruce de base de datos de los hogares, estableciendo acciones a desarrollar que subsanen dichas inconsistencias.</t>
  </si>
  <si>
    <t xml:space="preserve">Documentos que identifican los potenciales beneficiarios del SFVE en la conformación de los nuevos hogares. </t>
  </si>
  <si>
    <t>Hallazgo Politica Pública No.11 Control sobre el uso de las soluciones de vivienda.(Pagina 91)</t>
  </si>
  <si>
    <t>Se coordinará con las entes territoriales, las Personerias Municipales y el ANSPE como lider del programa Red Unidos, el acompañamiento para verificar la correcta aplicación y uso de la vivienda asignada por el Fondo Nacional de Vivienda.</t>
  </si>
  <si>
    <t>Remitir comunicaciones a los Entes Territoriales, Personerías Municipales y al ANSPE donde se solicitará acompañar el proceso de verificacion del correcto uso del subsidio familiar de vivienda por parte de las víctimas, e infomará sobre el procedimiento que deben seguir para dar aviso a Fonvivienda sobre las situaciones encontradas.</t>
  </si>
  <si>
    <t>Comunicaciones</t>
  </si>
  <si>
    <t>Hallazgo 2 Entrega de Vivienda ( A) (Pagina 99)</t>
  </si>
  <si>
    <t>Revisar y gestionar proceso de sustitución de los hogares del proyecto Urbanización Potrero Grande Barrio Taller.</t>
  </si>
  <si>
    <t>Proceso de sustitución de hogares del Proyecto Urbanización Potrero Grande Barrio Taller gestionados.</t>
  </si>
  <si>
    <t>Resolución (es) de sustitución emitidas</t>
  </si>
  <si>
    <t>Hallazgo 3 Entrega de Vivienda - legalización ( A) (Pagina104) - Proyecto Molinos de Comfandi</t>
  </si>
  <si>
    <t>Realizar sorteo de las viviendas en el proyecto de vivienda Molinos de Comfandi</t>
  </si>
  <si>
    <t>Realizar sorteo</t>
  </si>
  <si>
    <t>Acta de Sorteo</t>
  </si>
  <si>
    <t>Hallazgo 16 Incumplimiento del Objeto del Contrato - Urbanización 4 de Junio - Proyecto Desplazados( Pagina 143)</t>
  </si>
  <si>
    <t xml:space="preserve">Verificar el estado de cumplimiento del Proyecto y realizar las actuaciones pertinenes si es el caso. </t>
  </si>
  <si>
    <t xml:space="preserve">Informe de ejecución del proyecto, incluyendo la información de desembolso del SFV. </t>
  </si>
  <si>
    <t>Informe</t>
  </si>
  <si>
    <t>HALLAZGO No 35: Informes de Supervisión (A) (Disciplinario 9)   Municipio de Chibolo - Magdalena. Proyecto Urbanización Joaquín Anaya .VIVIENDA URBANA (Pagina 199)</t>
  </si>
  <si>
    <t>Informe de ejecución del proyecto y realizar las actuaciones pertinentes</t>
  </si>
  <si>
    <t>HALLAZGO No 37: Ejecución del Proyecto (A)  Municipio de Chibolo - Magdalena. Proyecto Urbanización Joaquín Anaya .VIVIENDA URBANA (Pagina 203)</t>
  </si>
  <si>
    <t>Informe de ejecución del proyecto y/o cumplimiento del mismo</t>
  </si>
  <si>
    <t>HALLAZGO No 38: Funciones de interventoría (A) (Disciplinario 11).Municipio de Chibolo - Magdalena. Proyecto Urbanización Joaquín Anaya .VIVIENDA URBANA (Pagina 204)</t>
  </si>
  <si>
    <t>HALLAZGO No 44: Término de ejecución obras de urbanismo (A) .Proyecto: Programa de Vivienda de Interés Social Ubicado en el Predio Contiguo a la Institución Educativa Manuel Rodríguez Torices. (Vivienda Urbana) Municipio de San Diego - Cesar -(Pagina 217)</t>
  </si>
  <si>
    <t xml:space="preserve">HALLAZGO No 47: Incumplimiento de las condiciones para el desarrollo del proyecto de vivienda.  (A.Urbanización Villa María  (Pagina 230) </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</si>
  <si>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</si>
  <si>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 en el caso en que no se cumplan los plazos de ejecución del proyecto establecidos, se procederá a aplicar el protocolo de incumplimiento de ser necesario) y se exigirá legalizacion de los subsidios. </t>
  </si>
  <si>
    <t>Realizar reunión de seguimiento y requerir la terminación del proyecto  y legalizacion de los subsidios. (En caso en que no se cumplan los plazos de ejecución del proyecto establecidos, se procederá a aplicar el protocolo de incumplimiento de ser necesario)</t>
  </si>
  <si>
    <t>Acta de visita ,informe de certificación de habitabilidad de las viviendas o informe de aplicabilidad de protocolo de incumplimiento del proyecto</t>
  </si>
  <si>
    <t xml:space="preserve">HALLAZGO No 50: Control y seguimiento (A) Proyecto Chiriquí Norte   (Pagina 233) </t>
  </si>
  <si>
    <t>Verificar el cumplimiento de las obligaciones por parte de oferente e interventor del proyecto Chiriquí Norte.</t>
  </si>
  <si>
    <t>Se solicitará al oferente la Licencia de contrucción actualizada y los informe por parte del interventor en cumplimiento de la normatividad vigente frente al proyecto Chiriquí Norte.</t>
  </si>
  <si>
    <t>Oficio enviado al oferente</t>
  </si>
  <si>
    <t>HALLAZGO No 64: Calidad de las Obras (A)  . Proyecto: Los Brasiles y otras veredas (San Diego Zona Rural) Municipio de Arauca - Esquema anterior de la política de vivienda urbana - Proyecto: Urbanización Villa Esperanza (Vivienda Urbana) (Pagina 265)</t>
  </si>
  <si>
    <t>Hallazgo Politica Pública No.14. Programa de Vivienda Gratuita . Proyectos: Urbanización las Playitas (Arauca), Urbanización Las Guacamayas (Tame), y Urbanización Juan José Rondón (Puerto Rondón). (Pagina 268)</t>
  </si>
  <si>
    <t>Verificar el estado de cumplimiento de los proyectos de vivienda gratuita de: Urbanización las Playitas (Arauca), Urbanización Las Guacamayas (Tame), y Urbanización Juan José Rondón (Puerto Rondón)- Arauca.</t>
  </si>
  <si>
    <t>Realizar mesas de trabajo y visitas de seguimiento en la ejecución de los proyectos</t>
  </si>
  <si>
    <t>Visitas realizadas y compromisos establecidos</t>
  </si>
  <si>
    <t>HALLAZGO POLÍTICA PÚBLICA No 15: Coordinación Nación - Territorio (A)  (Pagina 280)</t>
  </si>
  <si>
    <t>Coordinar con los entes territoriales espacios que orienten frente a las competencias que tiene las entidades involucradas en la ejecución de los proyectos en materia de vivienda.</t>
  </si>
  <si>
    <t>Se realizaran jornadas de capacitación a los entes territoriales con respecto a la presentación, ejecución y seguimiento a los proyectos de vivienda de interes social, en los diferentes programas que tiene el Ministerio.</t>
  </si>
  <si>
    <t>HALLAZGO No 74: Deficiencia en la documentación del proyecto por parte de VILLAVIVIENDA, FONADE Y FONVIVIENDA – (A).  ESQUEMA DE VIVIENDA URBANA OFERTA Y DEMANDA CASO ESPECIAL CIUDADELA SAN ANTONIO-U.T. LOS COLORES – VILLAVIVIENDA (Pagina 313)</t>
  </si>
  <si>
    <t>HALLAZGO No 77: No se garantizó acceso a vivienda digna por incumplimiento del proyecto, Oferente (U.T. Nuevo Milenio) – Entidad Otorgante (Fonvivienda). (A) -ESQUEMA DE VIVIENDA URBANA OFERTA Y DEMANDA CASO ESPECIAL CIUDADELA SAN ANTONIO ( Pagina 326)</t>
  </si>
  <si>
    <t>HALLAZGO POLÍTICA PÚBLICA No 16 Barreras estructurales de la Política Pública en el caso San  Antonio (A) ( Pagina 326)</t>
  </si>
  <si>
    <t>Se realizarán reuniones con el Municipio de Villavicencio, Villavivienda y la Contraloría General de la Republica, en donde se realizan compromisos por parte de las entidades responsables  a fin de procurar  viabilizar el proyecto.</t>
  </si>
  <si>
    <t>Se realizarán reuniones y seguimiento a los compromisos.</t>
  </si>
  <si>
    <t>Acta de reunión y seguimiento a compromisos</t>
  </si>
  <si>
    <t>HALLAZGO No 79: Resoluciones de declaratoria de Incumplimientos y Notificaciones. (A) (Disciplinario 24) (UT Los Chigüiros) ( Pagina  333)</t>
  </si>
  <si>
    <t>Se incluirá en el protocolo de incumplimiento los tiempos para la notificación de la resolución de declaratoria de incumplimientos.</t>
  </si>
  <si>
    <t>Incluir tiempos en el protocolo de incumplimiento para la notificación de la resolución de declaratoria de incumplimiento.</t>
  </si>
  <si>
    <t>Protocolo de incumplimiento con tiempos de notificación incluidos</t>
  </si>
  <si>
    <t>HALLAZGO No 83: Inconsistencias en la información aportada por Fonvivienda - Villavivienda. (A) ) ( Pagina  349)</t>
  </si>
  <si>
    <t>Se realizará un informe en donde se evidencie los beneficiarios de los subsidios familiares de vivienda que fueron beneficiarios de la Resolución 181 de 2007 expedida por Villavivienda para que la Contraloría General de la República tenga claridad del mismo.</t>
  </si>
  <si>
    <t xml:space="preserve">Informe de beneficiarios de subsidio familiar de vivienda </t>
  </si>
  <si>
    <t>HALLAZGO No 85: Incumplimiento Contractual (A) (Disciplinario 26) (Fiscal 11) U.T. JADER SOLANO ( Pagina  349)</t>
  </si>
  <si>
    <t xml:space="preserve">Se realizará un informe Téncico y financiero del proyecto del Oferente Unión Temporal U.T. Jader Solano - Gustavo Díaz y  se realizaran las actuaciones pertinenes si es el caso. </t>
  </si>
  <si>
    <t>Informe Técnico y Financiero</t>
  </si>
  <si>
    <t>HALLAZGO No 87: Seguimiento a las viviendas entregadas (A) ( Pagina  356)</t>
  </si>
  <si>
    <t>Realizar visita al proyecto CIudadela San Antonio de Villavicencio -Meta, con el fin de verificar que los hogares beneficiarios sean los que habitan en las viviendas y en caso de encontrar hogares que no habiten sus viviendas, se procederá a aplicar el procedimiento administrativo de restitución del subsidio.</t>
  </si>
  <si>
    <t>Realizar visita al proyecto y en el caso en que los beneficiarios no habiten sus viviendas,aplicar el procedimiento administrativo de restitución del subsidio.</t>
  </si>
  <si>
    <t>Acta de visita realizada y proceso de restitución ejecutado en caso en que se requiera</t>
  </si>
  <si>
    <t>HALLAZGO No 89: Concentración de Contratistas. Proyecto Urbanización El Recreo  ( Pagina 373)</t>
  </si>
  <si>
    <t>No aplica para el Fondo Nacional de Vivienda, es una relación entre terceros donde Fonvivienda no tiene incidencia. Se  trasladara al departamento del Meta.</t>
  </si>
  <si>
    <t>Se proyectará oficio de traslado del hallazgo al departamento del Meta.</t>
  </si>
  <si>
    <t>Oficio de traslado</t>
  </si>
  <si>
    <t>Realizar  seguimiento en coordinación con el ente territorial para determinar si efectivamente los hogares beneficiarios incumplieron la normatividad vigente, en todo caso garantizando el debido proceso a los hogares beneficiarios del programa de vivienda gratuita para los municipiso auditados</t>
  </si>
  <si>
    <t xml:space="preserve">Reporte Semestral </t>
  </si>
  <si>
    <t xml:space="preserve">documento </t>
  </si>
  <si>
    <t>Aplicar el procedimiento para aceptar las renuncias en la normatividad vigente de los beneficiarios del programa de vivienda gratuita, y realizar el seguimiento a los casos que se presenten en el marco del programa de vivienda gratuita para los municipios auditados.</t>
  </si>
  <si>
    <t>H.1. Control sobre el Proyecto evidenciada en las inconsistencias de la información suministrada.  ( Pagina 37 a la 40 de informe de Auditoria )</t>
  </si>
  <si>
    <t>Se diseñara una estrategia de control en la asignación y legalización de los subsidios familiares de vivienda, para tener indicadores reales que permitan hacer seguimiento a la correcta aplicación de los recursos asignados.</t>
  </si>
  <si>
    <t>Reportes trimestrales</t>
  </si>
  <si>
    <t>H.4. Modificación de Beneficiarios del SFVU (A4)(D4)</t>
  </si>
  <si>
    <t>Verificacion de beneficarios del SFV otorgados por FONVIVIENDA delProyecto San aAntonio- Pro Orinoquia</t>
  </si>
  <si>
    <t xml:space="preserve">Reportes de Avance trimestrales </t>
  </si>
  <si>
    <t>H.7 Seguimiento a las Viviendas Entregadas</t>
  </si>
  <si>
    <t>Controlar y monitorear con Villavivienda las viviendas que se han otorgado a los beneficarios del SFV  que fueron asignados por FOVIVIENDA.</t>
  </si>
  <si>
    <t>H.10 Declaratoria de Incumplimientos de los Proyectos y notificaciones.</t>
  </si>
  <si>
    <t>Realizar seguimiento y control a los incumplimientos determinados por FONVIVIENDA</t>
  </si>
  <si>
    <t>Actas de Visitas y/o informes del estado del proyecto.</t>
  </si>
  <si>
    <t xml:space="preserve">H . 11 - Corresponsabilidad del Ministerio de Vivienda Ciudad y Territorio en el cumplimiento de los objetivos de la política (A11). </t>
  </si>
  <si>
    <t xml:space="preserve">Mejorar mecanismos de asistencia tecnica - acompañamiento tecnico a los municipios </t>
  </si>
  <si>
    <t>Procedimiento ajustado e implementado.</t>
  </si>
  <si>
    <t>H.16 Terrenos Urbanos (1.6.05.01).   A 31 de diciembre de 2014, se evidencia una diferencia de $24.6 millones, entre el valor de la transferencia del inmueble identificado con el folio de matrícula inmobiliaria 480-11279 al Patrimonio Autónomo denominado FIdeicomiso San Jose del Guaviare .......</t>
  </si>
  <si>
    <t>Continuar con el proceso de depuración de los lotes de terrero que están registrados en la cuenta de 1605, previo el proceso de saneamiento jurídico y técnico  de los predios que debe realizar el grupo de Titulación y Saneamiento Predial</t>
  </si>
  <si>
    <t xml:space="preserve">Reportar a la Subdirección de Finanzas y Presupuesto el resultado del proceso de saneamiento jurídico y técnico de los predios, para el registro y ajuste contable.  </t>
  </si>
  <si>
    <t>Documento Registro inmobiliario de transferencia de dominio de los lotes.</t>
  </si>
  <si>
    <t>H 28. Justificacion de la Calificación:   En la Estructura del formulario cada actividad y etapa del proceso, así como otros elementos o acciones de control, se evaluan a través de preguntas que deben ser debidamente calificadas con la posibilidad de sere justificadas, para lo cual se dispuso en el formulario de la columna "observacioens". en esta parte, se podrá indicar o</t>
  </si>
  <si>
    <t xml:space="preserve">Presentar las justificaciones a las calificaciones cuando estas se encuentren por encima de 4. </t>
  </si>
  <si>
    <t>Formulario de evaluación del Sistema de Control Interno Contable con Justificaciones</t>
  </si>
  <si>
    <t xml:space="preserve">Informe elaborado </t>
  </si>
  <si>
    <t>OCI</t>
  </si>
  <si>
    <t>H 30 Circularización de la Información. Teniendo en cuenta la pregunta y calificación dada a la pregunta 53, donde se consulta: se evidencia por medio de flujogramas, u otras técnicas o mecanismos, la forma como circula  la información a través de la entidad? Y cuya calificación fue de 5 (se cumple plenamente), no se evidencia dentro de los procesos y  procedimientos  que tienen establec</t>
  </si>
  <si>
    <t>Establecer  el procedimiento que indique como circula la información y su respectivo efecto en el proceso contable.</t>
  </si>
  <si>
    <t>Elaborar el procedimiento  e incorporarlo en el SIG.</t>
  </si>
  <si>
    <t>Procedimiento</t>
  </si>
  <si>
    <t>SFYP</t>
  </si>
  <si>
    <t>H 33 Sistema de Información: A 31 de diciembre de 2014, la CGR reitera que aún no se evidencia la integración de los desarrollos informáticos de las diferentes áreas que intervienen en el proceso de asignación y seguimiento de los subsidios, por cuanto hasta el 2014 se realizó el Plan estratégico de Sistemas PEI, hecho que incide en la calidad, claridad, confiabilidad y seguridad de la i</t>
  </si>
  <si>
    <t>Integrar los desarrollos informáticos de las diferentes areas que intervienen en el proceso de asignación y seguimiento de los subsidios de acuerdo a lo establecido en el Plan Estratégico de Sistemas PEI- PETIC</t>
  </si>
  <si>
    <t xml:space="preserve">1. Coordinar con los actores involucrados, la ejecución de las actividades relacionadas con  la implementación del Proyecto de Gestión de Subsidios definido en el PEI- PETIC.
</t>
  </si>
  <si>
    <t xml:space="preserve">Informes trimestrales </t>
  </si>
  <si>
    <t xml:space="preserve">Proceso Precontractual. Se evidenciaron falencias en la fase precontractual tales como: a.) En la propuesta la contratista seleccionó los municipios que iban a ser objeto de la consultoría cuando esto era competencia del comité fiduciario. B.) La entidad no establecio el valor de la contratacion con anterioridad al proceso de invitacion para presentacion de propuesta de servicios.   </t>
  </si>
  <si>
    <t xml:space="preserve">Deficiencias en la etapa precontratcual. </t>
  </si>
  <si>
    <t>El Supervisor del Contrato Matriz, oficiará a través de la Fiduciaria al Comité Fiduciario que "previo a la solicitud de propuesta de contratación, se debe establecer  el valor de la misma a través de un estudio de mercado o cotización, salvo en aquellos casos donde se realice contratación directa":.</t>
  </si>
  <si>
    <t>Oficio enviado al Comité Fiduciario por parte del Supervisor del Contrrato Matriz.</t>
  </si>
  <si>
    <t>Oficio enviado al Comité Fiduciario.</t>
  </si>
  <si>
    <t>FNV</t>
  </si>
  <si>
    <t xml:space="preserve">Proceso de Supervisión. La supervision no detectó las falencias evidenciadas por el equipo de auditoria especial de la CGR, en relación con el Plan Operativo, el Diagnóstico, y la plataforma VIP, contenidas en la claúsula tercera y quinta del contrato respectivamente. </t>
  </si>
  <si>
    <t xml:space="preserve">Deficiencias en la labor ejercida por el supervisor. </t>
  </si>
  <si>
    <t>Elaboración del formato de supervisión que deberá aprobarse por parte del Comité Fiduciario.</t>
  </si>
  <si>
    <t>Formato de supervisión.</t>
  </si>
  <si>
    <t>Cumplimiento Cronograma. Se prorrogó el plazo del contrato por 3 meses sin haber suministrado la actualizacion o ajustes realizados al cronograma para su analisis y evealuacion, por lo que se incumplio con la clausula septima del contrato.</t>
  </si>
  <si>
    <t>Deficiencias en la planeacion y en la ejecucion del contrato.</t>
  </si>
  <si>
    <t xml:space="preserve">El Supervisor del Contrato Matriz, oficiará a través de la Fiduciaria al Comité Fiduciario,  donde se defina como parte de las obligaciones del ejercicio de la supervisión, que el supervisor deberá revisar y avalar el ajuste del cronograma, como requisito para la legalización de la prórroga del contrato. </t>
  </si>
  <si>
    <t>Plan Operativo. En el ejercicio de la auditoria se recibieron dos documentos diferentes con los que se pretendió acreditar el Producto 1 "plan operativo", sin que se constituyeran evidencias del producto solicitado, por el contarario, se evidenció que el documento que según la entidad expresa el plan operativo hace parte de la propuesta de la firma contratista.</t>
  </si>
  <si>
    <t xml:space="preserve">Numero de proyectos diagnosticados. De los elementos analizados se infiere que pueden existir proyectos que cumpliendo con los requisitos para desarollar respecto de ellos el componente social y especificamente el diagnostico contratado, no fueron diagnosticados.  </t>
  </si>
  <si>
    <t>Deficiencias en la la planeacion y ejecucion del contrato.</t>
  </si>
  <si>
    <t>Solicitar al equipo de Acompañamiento Social meidante oficio un informe de los proyectos intervenidos frente a los diagnosticados y se les solicitará adelantar dicho acompañamiento, si es del caso, por parte del  Director Ejecutivo de Fonvivienda.</t>
  </si>
  <si>
    <t xml:space="preserve">Oficio enviado al equipo de Acompañamiento social a cargo del Director Ejecutivo de Fonvivienda. </t>
  </si>
  <si>
    <t xml:space="preserve">Oficio </t>
  </si>
  <si>
    <t xml:space="preserve">Derechos de autor. Revisado el diagnostivo tecnico-estructural que hace parte del producto dos (2) entregado por la firma consultora Springer Von Schwarzenberg Consulting Services SAS, se observa que este reproduce parcialmente textos sin referencia alguna de la fuente de la que son tomados. </t>
  </si>
  <si>
    <t>Deficiencias en la ejecucion del contrato</t>
  </si>
  <si>
    <t>Realizar una revisión al  diagnostivo tecnico-estructural que hace parte del producto dos (2) que fue entregado por la firma consultora Springer Von Schwarzenberg Consulting Services SAS, para verificar si éste reproduce o  no  textos sin referencia alguna de la fuente de la que son tomados, para  lo cual El Director Ejecutivo de Fonvivienda reporta el resultado.</t>
  </si>
  <si>
    <t xml:space="preserve">Reportar el resultado de la verificacion. </t>
  </si>
  <si>
    <t xml:space="preserve">Reporte </t>
  </si>
  <si>
    <t>Realizar una revisión al  producto 2 de la Clausula 5 del contrato, para verificar la situación presentada, para  lo cual El Director Ejecutivo de Fonvivienda reporta el resultado.</t>
  </si>
  <si>
    <t>Implementacion de estrategias. Se evidencia que de las 5 estrategias diseñadas por el contratista 3 no han sido implementadas para superar los diferentes conflictos sociales presentados en la poblacion que hace parte del programa de vivienda gratuita, a saber: Plan Fenix, buen comienzo y plan lactantes.</t>
  </si>
  <si>
    <t>Socializar la implementación de las estrategias con los entes territoriales, en las mesas de acompañamiento social que se realicen con los participantes que las integran”</t>
  </si>
  <si>
    <t>Realizar mesas de acompañamiento social</t>
  </si>
  <si>
    <t>Informe de seguimiento</t>
  </si>
  <si>
    <t xml:space="preserve">Plataforma digital-confiabilidad de la informacion. Se determinó que la plataforma de diagnostico, evaluacion y seguimiento no cumplió con el objeto contractual establecido en la clausula quinta (literal iii) del contrato suscrito.  </t>
  </si>
  <si>
    <t>Deficiencias en la ejecucion del contrato.</t>
  </si>
  <si>
    <t xml:space="preserve">Realizar un informe que evidencie las mejoras y corecciones efectuadas a la plataforma digital, en la fase de implementación de la misma.  </t>
  </si>
  <si>
    <t>Elaborar un informe técnico de las mejoras y correcciones efectuadas a la plataforma digital entregada por la consultoria, en la fase de implementación de la misma.</t>
  </si>
  <si>
    <t>Informe.</t>
  </si>
  <si>
    <t>H1</t>
  </si>
  <si>
    <t>Hallazgo 1. A. Metas de vivienda para la población víctima. MVCT-FONVIVIENDA El Ministerio de Vivienda Ciudad y Territorio -MVCT-, no ha planteado metas consistentes y verificables, para suministrar vivienda digna a la población víctima, en los distintos instrumentos de planeación.</t>
  </si>
  <si>
    <t>Deficiencias en la determación de las meta, en la aplicación de los indicadores y,  en general  en la coherencia que debe guardarse en la planeación de la gestión administrativa.</t>
  </si>
  <si>
    <t>Realizar informe trimestral de seguimiento a cumplimiento  de metas teniendo en cuenta lo establecido en PND e Indicadores relacionados. En caso de alerta de rezago de alguna meta, el responsable misional establecera un plan especial de gestión con actividades puntuales para el cumplimiento de la meta o reformulación justificada de la, cronograma y responsable</t>
  </si>
  <si>
    <t xml:space="preserve">Elaboración de Informe trimestral, sobre el cumplimiento de las metas proyectadas y de los Indicadores relacionados.
Plan Especial de Gestión frente a alertas de rezago, en caso de presentarse.
</t>
  </si>
  <si>
    <t>Se reporta el tercer informe de seguimiento a la OCI, suministrado por la Dirección de la DIVIS, quedando un avance del 75% del cumplimiento de la acción de mejora.</t>
  </si>
  <si>
    <t>H2</t>
  </si>
  <si>
    <t>Hallazgo 2.A.  Estrategia para subsanar la situación de los beneficiarios de las Convocatorias 2004 y 2007 que no han logrado el Goce Efectivo de Derecho a Vivienda Digna. MVCT-FONVIVIENDA a que algunas familias fueron incluidas como beneficiarias en el programa de vivienda gratuita, el Ministerio de Vivienda, Ciudad y Territorio no ha formulado una estrategia, que incluya acciones coord</t>
  </si>
  <si>
    <t xml:space="preserve">Hogares postulados en las convocatorias para desplazados 2004 y 2007 que a la fecha se encuentran en estado calificado y con SFV asignado y sin aplicar. </t>
  </si>
  <si>
    <t>Elaborarproyecto de Decreto modificatorio al Decreto 1077 de 2015. (Se entenderá cumplida la acción de mejora con la radicación del proyecto de decreto modificatorio en la Secretaría Jurídica de la Presidencia de la República).</t>
  </si>
  <si>
    <t>Proyectar y gestionar  una modificacion normativa al Decreto 1077 de 2015, por medio de la que se priorizaran los los hogares que se encuentren en estado calificado, que cuenten con SFV asignado y sin aplicar y aquellos cuyo subsidio no haya sido legalizado por estar vinculados a proyectos paralizados, siniestrados, indemnizados o declarados en incumplimiento.</t>
  </si>
  <si>
    <t>Proyecto de Decreto modificatorio del Decreto 1077 de 2015 radicado ante Secretaría Jurídica de Presidencia de la República</t>
  </si>
  <si>
    <t>DSH</t>
  </si>
  <si>
    <t>H3</t>
  </si>
  <si>
    <t xml:space="preserve">Hallazgo 3.A. Priorización de beneficiarios. MVCT-FONVIVIENDA El Ministerio de Vivienda, Ciudad y Territorio no ha priorizado a los beneficiarios que habían sido vinculados a proyectos específicos y que luego fueron excluidos (bajo la figura de “liberados”) retornándolos a la situación de no tener un proyecto para aplicar el subsidio. En las visitas de campo a los proyectos de vivienda, </t>
  </si>
  <si>
    <t>Hogares postulados en las convocatorias para desplazados 2004 y 2007 vinculados a proyectos declarados en incumplimiento cuyos cupos fueron liberados y no fueron priorizados en un nuevo proyecto</t>
  </si>
  <si>
    <t>Elaborar proyecto de Decreto modificatorio al Decreto 1077 de 2015. (Se entenderá cumplida la acción de mejora con la radicación del proyecto de decreto modificatorio en la Secretaría Jurídica de la Presidencia de la República).</t>
  </si>
  <si>
    <t>En el proyecto de modificación  al Decreto 1077 de 2015 se dara prioridad a aquellos hogares que se encuentren vinculados a proyectos siniestrados, declarados en incumplimiento o indemnizados que no seran finalizados.</t>
  </si>
  <si>
    <t>H4</t>
  </si>
  <si>
    <t>Hallazgo 4.A. Calidad de la Construcción en Vivienda, Proyecto Una Nueva Caucasia – Municipio de Caucasia (Antioquia) FONVIVIENDA El proyecto “Una Nueva Caucasia”, ubicado en el municipio de Caucasia del departamento de Antioquia, fue visitado el 13 de septiembre de 2016. Allí se observan falencias, tales como: en las contra-fachada de las viviendas no se construyó sombrilla (saliente de</t>
  </si>
  <si>
    <t>Deficiencia en la calidad de obras de vivienda.</t>
  </si>
  <si>
    <t xml:space="preserve">Adelantar una Acción Especial de Monitoreo a la gestión de FONADE como supervisor y responsable de emitir el certificado de habitabilidad. </t>
  </si>
  <si>
    <t>Requerir a FONADE  el cumplimiento de obligaciones como supervisor, consistente en:  Un informe trimestral de la entidad supervisora de las comunicaciones enviadas a los oferentes donde se plasma las observaciones encontradas en cada uno de los proyectos visitados</t>
  </si>
  <si>
    <t xml:space="preserve">1. Oficio a la Entidad Supervisora (FONADE) anunciando la Acción Especial de Monitoreo.
2. Informe
</t>
  </si>
  <si>
    <t>H5</t>
  </si>
  <si>
    <t>Hallazgo 5. F. Ejecución y Calidad en Obras de Urbanismo (F1) FONVIVIENDA, Gobernación de Córdoba, Alcaldía de Hatonuevo, De acuerdo con las funciones fijadas normativamente, FONVIVIENDA debe  verificar la correcta ejecución de los subsidios familiares de vivienda, tal como lo  establece el numeral 9, del artículo 3 del Decreto 555 de 200330. No obstante, la entidad no ha ejercido contro</t>
  </si>
  <si>
    <t>Demora en la ejecución de las viviendas lo que genera el deterioro del urbanismo en POD.</t>
  </si>
  <si>
    <t>Modificar la normatividad vigente que regula los proyectos POD, en el sentido de garantizar que la ejecución de las viviendas sea simultaneamente a la terminación del urbanismo.</t>
  </si>
  <si>
    <t>Tramitar y expedir la respectiva modificación de la norma (Resolución 0691 de 2012).</t>
  </si>
  <si>
    <t xml:space="preserve">Resolución </t>
  </si>
  <si>
    <t xml:space="preserve">VERIFICAR CON DIVIS </t>
  </si>
  <si>
    <t>H6</t>
  </si>
  <si>
    <t>Hallazgo 6. F. Abandono de las Obras del Proyecto de Vivienda “El Gladiador II Etapa” - Malambo, Atlántico. Intereses y rendimientos financieros. (F2). FONVIVIENDA En el proyecto de Vivienda denominado “Los Gladiadores II Etapa”, en el municipio de Malambo, Atlántico, se evidenció el abandono de las obras ejecutadas hasta en un 34.4%, las cuales fueron supervisadas por FONADE a partir de</t>
  </si>
  <si>
    <t xml:space="preserve">Recuperación de la recursos </t>
  </si>
  <si>
    <t xml:space="preserve">Registrar  la  trazabilidad  de cada acción realizada en el proceso de recuperación de los recursos con soportes documentales, socilizando con las partes interesadas que intervienen en el proceso. </t>
  </si>
  <si>
    <t>Mantener actualizada la matriz de incumplimientos respecto a los recursos recaudados por concepto de rendimientos generados por los proyectos y continuar con el reporte de la certificación bimestral de los recaudos clasificados a través de la DTN.</t>
  </si>
  <si>
    <t xml:space="preserve">Certifiación </t>
  </si>
  <si>
    <t>H7</t>
  </si>
  <si>
    <t>Hallazgo 7. F. Proyectos declarados en Incumplimiento con recursos pendientes por recuperar (F3). FONVIVIENDA; Alcaldía de Buenaventura; Alcaldía de Guaranda – Sucre. Pese a las declaratorias de incumplimiento, FONVIVIENDA no ha recuperado el valor invertido en los proyectos. En particular, se identificaron los siguientes cinco  casos de proyectos dirigidos a población víctima, declarado</t>
  </si>
  <si>
    <t>Recuperación de la recursos.</t>
  </si>
  <si>
    <t>1. Revisar y/o modificar del Protocolo de Incumplimientos,  con el fin de ajustar los tiempos y terminos para la reclamación de la indemnzación y la recuperación del capital e intereses según el caso.</t>
  </si>
  <si>
    <t xml:space="preserve">Continuar con la gestión en la recuperación de los recursos del subsidio y de los rendimientos generados y clasificados mediante la certificación bimestral de los recaudos y reintegros a la DTN”. 
Actividad/unidad de medida: por “Certificaciones”
</t>
  </si>
  <si>
    <t>Reporte bimestral</t>
  </si>
  <si>
    <t>H9</t>
  </si>
  <si>
    <t>Hallazgo 9. D. Vencimiento de SFV y/o Revocatoria de Cupos asignados a Población Víctima. (D1) FONVIVIENDA Al realizar la revisión documental de la información entregada por FONVIVIENDA,  en las bases de datos, y cotejarla con los informes presentados en el aplicativo  GEOTEC de la entidad supervisora FONADE y con la información recolectada en  campo, para los proyectos visitados, se pud</t>
  </si>
  <si>
    <t>1.Vencimiento del SFV a población desplazada.
2. Incumplimiento con lo ordenado en la T025 de 2004, no se garantiza la vivienda digna a la población desplazada.</t>
  </si>
  <si>
    <t xml:space="preserve">“Realizar cruces del listado de los hogares próximos al vencimiento del subsidio con las bases de datos de la UARIV, con el objetivo de identificar a la población víctima para mantener la vigencia de los mismos, de tal manera que serán incluidos en la Resolución de ampliación proferida por el Ministerio de Vivienda, Ciudad y Territorio”. </t>
  </si>
  <si>
    <t>Realizar cruces de los listados de hogares con la base de datos de la UARIV</t>
  </si>
  <si>
    <t xml:space="preserve">Memorandos y resoluciones </t>
  </si>
  <si>
    <t>H10</t>
  </si>
  <si>
    <t>Hallazgo 10. D. Asignación de Recursos a Población Víctima con hecho victimizante, desplazamiento forzoso a través de otras bolsas de asignación distintas a Desplazados. (D2) FONVIVIENDA FONVIVIENDA no tuvo en cuenta el Registro de Población Desplazada para la asignación de SFV de la bolsa de desplazados en las convocatorias 2004 -2007.  La CGR realizó el cruce entre el Registro Único de</t>
  </si>
  <si>
    <t>Inclusión de Población víctima de Desplazamiento Forzado en bolsas distintas a las de desplazados, lo que ocasiona el vencimiento de los subsidios.</t>
  </si>
  <si>
    <t>Elaborar proyecto de Decreto modificatorio al Decreto 1077 de 2015.(Se entenderá cumplida la acción de mejora con la radicación del proyecto de decreto modificatorio en la Secretaría Jurídica de la Presidencia de la República).</t>
  </si>
  <si>
    <t>Se realizará la inclusión de un artículo en el proyecto de Decreto modificatorio del Decreto 1077 de 2015, en el que se establecera el no vencimiento de aquellos SFV asignados a población víctima de desplazamiento forzado, en bolsas distintas a las de desplazados.</t>
  </si>
  <si>
    <t>H11</t>
  </si>
  <si>
    <t>Hallazgo 11.A. Servicios públicos, en los Proyectos de Vivienda Urbana (D3) FONVIVIENDA (No Disciplinario) – Alcaldía Tierralta (No disciplinario) - Córdoba,  Alcaldía de Caucasia - Antioquia; Alcaldía de Planeta Rica- Córdoba, Alcaldía de  Fonseca – La Guajira, Alcaldía de Buenaventura – Valle del Cauca. En las visitas realizadas por la CGR se encontraron proyectos de vivienda entregado</t>
  </si>
  <si>
    <t>Irregularidades en la prestación de los servicios públicos.</t>
  </si>
  <si>
    <t>Oficiar a los entes territoriales sobre el cumplimiento de la aplicación de las normas que regulan la presetación de los servicios póblicos (Ley 142 de 1994) para el caso de los beneficiarios de los proyectos VIS.</t>
  </si>
  <si>
    <t>Verificar el estado de los proyectos afectados según las novedades requeridas.
Generar las alertas a los responsables y/o autoridad competente según el caso. 
Seguimiento a los oficios de verificacion de la prestacion de servicios publicos a los proyectos VIS.</t>
  </si>
  <si>
    <t>Comunicación escrita.</t>
  </si>
  <si>
    <t>H14</t>
  </si>
  <si>
    <t>No se ejerció el debido control de los procesos constructivos. Fallas por falta de control de incumplimiento de los reglamentos tecnicos de construccion</t>
  </si>
  <si>
    <t>H17</t>
  </si>
  <si>
    <t>Hallazgo 17. F. Pólizas Vencidas (F4) FONVIVIENDA. FONVIVIENDA tiene proyectos en ejecución o en estado paralizado, con Pólizas Vencidas. En la revisión de la base de datos remitida por el Ministerio de Vivienda Ciudad y Territorio – MVCT – FONVIVIEDA 56, se encontraron cuatro (4) proyectos, en estado de ejecución o paralizados a los cuales ya se les han vencido las pólizas de cumplimien</t>
  </si>
  <si>
    <t>Ineficiente control y seguimiento al estado de las pólizas recibidas como garantía de cumplimiento al proceso constructivo de viviendas de interés social.</t>
  </si>
  <si>
    <t>Mantener control y  seguimiento  sobre la vigencia de las polizas que amparan  los diferentes proyectos que administran los recursos del SFV, aplicando los pasos del Protocolo de Incumplimientos.</t>
  </si>
  <si>
    <t>1. Realizar reunión con FONADE para considerar los puntos de control y seguimiento sobre la vigencia de las Pólizas. 2. Reportar Informes de seguimientos.</t>
  </si>
  <si>
    <t>1. Acta de Reunión. 2. Dos Informes de Seguimiento</t>
  </si>
  <si>
    <t>H19</t>
  </si>
  <si>
    <t>No se realiza seguimiento al uso o destinación que dan los beneficiarios a las viviendas entregadas, contrariando las obligaciones de los beneficiarios</t>
  </si>
  <si>
    <t>Participar en las mesas del Sistema Nacional de Acompañamiento Social e Infraestructura Social del Programa de Vivienda Gratuita. SNAIS</t>
  </si>
  <si>
    <t xml:space="preserve">Solicitud a través del SNAIS a las entidades competentes para el suministro de los listados de los hogares en incumplimiento de las obligaciones del programa PVG, para la inición de los procesos sancionatorios. </t>
  </si>
  <si>
    <t>Oficio</t>
  </si>
  <si>
    <t>H22</t>
  </si>
  <si>
    <t>Hallazgo 22.A. Seguimiento a los proyectos de vivienda hasta la legalización de los SFV. Vivienda Gratuita, Atención a reclamaciones post-entrega. MVCT-FONVIVIENDA. FONADE El Ministerio de Vivienda, Ciudad y Territorio, por medio de FONVIVIENDA no ha realizado el debido seguimiento a los proyectos de vivienda que ya fueron entregados para verificar el cumplimiento de todas las condicione</t>
  </si>
  <si>
    <t>Falta de seguimiento a las condiciones de habitabilidad de los beneficiarios.</t>
  </si>
  <si>
    <t>Efectuar seguimiento a los diferentes  PQRS  que presenten los beneficarios a los constructores en virtud de la calidad de la vivienda.</t>
  </si>
  <si>
    <t>Verificar el estado de las PQRS
Generar las alertas a los responsables y/o autoridad competente. Realizar seguimiento</t>
  </si>
  <si>
    <t>Informe semestral</t>
  </si>
  <si>
    <t>Se reporta a la OCI el 2o. Informe semetral con corte al 30/06/2018, suministrado por posventa-Divis, quedando el cummplimiento al 100% de la acción de mejora.</t>
  </si>
  <si>
    <t>H23</t>
  </si>
  <si>
    <t>Hallazgo 23.A. Calidad de la Construcción en Vivienda Urbana. Vivienda Gratuita MVCT-FONVIVIENDA; Gobernación de Córdoba En la visita efectuada por la Contraloría General de la República, se evidenció que algunos de los proyectos ejecutados en Vivienda Gratuita, presentan deficiencias constructivas, que afectan la calidad de las obras y pueden poner en riesgo la habitabilidad de las vivi</t>
  </si>
  <si>
    <t>H24</t>
  </si>
  <si>
    <t>Hallazgo 24.A. Supervisión en la ejecución de las obras de Vivienda Gratuita FONVIVIENDA. FONVIVIENDA como entidad otorgante de los SFV no ha ejercido control en las entidades que adelantan Supervisión y/o Interventoría, tal como lo establecen el Decreto 2190 de 2009 y la Ley 1537 de 2012.  Estas funciones se encuentran tercerizadas a través de contratos suscritos con FONADE, FINDETER, C</t>
  </si>
  <si>
    <t>Falta de seguimieto y control que afecta la calidad de las obras.</t>
  </si>
  <si>
    <t>Solicitar informe a  los supervisores  de los proyectos de vivienda PGV, en los que se indique el cumplimiento de las obligaciones establecidas por las partes, según formato establecido que  incluyan los soportes mediante los cuales se  verificó el cumplimiento de las referidas obligaciones.</t>
  </si>
  <si>
    <t>Elaborar y presentar los  informes  por los supervisores  conforme  al detalle requerido, generando el reporte semestral de seguimiento.</t>
  </si>
  <si>
    <t>Reporte semestral</t>
  </si>
  <si>
    <t>SPAT-DO</t>
  </si>
  <si>
    <t>Se reporta a la OCI los informes semestrales de seguimiento suministrados por  SPAT, mediante correo electrónico y en CD. Quedando el cumplimiento al  100% de la acción de mejora.</t>
  </si>
  <si>
    <t>H38</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</si>
  <si>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</si>
  <si>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 xml:space="preserve">Falta de intervención oportuna, eficiente, eficaz y coordinada de las diferentes entidades nacionales y estamentos territoriales. </t>
  </si>
  <si>
    <t xml:space="preserve">Definir en coordinación con las entidades nacionales y territoriales involucradas según el caso, donde se ejecutan proyectos de vivienda VIS, las necesidades en materia de infraestructura social (estructuras de bienestar social, educación, salud, seguridad, recreación y deporte), y los requerimientos para su ejecución. </t>
  </si>
  <si>
    <t xml:space="preserve">Documento de diagnóstico con las necesidades en materia de infraestructura social y los requerimientos para su ejecución. </t>
  </si>
  <si>
    <t>Documento</t>
  </si>
  <si>
    <t>H42</t>
  </si>
  <si>
    <t xml:space="preserve">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 en  relación con los hechos </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</si>
  <si>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</si>
  <si>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1. Verificar  y coordinar los sistemas de información que se interrelacionan para los reportes de  información-SPAT.
2. Iniciar con el proyecto de "Gestión de Subsidios", definido en el PETIC del MVCT. SSFV-GSTAI-O.TICS</t>
  </si>
  <si>
    <t xml:space="preserve">1. Revisión de la  información de las entidades involucradas, con el fin de procesarla y  conciliarla antes de emitirla. SPAT.
2. Elaborar el plan de trabajo que permita identificar las actividades, talento humano, recursos economicos y definir el tiempo requerido para adelantar la acción de mejora. </t>
  </si>
  <si>
    <t xml:space="preserve">1. Comunicación -SPAT.
2. Plan de Trabajo </t>
  </si>
  <si>
    <t>Se reporta a la OCI la comunicación de SPAT, aclarando que continua en tramite lo del Plan de trabajo descrito en el punto 2, quedando el cummplimiento al 75% de la acción de mejora.</t>
  </si>
  <si>
    <t>H46</t>
  </si>
  <si>
    <t>Hallazgo 46.A.Coordinación interinstitucional. Gobernación Caquetá, FONADE, CAVIS UT, FONVIVIENDA, Gobernación Córdoba En la visita realizada por la CGR se encontró que las entidades gubernamentales no coordinan sus acciones tal como lo exige artículo 2.1.1.1.2.1.2.3 del decreto 1077 de 2015 (Decreto 951/2001, art. 24) sobre responsabilidades de las entidades nacionales y el articulo 2.1</t>
  </si>
  <si>
    <t>Falta de coordinación entre Entidades Nacionales y Territoriales</t>
  </si>
  <si>
    <t>Liderar mediante comunicación efectiva la convocatoria con las entidades gubernamentales</t>
  </si>
  <si>
    <t>Emitir comunicación por parte de FONVIVIENDA.</t>
  </si>
  <si>
    <t xml:space="preserve">Publicacion  y Comunicación </t>
  </si>
  <si>
    <t>H48</t>
  </si>
  <si>
    <t xml:space="preserve">Hallazgo 48.A. Obstrucción al proceso auditor -FONVIVIENDA. Alcaldía de Montería. La resolución orgánica 5554 de 2004 Por la cual se modifica el procedimiento administrativo sancionatorio en la Contraloría General de la República y se fijan sus competencias, establece en el artículo 4º lo siguiente: “ARTÍCULO 4o. SANCIONES. De conformidad con los artículos 100, 101 y 102 de la Ley 42 de </t>
  </si>
  <si>
    <t xml:space="preserve">Obstruccion del proceso auditor  por cuanto no fue posible obtener la información solicitada por la CGR. </t>
  </si>
  <si>
    <t xml:space="preserve">Comunicar mediante correo electrónico los designados de los respectivos enlaces a la Secretaria General. </t>
  </si>
  <si>
    <t>1.Copia de  Correo electronico</t>
  </si>
  <si>
    <t>H50</t>
  </si>
  <si>
    <t xml:space="preserve">No se esta verificando  por parte de Fonvivienda el requisito de la propiedad de vivienda, y se le entrega SFV a hogares que ya han recibido propiedad. </t>
  </si>
  <si>
    <t xml:space="preserve">Adelantar las gestiones para la implementación del cruce con las Oficinas de Registro Locales y así garantizar la cobertura a nivel regional de la verificación de propiedades de los hogares postulantes al SFV. </t>
  </si>
  <si>
    <t>Reunión con la Superintendencia de Notariado y Registro para establecer el procedimiento y/o acto admimistrativo según el caso.</t>
  </si>
  <si>
    <t xml:space="preserve">Acta de Reunión </t>
  </si>
  <si>
    <t>1(2016)</t>
  </si>
  <si>
    <t xml:space="preserve">H1 A - D. Proyectos de Bolsas Anteriores, paralizados a 31 de diciembre de 2016. Las bolsas de recursos o convocatorias fue una forma de distribuir el presupuesto apropiado por el gobierno nacional para asignar subsidios en las modalidades de Adquisición de vivienda nueva. </t>
  </si>
  <si>
    <t>Deficiencias   en los procesos de viabilización y ejecución de los proyectos e inadecuado seguimiento y  monitoreo por parte de FONVIVIENDA.</t>
  </si>
  <si>
    <t xml:space="preserve">Ajustar el procedimiento de seguimiento, con  fin de incluir actividades de seguimiento y reacción frente a los proyectos donde se aplican los  Subsidios Familiares de Vivienda.  </t>
  </si>
  <si>
    <t>Ajustar el procedimiento al seguimiento a los proyectos donde se aplican los subsidios familiares de vivienda .</t>
  </si>
  <si>
    <t xml:space="preserve">Un procedimiento </t>
  </si>
  <si>
    <t>5(2016)</t>
  </si>
  <si>
    <t>6(2016)</t>
  </si>
  <si>
    <t>Demora en la declaratoria de incumplimiento</t>
  </si>
  <si>
    <t>Revisar y proponer ajuste del protocolo de incumplimiento frente al  plazo en el que se debe realizar la evaluación de la medida de incumplimiento.</t>
  </si>
  <si>
    <t>Propuesta de modificación del protocolo de incumplimiento</t>
  </si>
  <si>
    <t xml:space="preserve">Un protocolo  </t>
  </si>
  <si>
    <t>7(2016)</t>
  </si>
  <si>
    <t xml:space="preserve">Falta de control y precisión en la información suministrada por la supervisión (FONADE) sobre los proyectos con recomendación para declarar el incumplimiento, que genera fallas en la supervisión y control de los pagos. </t>
  </si>
  <si>
    <t>Verificar que las carpetas de los proyectos con recomendación para la declaratoria de incumplimiento que envia FONADE, que no hayan sido declarados en incumplimiento previamente contengan la información</t>
  </si>
  <si>
    <t>Informe de verificación de la relación de carpetas recibidas con recomendación de declaratoria de incumplimiento.</t>
  </si>
  <si>
    <t>Un informe</t>
  </si>
  <si>
    <t>8(2016)</t>
  </si>
  <si>
    <t xml:space="preserve">H8 A - D - IP. Proyectos Declarados en Incumplimiento por Fonvivienda en 2015 y 2016. Se identificó que once (11) proyectos para los cuales el fondo asignó subsidios familiares de vivienda desde el 2009 y 2010, representados en 588 subsidios de vivienda familiar (SVF) se encontraban sin certificar  o legalizar y/o sin restituir en cuantía de $4.739 millones. </t>
  </si>
  <si>
    <t>Falta de Gestión ineficaz de la entidad en la recuperación de la recursos que no permitio el cabal cumplimiento del programa de VIS</t>
  </si>
  <si>
    <t>Revisar y proponer modificación al  Protocolo de Incumplimientos,  con el fin de ajustar los plazos para la reclamación de la indemnización y la recuperación de recursos.</t>
  </si>
  <si>
    <t>9(2016)</t>
  </si>
  <si>
    <t>Recuperación de recursos que fueron declarados en incumplimiento.</t>
  </si>
  <si>
    <t xml:space="preserve">Continuar con el seguimiento  para la recuperación de recursos por concepto de subsidos familiares de vivienda declarados inviables y en etapa indemnizatoria </t>
  </si>
  <si>
    <t>Realizar seguimiento trimestral para la recuperación de los recursos</t>
  </si>
  <si>
    <t>Informe trimestral del Estado del Acuerdo General de Pagos y sus anexos.</t>
  </si>
  <si>
    <t>10(2016)</t>
  </si>
  <si>
    <t>H10 A - D - IP Calidad de la Vivienda en la Urbanización San Luis, en Pasto, Nariño. La CGR en inspección realizada el 23 de mayo de 2017 a 39 viviendas, del proyecto de vivienda gratuita.</t>
  </si>
  <si>
    <t>Deficiencias y falta de aplicación efectiva y oportuna de controles, que traen como consecuencia la limitación a los beneficiarios de tener vivienda en las condiciones definidas en el correspondiente marco normativo.</t>
  </si>
  <si>
    <t>Efectuar seguimiento y monitoreo al cumplimiento de atención a las reclamaciones relacionadas con la calidad de las viviendas que presenten los beneficiarios.</t>
  </si>
  <si>
    <t>Visitar los proyectos que presentan reclamaciones relacionadas con la calidad de las viviendas, en vitud de las garantias que el constructor esta obligado a atender, realizando las notificaciones al conctructor, entidad o autoridad competente, según el caso. Así como, realizar el monitoreo sobre el  cumplimiento y atención de las reclamaciones.</t>
  </si>
  <si>
    <t>Informe trimestral en el que se reporte la descripción de actividades realizadas en el periodo y el  cumplimiento de la atención a las reclamaciones.</t>
  </si>
  <si>
    <t>11(2016)</t>
  </si>
  <si>
    <t xml:space="preserve">H11 A - D - IP Calidad de la Vivienda en el Conjunto Residencial San Sebastián, en Pasto, Nariño. La CGR en inspección realizada el 24 de mayo de 2017 a 34 viviendas, del proyecto de vivienda gratuita. </t>
  </si>
  <si>
    <t>12(2016)</t>
  </si>
  <si>
    <t xml:space="preserve">H12 A - D - IP. Calidad de la vivienda en la Urbanización Nueva Sindagua, en Pasto, Nariño. La CGR en inspección realizada 24 de mayo de 2017 a 34 viviendas del proyecto de vivienda gratuita. </t>
  </si>
  <si>
    <t>13(2016)</t>
  </si>
  <si>
    <t xml:space="preserve">H13 A - D - IP. Calidad de la Vivienda en la Urbanización La Ovejería, en Ipiales, Nariño. La CGR en  inspección realizada el 26 de mayo de 2017 a 31 viviendas, del proyecto de vivienda gratuita. </t>
  </si>
  <si>
    <t>14(2016)</t>
  </si>
  <si>
    <t>H14 A - D - IP. Calidad de la Vivienda en la urbanización Campo Madrid, Bucaramanga, Santander.  La CGR en  inspección realizada el 30 de mayo de 2017 a 16 viviendas, del proyecto de vivienda gratuita urbanización campo madrid, en la ciudad de Bucaramanga.</t>
  </si>
  <si>
    <t>15(2016)</t>
  </si>
  <si>
    <t>H15 A - D - IP. Calidad de la Vivienda en la Urbanización La Inmaculada, Bucaramanga, Santander.  La CGR en  inspección realizada el 31 de mayo 2017 a 35 viviendas, del proyecto de vivienda gratuita urbanización la inmaculada en la ciudad de Bucaramanga.</t>
  </si>
  <si>
    <t>16(2016)</t>
  </si>
  <si>
    <t xml:space="preserve">H16 A - D. Vivienda sin habitar y/o arrendadas con subsidios familiar de Vivienda en Especie. En visita realizada por la CGR a las Urbanizaciones San Luis  Nueva Sindagua y conjunto Residencial San Sebastián en la ciudad de Pasto. </t>
  </si>
  <si>
    <t>Falta de aplicación efectiva de controles y eficiencias de coordinación entre las entidades y organismos competentes y en la gestión que corresponde a Fonvivienda.</t>
  </si>
  <si>
    <t>1. Revisar y ajustar la Circular 005 de 2014.                             2. Realizar capacitaciones a los entes territoriales para aunar esfuerzos,  a objeto de generar  el  compromiso de  informar oportunamente sobre los incumplimientos a las obligaciones establecidos en el artículo 2.1.1. 2.6.2.3. del Decreto 1077 de 2015, por parte de los citados entes territoriales.</t>
  </si>
  <si>
    <t>1. Actualización de la Circular. 
2. Establecer el cronograma</t>
  </si>
  <si>
    <t>1. Circular                  
2. Documento</t>
  </si>
  <si>
    <t>17(2016)</t>
  </si>
  <si>
    <t xml:space="preserve">H17 - A.  Servicio Posventa Programada Vivienda Gratuita. De acuerdo con el Decreto 555 de 2003, Fonvivienda es el ejecutor de las políticas del Gobierno Nacional en materia de vivienda de interés social urbana. </t>
  </si>
  <si>
    <t>Fonvivienda no ha creado un procedimiento para realizar el seguimiento a las reclamaciones que se presentan los beneficiarios en relación con la calidad de las viviendas.</t>
  </si>
  <si>
    <t>Revisar las actividades de seguimiento practicadas sobre el Servicio de Posventa,  a objeto de brindar apoyo sobre las reclamaciones presentadas por los beneficiarios, considerando el marco legal por competencia en cabeza de los constructores, generando un documento de orientación para las partes</t>
  </si>
  <si>
    <t>Elaborar la Guía de Seguimiento Calidad de Obra Programa de Vivienda Gratuita</t>
  </si>
  <si>
    <t>Guía</t>
  </si>
  <si>
    <t>18(2016)</t>
  </si>
  <si>
    <t>H18 A - D Proyectos Urbanización Arcabuco, municipio Arcabuco, Boyacá. De acuerdo  con la Auditoria practicada por la Gerencia Departamental de Boyacá, GDB ala corporación Autónoma Regional de Boyacá Corpo Boyacá, por la vigencia 2015.</t>
  </si>
  <si>
    <t>Ni en el proceso de viabilidad del predio, ni  en el desarrolllo del proyecto se advirtió por parte de las entidades designadas por FONVIVIENDA,  la afectación sobre el predio de una zona de proteccion de 30 mts sobre la ronda de una quebrada.</t>
  </si>
  <si>
    <t>19(2016)</t>
  </si>
  <si>
    <t xml:space="preserve">H19 A - D - IP. Proyecto Urbanización Villa Claudia - Municipio Suárez, Tolima. Bolsas Anteriores. El proyecto inicio el 28 de febrero de 2013, sin embargo, la Gerencia integral del proyecto manifestó mediante oficio 2016ER0064247 del 30 de junio de 2016. </t>
  </si>
  <si>
    <t>20(2016)</t>
  </si>
  <si>
    <t>H20 A - D. Proyecto Barrio La Cruz - Ciudad Medellín, Antioquia - Bolsas Anteriores. Las viviendas relacionadas con los 26 cupos se encuentra construidas, con avance del 99%, sin embargo, no había sido certificadas por parte de Fonade.</t>
  </si>
  <si>
    <t>21(2016)</t>
  </si>
  <si>
    <t>H21 A - D - IP. Urbanización Montecarlo - Municipio de Cocorná, Antioquia - Bolsas Anteriores. Según informe de supervisión realizado por Fonade, del 15 de marzo de 2017.</t>
  </si>
  <si>
    <t>22(2016)</t>
  </si>
  <si>
    <t xml:space="preserve">H22 A - D - IP. Proyecto sagrado corazón de Jesús - municipio La Unión, Antioquia - Bolsas Anteriores. De acuerdo con los registros del Geotec, se iniciaron primero las obras de vivienda en diciembre de 2011 y posteriormente las obras de urbanismo en 2013. </t>
  </si>
  <si>
    <t>23(2016)</t>
  </si>
  <si>
    <t xml:space="preserve">H23 A - D - IP. Proyectos Urbanización Aires de Libertad - San Pedro de los Milagros - Antioquia - Bolsas Anteriores. El inicio del proyecto Urbanizado Aires de Libertad, ene el municipio de San Pedro, Antioquia se dio con la expedición de la licencia de construcción 91 del 10 de noviembre de 2011 vigente hasta el 10 de noviembre de 2014.  </t>
  </si>
  <si>
    <t>24(2016)</t>
  </si>
  <si>
    <t xml:space="preserve">H24 A - D. Proyecto Urbanización Villa Trujillo, San José del Fragua, Caquetá - Bolsas Anteriores. De acuerdo con lo manifestado por Fonade en su informe de supervisión de octubre de 2016. </t>
  </si>
  <si>
    <t>25(2016)</t>
  </si>
  <si>
    <t>H25 A - D - IP. Proyecto Urbanización Lotes Pavimentos de Colombia, Municipio Venadillo, Tolima - Bolsas Anteriores. El estado de este proyecto es "paralizado", de acuerdo al informe No. 11 de FONADE.</t>
  </si>
  <si>
    <t>26(2016)</t>
  </si>
  <si>
    <t>H26 A - D Proyecto Urbanización Villa del Lago, municipio de Solita, Caquetá. Las obras de urbanismo del proyecto Urbanización villa del Lago ||, municipio Solita, en el departamento del Caquetá fueron iniciadas en octubre de 2012.</t>
  </si>
  <si>
    <t>28(2016)</t>
  </si>
  <si>
    <t>H.2 A. Presupuesto de ingresos, Fondos para el Subsidio Familiar de Vivienda- FOVIS y  H28 - A. Otros Deudores - Aportes Fondo de Vivienda de Interés social FOVIS. Cuenta 140160.</t>
  </si>
  <si>
    <t>Deficiencias en las gestiones de FONVIVIENDA en la reglamentación de la norma, con el fin de formalizar y hacer exigible el pago en forma periódica y oportuna, e igualmente debilidades en la comunicación y oportunidad en el flujo de información hacia el área contable.</t>
  </si>
  <si>
    <t>Incorporar en el presupuesto de Fonvivienda los recursos de los FOVIS para atender lo señalado en el decreto 555 de 2018  y efectuar  registro contable en la contabilidad de Fonvivienda conforme a la normatividad vigente en materia contable</t>
  </si>
  <si>
    <t>Solicitar el Registro contable del Ingreso de los recursos  y el registro presupuestal correspondiente</t>
  </si>
  <si>
    <t xml:space="preserve">Comprobante de contabilidad </t>
  </si>
  <si>
    <t>DIVIS-SFYP</t>
  </si>
  <si>
    <t xml:space="preserve">CGR IF V-2017 CUMPLIDA NE. Se Fusionó con la fila 131 H.2. CUMPLIDA NE. Se estableció nueva acción de Mejora </t>
  </si>
  <si>
    <t>32(2016)</t>
  </si>
  <si>
    <t>H32 - A Gestión Aplicación Recursos Cuentas de Ahorros Programado CAP - Banco Agrario. A 31 de diciembre de 2016, el saldo de las cuentas de ahorro programado - CAP - ascendía a $453.401.6 millones.</t>
  </si>
  <si>
    <t xml:space="preserve"> Fonvivienda no  realiza gestión para conocer la cantidad o números de  hogares que no van aplicar el Subsidio Familiar Vivienda,</t>
  </si>
  <si>
    <t>Revisar periodicamente de la supervivencia de los beneficiarios de Subsidios Familiares de Vivienda para establecer la efectividad en la aplicación de los Subsidios Familiares de Vivienda.</t>
  </si>
  <si>
    <t>Realizar semestralmente la verificación con bases de datos de la Registraduría del Estado Civil de la supervivencia de los beneficarios del Subsidio Familiar de Vivienda para recuperar los recursos que se encuentran en cuenta CAP, y que pertenescan a beneficiarios fallecidos.</t>
  </si>
  <si>
    <t>Informe Semestral</t>
  </si>
  <si>
    <t>Se reporta a la OCI el segundo informe semestral suministrado por SSFV, quedando el cummplimiento al 100% de la acción de mejora.</t>
  </si>
  <si>
    <t>34(2016)</t>
  </si>
  <si>
    <t>H 34  A. Control de recursos Cuentas DE ahorro Programada - CAP- Banco Agrario. A 31 de diciembre de 2016, los saldos reportados en las CAP-Banco Agrario y en la información financiera de Fonvivienda, no presentan diferencias, sin embrago de acuerdo con las actas de reunión vigencia 2016, se observa que entre la vigencia 2005 y 2012 se reportan notas Debito.</t>
  </si>
  <si>
    <t>Fonvivienda no realiza seguimiento a los movimientos de las cuentas CAP.</t>
  </si>
  <si>
    <t>Efectuar seguimiento  y control a traves de saldos de cuentas CAP informes trimestrales para la toma de decisión en cuanto a saldos menores y/o cancelación de cuentas.</t>
  </si>
  <si>
    <t>Solicitar a Banco Agrario informe trimestral de los saldos de CAP de seguimiento y control de las cuentas CAP.</t>
  </si>
  <si>
    <t>Informe Trimestral</t>
  </si>
  <si>
    <t>Se reporta  a la OCI el tercer informe de seguimiento por SSFV anexando  certificación expedida por el Banco Agrario, quedando reportado el cumplimiento en un 75% de la acción de mejora.</t>
  </si>
  <si>
    <t>35(2016)</t>
  </si>
  <si>
    <t>H 35 A-D. Control Seguimiento Recursos Bolsas Anteriores en Entidades Fiduciarias. A 31 de diciembre de 2016, Fonvivienda, en su información financiera de control, reporta saldos por ejecutar en diferentes fideicomisos que ascienden a $ 37.487.9 millones, correspondientes a bolsas anteriores.</t>
  </si>
  <si>
    <t>Deficiencias en el control y seguimientode los recursos, por cuanto se presentan diferencias en los reportes de los saldos por ejecutar.</t>
  </si>
  <si>
    <t>Solicitar  a  las fiduciarias los estados de cuenta sobre los saldos pendientes por ejecutar  de  los recursos girados por FONVIVIENDA.</t>
  </si>
  <si>
    <t>Realizar  la conciliación sobre los estados de cuenta reportados por  las fiduciarias sobre los saldos por ejecutar y reportalos trimestralmente.</t>
  </si>
  <si>
    <t>DIVIS-SSFV</t>
  </si>
  <si>
    <t>Se reporta  a la OCI el tercer informe de seguimiento mediante certificación expedida por las fiduciarias, suministrada por la SFYP, quedando reportado el cumplimiento en un 75% de la acción de mejora.</t>
  </si>
  <si>
    <t>36(2016)</t>
  </si>
  <si>
    <t>H 36 A. Sistema de Control Interno Contable. La CGR, con fundamento en los resultados obtenidos en la presente auditoria ha evidenciado mejores en el funcionamiento de control internos contable, sin embargo, persisten deficiencias de la gestión financiera e institucional.</t>
  </si>
  <si>
    <t>Persisten deficiencias que afectan los resultados de la gestión financiera e institucional, así como deficiencias en las acciones propuestas en los planes de mejoramiento.</t>
  </si>
  <si>
    <t>Presentar mensualmente ante la Secretaría General y el Director del Fondo Nacional de Vivienda  los temas relevantes que impactan los estados financieros, con el objetivo que la alta Direccion apoye en el seguimiento a las acciones planteadas por la Subdirección de Finanzas y Presupuesto</t>
  </si>
  <si>
    <t>Generar reporte mensual de Seguimiento</t>
  </si>
  <si>
    <t>Reportes  de Seguimineto</t>
  </si>
  <si>
    <t>DIVIS -SFYP</t>
  </si>
  <si>
    <t xml:space="preserve">CGR IF V-2017 CUMPLIDA NE. Se estableció nueva acción de Mejora. </t>
  </si>
  <si>
    <t>37(2016)</t>
  </si>
  <si>
    <t>H 37 A-D. Función Administrativa Sancionatoria de Fonvivienda. El decreto 555 de 2003 articulo 3 numeral 10, establece dentro de las funciones de fonvivienda la de "(…) Adelantar investigaciones e imponer sanciones por incumplimientos de las condiciones de inversión de recursos de vivienda de interés social (...)"</t>
  </si>
  <si>
    <t>Falta de procedmiento para ejercer la potestad sancionatoria establecida en el artículo 22 de la ley 1537 de 2012 y el decreto 1516 de 2016</t>
  </si>
  <si>
    <t>38(2016)</t>
  </si>
  <si>
    <t>H 38 A. Fallos de Tutelas en Contra del Fondo. El decreto del 26 de mayo de 2015 en su articulo 2.2.4.3.1.2.2 dispone que el comité de conciliación constituye una instancia, administrativa para el estudio, análisis y formulación de  políticas sobre prevención del daño antijurídico y defensa de los intereses de la entidad.</t>
  </si>
  <si>
    <t>Fonvivienda No cuenta con la política de Prevención del Daño Antijurídico</t>
  </si>
  <si>
    <t>Adoptar la política de prevención del daño antijurídico</t>
  </si>
  <si>
    <t>Resolución adoptando la política</t>
  </si>
  <si>
    <t>Acto Administrativo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</si>
  <si>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</si>
  <si>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</si>
  <si>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</si>
  <si>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</si>
  <si>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</si>
  <si>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</si>
  <si>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</si>
  <si>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</si>
  <si>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</si>
  <si>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</si>
  <si>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</si>
  <si>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</si>
  <si>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</si>
  <si>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</si>
  <si>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</si>
  <si>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</si>
  <si>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</si>
  <si>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</si>
  <si>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</si>
  <si>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</si>
  <si>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</si>
  <si>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</si>
  <si>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</si>
  <si>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</si>
  <si>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</si>
  <si>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</si>
  <si>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</si>
  <si>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</si>
  <si>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</si>
  <si>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</si>
  <si>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</si>
  <si>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</si>
  <si>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</si>
  <si>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</si>
  <si>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</si>
  <si>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</si>
  <si>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</si>
  <si>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</si>
  <si>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</si>
  <si>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</si>
  <si>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</si>
  <si>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</si>
  <si>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</si>
  <si>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</si>
  <si>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</si>
  <si>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</si>
  <si>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</si>
  <si>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</si>
  <si>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</si>
  <si>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</si>
  <si>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</si>
  <si>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</si>
  <si>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</si>
  <si>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</si>
  <si>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</si>
  <si>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</si>
  <si>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</si>
  <si>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</si>
  <si>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</si>
  <si>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</si>
  <si>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</si>
  <si>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</si>
  <si>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</si>
  <si>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</si>
  <si>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</si>
  <si>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</si>
  <si>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</si>
  <si>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</si>
  <si>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</si>
  <si>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</si>
  <si>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</si>
  <si>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</si>
  <si>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</si>
  <si>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</si>
  <si>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</si>
  <si>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</si>
  <si>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</si>
  <si>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</si>
  <si>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</si>
  <si>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</si>
  <si>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</si>
  <si>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</si>
  <si>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</si>
  <si>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</si>
  <si>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</si>
  <si>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</si>
  <si>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</si>
  <si>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</si>
  <si>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</si>
  <si>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</si>
  <si>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</si>
  <si>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</si>
  <si>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</si>
  <si>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</si>
  <si>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</si>
  <si>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</si>
  <si>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</si>
  <si>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</si>
  <si>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</si>
  <si>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</si>
  <si>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</si>
  <si>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</si>
  <si>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</si>
  <si>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</si>
  <si>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</si>
  <si>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</si>
  <si>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</si>
  <si>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</si>
  <si>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</si>
  <si>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</si>
  <si>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</si>
  <si>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</si>
  <si>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</si>
  <si>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</si>
  <si>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</si>
  <si>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</si>
  <si>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</si>
  <si>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</si>
  <si>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</si>
  <si>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</si>
  <si>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</si>
  <si>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</si>
  <si>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</si>
  <si>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</si>
  <si>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</si>
  <si>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</si>
  <si>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</si>
  <si>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</si>
  <si>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</si>
  <si>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</si>
  <si>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</si>
  <si>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</si>
  <si>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</si>
  <si>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</si>
  <si>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</si>
  <si>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</si>
  <si>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</si>
  <si>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</si>
  <si>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</si>
  <si>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</si>
  <si>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</si>
  <si>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</si>
  <si>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</si>
  <si>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 xml:space="preserve">Hallazgo No. 2. Ineficaz articulación institucional en gestión, entre entidades del Estado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más vulnerable.
</t>
  </si>
  <si>
    <t>Hallazgo No 2 Deficiencias del proceso: La CGR en cabeza de la Gerencia Departamental Colegiada Cundinamarca, pudo establecer que el programa de vivienda gratuita 100% en especie, no conto con un control eficiente, oportuno de verificación de base de datos de los posibles beneficiarios por parte de las Cajas de Compensación, DPS, FONVIVIENDA, Min vivienda.</t>
  </si>
  <si>
    <t>Hallazgo No 3 Falta de procedimientos para desvinculación. Situaciones que se pudieron evidenciar en el seguimiento al programa de SFVE en el departamento de Cundinamarca, es que hay beneficiados con  escritura y que han solicitado personalmente la renuncia al beneficio de la vivienda y que a la fecha no se ha dado solución a la misma por parte de la entidad competente para atenderlas.</t>
  </si>
  <si>
    <t xml:space="preserve">Confiabilidad y pertinencia de la informacion. Se encontró que el producto dos (2) de la clausula quinta del contrato de prestacion de servicios existen las siguientes falencias: A) El documento contine informacion desactualizada. B) Se evidencia incoherencia entre la informacion de la matriz de evaluación y la del diagnóstico cualitativo. </t>
  </si>
  <si>
    <t>Hallazgo 14.A. Calidad de la construcción en Vivienda Urbana. Supervisión FONVIVIENDA - FONADE – Gobernación de Córdoba. Alcaldía de Tierralta. Alcaldía de Montería. El interventor, supervisor, responsable de la construcción, no ejerció el debido control a los procesos constructivos, toda vez que se evidencian deficiencias técnicas y de calidad, en los elementos que componen las vivien</t>
  </si>
  <si>
    <t xml:space="preserve">Hallazgo 19.A. Seguimiento a Responsabilidades de los Beneficiarios FONVIVIENDA. FONVIVIENDA no realiza seguimiento al uso o destinación que dan los beneficiarios, a las viviendas entregadas, contrariando así lo establecido por el ART.2.1.1.2.6.3.1 del Decreto 1077 de 2015, según el cual Fonvivienda debe verificar “el cumplimiento de las obligaciones de los beneficiarios del subsidio </t>
  </si>
  <si>
    <t>Hallazgo 50: I.P. Entrega de Subsidios Familiares de Vivienda de Interés Social SFVIS y/o de Viviendas. - (I.P.) FONVIVIENDA. Fonvivienda no verifica el requisito fijado normativamente de no poseer vivienda para aspirar a la asignación de SFVIS o de vivienda. Esta omisión en el cumplimiento de las funciones contraría lo establecido en el Decreto 2190 de 2009, respecto de la prohibición.</t>
  </si>
  <si>
    <t>H6 A - D. Oportunidad declaratoria de incumplimiento de proyectos, objeto de supervisión del contrato interadministrativo 002 de 2015. El decreto 555 de 2003 en su articulo 3 del numeral 10 enuncia que el Fondo Nacional de Vivienda - Fon vivienda, podrá adelantar las investigaciones e imponer las sanciones por incumplimiento de las condiciones de inversión de recursos de vivienda.</t>
  </si>
  <si>
    <t>H7 - A. Consistencia solicitud de declaratoria  de incumplimiento por parte de la supervisión y expedición de resoluciones de icumplimiento y controles en pagos del contrato interadministrativo 002-2015. El numeral 6 de la cláusula tercera del convenio 002 de 2015 señala las obligaciones de FONADE: " ... durante toda la ejecución del proyecto evaluará las circunstancias.</t>
  </si>
  <si>
    <t>H9 A - D - IP. Proyectos con Incumplimientos al Oferente Amparados en su momento con la Liquidada Aseguradora cóndor S.A. En relación con los 28 proyectos para subsidio familiar de vivienda, para los que Fonvivienda desde el 2005 asignó subsidios, a los cuales el fondo declaró el incumplimiento al oferente del proyecto y como consecuencia de dicha declaratoria determinó.</t>
  </si>
  <si>
    <t>Realizar  seguimiento  a los reportes que presentan los entes tirritoriales, administraciones de conjuntos residenciales y operadores de SPD para determinar si fectivamente,  los hogares beneficiarios se encuentran incumpliendo con sus obligaciones en calidad de Beneficiarios propietarios dentro del Programa de Vivienda Gratuita, en todo caso garantizando el debido proceso a los hogares.</t>
  </si>
  <si>
    <t>Crear un formato para el ejercicio de la supervisión de los contratos suscritos por parte del Fideicomiso, que contenga como mínimo: 1-) Cuando el supervisor apruebe los valores del contrato, estos deben estar sustentados en un informe presentado por el Contratista. 2-) Si el aval se refiere a un producto específico, se debe relacionar por parte del supervisor, como cumple.</t>
  </si>
  <si>
    <r>
      <t>1.Solicitar ajuste y ampliacion a circular No. 2017IE0001789 del 10 de Febrero de 2017 y correspondiente instructivoque da "</t>
    </r>
    <r>
      <rPr>
        <i/>
        <sz val="10"/>
        <rFont val="Arial"/>
        <family val="2"/>
      </rPr>
      <t>Instrucciones para dar respuesta a requerimientos de informacion y formulacion de observaciones en desarrollo de la auditoria de la CGR al Ministerio de VIvienda, CIudad y Territorio. Vigencia FIscal 2016" a</t>
    </r>
    <r>
      <rPr>
        <sz val="10"/>
        <rFont val="Arial"/>
        <family val="2"/>
      </rPr>
      <t xml:space="preserve">si como establecer medidas para su cabal cumplimiento.
</t>
    </r>
  </si>
  <si>
    <t xml:space="preserve">Requerir a la(s) entidade(s) evaluadora(s), de interventoría y/o de supervisión contratadas por el patrimonio autonomo  suscrito  para el desarrollo del Programa de Vivienda Gratuita  para  que realicen la evaluación tecnica de la respectiva ronda hidrica con el fin de garantizar implantación urbana ajustada a la norma según el caso, la cual deberá ser reportada </t>
  </si>
  <si>
    <t xml:space="preserve">Verificar las asignaciones de los SFVE en el marco del Programa de Vivienda Gratuita  de la fase II en relación con las acciones a ejecutar en los eventos que no sean radicados oportunamente los censos por parte del ente territorial, asi como la efectividad en la divulgación de los procesos de convocatoria y postulación a través de las Cajas de CF entidades territoriales.  </t>
  </si>
  <si>
    <t xml:space="preserve">H5 A - D. Gestión de Fon vivienda sobre resultados del desarrollo del convenio 452 del 13 de junio de 2016. El articulo 84 de la ley 1474 de 2011 "Estatuto Anticorrupción" señala que los interventores y supervisores serán responsables por mantener informada a la entidad contratante de los hechos o circunstancias que puedan constituir actos de corrupción tipificados penalmente.   </t>
  </si>
  <si>
    <t>Solicitud a la entidad competente sobre el diligenciamiento del formato en el que se indique la realización de la evaluación técnica de la respectiva ronda hidrica que incluya la Certificación de la CAR o Parques Nacionales,  en la que constate la existencia o no de áreas protegidas, conforme a la normatividad vigente según el caso, como requisito para la evaluación técnica del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</si>
</sst>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0.0"/>
    <numFmt numFmtId="166" formatCode="dd/mm/yyyy;@"/>
    <numFmt numFmtId="167" formatCode="d/m/yy;@"/>
  </numFmts>
  <fonts count="15" x14ac:knownFonts="1">
    <font>
      <sz val="11"/>
      <color indexed="8"/>
      <name val="Calibri"/>
      <family val="2"/>
      <scheme val="minor"/>
    </font>
    <font>
      <b/>
      <sz val="11"/>
      <color indexed="9"/>
      <name val="Calibri"/>
    </font>
    <font>
      <b/>
      <sz val="11"/>
      <color indexed="8"/>
      <name val="Calibri"/>
    </font>
    <font>
      <sz val="10"/>
      <name val="Arial"/>
      <family val="2"/>
    </font>
    <font>
      <sz val="11"/>
      <name val="Calibri"/>
      <family val="2"/>
      <scheme val="minor"/>
    </font>
    <font>
      <strike/>
      <sz val="8"/>
      <color theme="1"/>
      <name val="Verdana"/>
      <family val="2"/>
    </font>
    <font>
      <sz val="8"/>
      <name val="Verdana"/>
      <family val="2"/>
    </font>
    <font>
      <sz val="9"/>
      <name val="Arial"/>
      <family val="2"/>
    </font>
    <font>
      <b/>
      <sz val="9"/>
      <name val="Arial"/>
      <family val="2"/>
    </font>
    <font>
      <sz val="11"/>
      <color theme="1"/>
      <name val="Calibri"/>
      <family val="2"/>
      <scheme val="minor"/>
    </font>
    <font>
      <sz val="11"/>
      <color indexed="8"/>
      <name val="Calibri"/>
      <family val="2"/>
    </font>
    <font>
      <sz val="10"/>
      <color theme="1"/>
      <name val="Arial"/>
      <family val="2"/>
    </font>
    <font>
      <i/>
      <sz val="1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diagonal/>
    </border>
  </borders>
  <cellStyleXfs count="7">
    <xf numFmtId="0" fontId="0" fillId="0" borderId="0"/>
    <xf numFmtId="0" fontId="3" fillId="0" borderId="0"/>
    <xf numFmtId="0" fontId="3" fillId="0" borderId="0"/>
    <xf numFmtId="0" fontId="9" fillId="0" borderId="0"/>
    <xf numFmtId="0" fontId="3" fillId="0" borderId="0"/>
    <xf numFmtId="0" fontId="10" fillId="0" borderId="0"/>
    <xf numFmtId="0" fontId="3" fillId="0" borderId="0"/>
  </cellStyleXfs>
  <cellXfs count="90">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4" borderId="2" xfId="0" applyFont="1" applyFill="1" applyBorder="1" applyAlignment="1">
      <alignment horizontal="center" vertical="top" wrapText="1"/>
    </xf>
    <xf numFmtId="0" fontId="3" fillId="4" borderId="2" xfId="0" applyFont="1" applyFill="1" applyBorder="1" applyAlignment="1">
      <alignment horizontal="justify" vertical="top" wrapText="1"/>
    </xf>
    <xf numFmtId="0" fontId="3" fillId="4" borderId="2" xfId="0" applyFont="1" applyFill="1" applyBorder="1" applyAlignment="1" applyProtection="1">
      <alignment horizontal="justify" vertical="top" wrapText="1"/>
      <protection locked="0"/>
    </xf>
    <xf numFmtId="14" fontId="3" fillId="4" borderId="2" xfId="0" applyNumberFormat="1" applyFont="1" applyFill="1" applyBorder="1" applyAlignment="1">
      <alignment horizontal="center" vertical="top" wrapText="1"/>
    </xf>
    <xf numFmtId="3" fontId="3" fillId="4" borderId="2" xfId="0" applyNumberFormat="1" applyFont="1" applyFill="1" applyBorder="1" applyAlignment="1" applyProtection="1">
      <alignment horizontal="center" vertical="top" wrapText="1"/>
      <protection locked="0"/>
    </xf>
    <xf numFmtId="9" fontId="3" fillId="4" borderId="2" xfId="0" applyNumberFormat="1" applyFont="1" applyFill="1" applyBorder="1" applyAlignment="1" applyProtection="1">
      <alignment horizontal="center" vertical="top" wrapText="1"/>
      <protection locked="0"/>
    </xf>
    <xf numFmtId="3" fontId="3" fillId="4" borderId="2" xfId="0" applyNumberFormat="1" applyFont="1" applyFill="1" applyBorder="1" applyAlignment="1">
      <alignment horizontal="center" vertical="top" wrapText="1"/>
    </xf>
    <xf numFmtId="0" fontId="4" fillId="4" borderId="2" xfId="0" applyFont="1" applyFill="1" applyBorder="1" applyAlignment="1">
      <alignment horizontal="center" vertical="center"/>
    </xf>
    <xf numFmtId="0" fontId="3" fillId="4" borderId="2" xfId="1" applyFont="1" applyFill="1" applyBorder="1" applyAlignment="1" applyProtection="1">
      <alignment horizontal="justify" vertical="top" wrapText="1"/>
      <protection locked="0"/>
    </xf>
    <xf numFmtId="0" fontId="3" fillId="4" borderId="2" xfId="1" applyFont="1" applyFill="1" applyBorder="1" applyAlignment="1" applyProtection="1">
      <alignment horizontal="center" vertical="top" wrapText="1"/>
      <protection locked="0"/>
    </xf>
    <xf numFmtId="3" fontId="3" fillId="4" borderId="2" xfId="2" applyNumberFormat="1" applyFont="1" applyFill="1" applyBorder="1" applyAlignment="1">
      <alignment horizontal="center" vertical="top" wrapText="1"/>
    </xf>
    <xf numFmtId="0" fontId="3" fillId="4" borderId="2" xfId="0" applyFont="1" applyFill="1" applyBorder="1" applyAlignment="1" applyProtection="1">
      <alignment horizontal="center" vertical="top" wrapText="1"/>
      <protection locked="0"/>
    </xf>
    <xf numFmtId="0" fontId="6" fillId="4" borderId="2" xfId="0" applyFont="1" applyFill="1" applyBorder="1" applyAlignment="1">
      <alignment horizontal="justify" vertical="top" wrapText="1"/>
    </xf>
    <xf numFmtId="0" fontId="6" fillId="4" borderId="2" xfId="0" applyFont="1" applyFill="1" applyBorder="1" applyAlignment="1" applyProtection="1">
      <alignment horizontal="justify" vertical="top" wrapText="1"/>
      <protection locked="0"/>
    </xf>
    <xf numFmtId="0" fontId="6" fillId="4" borderId="2" xfId="1" applyFont="1" applyFill="1" applyBorder="1" applyAlignment="1" applyProtection="1">
      <alignment horizontal="justify" vertical="top" wrapText="1"/>
      <protection locked="0"/>
    </xf>
    <xf numFmtId="0" fontId="6" fillId="4" borderId="2" xfId="1" applyFont="1" applyFill="1" applyBorder="1" applyAlignment="1" applyProtection="1">
      <alignment horizontal="left" vertical="top" wrapText="1"/>
      <protection locked="0"/>
    </xf>
    <xf numFmtId="0" fontId="6" fillId="4" borderId="2" xfId="1" applyFont="1" applyFill="1" applyBorder="1" applyAlignment="1" applyProtection="1">
      <alignment horizontal="center" vertical="top" wrapText="1"/>
      <protection locked="0"/>
    </xf>
    <xf numFmtId="14" fontId="6" fillId="4" borderId="2" xfId="0" applyNumberFormat="1" applyFont="1" applyFill="1" applyBorder="1" applyAlignment="1">
      <alignment horizontal="center" vertical="top" wrapText="1"/>
    </xf>
    <xf numFmtId="3" fontId="6" fillId="4" borderId="2" xfId="0" applyNumberFormat="1" applyFont="1" applyFill="1" applyBorder="1" applyAlignment="1" applyProtection="1">
      <alignment horizontal="center" vertical="top" wrapText="1"/>
      <protection locked="0"/>
    </xf>
    <xf numFmtId="3" fontId="6" fillId="4" borderId="2" xfId="0" applyNumberFormat="1" applyFont="1" applyFill="1" applyBorder="1" applyAlignment="1">
      <alignment vertical="top" wrapText="1"/>
    </xf>
    <xf numFmtId="9" fontId="7" fillId="4" borderId="2" xfId="2" applyNumberFormat="1" applyFont="1" applyFill="1" applyBorder="1" applyAlignment="1">
      <alignment horizontal="center" vertical="top" wrapText="1"/>
    </xf>
    <xf numFmtId="1" fontId="7" fillId="4" borderId="2" xfId="0" applyNumberFormat="1" applyFont="1" applyFill="1" applyBorder="1" applyAlignment="1">
      <alignment horizontal="center" vertical="top" wrapText="1"/>
    </xf>
    <xf numFmtId="0" fontId="8" fillId="4" borderId="2" xfId="2" applyFont="1" applyFill="1" applyBorder="1" applyAlignment="1" applyProtection="1">
      <alignment horizontal="center" vertical="top" wrapText="1"/>
    </xf>
    <xf numFmtId="165" fontId="3" fillId="4" borderId="2" xfId="0" applyNumberFormat="1" applyFont="1" applyFill="1" applyBorder="1" applyAlignment="1" applyProtection="1">
      <alignment horizontal="center" vertical="top" wrapText="1"/>
      <protection locked="0"/>
    </xf>
    <xf numFmtId="0" fontId="3" fillId="4" borderId="2" xfId="2" applyFont="1" applyFill="1" applyBorder="1" applyAlignment="1" applyProtection="1">
      <alignment horizontal="center" vertical="top" wrapText="1"/>
      <protection locked="0"/>
    </xf>
    <xf numFmtId="0" fontId="3" fillId="4" borderId="2" xfId="2" applyFont="1" applyFill="1" applyBorder="1" applyAlignment="1" applyProtection="1">
      <alignment horizontal="justify" vertical="top" wrapText="1"/>
      <protection locked="0"/>
    </xf>
    <xf numFmtId="3" fontId="3" fillId="4" borderId="2" xfId="2" applyNumberFormat="1" applyFont="1" applyFill="1" applyBorder="1" applyAlignment="1" applyProtection="1">
      <alignment horizontal="center" vertical="top" wrapText="1"/>
      <protection locked="0"/>
    </xf>
    <xf numFmtId="14" fontId="3" fillId="4" borderId="2" xfId="2" applyNumberFormat="1" applyFont="1" applyFill="1" applyBorder="1" applyAlignment="1">
      <alignment horizontal="center" vertical="top" wrapText="1"/>
    </xf>
    <xf numFmtId="0" fontId="3" fillId="4" borderId="2" xfId="2" applyFont="1" applyFill="1" applyBorder="1" applyAlignment="1">
      <alignment horizontal="center" vertical="top" wrapText="1"/>
    </xf>
    <xf numFmtId="0" fontId="3" fillId="4" borderId="2" xfId="2" applyFont="1" applyFill="1" applyBorder="1" applyAlignment="1">
      <alignment horizontal="justify" vertical="top" wrapText="1"/>
    </xf>
    <xf numFmtId="0" fontId="3" fillId="4" borderId="2" xfId="4" applyFont="1" applyFill="1" applyBorder="1" applyAlignment="1">
      <alignment horizontal="justify" vertical="top" wrapText="1"/>
    </xf>
    <xf numFmtId="14" fontId="3" fillId="4" borderId="2" xfId="4" applyNumberFormat="1" applyFont="1" applyFill="1" applyBorder="1" applyAlignment="1">
      <alignment horizontal="center" vertical="top" wrapText="1"/>
    </xf>
    <xf numFmtId="3" fontId="3" fillId="4" borderId="2" xfId="4" applyNumberFormat="1" applyFont="1" applyFill="1" applyBorder="1" applyAlignment="1">
      <alignment horizontal="center" vertical="top" wrapText="1"/>
    </xf>
    <xf numFmtId="0" fontId="3" fillId="4" borderId="2" xfId="5" applyFont="1" applyFill="1" applyBorder="1" applyAlignment="1" applyProtection="1">
      <alignment horizontal="justify" vertical="top" wrapText="1"/>
      <protection locked="0"/>
    </xf>
    <xf numFmtId="14" fontId="3" fillId="4" borderId="2" xfId="5" applyNumberFormat="1" applyFont="1" applyFill="1" applyBorder="1" applyAlignment="1">
      <alignment horizontal="center" vertical="top" wrapText="1"/>
    </xf>
    <xf numFmtId="14" fontId="3" fillId="4" borderId="2" xfId="3" applyNumberFormat="1" applyFont="1" applyFill="1" applyBorder="1" applyAlignment="1">
      <alignment horizontal="center" vertical="top" wrapText="1"/>
    </xf>
    <xf numFmtId="14" fontId="3" fillId="4" borderId="2" xfId="2" applyNumberFormat="1" applyFont="1" applyFill="1" applyBorder="1" applyAlignment="1" applyProtection="1">
      <alignment horizontal="center" vertical="top" wrapText="1"/>
      <protection locked="0"/>
    </xf>
    <xf numFmtId="3" fontId="3" fillId="4" borderId="2" xfId="5" applyNumberFormat="1" applyFont="1" applyFill="1" applyBorder="1" applyAlignment="1">
      <alignment horizontal="center" vertical="top" wrapText="1"/>
    </xf>
    <xf numFmtId="0" fontId="3" fillId="4" borderId="2" xfId="5" applyFont="1" applyFill="1" applyBorder="1" applyAlignment="1">
      <alignment horizontal="justify" vertical="top" wrapText="1"/>
    </xf>
    <xf numFmtId="1" fontId="3" fillId="4" borderId="2" xfId="2" applyNumberFormat="1" applyFont="1" applyFill="1" applyBorder="1" applyAlignment="1">
      <alignment horizontal="center" vertical="top" wrapText="1"/>
    </xf>
    <xf numFmtId="164" fontId="3" fillId="4" borderId="2" xfId="2" applyNumberFormat="1" applyFont="1" applyFill="1" applyBorder="1" applyAlignment="1">
      <alignment horizontal="center" vertical="top" wrapText="1"/>
    </xf>
    <xf numFmtId="0" fontId="4" fillId="4" borderId="2" xfId="0" applyFont="1" applyFill="1" applyBorder="1" applyAlignment="1">
      <alignment horizontal="center" vertical="center" wrapText="1"/>
    </xf>
    <xf numFmtId="164" fontId="3" fillId="4" borderId="2" xfId="2" applyNumberFormat="1" applyFont="1" applyFill="1" applyBorder="1" applyAlignment="1" applyProtection="1">
      <alignment horizontal="center" vertical="top" wrapText="1"/>
      <protection locked="0"/>
    </xf>
    <xf numFmtId="1" fontId="3" fillId="4" borderId="2" xfId="2" applyNumberFormat="1" applyFont="1" applyFill="1" applyBorder="1" applyAlignment="1" applyProtection="1">
      <alignment horizontal="center" vertical="top" wrapText="1"/>
      <protection locked="0"/>
    </xf>
    <xf numFmtId="0" fontId="3" fillId="4" borderId="2" xfId="6" applyFont="1" applyFill="1" applyBorder="1" applyAlignment="1" applyProtection="1">
      <alignment horizontal="justify" vertical="top" wrapText="1"/>
      <protection locked="0"/>
    </xf>
    <xf numFmtId="0" fontId="3" fillId="4" borderId="2" xfId="6" applyFont="1" applyFill="1" applyBorder="1" applyAlignment="1" applyProtection="1">
      <alignment horizontal="center" vertical="top" wrapText="1"/>
      <protection locked="0"/>
    </xf>
    <xf numFmtId="0" fontId="11" fillId="4" borderId="2" xfId="0" applyFont="1" applyFill="1" applyBorder="1" applyAlignment="1">
      <alignment horizontal="justify" vertical="top" wrapText="1"/>
    </xf>
    <xf numFmtId="0" fontId="11" fillId="4" borderId="2" xfId="6" applyFont="1" applyFill="1" applyBorder="1" applyAlignment="1" applyProtection="1">
      <alignment horizontal="justify" vertical="top" wrapText="1"/>
      <protection locked="0"/>
    </xf>
    <xf numFmtId="0" fontId="11" fillId="4" borderId="2" xfId="6" applyFont="1" applyFill="1" applyBorder="1" applyAlignment="1" applyProtection="1">
      <alignment horizontal="center" vertical="top" wrapText="1"/>
      <protection locked="0"/>
    </xf>
    <xf numFmtId="164" fontId="11" fillId="4" borderId="2" xfId="2" applyNumberFormat="1" applyFont="1" applyFill="1" applyBorder="1" applyAlignment="1">
      <alignment horizontal="center" vertical="top" wrapText="1"/>
    </xf>
    <xf numFmtId="1" fontId="11" fillId="4" borderId="2" xfId="2" applyNumberFormat="1" applyFont="1" applyFill="1" applyBorder="1" applyAlignment="1" applyProtection="1">
      <alignment horizontal="center" vertical="top" wrapText="1"/>
      <protection locked="0"/>
    </xf>
    <xf numFmtId="9" fontId="11" fillId="4" borderId="2" xfId="0" applyNumberFormat="1" applyFont="1" applyFill="1" applyBorder="1" applyAlignment="1" applyProtection="1">
      <alignment horizontal="center" vertical="top" wrapText="1"/>
      <protection locked="0"/>
    </xf>
    <xf numFmtId="0" fontId="0" fillId="4" borderId="2" xfId="0" applyFont="1" applyFill="1" applyBorder="1" applyAlignment="1">
      <alignment horizontal="center" vertical="center"/>
    </xf>
    <xf numFmtId="0" fontId="3" fillId="4" borderId="2" xfId="1" applyFont="1" applyFill="1" applyBorder="1" applyAlignment="1">
      <alignment horizontal="justify" vertical="top" wrapText="1"/>
    </xf>
    <xf numFmtId="0" fontId="3" fillId="4" borderId="2" xfId="1" applyFont="1" applyFill="1" applyBorder="1" applyAlignment="1">
      <alignment horizontal="center" vertical="top" wrapText="1"/>
    </xf>
    <xf numFmtId="14" fontId="3" fillId="4" borderId="2" xfId="1" applyNumberFormat="1" applyFont="1" applyFill="1" applyBorder="1" applyAlignment="1">
      <alignment horizontal="center" vertical="top" wrapText="1"/>
    </xf>
    <xf numFmtId="0" fontId="3" fillId="4" borderId="4" xfId="0" applyFont="1" applyFill="1" applyBorder="1" applyAlignment="1">
      <alignment horizontal="justify" vertical="top" wrapText="1"/>
    </xf>
    <xf numFmtId="0" fontId="3" fillId="4" borderId="4" xfId="1" applyFont="1" applyFill="1" applyBorder="1" applyAlignment="1" applyProtection="1">
      <alignment horizontal="justify" vertical="top" wrapText="1"/>
      <protection locked="0"/>
    </xf>
    <xf numFmtId="0" fontId="3" fillId="4" borderId="4" xfId="1" applyFont="1" applyFill="1" applyBorder="1" applyAlignment="1" applyProtection="1">
      <alignment horizontal="center" vertical="top" wrapText="1"/>
      <protection locked="0"/>
    </xf>
    <xf numFmtId="166" fontId="3" fillId="4" borderId="4" xfId="0" applyNumberFormat="1" applyFont="1" applyFill="1" applyBorder="1" applyAlignment="1">
      <alignment horizontal="center" vertical="top" wrapText="1"/>
    </xf>
    <xf numFmtId="3" fontId="3" fillId="4" borderId="4" xfId="0" applyNumberFormat="1" applyFont="1" applyFill="1" applyBorder="1" applyAlignment="1" applyProtection="1">
      <alignment horizontal="center" vertical="top" wrapText="1"/>
      <protection locked="0"/>
    </xf>
    <xf numFmtId="9" fontId="3" fillId="4" borderId="4" xfId="0" applyNumberFormat="1" applyFont="1" applyFill="1" applyBorder="1" applyAlignment="1" applyProtection="1">
      <alignment horizontal="center" vertical="top" wrapText="1"/>
      <protection locked="0"/>
    </xf>
    <xf numFmtId="0" fontId="4" fillId="4" borderId="4" xfId="0" applyFont="1" applyFill="1" applyBorder="1" applyAlignment="1">
      <alignment horizontal="center" vertical="center"/>
    </xf>
    <xf numFmtId="0" fontId="3" fillId="4" borderId="5" xfId="0" applyFont="1" applyFill="1" applyBorder="1" applyAlignment="1">
      <alignment horizontal="justify" vertical="top" wrapText="1"/>
    </xf>
    <xf numFmtId="0" fontId="3" fillId="4" borderId="3" xfId="0" applyFont="1" applyFill="1" applyBorder="1" applyAlignment="1">
      <alignment horizontal="justify" vertical="top" wrapText="1"/>
    </xf>
    <xf numFmtId="0" fontId="3" fillId="4" borderId="3" xfId="1" applyFont="1" applyFill="1" applyBorder="1" applyAlignment="1" applyProtection="1">
      <alignment horizontal="justify" vertical="top" wrapText="1"/>
      <protection locked="0"/>
    </xf>
    <xf numFmtId="0" fontId="3" fillId="4" borderId="3" xfId="1" applyFont="1" applyFill="1" applyBorder="1" applyAlignment="1" applyProtection="1">
      <alignment horizontal="center" vertical="top" wrapText="1"/>
      <protection locked="0"/>
    </xf>
    <xf numFmtId="14" fontId="3" fillId="4" borderId="3" xfId="0" applyNumberFormat="1" applyFont="1" applyFill="1" applyBorder="1" applyAlignment="1">
      <alignment horizontal="center" vertical="top" wrapText="1"/>
    </xf>
    <xf numFmtId="3" fontId="3" fillId="4" borderId="3" xfId="0" applyNumberFormat="1" applyFont="1" applyFill="1" applyBorder="1" applyAlignment="1" applyProtection="1">
      <alignment horizontal="center" vertical="top" wrapText="1"/>
      <protection locked="0"/>
    </xf>
    <xf numFmtId="9" fontId="3" fillId="4" borderId="3" xfId="0" applyNumberFormat="1" applyFont="1" applyFill="1" applyBorder="1" applyAlignment="1" applyProtection="1">
      <alignment horizontal="center" vertical="top" wrapText="1"/>
      <protection locked="0"/>
    </xf>
    <xf numFmtId="0" fontId="4" fillId="4" borderId="3" xfId="0" applyFont="1" applyFill="1" applyBorder="1" applyAlignment="1">
      <alignment horizontal="center" vertical="center"/>
    </xf>
    <xf numFmtId="14" fontId="3" fillId="4" borderId="2" xfId="0" applyNumberFormat="1" applyFont="1" applyFill="1" applyBorder="1" applyAlignment="1" applyProtection="1">
      <alignment horizontal="center" vertical="top" wrapText="1"/>
      <protection locked="0"/>
    </xf>
    <xf numFmtId="167" fontId="3" fillId="4" borderId="2" xfId="0" applyNumberFormat="1"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5" xfId="2" applyFont="1" applyFill="1" applyBorder="1" applyAlignment="1" applyProtection="1">
      <alignment horizontal="center" vertical="top" wrapText="1"/>
      <protection locked="0"/>
    </xf>
    <xf numFmtId="0" fontId="3" fillId="4" borderId="5" xfId="3" applyFont="1" applyFill="1" applyBorder="1" applyAlignment="1">
      <alignment horizontal="center" vertical="top" wrapText="1"/>
    </xf>
    <xf numFmtId="0" fontId="3" fillId="4" borderId="5" xfId="2" applyFont="1" applyFill="1" applyBorder="1" applyAlignment="1">
      <alignment horizontal="center" vertical="top" wrapText="1"/>
    </xf>
    <xf numFmtId="0" fontId="3" fillId="4" borderId="5" xfId="4" applyFont="1" applyFill="1" applyBorder="1" applyAlignment="1" applyProtection="1">
      <alignment horizontal="center" vertical="top" wrapText="1"/>
      <protection locked="0"/>
    </xf>
    <xf numFmtId="0" fontId="11" fillId="4" borderId="5" xfId="0" applyFont="1" applyFill="1" applyBorder="1" applyAlignment="1">
      <alignment horizontal="center" vertical="top" wrapText="1"/>
    </xf>
    <xf numFmtId="0" fontId="3" fillId="4" borderId="7" xfId="0" applyFont="1" applyFill="1" applyBorder="1" applyAlignment="1">
      <alignment horizontal="center" vertical="top" wrapText="1"/>
    </xf>
    <xf numFmtId="0" fontId="3" fillId="4" borderId="8" xfId="0" applyFont="1" applyFill="1" applyBorder="1" applyAlignment="1">
      <alignment horizontal="center" vertical="top" wrapText="1"/>
    </xf>
    <xf numFmtId="0" fontId="1" fillId="2" borderId="9" xfId="0" applyFont="1" applyFill="1" applyBorder="1" applyAlignment="1">
      <alignment horizontal="center" vertical="center"/>
    </xf>
    <xf numFmtId="0" fontId="0" fillId="3" borderId="6"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7">
    <cellStyle name="Normal" xfId="0" builtinId="0"/>
    <cellStyle name="Normal 2" xfId="3"/>
    <cellStyle name="Normal 3" xfId="5"/>
    <cellStyle name="Normal 3 2 2" xfId="1"/>
    <cellStyle name="Normal 4" xfId="2"/>
    <cellStyle name="Normal 5" xfId="6"/>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351004"/>
  <sheetViews>
    <sheetView tabSelected="1" workbookViewId="0">
      <selection activeCell="A11" sqref="A11"/>
    </sheetView>
  </sheetViews>
  <sheetFormatPr baseColWidth="10" defaultColWidth="9.140625" defaultRowHeight="15" x14ac:dyDescent="0.25"/>
  <cols>
    <col min="2" max="2" width="16" customWidth="1"/>
    <col min="3" max="3" width="27" customWidth="1"/>
    <col min="4" max="4" width="28.140625" customWidth="1"/>
    <col min="5" max="5" width="32.7109375"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6" max="255" width="8" hidden="1"/>
  </cols>
  <sheetData>
    <row r="1" spans="1:20" x14ac:dyDescent="0.25">
      <c r="B1" s="1" t="s">
        <v>0</v>
      </c>
      <c r="C1" s="1">
        <v>53</v>
      </c>
      <c r="D1" s="1" t="s">
        <v>1</v>
      </c>
    </row>
    <row r="2" spans="1:20" x14ac:dyDescent="0.25">
      <c r="B2" s="1" t="s">
        <v>2</v>
      </c>
      <c r="C2" s="1">
        <v>400</v>
      </c>
      <c r="D2" s="1" t="s">
        <v>3</v>
      </c>
    </row>
    <row r="3" spans="1:20" x14ac:dyDescent="0.25">
      <c r="B3" s="1" t="s">
        <v>4</v>
      </c>
      <c r="C3" s="1">
        <v>1</v>
      </c>
    </row>
    <row r="4" spans="1:20" x14ac:dyDescent="0.25">
      <c r="B4" s="1" t="s">
        <v>5</v>
      </c>
      <c r="C4" s="1">
        <v>527</v>
      </c>
    </row>
    <row r="5" spans="1:20" x14ac:dyDescent="0.25">
      <c r="B5" s="1" t="s">
        <v>6</v>
      </c>
      <c r="C5" s="2">
        <v>43281</v>
      </c>
    </row>
    <row r="6" spans="1:20" x14ac:dyDescent="0.25">
      <c r="B6" s="1" t="s">
        <v>7</v>
      </c>
      <c r="C6" s="1">
        <v>6</v>
      </c>
      <c r="D6" s="1" t="s">
        <v>8</v>
      </c>
    </row>
    <row r="8" spans="1:20" x14ac:dyDescent="0.25">
      <c r="A8" s="1" t="s">
        <v>9</v>
      </c>
      <c r="B8" s="88" t="s">
        <v>10</v>
      </c>
      <c r="C8" s="89"/>
      <c r="D8" s="89"/>
      <c r="E8" s="89"/>
      <c r="F8" s="89"/>
      <c r="G8" s="89"/>
      <c r="H8" s="89"/>
      <c r="I8" s="89"/>
      <c r="J8" s="89"/>
      <c r="K8" s="89"/>
      <c r="L8" s="89"/>
      <c r="M8" s="89"/>
      <c r="N8" s="89"/>
      <c r="O8" s="89"/>
    </row>
    <row r="9" spans="1:20" x14ac:dyDescent="0.25">
      <c r="C9" s="1">
        <v>4</v>
      </c>
      <c r="D9" s="1">
        <v>8</v>
      </c>
      <c r="E9" s="1">
        <v>12</v>
      </c>
      <c r="F9" s="1">
        <v>16</v>
      </c>
      <c r="G9" s="1">
        <v>20</v>
      </c>
      <c r="H9" s="1">
        <v>24</v>
      </c>
      <c r="I9" s="1">
        <v>28</v>
      </c>
      <c r="J9" s="1">
        <v>31</v>
      </c>
      <c r="K9" s="1">
        <v>32</v>
      </c>
      <c r="L9" s="1">
        <v>36</v>
      </c>
      <c r="M9" s="1">
        <v>40</v>
      </c>
      <c r="N9" s="1">
        <v>44</v>
      </c>
      <c r="O9" s="1">
        <v>48</v>
      </c>
    </row>
    <row r="10" spans="1:20" x14ac:dyDescent="0.25">
      <c r="C10" s="86" t="s">
        <v>11</v>
      </c>
      <c r="D10" s="1" t="s">
        <v>12</v>
      </c>
      <c r="E10" s="1" t="s">
        <v>13</v>
      </c>
      <c r="F10" s="1" t="s">
        <v>14</v>
      </c>
      <c r="G10" s="1" t="s">
        <v>15</v>
      </c>
      <c r="H10" s="1" t="s">
        <v>16</v>
      </c>
      <c r="I10" s="1" t="s">
        <v>17</v>
      </c>
      <c r="J10" s="1" t="s">
        <v>18</v>
      </c>
      <c r="K10" s="1" t="s">
        <v>19</v>
      </c>
      <c r="L10" s="1" t="s">
        <v>20</v>
      </c>
      <c r="M10" s="1" t="s">
        <v>21</v>
      </c>
      <c r="N10" s="1" t="s">
        <v>22</v>
      </c>
      <c r="O10" s="1" t="s">
        <v>23</v>
      </c>
    </row>
    <row r="11" spans="1:20" ht="102" x14ac:dyDescent="0.25">
      <c r="A11" s="1">
        <v>1</v>
      </c>
      <c r="B11" s="4" t="s">
        <v>24</v>
      </c>
      <c r="C11" s="87" t="s">
        <v>26</v>
      </c>
      <c r="D11" s="78">
        <v>1</v>
      </c>
      <c r="E11" s="6" t="s">
        <v>27</v>
      </c>
      <c r="F11" s="6" t="s">
        <v>28</v>
      </c>
      <c r="G11" s="7" t="s">
        <v>29</v>
      </c>
      <c r="H11" s="6" t="s">
        <v>30</v>
      </c>
      <c r="I11" s="6" t="s">
        <v>31</v>
      </c>
      <c r="J11" s="5">
        <v>1</v>
      </c>
      <c r="K11" s="8">
        <v>42735</v>
      </c>
      <c r="L11" s="8">
        <v>43100</v>
      </c>
      <c r="M11" s="9">
        <f t="shared" ref="M11:M74" si="0">+(L11-K11)/7</f>
        <v>52.142857142857146</v>
      </c>
      <c r="N11" s="9">
        <v>1</v>
      </c>
      <c r="O11" s="10">
        <f t="shared" ref="O11:O74" si="1">IF(N11/J11&gt;1,1,N11/J11)</f>
        <v>1</v>
      </c>
      <c r="P11" s="11">
        <f>IF(L11&lt;=$P$6,#REF!,0)</f>
        <v>0</v>
      </c>
      <c r="Q11" s="11">
        <f t="shared" ref="Q11:Q42" si="2">IF($P$6&gt;=L11,M11,0)</f>
        <v>0</v>
      </c>
      <c r="R11" s="11"/>
      <c r="S11" s="12" t="s">
        <v>32</v>
      </c>
      <c r="T11" s="12"/>
    </row>
    <row r="12" spans="1:20" ht="140.25" x14ac:dyDescent="0.25">
      <c r="A12" s="3">
        <v>2</v>
      </c>
      <c r="B12" s="4" t="s">
        <v>620</v>
      </c>
      <c r="C12" s="87" t="s">
        <v>26</v>
      </c>
      <c r="D12" s="78">
        <v>2</v>
      </c>
      <c r="E12" s="6" t="s">
        <v>33</v>
      </c>
      <c r="F12" s="6" t="s">
        <v>34</v>
      </c>
      <c r="G12" s="13" t="s">
        <v>35</v>
      </c>
      <c r="H12" s="13" t="s">
        <v>36</v>
      </c>
      <c r="I12" s="13" t="s">
        <v>37</v>
      </c>
      <c r="J12" s="5">
        <v>1</v>
      </c>
      <c r="K12" s="8">
        <v>42735</v>
      </c>
      <c r="L12" s="8">
        <v>43069</v>
      </c>
      <c r="M12" s="9">
        <f t="shared" si="0"/>
        <v>47.714285714285715</v>
      </c>
      <c r="N12" s="9">
        <v>1</v>
      </c>
      <c r="O12" s="10">
        <f t="shared" si="1"/>
        <v>1</v>
      </c>
      <c r="P12" s="11">
        <f>IF(L12&lt;=$P$6,#REF!,0)</f>
        <v>0</v>
      </c>
      <c r="Q12" s="11">
        <f t="shared" si="2"/>
        <v>0</v>
      </c>
      <c r="R12" s="9"/>
      <c r="S12" s="12" t="s">
        <v>38</v>
      </c>
      <c r="T12" s="12"/>
    </row>
    <row r="13" spans="1:20" ht="102" x14ac:dyDescent="0.25">
      <c r="A13" s="3">
        <v>3</v>
      </c>
      <c r="B13" s="4" t="s">
        <v>621</v>
      </c>
      <c r="C13" s="87" t="s">
        <v>26</v>
      </c>
      <c r="D13" s="78">
        <v>6</v>
      </c>
      <c r="E13" s="6" t="s">
        <v>39</v>
      </c>
      <c r="F13" s="7" t="s">
        <v>40</v>
      </c>
      <c r="G13" s="13" t="s">
        <v>41</v>
      </c>
      <c r="H13" s="13" t="s">
        <v>42</v>
      </c>
      <c r="I13" s="13" t="s">
        <v>43</v>
      </c>
      <c r="J13" s="14">
        <v>1</v>
      </c>
      <c r="K13" s="8">
        <v>42736</v>
      </c>
      <c r="L13" s="8">
        <v>43100</v>
      </c>
      <c r="M13" s="9">
        <f t="shared" si="0"/>
        <v>52</v>
      </c>
      <c r="N13" s="9">
        <v>1</v>
      </c>
      <c r="O13" s="10">
        <f t="shared" si="1"/>
        <v>1</v>
      </c>
      <c r="P13" s="11">
        <f>IF(L13&lt;=$P$6,#REF!,0)</f>
        <v>0</v>
      </c>
      <c r="Q13" s="11">
        <f t="shared" si="2"/>
        <v>0</v>
      </c>
      <c r="R13" s="15"/>
      <c r="S13" s="12" t="s">
        <v>32</v>
      </c>
      <c r="T13" s="12"/>
    </row>
    <row r="14" spans="1:20" ht="102" x14ac:dyDescent="0.25">
      <c r="A14" s="3">
        <v>4</v>
      </c>
      <c r="B14" s="4" t="s">
        <v>622</v>
      </c>
      <c r="C14" s="87" t="s">
        <v>26</v>
      </c>
      <c r="D14" s="78">
        <v>7</v>
      </c>
      <c r="E14" s="6" t="s">
        <v>44</v>
      </c>
      <c r="F14" s="7" t="s">
        <v>40</v>
      </c>
      <c r="G14" s="13" t="s">
        <v>45</v>
      </c>
      <c r="H14" s="13" t="s">
        <v>42</v>
      </c>
      <c r="I14" s="13" t="s">
        <v>46</v>
      </c>
      <c r="J14" s="14">
        <v>1</v>
      </c>
      <c r="K14" s="8">
        <v>42736</v>
      </c>
      <c r="L14" s="8">
        <v>43100</v>
      </c>
      <c r="M14" s="9">
        <f t="shared" si="0"/>
        <v>52</v>
      </c>
      <c r="N14" s="9">
        <v>1</v>
      </c>
      <c r="O14" s="10">
        <f t="shared" si="1"/>
        <v>1</v>
      </c>
      <c r="P14" s="11">
        <f>IF(L14&lt;=$P$6,#REF!,0)</f>
        <v>0</v>
      </c>
      <c r="Q14" s="11">
        <f t="shared" si="2"/>
        <v>0</v>
      </c>
      <c r="R14" s="15"/>
      <c r="S14" s="12" t="s">
        <v>32</v>
      </c>
      <c r="T14" s="12"/>
    </row>
    <row r="15" spans="1:20" ht="242.25" x14ac:dyDescent="0.25">
      <c r="A15" s="3">
        <v>5</v>
      </c>
      <c r="B15" s="4" t="s">
        <v>623</v>
      </c>
      <c r="C15" s="87" t="s">
        <v>26</v>
      </c>
      <c r="D15" s="78">
        <v>8</v>
      </c>
      <c r="E15" s="6" t="s">
        <v>47</v>
      </c>
      <c r="F15" s="7" t="s">
        <v>48</v>
      </c>
      <c r="G15" s="7" t="s">
        <v>777</v>
      </c>
      <c r="H15" s="7" t="s">
        <v>49</v>
      </c>
      <c r="I15" s="7" t="s">
        <v>50</v>
      </c>
      <c r="J15" s="16">
        <v>2</v>
      </c>
      <c r="K15" s="8">
        <v>42736</v>
      </c>
      <c r="L15" s="8">
        <v>43100</v>
      </c>
      <c r="M15" s="9">
        <f t="shared" si="0"/>
        <v>52</v>
      </c>
      <c r="N15" s="9">
        <v>2</v>
      </c>
      <c r="O15" s="10">
        <f t="shared" si="1"/>
        <v>1</v>
      </c>
      <c r="P15" s="11">
        <f>IF(L15&lt;=$P$6,#REF!,0)</f>
        <v>0</v>
      </c>
      <c r="Q15" s="11">
        <f t="shared" si="2"/>
        <v>0</v>
      </c>
      <c r="R15" s="9">
        <v>1</v>
      </c>
      <c r="S15" s="12" t="s">
        <v>51</v>
      </c>
      <c r="T15" s="12"/>
    </row>
    <row r="16" spans="1:20" ht="229.5" x14ac:dyDescent="0.25">
      <c r="A16" s="3">
        <v>6</v>
      </c>
      <c r="B16" s="4" t="s">
        <v>624</v>
      </c>
      <c r="C16" s="87" t="s">
        <v>26</v>
      </c>
      <c r="D16" s="78">
        <v>9</v>
      </c>
      <c r="E16" s="6" t="s">
        <v>52</v>
      </c>
      <c r="F16" s="7" t="s">
        <v>53</v>
      </c>
      <c r="G16" s="7" t="s">
        <v>54</v>
      </c>
      <c r="H16" s="13" t="s">
        <v>49</v>
      </c>
      <c r="I16" s="7" t="s">
        <v>55</v>
      </c>
      <c r="J16" s="16">
        <v>2</v>
      </c>
      <c r="K16" s="8">
        <v>42736</v>
      </c>
      <c r="L16" s="8">
        <v>43100</v>
      </c>
      <c r="M16" s="9">
        <f t="shared" si="0"/>
        <v>52</v>
      </c>
      <c r="N16" s="9">
        <v>2</v>
      </c>
      <c r="O16" s="10">
        <f t="shared" si="1"/>
        <v>1</v>
      </c>
      <c r="P16" s="11">
        <f>IF(L16&lt;=$P$6,#REF!,0)</f>
        <v>0</v>
      </c>
      <c r="Q16" s="11">
        <f t="shared" si="2"/>
        <v>0</v>
      </c>
      <c r="R16" s="9">
        <v>1</v>
      </c>
      <c r="S16" s="12" t="s">
        <v>51</v>
      </c>
      <c r="T16" s="12"/>
    </row>
    <row r="17" spans="1:20" ht="63.75" x14ac:dyDescent="0.25">
      <c r="A17" s="3">
        <v>7</v>
      </c>
      <c r="B17" s="4" t="s">
        <v>625</v>
      </c>
      <c r="C17" s="87" t="s">
        <v>26</v>
      </c>
      <c r="D17" s="78">
        <v>10</v>
      </c>
      <c r="E17" s="6" t="s">
        <v>56</v>
      </c>
      <c r="F17" s="7" t="s">
        <v>57</v>
      </c>
      <c r="G17" s="13" t="s">
        <v>45</v>
      </c>
      <c r="H17" s="13" t="s">
        <v>42</v>
      </c>
      <c r="I17" s="13" t="s">
        <v>58</v>
      </c>
      <c r="J17" s="14">
        <v>1</v>
      </c>
      <c r="K17" s="8">
        <v>42736</v>
      </c>
      <c r="L17" s="8">
        <v>43100</v>
      </c>
      <c r="M17" s="9">
        <f t="shared" si="0"/>
        <v>52</v>
      </c>
      <c r="N17" s="9">
        <v>1</v>
      </c>
      <c r="O17" s="10">
        <f t="shared" si="1"/>
        <v>1</v>
      </c>
      <c r="P17" s="11">
        <f>IF(L17&lt;=$P$6,#REF!,0)</f>
        <v>0</v>
      </c>
      <c r="Q17" s="11">
        <f t="shared" si="2"/>
        <v>0</v>
      </c>
      <c r="R17" s="11"/>
      <c r="S17" s="12" t="s">
        <v>32</v>
      </c>
      <c r="T17" s="12"/>
    </row>
    <row r="18" spans="1:20" ht="331.5" x14ac:dyDescent="0.25">
      <c r="A18" s="3">
        <v>8</v>
      </c>
      <c r="B18" s="4" t="s">
        <v>626</v>
      </c>
      <c r="C18" s="87" t="s">
        <v>26</v>
      </c>
      <c r="D18" s="78">
        <v>11</v>
      </c>
      <c r="E18" s="6" t="s">
        <v>59</v>
      </c>
      <c r="F18" s="7" t="s">
        <v>60</v>
      </c>
      <c r="G18" s="13" t="s">
        <v>61</v>
      </c>
      <c r="H18" s="13" t="s">
        <v>62</v>
      </c>
      <c r="I18" s="13" t="s">
        <v>63</v>
      </c>
      <c r="J18" s="14">
        <v>1</v>
      </c>
      <c r="K18" s="8">
        <v>42583</v>
      </c>
      <c r="L18" s="8">
        <v>43281</v>
      </c>
      <c r="M18" s="9">
        <f t="shared" si="0"/>
        <v>99.714285714285708</v>
      </c>
      <c r="N18" s="9">
        <v>1</v>
      </c>
      <c r="O18" s="10">
        <f t="shared" si="1"/>
        <v>1</v>
      </c>
      <c r="P18" s="11">
        <f>IF(L18&lt;=$P$6,#REF!,0)</f>
        <v>0</v>
      </c>
      <c r="Q18" s="11">
        <f t="shared" si="2"/>
        <v>0</v>
      </c>
      <c r="R18" s="11"/>
      <c r="S18" s="12" t="s">
        <v>64</v>
      </c>
      <c r="T18" s="13" t="s">
        <v>65</v>
      </c>
    </row>
    <row r="19" spans="1:20" ht="89.25" x14ac:dyDescent="0.25">
      <c r="A19" s="3">
        <v>9</v>
      </c>
      <c r="B19" s="4" t="s">
        <v>627</v>
      </c>
      <c r="C19" s="87" t="s">
        <v>26</v>
      </c>
      <c r="D19" s="78">
        <v>12</v>
      </c>
      <c r="E19" s="6" t="s">
        <v>66</v>
      </c>
      <c r="F19" s="7" t="s">
        <v>67</v>
      </c>
      <c r="G19" s="13" t="s">
        <v>68</v>
      </c>
      <c r="H19" s="13" t="s">
        <v>69</v>
      </c>
      <c r="I19" s="13" t="s">
        <v>70</v>
      </c>
      <c r="J19" s="14">
        <v>1</v>
      </c>
      <c r="K19" s="8">
        <v>42736</v>
      </c>
      <c r="L19" s="8">
        <v>43008</v>
      </c>
      <c r="M19" s="9">
        <f t="shared" si="0"/>
        <v>38.857142857142854</v>
      </c>
      <c r="N19" s="9">
        <v>1</v>
      </c>
      <c r="O19" s="10">
        <f t="shared" si="1"/>
        <v>1</v>
      </c>
      <c r="P19" s="11">
        <f>IF(L19&lt;=$P$6,#REF!,0)</f>
        <v>0</v>
      </c>
      <c r="Q19" s="11">
        <f t="shared" si="2"/>
        <v>0</v>
      </c>
      <c r="R19" s="11"/>
      <c r="S19" s="12" t="s">
        <v>32</v>
      </c>
      <c r="T19" s="12"/>
    </row>
    <row r="20" spans="1:20" ht="89.25" x14ac:dyDescent="0.25">
      <c r="A20" s="3">
        <v>10</v>
      </c>
      <c r="B20" s="4" t="s">
        <v>628</v>
      </c>
      <c r="C20" s="87" t="s">
        <v>26</v>
      </c>
      <c r="D20" s="78">
        <v>13</v>
      </c>
      <c r="E20" s="6" t="s">
        <v>71</v>
      </c>
      <c r="F20" s="7" t="s">
        <v>72</v>
      </c>
      <c r="G20" s="13" t="s">
        <v>73</v>
      </c>
      <c r="H20" s="13" t="s">
        <v>74</v>
      </c>
      <c r="I20" s="13" t="s">
        <v>75</v>
      </c>
      <c r="J20" s="14">
        <v>1</v>
      </c>
      <c r="K20" s="8">
        <v>42736</v>
      </c>
      <c r="L20" s="8">
        <v>43008</v>
      </c>
      <c r="M20" s="9">
        <f t="shared" si="0"/>
        <v>38.857142857142854</v>
      </c>
      <c r="N20" s="9">
        <v>1</v>
      </c>
      <c r="O20" s="10">
        <f t="shared" si="1"/>
        <v>1</v>
      </c>
      <c r="P20" s="11">
        <f>IF(L20&lt;=$P$6,#REF!,0)</f>
        <v>0</v>
      </c>
      <c r="Q20" s="11">
        <f t="shared" si="2"/>
        <v>0</v>
      </c>
      <c r="R20" s="11"/>
      <c r="S20" s="12" t="s">
        <v>32</v>
      </c>
      <c r="T20" s="12"/>
    </row>
    <row r="21" spans="1:20" ht="229.5" x14ac:dyDescent="0.25">
      <c r="A21" s="3">
        <v>11</v>
      </c>
      <c r="B21" s="4" t="s">
        <v>629</v>
      </c>
      <c r="C21" s="87" t="s">
        <v>26</v>
      </c>
      <c r="D21" s="78">
        <v>14</v>
      </c>
      <c r="E21" s="6" t="s">
        <v>76</v>
      </c>
      <c r="F21" s="6" t="s">
        <v>77</v>
      </c>
      <c r="G21" s="6" t="s">
        <v>773</v>
      </c>
      <c r="H21" s="6" t="s">
        <v>78</v>
      </c>
      <c r="I21" s="7" t="s">
        <v>79</v>
      </c>
      <c r="J21" s="5">
        <v>4</v>
      </c>
      <c r="K21" s="8">
        <v>42735</v>
      </c>
      <c r="L21" s="8">
        <v>43100</v>
      </c>
      <c r="M21" s="9">
        <f t="shared" si="0"/>
        <v>52.142857142857146</v>
      </c>
      <c r="N21" s="9">
        <v>4</v>
      </c>
      <c r="O21" s="10">
        <f t="shared" si="1"/>
        <v>1</v>
      </c>
      <c r="P21" s="11">
        <f>IF(L21&lt;=$P$6,#REF!,0)</f>
        <v>0</v>
      </c>
      <c r="Q21" s="11">
        <f t="shared" si="2"/>
        <v>0</v>
      </c>
      <c r="R21" s="11">
        <v>2</v>
      </c>
      <c r="S21" s="12" t="s">
        <v>51</v>
      </c>
      <c r="T21" s="12"/>
    </row>
    <row r="22" spans="1:20" ht="127.5" x14ac:dyDescent="0.25">
      <c r="A22" s="3">
        <v>12</v>
      </c>
      <c r="B22" s="4" t="s">
        <v>630</v>
      </c>
      <c r="C22" s="87" t="s">
        <v>26</v>
      </c>
      <c r="D22" s="78">
        <v>15</v>
      </c>
      <c r="E22" s="6" t="s">
        <v>80</v>
      </c>
      <c r="F22" s="6" t="s">
        <v>81</v>
      </c>
      <c r="G22" s="6" t="s">
        <v>82</v>
      </c>
      <c r="H22" s="6" t="s">
        <v>83</v>
      </c>
      <c r="I22" s="7" t="s">
        <v>79</v>
      </c>
      <c r="J22" s="5">
        <v>4</v>
      </c>
      <c r="K22" s="8">
        <v>42736</v>
      </c>
      <c r="L22" s="8">
        <v>43100</v>
      </c>
      <c r="M22" s="9">
        <f t="shared" si="0"/>
        <v>52</v>
      </c>
      <c r="N22" s="9">
        <v>4</v>
      </c>
      <c r="O22" s="10">
        <f t="shared" si="1"/>
        <v>1</v>
      </c>
      <c r="P22" s="11">
        <f>IF(L22&lt;=$P$6,#REF!,0)</f>
        <v>0</v>
      </c>
      <c r="Q22" s="11">
        <f t="shared" si="2"/>
        <v>0</v>
      </c>
      <c r="R22" s="11">
        <v>2</v>
      </c>
      <c r="S22" s="12" t="s">
        <v>84</v>
      </c>
      <c r="T22" s="12"/>
    </row>
    <row r="23" spans="1:20" ht="73.5" x14ac:dyDescent="0.25">
      <c r="A23" s="3">
        <v>13</v>
      </c>
      <c r="B23" s="4" t="s">
        <v>631</v>
      </c>
      <c r="C23" s="87" t="s">
        <v>26</v>
      </c>
      <c r="D23" s="78">
        <v>16</v>
      </c>
      <c r="E23" s="17" t="s">
        <v>85</v>
      </c>
      <c r="F23" s="18" t="s">
        <v>86</v>
      </c>
      <c r="G23" s="19" t="s">
        <v>73</v>
      </c>
      <c r="H23" s="19" t="s">
        <v>74</v>
      </c>
      <c r="I23" s="20" t="s">
        <v>75</v>
      </c>
      <c r="J23" s="21">
        <v>1</v>
      </c>
      <c r="K23" s="22">
        <v>42736</v>
      </c>
      <c r="L23" s="22">
        <v>43008</v>
      </c>
      <c r="M23" s="23">
        <f t="shared" si="0"/>
        <v>38.857142857142854</v>
      </c>
      <c r="N23" s="24">
        <v>1</v>
      </c>
      <c r="O23" s="25">
        <f t="shared" si="1"/>
        <v>1</v>
      </c>
      <c r="P23" s="26">
        <f>IF(L23&lt;=$P$6,#REF!,0)</f>
        <v>0</v>
      </c>
      <c r="Q23" s="26">
        <f t="shared" si="2"/>
        <v>0</v>
      </c>
      <c r="R23" s="27"/>
      <c r="S23" s="12" t="s">
        <v>51</v>
      </c>
      <c r="T23" s="12"/>
    </row>
    <row r="24" spans="1:20" ht="178.5" x14ac:dyDescent="0.25">
      <c r="A24" s="3">
        <v>14</v>
      </c>
      <c r="B24" s="4" t="s">
        <v>632</v>
      </c>
      <c r="C24" s="87" t="s">
        <v>26</v>
      </c>
      <c r="D24" s="78">
        <v>19</v>
      </c>
      <c r="E24" s="6" t="s">
        <v>87</v>
      </c>
      <c r="F24" s="6" t="s">
        <v>88</v>
      </c>
      <c r="G24" s="6" t="s">
        <v>89</v>
      </c>
      <c r="H24" s="6" t="s">
        <v>90</v>
      </c>
      <c r="I24" s="7" t="s">
        <v>91</v>
      </c>
      <c r="J24" s="5">
        <v>1</v>
      </c>
      <c r="K24" s="8">
        <v>42736</v>
      </c>
      <c r="L24" s="8">
        <v>42916</v>
      </c>
      <c r="M24" s="9">
        <f t="shared" si="0"/>
        <v>25.714285714285715</v>
      </c>
      <c r="N24" s="9">
        <v>1</v>
      </c>
      <c r="O24" s="10">
        <f t="shared" si="1"/>
        <v>1</v>
      </c>
      <c r="P24" s="11">
        <f>IF(L24&lt;=$P$6,#REF!,0)</f>
        <v>0</v>
      </c>
      <c r="Q24" s="11">
        <f t="shared" si="2"/>
        <v>0</v>
      </c>
      <c r="R24" s="11">
        <v>1</v>
      </c>
      <c r="S24" s="12" t="s">
        <v>92</v>
      </c>
      <c r="T24" s="12"/>
    </row>
    <row r="25" spans="1:20" ht="127.5" x14ac:dyDescent="0.25">
      <c r="A25" s="3">
        <v>15</v>
      </c>
      <c r="B25" s="4" t="s">
        <v>633</v>
      </c>
      <c r="C25" s="87" t="s">
        <v>26</v>
      </c>
      <c r="D25" s="78">
        <v>20</v>
      </c>
      <c r="E25" s="6" t="s">
        <v>93</v>
      </c>
      <c r="F25" s="7" t="s">
        <v>94</v>
      </c>
      <c r="G25" s="13" t="s">
        <v>73</v>
      </c>
      <c r="H25" s="13" t="s">
        <v>74</v>
      </c>
      <c r="I25" s="13" t="s">
        <v>75</v>
      </c>
      <c r="J25" s="14">
        <v>1</v>
      </c>
      <c r="K25" s="8">
        <v>42736</v>
      </c>
      <c r="L25" s="8">
        <v>43008</v>
      </c>
      <c r="M25" s="9">
        <f t="shared" si="0"/>
        <v>38.857142857142854</v>
      </c>
      <c r="N25" s="9">
        <v>1</v>
      </c>
      <c r="O25" s="10">
        <f t="shared" si="1"/>
        <v>1</v>
      </c>
      <c r="P25" s="11">
        <f>IF(L25&lt;=$P$6,#REF!,0)</f>
        <v>0</v>
      </c>
      <c r="Q25" s="11">
        <f t="shared" si="2"/>
        <v>0</v>
      </c>
      <c r="R25" s="11"/>
      <c r="S25" s="12" t="s">
        <v>32</v>
      </c>
      <c r="T25" s="12"/>
    </row>
    <row r="26" spans="1:20" ht="89.25" x14ac:dyDescent="0.25">
      <c r="A26" s="3">
        <v>16</v>
      </c>
      <c r="B26" s="4" t="s">
        <v>634</v>
      </c>
      <c r="C26" s="87" t="s">
        <v>26</v>
      </c>
      <c r="D26" s="78">
        <v>22</v>
      </c>
      <c r="E26" s="6" t="s">
        <v>95</v>
      </c>
      <c r="F26" s="7" t="s">
        <v>96</v>
      </c>
      <c r="G26" s="13" t="s">
        <v>73</v>
      </c>
      <c r="H26" s="13" t="s">
        <v>74</v>
      </c>
      <c r="I26" s="13" t="s">
        <v>75</v>
      </c>
      <c r="J26" s="14">
        <v>1</v>
      </c>
      <c r="K26" s="8">
        <v>42736</v>
      </c>
      <c r="L26" s="8">
        <v>43008</v>
      </c>
      <c r="M26" s="9">
        <f t="shared" si="0"/>
        <v>38.857142857142854</v>
      </c>
      <c r="N26" s="9">
        <v>1</v>
      </c>
      <c r="O26" s="10">
        <f t="shared" si="1"/>
        <v>1</v>
      </c>
      <c r="P26" s="11">
        <f>IF(L26&lt;=$P$6,#REF!,0)</f>
        <v>0</v>
      </c>
      <c r="Q26" s="11">
        <f t="shared" si="2"/>
        <v>0</v>
      </c>
      <c r="R26" s="11"/>
      <c r="S26" s="12" t="s">
        <v>32</v>
      </c>
      <c r="T26" s="12"/>
    </row>
    <row r="27" spans="1:20" ht="89.25" x14ac:dyDescent="0.25">
      <c r="A27" s="3">
        <v>17</v>
      </c>
      <c r="B27" s="4" t="s">
        <v>635</v>
      </c>
      <c r="C27" s="87" t="s">
        <v>26</v>
      </c>
      <c r="D27" s="78">
        <v>23</v>
      </c>
      <c r="E27" s="6" t="s">
        <v>97</v>
      </c>
      <c r="F27" s="7" t="s">
        <v>98</v>
      </c>
      <c r="G27" s="13" t="s">
        <v>73</v>
      </c>
      <c r="H27" s="13" t="s">
        <v>74</v>
      </c>
      <c r="I27" s="13" t="s">
        <v>75</v>
      </c>
      <c r="J27" s="14">
        <v>1</v>
      </c>
      <c r="K27" s="8">
        <v>42736</v>
      </c>
      <c r="L27" s="8">
        <v>43008</v>
      </c>
      <c r="M27" s="9">
        <f t="shared" si="0"/>
        <v>38.857142857142854</v>
      </c>
      <c r="N27" s="9">
        <v>1</v>
      </c>
      <c r="O27" s="10">
        <f t="shared" si="1"/>
        <v>1</v>
      </c>
      <c r="P27" s="11">
        <f>IF(L27&lt;=$P$6,#REF!,0)</f>
        <v>0</v>
      </c>
      <c r="Q27" s="11">
        <f t="shared" si="2"/>
        <v>0</v>
      </c>
      <c r="R27" s="11"/>
      <c r="S27" s="12" t="s">
        <v>32</v>
      </c>
      <c r="T27" s="12"/>
    </row>
    <row r="28" spans="1:20" ht="127.5" x14ac:dyDescent="0.25">
      <c r="A28" s="3">
        <v>18</v>
      </c>
      <c r="B28" s="4" t="s">
        <v>636</v>
      </c>
      <c r="C28" s="87" t="s">
        <v>26</v>
      </c>
      <c r="D28" s="78">
        <v>24</v>
      </c>
      <c r="E28" s="6" t="s">
        <v>99</v>
      </c>
      <c r="F28" s="6" t="s">
        <v>100</v>
      </c>
      <c r="G28" s="6" t="s">
        <v>101</v>
      </c>
      <c r="H28" s="6" t="s">
        <v>102</v>
      </c>
      <c r="I28" s="6" t="s">
        <v>79</v>
      </c>
      <c r="J28" s="5">
        <v>2</v>
      </c>
      <c r="K28" s="8">
        <v>42736</v>
      </c>
      <c r="L28" s="8">
        <v>42916</v>
      </c>
      <c r="M28" s="9">
        <f t="shared" si="0"/>
        <v>25.714285714285715</v>
      </c>
      <c r="N28" s="9">
        <v>2</v>
      </c>
      <c r="O28" s="10">
        <f t="shared" si="1"/>
        <v>1</v>
      </c>
      <c r="P28" s="11">
        <f>IF(L28&lt;=$P$6,#REF!,0)</f>
        <v>0</v>
      </c>
      <c r="Q28" s="11">
        <f t="shared" si="2"/>
        <v>0</v>
      </c>
      <c r="R28" s="11">
        <v>2</v>
      </c>
      <c r="S28" s="12" t="s">
        <v>84</v>
      </c>
      <c r="T28" s="12"/>
    </row>
    <row r="29" spans="1:20" ht="127.5" x14ac:dyDescent="0.25">
      <c r="A29" s="3">
        <v>19</v>
      </c>
      <c r="B29" s="4" t="s">
        <v>637</v>
      </c>
      <c r="C29" s="87" t="s">
        <v>26</v>
      </c>
      <c r="D29" s="78">
        <v>25</v>
      </c>
      <c r="E29" s="6" t="s">
        <v>103</v>
      </c>
      <c r="F29" s="6" t="s">
        <v>104</v>
      </c>
      <c r="G29" s="6" t="s">
        <v>101</v>
      </c>
      <c r="H29" s="6" t="s">
        <v>105</v>
      </c>
      <c r="I29" s="6" t="s">
        <v>106</v>
      </c>
      <c r="J29" s="5">
        <v>2</v>
      </c>
      <c r="K29" s="8">
        <v>42736</v>
      </c>
      <c r="L29" s="8">
        <v>42916</v>
      </c>
      <c r="M29" s="9">
        <f t="shared" si="0"/>
        <v>25.714285714285715</v>
      </c>
      <c r="N29" s="9">
        <v>2</v>
      </c>
      <c r="O29" s="10">
        <f t="shared" si="1"/>
        <v>1</v>
      </c>
      <c r="P29" s="11">
        <f>IF(L29&lt;=$P$6,#REF!,0)</f>
        <v>0</v>
      </c>
      <c r="Q29" s="11">
        <f t="shared" si="2"/>
        <v>0</v>
      </c>
      <c r="R29" s="11">
        <v>2</v>
      </c>
      <c r="S29" s="12" t="s">
        <v>84</v>
      </c>
      <c r="T29" s="12"/>
    </row>
    <row r="30" spans="1:20" ht="153" x14ac:dyDescent="0.25">
      <c r="A30" s="3">
        <v>20</v>
      </c>
      <c r="B30" s="4" t="s">
        <v>638</v>
      </c>
      <c r="C30" s="87" t="s">
        <v>26</v>
      </c>
      <c r="D30" s="78">
        <v>27</v>
      </c>
      <c r="E30" s="6" t="s">
        <v>107</v>
      </c>
      <c r="F30" s="6" t="s">
        <v>108</v>
      </c>
      <c r="G30" s="7" t="s">
        <v>109</v>
      </c>
      <c r="H30" s="7" t="s">
        <v>110</v>
      </c>
      <c r="I30" s="7" t="s">
        <v>79</v>
      </c>
      <c r="J30" s="5">
        <v>4</v>
      </c>
      <c r="K30" s="8">
        <v>42736</v>
      </c>
      <c r="L30" s="8">
        <v>43100</v>
      </c>
      <c r="M30" s="9">
        <f t="shared" si="0"/>
        <v>52</v>
      </c>
      <c r="N30" s="9">
        <v>4</v>
      </c>
      <c r="O30" s="10">
        <f>IF(N30/J30&gt;1,1,N30/J30)</f>
        <v>1</v>
      </c>
      <c r="P30" s="11">
        <f>IF(L30&lt;=$P$6,#REF!,0)</f>
        <v>0</v>
      </c>
      <c r="Q30" s="11">
        <f t="shared" si="2"/>
        <v>0</v>
      </c>
      <c r="R30" s="11">
        <v>1</v>
      </c>
      <c r="S30" s="12" t="s">
        <v>38</v>
      </c>
      <c r="T30" s="12"/>
    </row>
    <row r="31" spans="1:20" ht="140.25" x14ac:dyDescent="0.25">
      <c r="A31" s="3">
        <v>21</v>
      </c>
      <c r="B31" s="4" t="s">
        <v>639</v>
      </c>
      <c r="C31" s="87" t="s">
        <v>26</v>
      </c>
      <c r="D31" s="78">
        <v>33</v>
      </c>
      <c r="E31" s="6" t="s">
        <v>111</v>
      </c>
      <c r="F31" s="7" t="s">
        <v>112</v>
      </c>
      <c r="G31" s="7" t="s">
        <v>113</v>
      </c>
      <c r="H31" s="7" t="s">
        <v>114</v>
      </c>
      <c r="I31" s="7" t="s">
        <v>79</v>
      </c>
      <c r="J31" s="5">
        <v>4</v>
      </c>
      <c r="K31" s="8">
        <v>42735</v>
      </c>
      <c r="L31" s="8">
        <v>43100</v>
      </c>
      <c r="M31" s="9">
        <f t="shared" si="0"/>
        <v>52.142857142857146</v>
      </c>
      <c r="N31" s="9">
        <v>4</v>
      </c>
      <c r="O31" s="10">
        <f t="shared" si="1"/>
        <v>1</v>
      </c>
      <c r="P31" s="11">
        <f>IF(L31&lt;=$P$6,#REF!,0)</f>
        <v>0</v>
      </c>
      <c r="Q31" s="11">
        <f t="shared" si="2"/>
        <v>0</v>
      </c>
      <c r="R31" s="9">
        <v>1</v>
      </c>
      <c r="S31" s="12" t="s">
        <v>38</v>
      </c>
      <c r="T31" s="12"/>
    </row>
    <row r="32" spans="1:20" ht="76.5" x14ac:dyDescent="0.25">
      <c r="A32" s="3">
        <v>22</v>
      </c>
      <c r="B32" s="4" t="s">
        <v>640</v>
      </c>
      <c r="C32" s="87" t="s">
        <v>26</v>
      </c>
      <c r="D32" s="78">
        <v>36</v>
      </c>
      <c r="E32" s="6" t="s">
        <v>115</v>
      </c>
      <c r="F32" s="6" t="s">
        <v>116</v>
      </c>
      <c r="G32" s="6" t="s">
        <v>117</v>
      </c>
      <c r="H32" s="6" t="s">
        <v>118</v>
      </c>
      <c r="I32" s="6" t="s">
        <v>119</v>
      </c>
      <c r="J32" s="5">
        <v>1</v>
      </c>
      <c r="K32" s="8">
        <v>42767</v>
      </c>
      <c r="L32" s="8">
        <v>43039</v>
      </c>
      <c r="M32" s="9">
        <f t="shared" si="0"/>
        <v>38.857142857142854</v>
      </c>
      <c r="N32" s="9">
        <v>1</v>
      </c>
      <c r="O32" s="10">
        <f t="shared" si="1"/>
        <v>1</v>
      </c>
      <c r="P32" s="11">
        <f>IF(L32&lt;=$P$6,#REF!,0)</f>
        <v>0</v>
      </c>
      <c r="Q32" s="11">
        <f t="shared" si="2"/>
        <v>0</v>
      </c>
      <c r="R32" s="11">
        <v>0.5</v>
      </c>
      <c r="S32" s="12" t="s">
        <v>120</v>
      </c>
      <c r="T32" s="12"/>
    </row>
    <row r="33" spans="1:20" ht="102" x14ac:dyDescent="0.25">
      <c r="A33" s="3">
        <v>23</v>
      </c>
      <c r="B33" s="4" t="s">
        <v>641</v>
      </c>
      <c r="C33" s="87" t="s">
        <v>26</v>
      </c>
      <c r="D33" s="78">
        <v>37</v>
      </c>
      <c r="E33" s="6" t="s">
        <v>121</v>
      </c>
      <c r="F33" s="6" t="s">
        <v>122</v>
      </c>
      <c r="G33" s="6" t="s">
        <v>123</v>
      </c>
      <c r="H33" s="6" t="s">
        <v>124</v>
      </c>
      <c r="I33" s="6" t="s">
        <v>125</v>
      </c>
      <c r="J33" s="5">
        <v>1</v>
      </c>
      <c r="K33" s="8">
        <v>42736</v>
      </c>
      <c r="L33" s="8">
        <v>43100</v>
      </c>
      <c r="M33" s="9">
        <f t="shared" si="0"/>
        <v>52</v>
      </c>
      <c r="N33" s="9">
        <v>1</v>
      </c>
      <c r="O33" s="10">
        <f t="shared" si="1"/>
        <v>1</v>
      </c>
      <c r="P33" s="11">
        <f>IF(L33&lt;=$P$6,#REF!,0)</f>
        <v>0</v>
      </c>
      <c r="Q33" s="11">
        <f t="shared" si="2"/>
        <v>0</v>
      </c>
      <c r="R33" s="11"/>
      <c r="S33" s="12" t="s">
        <v>126</v>
      </c>
      <c r="T33" s="12"/>
    </row>
    <row r="34" spans="1:20" ht="89.25" x14ac:dyDescent="0.25">
      <c r="A34" s="3">
        <v>24</v>
      </c>
      <c r="B34" s="4" t="s">
        <v>642</v>
      </c>
      <c r="C34" s="87" t="s">
        <v>26</v>
      </c>
      <c r="D34" s="78">
        <v>38</v>
      </c>
      <c r="E34" s="6" t="s">
        <v>127</v>
      </c>
      <c r="F34" s="7" t="s">
        <v>128</v>
      </c>
      <c r="G34" s="13" t="s">
        <v>68</v>
      </c>
      <c r="H34" s="13" t="s">
        <v>129</v>
      </c>
      <c r="I34" s="13" t="s">
        <v>130</v>
      </c>
      <c r="J34" s="14">
        <v>1</v>
      </c>
      <c r="K34" s="8">
        <v>42736</v>
      </c>
      <c r="L34" s="8">
        <v>43069</v>
      </c>
      <c r="M34" s="9">
        <f t="shared" si="0"/>
        <v>47.571428571428569</v>
      </c>
      <c r="N34" s="9">
        <v>1</v>
      </c>
      <c r="O34" s="10">
        <f t="shared" si="1"/>
        <v>1</v>
      </c>
      <c r="P34" s="11">
        <f>IF(L34&lt;=$P$6,#REF!,0)</f>
        <v>0</v>
      </c>
      <c r="Q34" s="11">
        <f t="shared" si="2"/>
        <v>0</v>
      </c>
      <c r="R34" s="11"/>
      <c r="S34" s="12" t="s">
        <v>32</v>
      </c>
      <c r="T34" s="12"/>
    </row>
    <row r="35" spans="1:20" ht="127.5" x14ac:dyDescent="0.25">
      <c r="A35" s="3">
        <v>25</v>
      </c>
      <c r="B35" s="4" t="s">
        <v>643</v>
      </c>
      <c r="C35" s="87" t="s">
        <v>26</v>
      </c>
      <c r="D35" s="78">
        <v>39</v>
      </c>
      <c r="E35" s="6" t="s">
        <v>131</v>
      </c>
      <c r="F35" s="6" t="s">
        <v>132</v>
      </c>
      <c r="G35" s="6" t="s">
        <v>133</v>
      </c>
      <c r="H35" s="6" t="s">
        <v>134</v>
      </c>
      <c r="I35" s="6" t="s">
        <v>125</v>
      </c>
      <c r="J35" s="5">
        <v>1</v>
      </c>
      <c r="K35" s="8">
        <v>42736</v>
      </c>
      <c r="L35" s="8">
        <v>43100</v>
      </c>
      <c r="M35" s="9">
        <f t="shared" si="0"/>
        <v>52</v>
      </c>
      <c r="N35" s="9">
        <v>1</v>
      </c>
      <c r="O35" s="10">
        <f t="shared" si="1"/>
        <v>1</v>
      </c>
      <c r="P35" s="11">
        <f>IF(L35&lt;=$P$6,#REF!,0)</f>
        <v>0</v>
      </c>
      <c r="Q35" s="11">
        <f t="shared" si="2"/>
        <v>0</v>
      </c>
      <c r="R35" s="11"/>
      <c r="S35" s="12" t="s">
        <v>51</v>
      </c>
      <c r="T35" s="12"/>
    </row>
    <row r="36" spans="1:20" ht="76.5" x14ac:dyDescent="0.25">
      <c r="A36" s="3">
        <v>26</v>
      </c>
      <c r="B36" s="4" t="s">
        <v>644</v>
      </c>
      <c r="C36" s="87" t="s">
        <v>26</v>
      </c>
      <c r="D36" s="78">
        <v>40</v>
      </c>
      <c r="E36" s="6" t="s">
        <v>135</v>
      </c>
      <c r="F36" s="6" t="s">
        <v>136</v>
      </c>
      <c r="G36" s="6" t="s">
        <v>137</v>
      </c>
      <c r="H36" s="6" t="s">
        <v>138</v>
      </c>
      <c r="I36" s="6" t="s">
        <v>139</v>
      </c>
      <c r="J36" s="5">
        <v>1</v>
      </c>
      <c r="K36" s="8">
        <v>42779</v>
      </c>
      <c r="L36" s="8">
        <v>43100</v>
      </c>
      <c r="M36" s="9">
        <f t="shared" si="0"/>
        <v>45.857142857142854</v>
      </c>
      <c r="N36" s="9">
        <v>1</v>
      </c>
      <c r="O36" s="10">
        <f t="shared" si="1"/>
        <v>1</v>
      </c>
      <c r="P36" s="11">
        <f>IF(L36&lt;=$P$6,#REF!,0)</f>
        <v>0</v>
      </c>
      <c r="Q36" s="11">
        <f t="shared" si="2"/>
        <v>0</v>
      </c>
      <c r="R36" s="11"/>
      <c r="S36" s="12" t="s">
        <v>126</v>
      </c>
      <c r="T36" s="12"/>
    </row>
    <row r="37" spans="1:20" ht="267.75" x14ac:dyDescent="0.25">
      <c r="A37" s="3">
        <v>27</v>
      </c>
      <c r="B37" s="4" t="s">
        <v>645</v>
      </c>
      <c r="C37" s="87" t="s">
        <v>26</v>
      </c>
      <c r="D37" s="78">
        <v>41</v>
      </c>
      <c r="E37" s="6" t="s">
        <v>140</v>
      </c>
      <c r="F37" s="6" t="s">
        <v>141</v>
      </c>
      <c r="G37" s="6" t="s">
        <v>142</v>
      </c>
      <c r="H37" s="6" t="s">
        <v>143</v>
      </c>
      <c r="I37" s="6" t="s">
        <v>144</v>
      </c>
      <c r="J37" s="5">
        <v>3</v>
      </c>
      <c r="K37" s="8">
        <v>42736</v>
      </c>
      <c r="L37" s="8">
        <v>43465</v>
      </c>
      <c r="M37" s="9">
        <f t="shared" si="0"/>
        <v>104.14285714285714</v>
      </c>
      <c r="N37" s="9">
        <v>1</v>
      </c>
      <c r="O37" s="10">
        <f t="shared" si="1"/>
        <v>0.33333333333333331</v>
      </c>
      <c r="P37" s="11">
        <f>IF(L37&lt;=$P$6,#REF!,0)</f>
        <v>0</v>
      </c>
      <c r="Q37" s="11">
        <f t="shared" si="2"/>
        <v>0</v>
      </c>
      <c r="R37" s="11"/>
      <c r="S37" s="12" t="s">
        <v>126</v>
      </c>
      <c r="T37" s="13" t="s">
        <v>145</v>
      </c>
    </row>
    <row r="38" spans="1:20" ht="140.25" x14ac:dyDescent="0.25">
      <c r="A38" s="3">
        <v>28</v>
      </c>
      <c r="B38" s="4" t="s">
        <v>646</v>
      </c>
      <c r="C38" s="87" t="s">
        <v>26</v>
      </c>
      <c r="D38" s="78">
        <v>42</v>
      </c>
      <c r="E38" s="6" t="s">
        <v>146</v>
      </c>
      <c r="F38" s="6" t="s">
        <v>147</v>
      </c>
      <c r="G38" s="6" t="s">
        <v>148</v>
      </c>
      <c r="H38" s="6" t="s">
        <v>149</v>
      </c>
      <c r="I38" s="6" t="s">
        <v>150</v>
      </c>
      <c r="J38" s="5">
        <v>2</v>
      </c>
      <c r="K38" s="8">
        <v>42736</v>
      </c>
      <c r="L38" s="8">
        <v>43100</v>
      </c>
      <c r="M38" s="9">
        <f t="shared" si="0"/>
        <v>52</v>
      </c>
      <c r="N38" s="9">
        <v>2</v>
      </c>
      <c r="O38" s="10">
        <f t="shared" si="1"/>
        <v>1</v>
      </c>
      <c r="P38" s="11">
        <f>IF(L38&lt;=$P$6,#REF!,0)</f>
        <v>0</v>
      </c>
      <c r="Q38" s="11">
        <f t="shared" si="2"/>
        <v>0</v>
      </c>
      <c r="R38" s="11"/>
      <c r="S38" s="12" t="s">
        <v>126</v>
      </c>
      <c r="T38" s="12"/>
    </row>
    <row r="39" spans="1:20" ht="204" x14ac:dyDescent="0.25">
      <c r="A39" s="3">
        <v>29</v>
      </c>
      <c r="B39" s="4" t="s">
        <v>647</v>
      </c>
      <c r="C39" s="87" t="s">
        <v>26</v>
      </c>
      <c r="D39" s="78">
        <v>1</v>
      </c>
      <c r="E39" s="6" t="s">
        <v>151</v>
      </c>
      <c r="F39" s="6" t="s">
        <v>152</v>
      </c>
      <c r="G39" s="6" t="s">
        <v>153</v>
      </c>
      <c r="H39" s="6" t="s">
        <v>154</v>
      </c>
      <c r="I39" s="6" t="s">
        <v>155</v>
      </c>
      <c r="J39" s="5">
        <v>2</v>
      </c>
      <c r="K39" s="8">
        <v>42737</v>
      </c>
      <c r="L39" s="8">
        <v>43465</v>
      </c>
      <c r="M39" s="9">
        <f t="shared" si="0"/>
        <v>104</v>
      </c>
      <c r="N39" s="9">
        <v>2</v>
      </c>
      <c r="O39" s="10">
        <f t="shared" si="1"/>
        <v>1</v>
      </c>
      <c r="P39" s="11">
        <f>IF(L39&lt;=$P$6,#REF!,0)</f>
        <v>0</v>
      </c>
      <c r="Q39" s="11">
        <f t="shared" si="2"/>
        <v>0</v>
      </c>
      <c r="R39" s="11"/>
      <c r="S39" s="12" t="s">
        <v>126</v>
      </c>
      <c r="T39" s="13" t="s">
        <v>156</v>
      </c>
    </row>
    <row r="40" spans="1:20" ht="204" x14ac:dyDescent="0.25">
      <c r="A40" s="3">
        <v>30</v>
      </c>
      <c r="B40" s="4" t="s">
        <v>648</v>
      </c>
      <c r="C40" s="87" t="s">
        <v>26</v>
      </c>
      <c r="D40" s="78">
        <v>2</v>
      </c>
      <c r="E40" s="6" t="s">
        <v>157</v>
      </c>
      <c r="F40" s="6" t="s">
        <v>158</v>
      </c>
      <c r="G40" s="6" t="s">
        <v>159</v>
      </c>
      <c r="H40" s="6" t="s">
        <v>160</v>
      </c>
      <c r="I40" s="6" t="s">
        <v>161</v>
      </c>
      <c r="J40" s="5">
        <v>3</v>
      </c>
      <c r="K40" s="8">
        <v>42736</v>
      </c>
      <c r="L40" s="8">
        <v>42916</v>
      </c>
      <c r="M40" s="9">
        <f t="shared" si="0"/>
        <v>25.714285714285715</v>
      </c>
      <c r="N40" s="9">
        <v>3</v>
      </c>
      <c r="O40" s="10">
        <f t="shared" si="1"/>
        <v>1</v>
      </c>
      <c r="P40" s="11">
        <f>IF(L40&lt;=$P$6,#REF!,0)</f>
        <v>0</v>
      </c>
      <c r="Q40" s="11">
        <f t="shared" si="2"/>
        <v>0</v>
      </c>
      <c r="R40" s="11">
        <v>3</v>
      </c>
      <c r="S40" s="12" t="s">
        <v>126</v>
      </c>
      <c r="T40" s="12"/>
    </row>
    <row r="41" spans="1:20" ht="89.25" x14ac:dyDescent="0.25">
      <c r="A41" s="3">
        <v>31</v>
      </c>
      <c r="B41" s="4" t="s">
        <v>649</v>
      </c>
      <c r="C41" s="87" t="s">
        <v>26</v>
      </c>
      <c r="D41" s="78">
        <v>2</v>
      </c>
      <c r="E41" s="6" t="s">
        <v>157</v>
      </c>
      <c r="F41" s="6" t="s">
        <v>158</v>
      </c>
      <c r="G41" s="6" t="s">
        <v>162</v>
      </c>
      <c r="H41" s="6" t="s">
        <v>163</v>
      </c>
      <c r="I41" s="6" t="s">
        <v>164</v>
      </c>
      <c r="J41" s="5">
        <v>1</v>
      </c>
      <c r="K41" s="8">
        <v>42737</v>
      </c>
      <c r="L41" s="8">
        <v>43008</v>
      </c>
      <c r="M41" s="9">
        <f t="shared" si="0"/>
        <v>38.714285714285715</v>
      </c>
      <c r="N41" s="9">
        <v>1</v>
      </c>
      <c r="O41" s="10">
        <f t="shared" si="1"/>
        <v>1</v>
      </c>
      <c r="P41" s="11">
        <f>IF(L41&lt;=$P$6,#REF!,0)</f>
        <v>0</v>
      </c>
      <c r="Q41" s="11">
        <f t="shared" si="2"/>
        <v>0</v>
      </c>
      <c r="R41" s="11"/>
      <c r="S41" s="12" t="s">
        <v>126</v>
      </c>
      <c r="T41" s="12"/>
    </row>
    <row r="42" spans="1:20" ht="114.75" x14ac:dyDescent="0.25">
      <c r="A42" s="3">
        <v>32</v>
      </c>
      <c r="B42" s="4" t="s">
        <v>650</v>
      </c>
      <c r="C42" s="87" t="s">
        <v>26</v>
      </c>
      <c r="D42" s="78">
        <v>3</v>
      </c>
      <c r="E42" s="6" t="s">
        <v>165</v>
      </c>
      <c r="F42" s="6" t="s">
        <v>166</v>
      </c>
      <c r="G42" s="6" t="s">
        <v>123</v>
      </c>
      <c r="H42" s="6" t="s">
        <v>167</v>
      </c>
      <c r="I42" s="6" t="s">
        <v>125</v>
      </c>
      <c r="J42" s="5">
        <v>1</v>
      </c>
      <c r="K42" s="8">
        <v>42705</v>
      </c>
      <c r="L42" s="8">
        <v>43098</v>
      </c>
      <c r="M42" s="9">
        <f t="shared" si="0"/>
        <v>56.142857142857146</v>
      </c>
      <c r="N42" s="9">
        <v>1</v>
      </c>
      <c r="O42" s="10">
        <f t="shared" si="1"/>
        <v>1</v>
      </c>
      <c r="P42" s="11">
        <f>IF(L42&lt;=$P$6,#REF!,0)</f>
        <v>0</v>
      </c>
      <c r="Q42" s="11">
        <f t="shared" si="2"/>
        <v>0</v>
      </c>
      <c r="R42" s="11"/>
      <c r="S42" s="12" t="s">
        <v>126</v>
      </c>
      <c r="T42" s="12"/>
    </row>
    <row r="43" spans="1:20" ht="140.25" x14ac:dyDescent="0.25">
      <c r="A43" s="3">
        <v>33</v>
      </c>
      <c r="B43" s="4" t="s">
        <v>651</v>
      </c>
      <c r="C43" s="87" t="s">
        <v>26</v>
      </c>
      <c r="D43" s="78">
        <v>3</v>
      </c>
      <c r="E43" s="6" t="s">
        <v>165</v>
      </c>
      <c r="F43" s="6" t="s">
        <v>166</v>
      </c>
      <c r="G43" s="6" t="s">
        <v>168</v>
      </c>
      <c r="H43" s="6" t="s">
        <v>169</v>
      </c>
      <c r="I43" s="6" t="s">
        <v>170</v>
      </c>
      <c r="J43" s="5">
        <v>1</v>
      </c>
      <c r="K43" s="8">
        <v>42767</v>
      </c>
      <c r="L43" s="8">
        <v>43069</v>
      </c>
      <c r="M43" s="9">
        <f t="shared" si="0"/>
        <v>43.142857142857146</v>
      </c>
      <c r="N43" s="9">
        <v>1</v>
      </c>
      <c r="O43" s="10">
        <f t="shared" si="1"/>
        <v>1</v>
      </c>
      <c r="P43" s="11">
        <f>IF(L43&lt;=$P$6,#REF!,0)</f>
        <v>0</v>
      </c>
      <c r="Q43" s="11">
        <f t="shared" ref="Q43:Q74" si="3">IF($P$6&gt;=L43,M43,0)</f>
        <v>0</v>
      </c>
      <c r="R43" s="11"/>
      <c r="S43" s="12" t="s">
        <v>51</v>
      </c>
      <c r="T43" s="12"/>
    </row>
    <row r="44" spans="1:20" ht="89.25" x14ac:dyDescent="0.25">
      <c r="A44" s="3">
        <v>34</v>
      </c>
      <c r="B44" s="4" t="s">
        <v>652</v>
      </c>
      <c r="C44" s="87" t="s">
        <v>26</v>
      </c>
      <c r="D44" s="78">
        <v>4</v>
      </c>
      <c r="E44" s="6" t="s">
        <v>171</v>
      </c>
      <c r="F44" s="6" t="s">
        <v>172</v>
      </c>
      <c r="G44" s="6" t="s">
        <v>173</v>
      </c>
      <c r="H44" s="6" t="s">
        <v>174</v>
      </c>
      <c r="I44" s="6" t="s">
        <v>150</v>
      </c>
      <c r="J44" s="5">
        <v>1</v>
      </c>
      <c r="K44" s="8">
        <v>42767</v>
      </c>
      <c r="L44" s="8">
        <v>43189</v>
      </c>
      <c r="M44" s="9">
        <f t="shared" si="0"/>
        <v>60.285714285714285</v>
      </c>
      <c r="N44" s="9">
        <v>1</v>
      </c>
      <c r="O44" s="10">
        <v>1</v>
      </c>
      <c r="P44" s="11">
        <f>IF(L44&lt;=$P$6,#REF!,0)</f>
        <v>0</v>
      </c>
      <c r="Q44" s="11">
        <f t="shared" si="3"/>
        <v>0</v>
      </c>
      <c r="R44" s="11"/>
      <c r="S44" s="12" t="s">
        <v>51</v>
      </c>
      <c r="T44" s="12"/>
    </row>
    <row r="45" spans="1:20" ht="76.5" x14ac:dyDescent="0.25">
      <c r="A45" s="3">
        <v>35</v>
      </c>
      <c r="B45" s="4" t="s">
        <v>653</v>
      </c>
      <c r="C45" s="87" t="s">
        <v>26</v>
      </c>
      <c r="D45" s="78">
        <v>5</v>
      </c>
      <c r="E45" s="6" t="s">
        <v>175</v>
      </c>
      <c r="F45" s="6" t="s">
        <v>176</v>
      </c>
      <c r="G45" s="6" t="s">
        <v>123</v>
      </c>
      <c r="H45" s="6" t="s">
        <v>167</v>
      </c>
      <c r="I45" s="6" t="s">
        <v>125</v>
      </c>
      <c r="J45" s="5">
        <v>1</v>
      </c>
      <c r="K45" s="8">
        <v>42705</v>
      </c>
      <c r="L45" s="8">
        <v>43098</v>
      </c>
      <c r="M45" s="9">
        <f t="shared" si="0"/>
        <v>56.142857142857146</v>
      </c>
      <c r="N45" s="9">
        <v>1</v>
      </c>
      <c r="O45" s="10">
        <f t="shared" si="1"/>
        <v>1</v>
      </c>
      <c r="P45" s="11">
        <f>IF(L45&lt;=$P$6,#REF!,0)</f>
        <v>0</v>
      </c>
      <c r="Q45" s="11">
        <f t="shared" si="3"/>
        <v>0</v>
      </c>
      <c r="R45" s="11"/>
      <c r="S45" s="12" t="s">
        <v>51</v>
      </c>
      <c r="T45" s="12"/>
    </row>
    <row r="46" spans="1:20" ht="114.75" x14ac:dyDescent="0.25">
      <c r="A46" s="3">
        <v>36</v>
      </c>
      <c r="B46" s="4" t="s">
        <v>654</v>
      </c>
      <c r="C46" s="87" t="s">
        <v>26</v>
      </c>
      <c r="D46" s="78">
        <v>6</v>
      </c>
      <c r="E46" s="6" t="s">
        <v>177</v>
      </c>
      <c r="F46" s="6" t="s">
        <v>178</v>
      </c>
      <c r="G46" s="6" t="s">
        <v>179</v>
      </c>
      <c r="H46" s="6" t="s">
        <v>174</v>
      </c>
      <c r="I46" s="6" t="s">
        <v>150</v>
      </c>
      <c r="J46" s="5">
        <v>3</v>
      </c>
      <c r="K46" s="8">
        <v>42767</v>
      </c>
      <c r="L46" s="8">
        <v>43098</v>
      </c>
      <c r="M46" s="9">
        <f t="shared" si="0"/>
        <v>47.285714285714285</v>
      </c>
      <c r="N46" s="9">
        <v>3</v>
      </c>
      <c r="O46" s="10">
        <f t="shared" si="1"/>
        <v>1</v>
      </c>
      <c r="P46" s="11">
        <f>IF(L46&lt;=$P$6,#REF!,0)</f>
        <v>0</v>
      </c>
      <c r="Q46" s="11">
        <f t="shared" si="3"/>
        <v>0</v>
      </c>
      <c r="R46" s="11"/>
      <c r="S46" s="12" t="s">
        <v>32</v>
      </c>
      <c r="T46" s="12"/>
    </row>
    <row r="47" spans="1:20" ht="331.5" x14ac:dyDescent="0.25">
      <c r="A47" s="3">
        <v>37</v>
      </c>
      <c r="B47" s="4" t="s">
        <v>655</v>
      </c>
      <c r="C47" s="87" t="s">
        <v>26</v>
      </c>
      <c r="D47" s="78">
        <v>7</v>
      </c>
      <c r="E47" s="6" t="s">
        <v>180</v>
      </c>
      <c r="F47" s="6" t="s">
        <v>181</v>
      </c>
      <c r="G47" s="6" t="s">
        <v>182</v>
      </c>
      <c r="H47" s="6" t="s">
        <v>183</v>
      </c>
      <c r="I47" s="6" t="s">
        <v>150</v>
      </c>
      <c r="J47" s="5">
        <v>2</v>
      </c>
      <c r="K47" s="8">
        <v>42767</v>
      </c>
      <c r="L47" s="8">
        <v>43465</v>
      </c>
      <c r="M47" s="9">
        <f t="shared" si="0"/>
        <v>99.714285714285708</v>
      </c>
      <c r="N47" s="28">
        <v>2</v>
      </c>
      <c r="O47" s="10">
        <f t="shared" si="1"/>
        <v>1</v>
      </c>
      <c r="P47" s="11">
        <f>IF(L47&lt;=$P$6,#REF!,0)</f>
        <v>0</v>
      </c>
      <c r="Q47" s="11">
        <f t="shared" si="3"/>
        <v>0</v>
      </c>
      <c r="R47" s="11"/>
      <c r="S47" s="12" t="s">
        <v>126</v>
      </c>
      <c r="T47" s="13" t="s">
        <v>184</v>
      </c>
    </row>
    <row r="48" spans="1:20" ht="76.5" x14ac:dyDescent="0.25">
      <c r="A48" s="3">
        <v>38</v>
      </c>
      <c r="B48" s="4" t="s">
        <v>656</v>
      </c>
      <c r="C48" s="87" t="s">
        <v>26</v>
      </c>
      <c r="D48" s="78">
        <v>8</v>
      </c>
      <c r="E48" s="6" t="s">
        <v>185</v>
      </c>
      <c r="F48" s="6" t="s">
        <v>186</v>
      </c>
      <c r="G48" s="6" t="s">
        <v>187</v>
      </c>
      <c r="H48" s="6" t="s">
        <v>188</v>
      </c>
      <c r="I48" s="6" t="s">
        <v>106</v>
      </c>
      <c r="J48" s="5">
        <v>4</v>
      </c>
      <c r="K48" s="8">
        <v>42737</v>
      </c>
      <c r="L48" s="8">
        <v>43099</v>
      </c>
      <c r="M48" s="9">
        <f t="shared" si="0"/>
        <v>51.714285714285715</v>
      </c>
      <c r="N48" s="9">
        <v>4</v>
      </c>
      <c r="O48" s="10">
        <f t="shared" si="1"/>
        <v>1</v>
      </c>
      <c r="P48" s="11">
        <f>IF(L48&lt;=$P$6,#REF!,0)</f>
        <v>0</v>
      </c>
      <c r="Q48" s="11">
        <f t="shared" si="3"/>
        <v>0</v>
      </c>
      <c r="R48" s="11">
        <v>2</v>
      </c>
      <c r="S48" s="12" t="s">
        <v>51</v>
      </c>
      <c r="T48" s="12"/>
    </row>
    <row r="49" spans="1:20" ht="153" x14ac:dyDescent="0.25">
      <c r="A49" s="3">
        <v>39</v>
      </c>
      <c r="B49" s="4" t="s">
        <v>657</v>
      </c>
      <c r="C49" s="87" t="s">
        <v>26</v>
      </c>
      <c r="D49" s="79">
        <v>26</v>
      </c>
      <c r="E49" s="30" t="s">
        <v>189</v>
      </c>
      <c r="F49" s="30" t="s">
        <v>190</v>
      </c>
      <c r="G49" s="30" t="s">
        <v>191</v>
      </c>
      <c r="H49" s="30" t="s">
        <v>192</v>
      </c>
      <c r="I49" s="30" t="s">
        <v>193</v>
      </c>
      <c r="J49" s="31">
        <v>1</v>
      </c>
      <c r="K49" s="32">
        <v>41866</v>
      </c>
      <c r="L49" s="32">
        <v>42093</v>
      </c>
      <c r="M49" s="15">
        <f t="shared" si="0"/>
        <v>32.428571428571431</v>
      </c>
      <c r="N49" s="15">
        <v>1</v>
      </c>
      <c r="O49" s="10">
        <f t="shared" si="1"/>
        <v>1</v>
      </c>
      <c r="P49" s="11">
        <f>IF(L49&lt;=$P$6,#REF!,0)</f>
        <v>0</v>
      </c>
      <c r="Q49" s="11">
        <f t="shared" si="3"/>
        <v>0</v>
      </c>
      <c r="R49" s="31">
        <v>1</v>
      </c>
      <c r="S49" s="12" t="s">
        <v>38</v>
      </c>
      <c r="T49" s="12"/>
    </row>
    <row r="50" spans="1:20" ht="242.25" x14ac:dyDescent="0.25">
      <c r="A50" s="3">
        <v>40</v>
      </c>
      <c r="B50" s="4" t="s">
        <v>658</v>
      </c>
      <c r="C50" s="87" t="s">
        <v>26</v>
      </c>
      <c r="D50" s="79">
        <v>35</v>
      </c>
      <c r="E50" s="30" t="s">
        <v>194</v>
      </c>
      <c r="F50" s="30" t="s">
        <v>195</v>
      </c>
      <c r="G50" s="30" t="s">
        <v>196</v>
      </c>
      <c r="H50" s="30" t="s">
        <v>197</v>
      </c>
      <c r="I50" s="30" t="s">
        <v>198</v>
      </c>
      <c r="J50" s="31">
        <v>1</v>
      </c>
      <c r="K50" s="32" t="s">
        <v>199</v>
      </c>
      <c r="L50" s="32">
        <v>42460</v>
      </c>
      <c r="M50" s="15">
        <f t="shared" si="0"/>
        <v>230.57142857142858</v>
      </c>
      <c r="N50" s="15">
        <v>1</v>
      </c>
      <c r="O50" s="10">
        <f t="shared" si="1"/>
        <v>1</v>
      </c>
      <c r="P50" s="11">
        <f>IF(L50&lt;=$P$6,#REF!,0)</f>
        <v>0</v>
      </c>
      <c r="Q50" s="11">
        <f t="shared" si="3"/>
        <v>0</v>
      </c>
      <c r="R50" s="31">
        <v>1</v>
      </c>
      <c r="S50" s="12" t="s">
        <v>126</v>
      </c>
      <c r="T50" s="12"/>
    </row>
    <row r="51" spans="1:20" ht="89.25" x14ac:dyDescent="0.25">
      <c r="A51" s="3">
        <v>41</v>
      </c>
      <c r="B51" s="4" t="s">
        <v>659</v>
      </c>
      <c r="C51" s="87" t="s">
        <v>26</v>
      </c>
      <c r="D51" s="79">
        <v>45</v>
      </c>
      <c r="E51" s="30" t="s">
        <v>200</v>
      </c>
      <c r="F51" s="30" t="s">
        <v>201</v>
      </c>
      <c r="G51" s="30" t="s">
        <v>202</v>
      </c>
      <c r="H51" s="30" t="s">
        <v>203</v>
      </c>
      <c r="I51" s="30" t="s">
        <v>198</v>
      </c>
      <c r="J51" s="31">
        <v>1</v>
      </c>
      <c r="K51" s="32" t="s">
        <v>204</v>
      </c>
      <c r="L51" s="32">
        <v>42460</v>
      </c>
      <c r="M51" s="15">
        <f t="shared" si="0"/>
        <v>234.71428571428572</v>
      </c>
      <c r="N51" s="15">
        <v>1</v>
      </c>
      <c r="O51" s="10">
        <f t="shared" si="1"/>
        <v>1</v>
      </c>
      <c r="P51" s="11">
        <f>IF(L51&lt;=$P$6,#REF!,0)</f>
        <v>0</v>
      </c>
      <c r="Q51" s="11">
        <f t="shared" si="3"/>
        <v>0</v>
      </c>
      <c r="R51" s="31">
        <v>1</v>
      </c>
      <c r="S51" s="12" t="s">
        <v>205</v>
      </c>
      <c r="T51" s="12"/>
    </row>
    <row r="52" spans="1:20" ht="140.25" x14ac:dyDescent="0.25">
      <c r="A52" s="3">
        <v>42</v>
      </c>
      <c r="B52" s="4" t="s">
        <v>660</v>
      </c>
      <c r="C52" s="87" t="s">
        <v>26</v>
      </c>
      <c r="D52" s="80">
        <v>5</v>
      </c>
      <c r="E52" s="30" t="s">
        <v>206</v>
      </c>
      <c r="F52" s="30" t="s">
        <v>207</v>
      </c>
      <c r="G52" s="30" t="s">
        <v>208</v>
      </c>
      <c r="H52" s="30" t="s">
        <v>209</v>
      </c>
      <c r="I52" s="30" t="s">
        <v>210</v>
      </c>
      <c r="J52" s="31">
        <v>1</v>
      </c>
      <c r="K52" s="32">
        <v>43284</v>
      </c>
      <c r="L52" s="32">
        <v>43830</v>
      </c>
      <c r="M52" s="15">
        <f t="shared" si="0"/>
        <v>78</v>
      </c>
      <c r="N52" s="15">
        <v>0</v>
      </c>
      <c r="O52" s="10">
        <f t="shared" si="1"/>
        <v>0</v>
      </c>
      <c r="P52" s="11">
        <f>IF(L52&lt;=$P$6,#REF!,0)</f>
        <v>0</v>
      </c>
      <c r="Q52" s="11">
        <f t="shared" si="3"/>
        <v>0</v>
      </c>
      <c r="R52" s="31">
        <v>1</v>
      </c>
      <c r="S52" s="12" t="s">
        <v>126</v>
      </c>
      <c r="T52" s="30" t="s">
        <v>211</v>
      </c>
    </row>
    <row r="53" spans="1:20" ht="165.75" x14ac:dyDescent="0.25">
      <c r="A53" s="3">
        <v>43</v>
      </c>
      <c r="B53" s="4" t="s">
        <v>661</v>
      </c>
      <c r="C53" s="87" t="s">
        <v>26</v>
      </c>
      <c r="D53" s="81">
        <v>19</v>
      </c>
      <c r="E53" s="30" t="s">
        <v>212</v>
      </c>
      <c r="F53" s="30" t="s">
        <v>213</v>
      </c>
      <c r="G53" s="30" t="s">
        <v>214</v>
      </c>
      <c r="H53" s="30" t="s">
        <v>215</v>
      </c>
      <c r="I53" s="34" t="s">
        <v>216</v>
      </c>
      <c r="J53" s="31">
        <v>1</v>
      </c>
      <c r="K53" s="32">
        <v>41487</v>
      </c>
      <c r="L53" s="32">
        <v>42460</v>
      </c>
      <c r="M53" s="15">
        <f t="shared" si="0"/>
        <v>139</v>
      </c>
      <c r="N53" s="15">
        <v>1</v>
      </c>
      <c r="O53" s="10">
        <f t="shared" si="1"/>
        <v>1</v>
      </c>
      <c r="P53" s="11">
        <f>IF(L53&lt;=$P$6,#REF!,0)</f>
        <v>0</v>
      </c>
      <c r="Q53" s="11">
        <f t="shared" si="3"/>
        <v>0</v>
      </c>
      <c r="R53" s="31">
        <v>1</v>
      </c>
      <c r="S53" s="12" t="s">
        <v>38</v>
      </c>
      <c r="T53" s="12"/>
    </row>
    <row r="54" spans="1:20" ht="178.5" x14ac:dyDescent="0.25">
      <c r="A54" s="3">
        <v>44</v>
      </c>
      <c r="B54" s="4" t="s">
        <v>662</v>
      </c>
      <c r="C54" s="87" t="s">
        <v>26</v>
      </c>
      <c r="D54" s="82">
        <v>2</v>
      </c>
      <c r="E54" s="35" t="s">
        <v>763</v>
      </c>
      <c r="F54" s="35" t="s">
        <v>217</v>
      </c>
      <c r="G54" s="35" t="s">
        <v>218</v>
      </c>
      <c r="H54" s="35" t="s">
        <v>219</v>
      </c>
      <c r="I54" s="35" t="s">
        <v>220</v>
      </c>
      <c r="J54" s="31">
        <v>5</v>
      </c>
      <c r="K54" s="36">
        <v>41913</v>
      </c>
      <c r="L54" s="36">
        <v>42369</v>
      </c>
      <c r="M54" s="37">
        <f t="shared" si="0"/>
        <v>65.142857142857139</v>
      </c>
      <c r="N54" s="37">
        <v>5</v>
      </c>
      <c r="O54" s="10">
        <f t="shared" si="1"/>
        <v>1</v>
      </c>
      <c r="P54" s="11">
        <f>IF(L54&lt;=$P$6,#REF!,0)</f>
        <v>0</v>
      </c>
      <c r="Q54" s="11">
        <f t="shared" si="3"/>
        <v>0</v>
      </c>
      <c r="R54" s="37">
        <v>5</v>
      </c>
      <c r="S54" s="12" t="s">
        <v>38</v>
      </c>
      <c r="T54" s="12"/>
    </row>
    <row r="55" spans="1:20" ht="178.5" x14ac:dyDescent="0.25">
      <c r="A55" s="3">
        <v>45</v>
      </c>
      <c r="B55" s="4" t="s">
        <v>663</v>
      </c>
      <c r="C55" s="87" t="s">
        <v>26</v>
      </c>
      <c r="D55" s="82">
        <v>2</v>
      </c>
      <c r="E55" s="35" t="s">
        <v>763</v>
      </c>
      <c r="F55" s="35" t="s">
        <v>221</v>
      </c>
      <c r="G55" s="35" t="s">
        <v>222</v>
      </c>
      <c r="H55" s="35" t="s">
        <v>223</v>
      </c>
      <c r="I55" s="35" t="s">
        <v>224</v>
      </c>
      <c r="J55" s="31">
        <v>3</v>
      </c>
      <c r="K55" s="36">
        <v>41913</v>
      </c>
      <c r="L55" s="36">
        <v>42019</v>
      </c>
      <c r="M55" s="37">
        <f t="shared" si="0"/>
        <v>15.142857142857142</v>
      </c>
      <c r="N55" s="37">
        <v>3</v>
      </c>
      <c r="O55" s="10">
        <f t="shared" si="1"/>
        <v>1</v>
      </c>
      <c r="P55" s="11">
        <f>IF(L55&lt;=$P$6,#REF!,0)</f>
        <v>0</v>
      </c>
      <c r="Q55" s="11">
        <f t="shared" si="3"/>
        <v>0</v>
      </c>
      <c r="R55" s="37">
        <v>3</v>
      </c>
      <c r="S55" s="12" t="s">
        <v>38</v>
      </c>
      <c r="T55" s="12"/>
    </row>
    <row r="56" spans="1:20" ht="127.5" x14ac:dyDescent="0.25">
      <c r="A56" s="3">
        <v>46</v>
      </c>
      <c r="B56" s="4" t="s">
        <v>664</v>
      </c>
      <c r="C56" s="87" t="s">
        <v>26</v>
      </c>
      <c r="D56" s="79">
        <v>1</v>
      </c>
      <c r="E56" s="30" t="s">
        <v>225</v>
      </c>
      <c r="F56" s="30"/>
      <c r="G56" s="38" t="s">
        <v>226</v>
      </c>
      <c r="H56" s="38" t="s">
        <v>227</v>
      </c>
      <c r="I56" s="38" t="s">
        <v>228</v>
      </c>
      <c r="J56" s="31">
        <v>2</v>
      </c>
      <c r="K56" s="39">
        <v>41897</v>
      </c>
      <c r="L56" s="39">
        <v>42093</v>
      </c>
      <c r="M56" s="15">
        <f t="shared" si="0"/>
        <v>28</v>
      </c>
      <c r="N56" s="15">
        <v>2</v>
      </c>
      <c r="O56" s="10">
        <f t="shared" si="1"/>
        <v>1</v>
      </c>
      <c r="P56" s="11">
        <f>IF(L56&lt;=$P$6,#REF!,0)</f>
        <v>0</v>
      </c>
      <c r="Q56" s="11">
        <f t="shared" si="3"/>
        <v>0</v>
      </c>
      <c r="R56" s="31">
        <v>2</v>
      </c>
      <c r="S56" s="12" t="s">
        <v>51</v>
      </c>
      <c r="T56" s="12"/>
    </row>
    <row r="57" spans="1:20" ht="127.5" x14ac:dyDescent="0.25">
      <c r="A57" s="3">
        <v>47</v>
      </c>
      <c r="B57" s="4" t="s">
        <v>665</v>
      </c>
      <c r="C57" s="87" t="s">
        <v>26</v>
      </c>
      <c r="D57" s="81">
        <v>3</v>
      </c>
      <c r="E57" s="30" t="s">
        <v>229</v>
      </c>
      <c r="F57" s="34"/>
      <c r="G57" s="30" t="s">
        <v>230</v>
      </c>
      <c r="H57" s="30" t="s">
        <v>231</v>
      </c>
      <c r="I57" s="34" t="s">
        <v>232</v>
      </c>
      <c r="J57" s="31">
        <v>9</v>
      </c>
      <c r="K57" s="32">
        <v>41866</v>
      </c>
      <c r="L57" s="32">
        <v>42231</v>
      </c>
      <c r="M57" s="15">
        <f t="shared" si="0"/>
        <v>52.142857142857146</v>
      </c>
      <c r="N57" s="15">
        <v>9</v>
      </c>
      <c r="O57" s="10">
        <f t="shared" si="1"/>
        <v>1</v>
      </c>
      <c r="P57" s="11">
        <f>IF(L57&lt;=$P$6,#REF!,0)</f>
        <v>0</v>
      </c>
      <c r="Q57" s="11">
        <f t="shared" si="3"/>
        <v>0</v>
      </c>
      <c r="R57" s="15">
        <v>9</v>
      </c>
      <c r="S57" s="12" t="s">
        <v>32</v>
      </c>
      <c r="T57" s="12"/>
    </row>
    <row r="58" spans="1:20" ht="216.75" x14ac:dyDescent="0.25">
      <c r="A58" s="3">
        <v>48</v>
      </c>
      <c r="B58" s="4" t="s">
        <v>666</v>
      </c>
      <c r="C58" s="87" t="s">
        <v>26</v>
      </c>
      <c r="D58" s="81">
        <v>3</v>
      </c>
      <c r="E58" s="30" t="s">
        <v>233</v>
      </c>
      <c r="F58" s="34"/>
      <c r="G58" s="30" t="s">
        <v>234</v>
      </c>
      <c r="H58" s="30" t="s">
        <v>235</v>
      </c>
      <c r="I58" s="34" t="s">
        <v>236</v>
      </c>
      <c r="J58" s="31">
        <v>1</v>
      </c>
      <c r="K58" s="32">
        <v>41866</v>
      </c>
      <c r="L58" s="32">
        <v>42231</v>
      </c>
      <c r="M58" s="15">
        <f t="shared" si="0"/>
        <v>52.142857142857146</v>
      </c>
      <c r="N58" s="15">
        <v>1</v>
      </c>
      <c r="O58" s="10">
        <f t="shared" si="1"/>
        <v>1</v>
      </c>
      <c r="P58" s="11">
        <f>IF(L58&lt;=$P$6,#REF!,0)</f>
        <v>0</v>
      </c>
      <c r="Q58" s="11">
        <f t="shared" si="3"/>
        <v>0</v>
      </c>
      <c r="R58" s="15">
        <v>1</v>
      </c>
      <c r="S58" s="12" t="s">
        <v>32</v>
      </c>
      <c r="T58" s="12"/>
    </row>
    <row r="59" spans="1:20" ht="165.75" x14ac:dyDescent="0.25">
      <c r="A59" s="3">
        <v>49</v>
      </c>
      <c r="B59" s="4" t="s">
        <v>667</v>
      </c>
      <c r="C59" s="87" t="s">
        <v>26</v>
      </c>
      <c r="D59" s="81">
        <v>5</v>
      </c>
      <c r="E59" s="30" t="s">
        <v>237</v>
      </c>
      <c r="F59" s="34"/>
      <c r="G59" s="30" t="s">
        <v>238</v>
      </c>
      <c r="H59" s="30" t="s">
        <v>239</v>
      </c>
      <c r="I59" s="34" t="s">
        <v>240</v>
      </c>
      <c r="J59" s="31">
        <v>5</v>
      </c>
      <c r="K59" s="40">
        <v>41927</v>
      </c>
      <c r="L59" s="40">
        <v>42065</v>
      </c>
      <c r="M59" s="15">
        <f t="shared" si="0"/>
        <v>19.714285714285715</v>
      </c>
      <c r="N59" s="15">
        <v>5</v>
      </c>
      <c r="O59" s="10">
        <f t="shared" si="1"/>
        <v>1</v>
      </c>
      <c r="P59" s="11">
        <f>IF(L59&lt;=$P$6,#REF!,0)</f>
        <v>0</v>
      </c>
      <c r="Q59" s="11">
        <f t="shared" si="3"/>
        <v>0</v>
      </c>
      <c r="R59" s="15">
        <v>5</v>
      </c>
      <c r="S59" s="12" t="s">
        <v>32</v>
      </c>
      <c r="T59" s="12"/>
    </row>
    <row r="60" spans="1:20" ht="114.75" x14ac:dyDescent="0.25">
      <c r="A60" s="3">
        <v>50</v>
      </c>
      <c r="B60" s="4" t="s">
        <v>668</v>
      </c>
      <c r="C60" s="87" t="s">
        <v>26</v>
      </c>
      <c r="D60" s="81">
        <v>7</v>
      </c>
      <c r="E60" s="30" t="s">
        <v>241</v>
      </c>
      <c r="F60" s="34"/>
      <c r="G60" s="38" t="s">
        <v>242</v>
      </c>
      <c r="H60" s="38" t="s">
        <v>243</v>
      </c>
      <c r="I60" s="38" t="s">
        <v>244</v>
      </c>
      <c r="J60" s="31">
        <v>6</v>
      </c>
      <c r="K60" s="39">
        <v>41700</v>
      </c>
      <c r="L60" s="39">
        <v>42093</v>
      </c>
      <c r="M60" s="15">
        <f t="shared" si="0"/>
        <v>56.142857142857146</v>
      </c>
      <c r="N60" s="15">
        <v>6</v>
      </c>
      <c r="O60" s="10">
        <f t="shared" si="1"/>
        <v>1</v>
      </c>
      <c r="P60" s="11">
        <f>IF(L60&lt;=$P$6,#REF!,0)</f>
        <v>0</v>
      </c>
      <c r="Q60" s="11">
        <f t="shared" si="3"/>
        <v>0</v>
      </c>
      <c r="R60" s="15">
        <v>6</v>
      </c>
      <c r="S60" s="12" t="s">
        <v>38</v>
      </c>
      <c r="T60" s="12"/>
    </row>
    <row r="61" spans="1:20" ht="178.5" x14ac:dyDescent="0.25">
      <c r="A61" s="3">
        <v>51</v>
      </c>
      <c r="B61" s="4" t="s">
        <v>669</v>
      </c>
      <c r="C61" s="87" t="s">
        <v>26</v>
      </c>
      <c r="D61" s="81">
        <v>10</v>
      </c>
      <c r="E61" s="30" t="s">
        <v>245</v>
      </c>
      <c r="F61" s="34"/>
      <c r="G61" s="38" t="s">
        <v>246</v>
      </c>
      <c r="H61" s="38" t="s">
        <v>247</v>
      </c>
      <c r="I61" s="38" t="s">
        <v>248</v>
      </c>
      <c r="J61" s="31">
        <v>9</v>
      </c>
      <c r="K61" s="39">
        <v>41897</v>
      </c>
      <c r="L61" s="39">
        <v>42277</v>
      </c>
      <c r="M61" s="15">
        <f t="shared" si="0"/>
        <v>54.285714285714285</v>
      </c>
      <c r="N61" s="15">
        <v>12</v>
      </c>
      <c r="O61" s="10">
        <f t="shared" si="1"/>
        <v>1</v>
      </c>
      <c r="P61" s="11">
        <f>IF(L61&lt;=$P$6,#REF!,0)</f>
        <v>0</v>
      </c>
      <c r="Q61" s="11">
        <f t="shared" si="3"/>
        <v>0</v>
      </c>
      <c r="R61" s="15">
        <v>12</v>
      </c>
      <c r="S61" s="12" t="s">
        <v>51</v>
      </c>
      <c r="T61" s="12"/>
    </row>
    <row r="62" spans="1:20" ht="153" x14ac:dyDescent="0.25">
      <c r="A62" s="3">
        <v>52</v>
      </c>
      <c r="B62" s="4" t="s">
        <v>670</v>
      </c>
      <c r="C62" s="87" t="s">
        <v>26</v>
      </c>
      <c r="D62" s="81">
        <v>11</v>
      </c>
      <c r="E62" s="30" t="s">
        <v>249</v>
      </c>
      <c r="F62" s="34"/>
      <c r="G62" s="38" t="s">
        <v>250</v>
      </c>
      <c r="H62" s="38" t="s">
        <v>251</v>
      </c>
      <c r="I62" s="38" t="s">
        <v>252</v>
      </c>
      <c r="J62" s="31">
        <v>2</v>
      </c>
      <c r="K62" s="39">
        <v>41760</v>
      </c>
      <c r="L62" s="39">
        <v>42246</v>
      </c>
      <c r="M62" s="15">
        <f t="shared" si="0"/>
        <v>69.428571428571431</v>
      </c>
      <c r="N62" s="15">
        <v>2</v>
      </c>
      <c r="O62" s="10">
        <f t="shared" si="1"/>
        <v>1</v>
      </c>
      <c r="P62" s="11">
        <f>IF(L62&lt;=$P$6,#REF!,0)</f>
        <v>0</v>
      </c>
      <c r="Q62" s="11">
        <f t="shared" si="3"/>
        <v>0</v>
      </c>
      <c r="R62" s="15">
        <v>2</v>
      </c>
      <c r="S62" s="12" t="s">
        <v>38</v>
      </c>
      <c r="T62" s="12"/>
    </row>
    <row r="63" spans="1:20" ht="76.5" x14ac:dyDescent="0.25">
      <c r="A63" s="3">
        <v>53</v>
      </c>
      <c r="B63" s="4" t="s">
        <v>671</v>
      </c>
      <c r="C63" s="87" t="s">
        <v>26</v>
      </c>
      <c r="D63" s="81">
        <v>2</v>
      </c>
      <c r="E63" s="30" t="s">
        <v>253</v>
      </c>
      <c r="F63" s="34"/>
      <c r="G63" s="30" t="s">
        <v>254</v>
      </c>
      <c r="H63" s="38" t="s">
        <v>255</v>
      </c>
      <c r="I63" s="38" t="s">
        <v>256</v>
      </c>
      <c r="J63" s="31">
        <v>1</v>
      </c>
      <c r="K63" s="41">
        <v>41897</v>
      </c>
      <c r="L63" s="41">
        <v>42262</v>
      </c>
      <c r="M63" s="15">
        <f t="shared" si="0"/>
        <v>52.142857142857146</v>
      </c>
      <c r="N63" s="15">
        <v>1</v>
      </c>
      <c r="O63" s="10">
        <f t="shared" si="1"/>
        <v>1</v>
      </c>
      <c r="P63" s="11">
        <f>IF(L63&lt;=$P$6,#REF!,0)</f>
        <v>0</v>
      </c>
      <c r="Q63" s="11">
        <f t="shared" si="3"/>
        <v>0</v>
      </c>
      <c r="R63" s="15">
        <v>1</v>
      </c>
      <c r="S63" s="12" t="s">
        <v>32</v>
      </c>
      <c r="T63" s="12"/>
    </row>
    <row r="64" spans="1:20" ht="51" x14ac:dyDescent="0.25">
      <c r="A64" s="3">
        <v>54</v>
      </c>
      <c r="B64" s="4" t="s">
        <v>672</v>
      </c>
      <c r="C64" s="87" t="s">
        <v>26</v>
      </c>
      <c r="D64" s="81">
        <v>3</v>
      </c>
      <c r="E64" s="30" t="s">
        <v>257</v>
      </c>
      <c r="F64" s="34"/>
      <c r="G64" s="30" t="s">
        <v>258</v>
      </c>
      <c r="H64" s="30" t="s">
        <v>259</v>
      </c>
      <c r="I64" s="38" t="s">
        <v>260</v>
      </c>
      <c r="J64" s="15">
        <v>1</v>
      </c>
      <c r="K64" s="41">
        <v>41276</v>
      </c>
      <c r="L64" s="41">
        <v>42262</v>
      </c>
      <c r="M64" s="15">
        <f t="shared" si="0"/>
        <v>140.85714285714286</v>
      </c>
      <c r="N64" s="15">
        <v>1</v>
      </c>
      <c r="O64" s="10">
        <f t="shared" si="1"/>
        <v>1</v>
      </c>
      <c r="P64" s="11">
        <f>IF(L64&lt;=$P$6,#REF!,0)</f>
        <v>0</v>
      </c>
      <c r="Q64" s="11">
        <f t="shared" si="3"/>
        <v>0</v>
      </c>
      <c r="R64" s="15">
        <v>1</v>
      </c>
      <c r="S64" s="12" t="s">
        <v>51</v>
      </c>
      <c r="T64" s="12"/>
    </row>
    <row r="65" spans="1:20" ht="63.75" x14ac:dyDescent="0.25">
      <c r="A65" s="3">
        <v>55</v>
      </c>
      <c r="B65" s="4" t="s">
        <v>673</v>
      </c>
      <c r="C65" s="87" t="s">
        <v>26</v>
      </c>
      <c r="D65" s="81">
        <v>16</v>
      </c>
      <c r="E65" s="30" t="s">
        <v>261</v>
      </c>
      <c r="F65" s="34"/>
      <c r="G65" s="30" t="s">
        <v>262</v>
      </c>
      <c r="H65" s="30" t="s">
        <v>263</v>
      </c>
      <c r="I65" s="34" t="s">
        <v>264</v>
      </c>
      <c r="J65" s="15">
        <v>2</v>
      </c>
      <c r="K65" s="32">
        <v>41897</v>
      </c>
      <c r="L65" s="32">
        <v>42246</v>
      </c>
      <c r="M65" s="15">
        <f t="shared" si="0"/>
        <v>49.857142857142854</v>
      </c>
      <c r="N65" s="15">
        <v>2</v>
      </c>
      <c r="O65" s="10">
        <f t="shared" si="1"/>
        <v>1</v>
      </c>
      <c r="P65" s="11">
        <f>IF(L65&lt;=$P$6,#REF!,0)</f>
        <v>0</v>
      </c>
      <c r="Q65" s="11">
        <f t="shared" si="3"/>
        <v>0</v>
      </c>
      <c r="R65" s="15">
        <v>2</v>
      </c>
      <c r="S65" s="12" t="s">
        <v>32</v>
      </c>
      <c r="T65" s="12"/>
    </row>
    <row r="66" spans="1:20" ht="76.5" x14ac:dyDescent="0.25">
      <c r="A66" s="3">
        <v>56</v>
      </c>
      <c r="B66" s="4" t="s">
        <v>674</v>
      </c>
      <c r="C66" s="87" t="s">
        <v>26</v>
      </c>
      <c r="D66" s="81">
        <v>35</v>
      </c>
      <c r="E66" s="30" t="s">
        <v>265</v>
      </c>
      <c r="F66" s="34"/>
      <c r="G66" s="30" t="s">
        <v>262</v>
      </c>
      <c r="H66" s="30" t="s">
        <v>266</v>
      </c>
      <c r="I66" s="34" t="s">
        <v>264</v>
      </c>
      <c r="J66" s="15">
        <v>1</v>
      </c>
      <c r="K66" s="32">
        <v>41897</v>
      </c>
      <c r="L66" s="32">
        <v>42246</v>
      </c>
      <c r="M66" s="15">
        <f t="shared" si="0"/>
        <v>49.857142857142854</v>
      </c>
      <c r="N66" s="15">
        <v>1</v>
      </c>
      <c r="O66" s="10">
        <f t="shared" si="1"/>
        <v>1</v>
      </c>
      <c r="P66" s="11">
        <f>IF(L66&lt;=$P$6,#REF!,0)</f>
        <v>0</v>
      </c>
      <c r="Q66" s="11">
        <f t="shared" si="3"/>
        <v>0</v>
      </c>
      <c r="R66" s="15">
        <v>1</v>
      </c>
      <c r="S66" s="12" t="s">
        <v>32</v>
      </c>
      <c r="T66" s="12"/>
    </row>
    <row r="67" spans="1:20" ht="63.75" x14ac:dyDescent="0.25">
      <c r="A67" s="3">
        <v>57</v>
      </c>
      <c r="B67" s="4" t="s">
        <v>675</v>
      </c>
      <c r="C67" s="87" t="s">
        <v>26</v>
      </c>
      <c r="D67" s="81">
        <v>37</v>
      </c>
      <c r="E67" s="30" t="s">
        <v>267</v>
      </c>
      <c r="F67" s="34"/>
      <c r="G67" s="30" t="s">
        <v>262</v>
      </c>
      <c r="H67" s="30" t="s">
        <v>268</v>
      </c>
      <c r="I67" s="34" t="s">
        <v>264</v>
      </c>
      <c r="J67" s="15">
        <v>2</v>
      </c>
      <c r="K67" s="32">
        <v>41897</v>
      </c>
      <c r="L67" s="32">
        <v>42246</v>
      </c>
      <c r="M67" s="15">
        <f t="shared" si="0"/>
        <v>49.857142857142854</v>
      </c>
      <c r="N67" s="15">
        <v>2</v>
      </c>
      <c r="O67" s="10">
        <f t="shared" si="1"/>
        <v>1</v>
      </c>
      <c r="P67" s="11">
        <f>IF(L67&lt;=$P$6,#REF!,0)</f>
        <v>0</v>
      </c>
      <c r="Q67" s="11">
        <f t="shared" si="3"/>
        <v>0</v>
      </c>
      <c r="R67" s="15">
        <v>2</v>
      </c>
      <c r="S67" s="12" t="s">
        <v>32</v>
      </c>
      <c r="T67" s="12"/>
    </row>
    <row r="68" spans="1:20" ht="76.5" x14ac:dyDescent="0.25">
      <c r="A68" s="3">
        <v>58</v>
      </c>
      <c r="B68" s="4" t="s">
        <v>676</v>
      </c>
      <c r="C68" s="87" t="s">
        <v>26</v>
      </c>
      <c r="D68" s="81">
        <v>38</v>
      </c>
      <c r="E68" s="30" t="s">
        <v>269</v>
      </c>
      <c r="F68" s="34"/>
      <c r="G68" s="30" t="s">
        <v>262</v>
      </c>
      <c r="H68" s="30" t="s">
        <v>268</v>
      </c>
      <c r="I68" s="34" t="s">
        <v>264</v>
      </c>
      <c r="J68" s="15">
        <v>2</v>
      </c>
      <c r="K68" s="32">
        <v>41897</v>
      </c>
      <c r="L68" s="32">
        <v>42246</v>
      </c>
      <c r="M68" s="15">
        <f t="shared" si="0"/>
        <v>49.857142857142854</v>
      </c>
      <c r="N68" s="15">
        <v>2</v>
      </c>
      <c r="O68" s="10">
        <f t="shared" si="1"/>
        <v>1</v>
      </c>
      <c r="P68" s="11">
        <f>IF(L68&lt;=$P$6,#REF!,0)</f>
        <v>0</v>
      </c>
      <c r="Q68" s="11">
        <f t="shared" si="3"/>
        <v>0</v>
      </c>
      <c r="R68" s="15">
        <v>2</v>
      </c>
      <c r="S68" s="12" t="s">
        <v>32</v>
      </c>
      <c r="T68" s="12"/>
    </row>
    <row r="69" spans="1:20" ht="102" x14ac:dyDescent="0.25">
      <c r="A69" s="3">
        <v>59</v>
      </c>
      <c r="B69" s="4" t="s">
        <v>677</v>
      </c>
      <c r="C69" s="87" t="s">
        <v>26</v>
      </c>
      <c r="D69" s="81">
        <v>44</v>
      </c>
      <c r="E69" s="30" t="s">
        <v>270</v>
      </c>
      <c r="F69" s="34"/>
      <c r="G69" s="30" t="s">
        <v>262</v>
      </c>
      <c r="H69" s="30" t="s">
        <v>268</v>
      </c>
      <c r="I69" s="34" t="s">
        <v>264</v>
      </c>
      <c r="J69" s="15">
        <v>2</v>
      </c>
      <c r="K69" s="32">
        <v>41897</v>
      </c>
      <c r="L69" s="32">
        <v>42246</v>
      </c>
      <c r="M69" s="15">
        <f t="shared" si="0"/>
        <v>49.857142857142854</v>
      </c>
      <c r="N69" s="15">
        <v>2</v>
      </c>
      <c r="O69" s="10">
        <f t="shared" si="1"/>
        <v>1</v>
      </c>
      <c r="P69" s="11">
        <f>IF(L69&lt;=$P$6,#REF!,0)</f>
        <v>0</v>
      </c>
      <c r="Q69" s="11">
        <f t="shared" si="3"/>
        <v>0</v>
      </c>
      <c r="R69" s="15">
        <v>2</v>
      </c>
      <c r="S69" s="12" t="s">
        <v>32</v>
      </c>
      <c r="T69" s="12"/>
    </row>
    <row r="70" spans="1:20" ht="63.75" x14ac:dyDescent="0.25">
      <c r="A70" s="3">
        <v>60</v>
      </c>
      <c r="B70" s="4" t="s">
        <v>678</v>
      </c>
      <c r="C70" s="87" t="s">
        <v>26</v>
      </c>
      <c r="D70" s="81">
        <v>47</v>
      </c>
      <c r="E70" s="30" t="s">
        <v>271</v>
      </c>
      <c r="F70" s="34"/>
      <c r="G70" s="30" t="s">
        <v>262</v>
      </c>
      <c r="H70" s="30" t="s">
        <v>268</v>
      </c>
      <c r="I70" s="34" t="s">
        <v>264</v>
      </c>
      <c r="J70" s="15">
        <v>2</v>
      </c>
      <c r="K70" s="32">
        <v>41884</v>
      </c>
      <c r="L70" s="32">
        <v>42246</v>
      </c>
      <c r="M70" s="15">
        <f t="shared" si="0"/>
        <v>51.714285714285715</v>
      </c>
      <c r="N70" s="15">
        <v>2</v>
      </c>
      <c r="O70" s="10">
        <f t="shared" si="1"/>
        <v>1</v>
      </c>
      <c r="P70" s="11">
        <f>IF(L70&lt;=$P$6,#REF!,0)</f>
        <v>0</v>
      </c>
      <c r="Q70" s="11">
        <f t="shared" si="3"/>
        <v>0</v>
      </c>
      <c r="R70" s="15">
        <v>2</v>
      </c>
      <c r="S70" s="12" t="s">
        <v>32</v>
      </c>
      <c r="T70" s="12"/>
    </row>
    <row r="71" spans="1:20" ht="242.25" x14ac:dyDescent="0.25">
      <c r="A71" s="3">
        <v>61</v>
      </c>
      <c r="B71" s="4" t="s">
        <v>679</v>
      </c>
      <c r="C71" s="87" t="s">
        <v>26</v>
      </c>
      <c r="D71" s="81">
        <v>49</v>
      </c>
      <c r="E71" s="30" t="s">
        <v>272</v>
      </c>
      <c r="F71" s="34"/>
      <c r="G71" s="30" t="s">
        <v>273</v>
      </c>
      <c r="H71" s="38" t="s">
        <v>274</v>
      </c>
      <c r="I71" s="38" t="s">
        <v>275</v>
      </c>
      <c r="J71" s="15">
        <v>2</v>
      </c>
      <c r="K71" s="32">
        <v>41884</v>
      </c>
      <c r="L71" s="32">
        <v>42185</v>
      </c>
      <c r="M71" s="15">
        <f t="shared" si="0"/>
        <v>43</v>
      </c>
      <c r="N71" s="15">
        <v>2</v>
      </c>
      <c r="O71" s="10">
        <f t="shared" si="1"/>
        <v>1</v>
      </c>
      <c r="P71" s="11">
        <f>IF(L71&lt;=$P$6,#REF!,0)</f>
        <v>0</v>
      </c>
      <c r="Q71" s="11">
        <f t="shared" si="3"/>
        <v>0</v>
      </c>
      <c r="R71" s="15">
        <v>2</v>
      </c>
      <c r="S71" s="12" t="s">
        <v>32</v>
      </c>
      <c r="T71" s="12"/>
    </row>
    <row r="72" spans="1:20" ht="76.5" x14ac:dyDescent="0.25">
      <c r="A72" s="3">
        <v>62</v>
      </c>
      <c r="B72" s="4" t="s">
        <v>680</v>
      </c>
      <c r="C72" s="87" t="s">
        <v>26</v>
      </c>
      <c r="D72" s="81">
        <v>50</v>
      </c>
      <c r="E72" s="30" t="s">
        <v>276</v>
      </c>
      <c r="F72" s="34"/>
      <c r="G72" s="30" t="s">
        <v>277</v>
      </c>
      <c r="H72" s="30" t="s">
        <v>278</v>
      </c>
      <c r="I72" s="38" t="s">
        <v>279</v>
      </c>
      <c r="J72" s="15">
        <v>1</v>
      </c>
      <c r="K72" s="32">
        <v>41884</v>
      </c>
      <c r="L72" s="32">
        <v>42093</v>
      </c>
      <c r="M72" s="15">
        <f t="shared" si="0"/>
        <v>29.857142857142858</v>
      </c>
      <c r="N72" s="15">
        <v>1</v>
      </c>
      <c r="O72" s="10">
        <f t="shared" si="1"/>
        <v>1</v>
      </c>
      <c r="P72" s="11">
        <f>IF(L72&lt;=$P$6,#REF!,0)</f>
        <v>0</v>
      </c>
      <c r="Q72" s="11">
        <f t="shared" si="3"/>
        <v>0</v>
      </c>
      <c r="R72" s="15">
        <v>1</v>
      </c>
      <c r="S72" s="12" t="s">
        <v>32</v>
      </c>
      <c r="T72" s="12"/>
    </row>
    <row r="73" spans="1:20" ht="102" x14ac:dyDescent="0.25">
      <c r="A73" s="3">
        <v>63</v>
      </c>
      <c r="B73" s="4" t="s">
        <v>681</v>
      </c>
      <c r="C73" s="87" t="s">
        <v>26</v>
      </c>
      <c r="D73" s="81">
        <v>64</v>
      </c>
      <c r="E73" s="30" t="s">
        <v>280</v>
      </c>
      <c r="F73" s="34"/>
      <c r="G73" s="30" t="s">
        <v>262</v>
      </c>
      <c r="H73" s="30" t="s">
        <v>268</v>
      </c>
      <c r="I73" s="34" t="s">
        <v>264</v>
      </c>
      <c r="J73" s="15">
        <v>2</v>
      </c>
      <c r="K73" s="32">
        <v>41884</v>
      </c>
      <c r="L73" s="32">
        <v>42246</v>
      </c>
      <c r="M73" s="15">
        <f t="shared" si="0"/>
        <v>51.714285714285715</v>
      </c>
      <c r="N73" s="15">
        <v>2</v>
      </c>
      <c r="O73" s="10">
        <f t="shared" si="1"/>
        <v>1</v>
      </c>
      <c r="P73" s="11">
        <f>IF(L73&lt;=$P$6,#REF!,0)</f>
        <v>0</v>
      </c>
      <c r="Q73" s="11">
        <f t="shared" si="3"/>
        <v>0</v>
      </c>
      <c r="R73" s="15">
        <v>2</v>
      </c>
      <c r="S73" s="12" t="s">
        <v>32</v>
      </c>
      <c r="T73" s="12"/>
    </row>
    <row r="74" spans="1:20" ht="127.5" x14ac:dyDescent="0.25">
      <c r="A74" s="3">
        <v>64</v>
      </c>
      <c r="B74" s="4" t="s">
        <v>682</v>
      </c>
      <c r="C74" s="87" t="s">
        <v>26</v>
      </c>
      <c r="D74" s="81">
        <v>14</v>
      </c>
      <c r="E74" s="30" t="s">
        <v>281</v>
      </c>
      <c r="F74" s="34"/>
      <c r="G74" s="30" t="s">
        <v>282</v>
      </c>
      <c r="H74" s="38" t="s">
        <v>283</v>
      </c>
      <c r="I74" s="38" t="s">
        <v>284</v>
      </c>
      <c r="J74" s="15">
        <v>2</v>
      </c>
      <c r="K74" s="32">
        <v>41641</v>
      </c>
      <c r="L74" s="32">
        <v>42277</v>
      </c>
      <c r="M74" s="15">
        <f t="shared" si="0"/>
        <v>90.857142857142861</v>
      </c>
      <c r="N74" s="15">
        <v>2</v>
      </c>
      <c r="O74" s="10">
        <f t="shared" si="1"/>
        <v>1</v>
      </c>
      <c r="P74" s="11">
        <f>IF(L74&lt;=$P$6,#REF!,0)</f>
        <v>0</v>
      </c>
      <c r="Q74" s="11">
        <f t="shared" si="3"/>
        <v>0</v>
      </c>
      <c r="R74" s="15">
        <v>2</v>
      </c>
      <c r="S74" s="12" t="s">
        <v>32</v>
      </c>
      <c r="T74" s="12"/>
    </row>
    <row r="75" spans="1:20" ht="114.75" x14ac:dyDescent="0.25">
      <c r="A75" s="3">
        <v>65</v>
      </c>
      <c r="B75" s="4" t="s">
        <v>683</v>
      </c>
      <c r="C75" s="87" t="s">
        <v>26</v>
      </c>
      <c r="D75" s="81">
        <v>15</v>
      </c>
      <c r="E75" s="30" t="s">
        <v>285</v>
      </c>
      <c r="F75" s="34"/>
      <c r="G75" s="30" t="s">
        <v>286</v>
      </c>
      <c r="H75" s="38" t="s">
        <v>287</v>
      </c>
      <c r="I75" s="38" t="s">
        <v>244</v>
      </c>
      <c r="J75" s="15">
        <v>6</v>
      </c>
      <c r="K75" s="32">
        <v>41700</v>
      </c>
      <c r="L75" s="32">
        <v>42093</v>
      </c>
      <c r="M75" s="15">
        <f t="shared" ref="M75:M138" si="4">+(L75-K75)/7</f>
        <v>56.142857142857146</v>
      </c>
      <c r="N75" s="15">
        <v>6</v>
      </c>
      <c r="O75" s="10">
        <f t="shared" ref="O75:O138" si="5">IF(N75/J75&gt;1,1,N75/J75)</f>
        <v>1</v>
      </c>
      <c r="P75" s="11">
        <f>IF(L75&lt;=$P$6,#REF!,0)</f>
        <v>0</v>
      </c>
      <c r="Q75" s="11">
        <f t="shared" ref="Q75:Q106" si="6">IF($P$6&gt;=L75,M75,0)</f>
        <v>0</v>
      </c>
      <c r="R75" s="15">
        <v>6</v>
      </c>
      <c r="S75" s="12" t="s">
        <v>32</v>
      </c>
      <c r="T75" s="12"/>
    </row>
    <row r="76" spans="1:20" ht="114.75" x14ac:dyDescent="0.25">
      <c r="A76" s="3">
        <v>66</v>
      </c>
      <c r="B76" s="4" t="s">
        <v>684</v>
      </c>
      <c r="C76" s="87" t="s">
        <v>26</v>
      </c>
      <c r="D76" s="81">
        <v>74</v>
      </c>
      <c r="E76" s="30" t="s">
        <v>288</v>
      </c>
      <c r="F76" s="34"/>
      <c r="G76" s="30" t="s">
        <v>262</v>
      </c>
      <c r="H76" s="30" t="s">
        <v>268</v>
      </c>
      <c r="I76" s="34" t="s">
        <v>264</v>
      </c>
      <c r="J76" s="15">
        <v>1</v>
      </c>
      <c r="K76" s="32">
        <v>41884</v>
      </c>
      <c r="L76" s="32">
        <v>42246</v>
      </c>
      <c r="M76" s="15">
        <f t="shared" si="4"/>
        <v>51.714285714285715</v>
      </c>
      <c r="N76" s="15">
        <v>1</v>
      </c>
      <c r="O76" s="10">
        <f t="shared" si="5"/>
        <v>1</v>
      </c>
      <c r="P76" s="11">
        <f>IF(L76&lt;=$P$6,#REF!,0)</f>
        <v>0</v>
      </c>
      <c r="Q76" s="11">
        <f t="shared" si="6"/>
        <v>0</v>
      </c>
      <c r="R76" s="15">
        <v>1</v>
      </c>
      <c r="S76" s="12" t="s">
        <v>32</v>
      </c>
      <c r="T76" s="12"/>
    </row>
    <row r="77" spans="1:20" ht="114.75" x14ac:dyDescent="0.25">
      <c r="A77" s="3">
        <v>67</v>
      </c>
      <c r="B77" s="4" t="s">
        <v>685</v>
      </c>
      <c r="C77" s="87" t="s">
        <v>26</v>
      </c>
      <c r="D77" s="81">
        <v>77</v>
      </c>
      <c r="E77" s="30" t="s">
        <v>289</v>
      </c>
      <c r="F77" s="34"/>
      <c r="G77" s="30" t="s">
        <v>262</v>
      </c>
      <c r="H77" s="30" t="s">
        <v>268</v>
      </c>
      <c r="I77" s="34" t="s">
        <v>264</v>
      </c>
      <c r="J77" s="15">
        <v>2</v>
      </c>
      <c r="K77" s="32">
        <v>41884</v>
      </c>
      <c r="L77" s="32">
        <v>42246</v>
      </c>
      <c r="M77" s="15">
        <f t="shared" si="4"/>
        <v>51.714285714285715</v>
      </c>
      <c r="N77" s="15">
        <v>2</v>
      </c>
      <c r="O77" s="10">
        <f t="shared" si="5"/>
        <v>1</v>
      </c>
      <c r="P77" s="11">
        <f>IF(L77&lt;=$P$6,#REF!,0)</f>
        <v>0</v>
      </c>
      <c r="Q77" s="11">
        <f t="shared" si="6"/>
        <v>0</v>
      </c>
      <c r="R77" s="15">
        <v>2</v>
      </c>
      <c r="S77" s="12" t="s">
        <v>32</v>
      </c>
      <c r="T77" s="12"/>
    </row>
    <row r="78" spans="1:20" ht="140.25" x14ac:dyDescent="0.25">
      <c r="A78" s="3">
        <v>68</v>
      </c>
      <c r="B78" s="4" t="s">
        <v>686</v>
      </c>
      <c r="C78" s="87" t="s">
        <v>26</v>
      </c>
      <c r="D78" s="81">
        <v>16</v>
      </c>
      <c r="E78" s="30" t="s">
        <v>290</v>
      </c>
      <c r="F78" s="34"/>
      <c r="G78" s="30" t="s">
        <v>291</v>
      </c>
      <c r="H78" s="38" t="s">
        <v>292</v>
      </c>
      <c r="I78" s="38" t="s">
        <v>293</v>
      </c>
      <c r="J78" s="15">
        <v>1</v>
      </c>
      <c r="K78" s="32">
        <v>41884</v>
      </c>
      <c r="L78" s="32">
        <v>42185</v>
      </c>
      <c r="M78" s="15">
        <f t="shared" si="4"/>
        <v>43</v>
      </c>
      <c r="N78" s="15">
        <v>1</v>
      </c>
      <c r="O78" s="10">
        <f t="shared" si="5"/>
        <v>1</v>
      </c>
      <c r="P78" s="11">
        <f>IF(L78&lt;=$P$6,#REF!,0)</f>
        <v>0</v>
      </c>
      <c r="Q78" s="11">
        <f t="shared" si="6"/>
        <v>0</v>
      </c>
      <c r="R78" s="15">
        <v>1</v>
      </c>
      <c r="S78" s="12" t="s">
        <v>32</v>
      </c>
      <c r="T78" s="12"/>
    </row>
    <row r="79" spans="1:20" ht="102" x14ac:dyDescent="0.25">
      <c r="A79" s="3">
        <v>69</v>
      </c>
      <c r="B79" s="4" t="s">
        <v>687</v>
      </c>
      <c r="C79" s="87" t="s">
        <v>26</v>
      </c>
      <c r="D79" s="81">
        <v>79</v>
      </c>
      <c r="E79" s="30" t="s">
        <v>294</v>
      </c>
      <c r="F79" s="34"/>
      <c r="G79" s="30" t="s">
        <v>295</v>
      </c>
      <c r="H79" s="30" t="s">
        <v>296</v>
      </c>
      <c r="I79" s="30" t="s">
        <v>297</v>
      </c>
      <c r="J79" s="15">
        <v>1</v>
      </c>
      <c r="K79" s="32">
        <v>41884</v>
      </c>
      <c r="L79" s="32">
        <v>42093</v>
      </c>
      <c r="M79" s="15">
        <f t="shared" si="4"/>
        <v>29.857142857142858</v>
      </c>
      <c r="N79" s="15">
        <v>1</v>
      </c>
      <c r="O79" s="10">
        <f t="shared" si="5"/>
        <v>1</v>
      </c>
      <c r="P79" s="11">
        <f>IF(L79&lt;=$P$6,#REF!,0)</f>
        <v>0</v>
      </c>
      <c r="Q79" s="11">
        <f t="shared" si="6"/>
        <v>0</v>
      </c>
      <c r="R79" s="15">
        <v>1</v>
      </c>
      <c r="S79" s="12" t="s">
        <v>32</v>
      </c>
      <c r="T79" s="12"/>
    </row>
    <row r="80" spans="1:20" ht="153" x14ac:dyDescent="0.25">
      <c r="A80" s="3">
        <v>70</v>
      </c>
      <c r="B80" s="4" t="s">
        <v>688</v>
      </c>
      <c r="C80" s="87" t="s">
        <v>26</v>
      </c>
      <c r="D80" s="81">
        <v>83</v>
      </c>
      <c r="E80" s="30" t="s">
        <v>298</v>
      </c>
      <c r="F80" s="34"/>
      <c r="G80" s="30" t="s">
        <v>299</v>
      </c>
      <c r="H80" s="30" t="s">
        <v>300</v>
      </c>
      <c r="I80" s="30" t="s">
        <v>264</v>
      </c>
      <c r="J80" s="15">
        <v>1</v>
      </c>
      <c r="K80" s="32">
        <v>41884</v>
      </c>
      <c r="L80" s="32">
        <v>42093</v>
      </c>
      <c r="M80" s="15">
        <f t="shared" si="4"/>
        <v>29.857142857142858</v>
      </c>
      <c r="N80" s="15">
        <v>1</v>
      </c>
      <c r="O80" s="10">
        <f t="shared" si="5"/>
        <v>1</v>
      </c>
      <c r="P80" s="11">
        <f>IF(L80&lt;=$P$6,#REF!,0)</f>
        <v>0</v>
      </c>
      <c r="Q80" s="11">
        <f t="shared" si="6"/>
        <v>0</v>
      </c>
      <c r="R80" s="15">
        <v>1</v>
      </c>
      <c r="S80" s="12" t="s">
        <v>32</v>
      </c>
      <c r="T80" s="12"/>
    </row>
    <row r="81" spans="1:20" ht="102" x14ac:dyDescent="0.25">
      <c r="A81" s="3">
        <v>71</v>
      </c>
      <c r="B81" s="4" t="s">
        <v>689</v>
      </c>
      <c r="C81" s="87" t="s">
        <v>26</v>
      </c>
      <c r="D81" s="81">
        <v>85</v>
      </c>
      <c r="E81" s="30" t="s">
        <v>301</v>
      </c>
      <c r="F81" s="34"/>
      <c r="G81" s="30" t="s">
        <v>302</v>
      </c>
      <c r="H81" s="34" t="s">
        <v>303</v>
      </c>
      <c r="I81" s="34" t="s">
        <v>264</v>
      </c>
      <c r="J81" s="15">
        <v>1</v>
      </c>
      <c r="K81" s="32">
        <v>41884</v>
      </c>
      <c r="L81" s="32">
        <v>42093</v>
      </c>
      <c r="M81" s="15">
        <f t="shared" si="4"/>
        <v>29.857142857142858</v>
      </c>
      <c r="N81" s="15">
        <v>1</v>
      </c>
      <c r="O81" s="10">
        <f t="shared" si="5"/>
        <v>1</v>
      </c>
      <c r="P81" s="11">
        <f>IF(L81&lt;=$P$6,#REF!,0)</f>
        <v>0</v>
      </c>
      <c r="Q81" s="11">
        <f t="shared" si="6"/>
        <v>0</v>
      </c>
      <c r="R81" s="15">
        <v>1</v>
      </c>
      <c r="S81" s="12" t="s">
        <v>32</v>
      </c>
      <c r="T81" s="12"/>
    </row>
    <row r="82" spans="1:20" ht="178.5" x14ac:dyDescent="0.25">
      <c r="A82" s="3">
        <v>72</v>
      </c>
      <c r="B82" s="4" t="s">
        <v>690</v>
      </c>
      <c r="C82" s="87" t="s">
        <v>26</v>
      </c>
      <c r="D82" s="81">
        <v>87</v>
      </c>
      <c r="E82" s="30" t="s">
        <v>304</v>
      </c>
      <c r="F82" s="34"/>
      <c r="G82" s="38" t="s">
        <v>305</v>
      </c>
      <c r="H82" s="38" t="s">
        <v>306</v>
      </c>
      <c r="I82" s="38" t="s">
        <v>307</v>
      </c>
      <c r="J82" s="42">
        <v>1</v>
      </c>
      <c r="K82" s="39">
        <v>41897</v>
      </c>
      <c r="L82" s="39">
        <v>42050</v>
      </c>
      <c r="M82" s="15">
        <f t="shared" si="4"/>
        <v>21.857142857142858</v>
      </c>
      <c r="N82" s="15">
        <v>1</v>
      </c>
      <c r="O82" s="10">
        <f t="shared" si="5"/>
        <v>1</v>
      </c>
      <c r="P82" s="11">
        <f>IF(L82&lt;=$P$6,#REF!,0)</f>
        <v>0</v>
      </c>
      <c r="Q82" s="11">
        <f t="shared" si="6"/>
        <v>0</v>
      </c>
      <c r="R82" s="15">
        <v>1</v>
      </c>
      <c r="S82" s="12" t="s">
        <v>51</v>
      </c>
      <c r="T82" s="12"/>
    </row>
    <row r="83" spans="1:20" ht="102" x14ac:dyDescent="0.25">
      <c r="A83" s="3">
        <v>73</v>
      </c>
      <c r="B83" s="4" t="s">
        <v>691</v>
      </c>
      <c r="C83" s="87" t="s">
        <v>26</v>
      </c>
      <c r="D83" s="81">
        <v>89</v>
      </c>
      <c r="E83" s="30" t="s">
        <v>308</v>
      </c>
      <c r="F83" s="34"/>
      <c r="G83" s="38" t="s">
        <v>309</v>
      </c>
      <c r="H83" s="38" t="s">
        <v>310</v>
      </c>
      <c r="I83" s="43" t="s">
        <v>311</v>
      </c>
      <c r="J83" s="42">
        <v>1</v>
      </c>
      <c r="K83" s="39">
        <v>41884</v>
      </c>
      <c r="L83" s="39">
        <v>42093</v>
      </c>
      <c r="M83" s="15">
        <f t="shared" si="4"/>
        <v>29.857142857142858</v>
      </c>
      <c r="N83" s="15">
        <v>1</v>
      </c>
      <c r="O83" s="10">
        <f t="shared" si="5"/>
        <v>1</v>
      </c>
      <c r="P83" s="11">
        <f>IF(L83&lt;=$P$6,#REF!,0)</f>
        <v>0</v>
      </c>
      <c r="Q83" s="11">
        <f t="shared" si="6"/>
        <v>0</v>
      </c>
      <c r="R83" s="15">
        <v>1</v>
      </c>
      <c r="S83" s="12" t="s">
        <v>32</v>
      </c>
      <c r="T83" s="12"/>
    </row>
    <row r="84" spans="1:20" ht="165.75" x14ac:dyDescent="0.25">
      <c r="A84" s="3">
        <v>74</v>
      </c>
      <c r="B84" s="4" t="s">
        <v>692</v>
      </c>
      <c r="C84" s="87" t="s">
        <v>26</v>
      </c>
      <c r="D84" s="81">
        <v>2</v>
      </c>
      <c r="E84" s="7" t="s">
        <v>764</v>
      </c>
      <c r="F84" s="34"/>
      <c r="G84" s="7" t="s">
        <v>312</v>
      </c>
      <c r="H84" s="30" t="s">
        <v>313</v>
      </c>
      <c r="I84" s="30" t="s">
        <v>314</v>
      </c>
      <c r="J84" s="44">
        <v>2</v>
      </c>
      <c r="K84" s="45">
        <v>42307</v>
      </c>
      <c r="L84" s="45">
        <v>42735</v>
      </c>
      <c r="M84" s="44">
        <f t="shared" si="4"/>
        <v>61.142857142857146</v>
      </c>
      <c r="N84" s="44">
        <v>2</v>
      </c>
      <c r="O84" s="10">
        <f t="shared" si="5"/>
        <v>1</v>
      </c>
      <c r="P84" s="11">
        <f>IF(L84&lt;=$P$6,#REF!,0)</f>
        <v>0</v>
      </c>
      <c r="Q84" s="11">
        <f t="shared" si="6"/>
        <v>0</v>
      </c>
      <c r="R84" s="15">
        <v>2</v>
      </c>
      <c r="S84" s="46" t="s">
        <v>51</v>
      </c>
      <c r="T84" s="46"/>
    </row>
    <row r="85" spans="1:20" ht="153" x14ac:dyDescent="0.25">
      <c r="A85" s="3">
        <v>75</v>
      </c>
      <c r="B85" s="4" t="s">
        <v>693</v>
      </c>
      <c r="C85" s="87" t="s">
        <v>26</v>
      </c>
      <c r="D85" s="81">
        <v>3</v>
      </c>
      <c r="E85" s="7" t="s">
        <v>765</v>
      </c>
      <c r="F85" s="34"/>
      <c r="G85" s="7" t="s">
        <v>315</v>
      </c>
      <c r="H85" s="30" t="s">
        <v>313</v>
      </c>
      <c r="I85" s="30" t="s">
        <v>314</v>
      </c>
      <c r="J85" s="44">
        <v>2</v>
      </c>
      <c r="K85" s="45">
        <v>42307</v>
      </c>
      <c r="L85" s="45">
        <v>42735</v>
      </c>
      <c r="M85" s="44">
        <f t="shared" si="4"/>
        <v>61.142857142857146</v>
      </c>
      <c r="N85" s="44">
        <v>2</v>
      </c>
      <c r="O85" s="10">
        <f t="shared" si="5"/>
        <v>1</v>
      </c>
      <c r="P85" s="11">
        <f>IF(L85&lt;=$P$6,#REF!,0)</f>
        <v>0</v>
      </c>
      <c r="Q85" s="11">
        <f t="shared" si="6"/>
        <v>0</v>
      </c>
      <c r="R85" s="15">
        <v>2</v>
      </c>
      <c r="S85" s="46" t="s">
        <v>51</v>
      </c>
      <c r="T85" s="46"/>
    </row>
    <row r="86" spans="1:20" ht="140.25" x14ac:dyDescent="0.25">
      <c r="A86" s="3">
        <v>76</v>
      </c>
      <c r="B86" s="4" t="s">
        <v>694</v>
      </c>
      <c r="C86" s="87" t="s">
        <v>26</v>
      </c>
      <c r="D86" s="79">
        <v>1</v>
      </c>
      <c r="E86" s="30" t="s">
        <v>316</v>
      </c>
      <c r="F86" s="30"/>
      <c r="G86" s="30" t="s">
        <v>317</v>
      </c>
      <c r="H86" s="30" t="s">
        <v>318</v>
      </c>
      <c r="I86" s="30" t="s">
        <v>318</v>
      </c>
      <c r="J86" s="33">
        <v>4</v>
      </c>
      <c r="K86" s="45">
        <v>42277</v>
      </c>
      <c r="L86" s="45">
        <v>42643</v>
      </c>
      <c r="M86" s="44">
        <f t="shared" si="4"/>
        <v>52.285714285714285</v>
      </c>
      <c r="N86" s="44">
        <v>4</v>
      </c>
      <c r="O86" s="10">
        <f t="shared" si="5"/>
        <v>1</v>
      </c>
      <c r="P86" s="11">
        <f>IF(L86&lt;=$P$6,#REF!,0)</f>
        <v>0</v>
      </c>
      <c r="Q86" s="11">
        <f t="shared" si="6"/>
        <v>0</v>
      </c>
      <c r="R86" s="15">
        <v>4</v>
      </c>
      <c r="S86" s="12" t="s">
        <v>51</v>
      </c>
      <c r="T86" s="12"/>
    </row>
    <row r="87" spans="1:20" ht="76.5" x14ac:dyDescent="0.25">
      <c r="A87" s="3">
        <v>77</v>
      </c>
      <c r="B87" s="4" t="s">
        <v>695</v>
      </c>
      <c r="C87" s="87" t="s">
        <v>26</v>
      </c>
      <c r="D87" s="79">
        <v>4</v>
      </c>
      <c r="E87" s="30" t="s">
        <v>319</v>
      </c>
      <c r="F87" s="30"/>
      <c r="G87" s="30" t="s">
        <v>320</v>
      </c>
      <c r="H87" s="30" t="s">
        <v>321</v>
      </c>
      <c r="I87" s="30" t="s">
        <v>321</v>
      </c>
      <c r="J87" s="44">
        <v>4</v>
      </c>
      <c r="K87" s="45">
        <v>42277</v>
      </c>
      <c r="L87" s="45">
        <v>42643</v>
      </c>
      <c r="M87" s="44">
        <f t="shared" si="4"/>
        <v>52.285714285714285</v>
      </c>
      <c r="N87" s="44">
        <v>4</v>
      </c>
      <c r="O87" s="10">
        <f t="shared" si="5"/>
        <v>1</v>
      </c>
      <c r="P87" s="11">
        <f>IF(L87&lt;=$P$6,#REF!,0)</f>
        <v>0</v>
      </c>
      <c r="Q87" s="11">
        <f t="shared" si="6"/>
        <v>0</v>
      </c>
      <c r="R87" s="15">
        <v>4</v>
      </c>
      <c r="S87" s="12" t="s">
        <v>38</v>
      </c>
      <c r="T87" s="12"/>
    </row>
    <row r="88" spans="1:20" ht="89.25" x14ac:dyDescent="0.25">
      <c r="A88" s="3">
        <v>78</v>
      </c>
      <c r="B88" s="4" t="s">
        <v>696</v>
      </c>
      <c r="C88" s="87" t="s">
        <v>26</v>
      </c>
      <c r="D88" s="79">
        <v>7</v>
      </c>
      <c r="E88" s="30" t="s">
        <v>322</v>
      </c>
      <c r="F88" s="30"/>
      <c r="G88" s="30" t="s">
        <v>323</v>
      </c>
      <c r="H88" s="30" t="s">
        <v>321</v>
      </c>
      <c r="I88" s="30" t="s">
        <v>321</v>
      </c>
      <c r="J88" s="44">
        <v>4</v>
      </c>
      <c r="K88" s="45">
        <v>42277</v>
      </c>
      <c r="L88" s="45">
        <v>42643</v>
      </c>
      <c r="M88" s="44">
        <f t="shared" si="4"/>
        <v>52.285714285714285</v>
      </c>
      <c r="N88" s="44">
        <v>4</v>
      </c>
      <c r="O88" s="10">
        <f t="shared" si="5"/>
        <v>1</v>
      </c>
      <c r="P88" s="11">
        <f>IF(L88&lt;=$P$6,#REF!,0)</f>
        <v>0</v>
      </c>
      <c r="Q88" s="11">
        <f t="shared" si="6"/>
        <v>0</v>
      </c>
      <c r="R88" s="15">
        <v>4</v>
      </c>
      <c r="S88" s="12" t="s">
        <v>32</v>
      </c>
      <c r="T88" s="12"/>
    </row>
    <row r="89" spans="1:20" ht="63.75" x14ac:dyDescent="0.25">
      <c r="A89" s="3">
        <v>79</v>
      </c>
      <c r="B89" s="4" t="s">
        <v>697</v>
      </c>
      <c r="C89" s="87" t="s">
        <v>26</v>
      </c>
      <c r="D89" s="79">
        <v>10</v>
      </c>
      <c r="E89" s="30" t="s">
        <v>324</v>
      </c>
      <c r="F89" s="30"/>
      <c r="G89" s="30" t="s">
        <v>325</v>
      </c>
      <c r="H89" s="30" t="s">
        <v>326</v>
      </c>
      <c r="I89" s="30" t="s">
        <v>326</v>
      </c>
      <c r="J89" s="44">
        <v>4</v>
      </c>
      <c r="K89" s="45">
        <v>42277</v>
      </c>
      <c r="L89" s="45">
        <v>42643</v>
      </c>
      <c r="M89" s="44">
        <f t="shared" si="4"/>
        <v>52.285714285714285</v>
      </c>
      <c r="N89" s="44">
        <v>4</v>
      </c>
      <c r="O89" s="10">
        <f t="shared" si="5"/>
        <v>1</v>
      </c>
      <c r="P89" s="11">
        <f>IF(L89&lt;=$P$6,#REF!,0)</f>
        <v>0</v>
      </c>
      <c r="Q89" s="11">
        <f t="shared" si="6"/>
        <v>0</v>
      </c>
      <c r="R89" s="15">
        <v>4</v>
      </c>
      <c r="S89" s="12" t="s">
        <v>32</v>
      </c>
      <c r="T89" s="12"/>
    </row>
    <row r="90" spans="1:20" ht="51" x14ac:dyDescent="0.25">
      <c r="A90" s="3">
        <v>80</v>
      </c>
      <c r="B90" s="4" t="s">
        <v>698</v>
      </c>
      <c r="C90" s="87" t="s">
        <v>26</v>
      </c>
      <c r="D90" s="79">
        <v>11</v>
      </c>
      <c r="E90" s="30" t="s">
        <v>327</v>
      </c>
      <c r="F90" s="30"/>
      <c r="G90" s="30" t="s">
        <v>328</v>
      </c>
      <c r="H90" s="30" t="s">
        <v>329</v>
      </c>
      <c r="I90" s="30" t="s">
        <v>329</v>
      </c>
      <c r="J90" s="29">
        <v>1</v>
      </c>
      <c r="K90" s="45">
        <v>42277</v>
      </c>
      <c r="L90" s="45">
        <v>42551</v>
      </c>
      <c r="M90" s="44">
        <f t="shared" si="4"/>
        <v>39.142857142857146</v>
      </c>
      <c r="N90" s="44">
        <v>1</v>
      </c>
      <c r="O90" s="10">
        <f t="shared" si="5"/>
        <v>1</v>
      </c>
      <c r="P90" s="11">
        <f>IF(L90&lt;=$P$6,#REF!,0)</f>
        <v>0</v>
      </c>
      <c r="Q90" s="11">
        <f t="shared" si="6"/>
        <v>0</v>
      </c>
      <c r="R90" s="15">
        <v>1</v>
      </c>
      <c r="S90" s="12" t="s">
        <v>32</v>
      </c>
      <c r="T90" s="12"/>
    </row>
    <row r="91" spans="1:20" ht="127.5" x14ac:dyDescent="0.25">
      <c r="A91" s="3">
        <v>81</v>
      </c>
      <c r="B91" s="4" t="s">
        <v>699</v>
      </c>
      <c r="C91" s="87" t="s">
        <v>26</v>
      </c>
      <c r="D91" s="78">
        <v>16</v>
      </c>
      <c r="E91" s="34" t="s">
        <v>330</v>
      </c>
      <c r="F91" s="34"/>
      <c r="G91" s="30" t="s">
        <v>331</v>
      </c>
      <c r="H91" s="30" t="s">
        <v>332</v>
      </c>
      <c r="I91" s="30" t="s">
        <v>333</v>
      </c>
      <c r="J91" s="29">
        <v>3</v>
      </c>
      <c r="K91" s="45">
        <v>42185</v>
      </c>
      <c r="L91" s="32">
        <v>42735</v>
      </c>
      <c r="M91" s="44">
        <f t="shared" si="4"/>
        <v>78.571428571428569</v>
      </c>
      <c r="N91" s="44">
        <v>3</v>
      </c>
      <c r="O91" s="10">
        <f t="shared" si="5"/>
        <v>1</v>
      </c>
      <c r="P91" s="11">
        <f>IF(L91&lt;=$P$6,#REF!,0)</f>
        <v>0</v>
      </c>
      <c r="Q91" s="11">
        <f t="shared" si="6"/>
        <v>0</v>
      </c>
      <c r="R91" s="31">
        <v>3</v>
      </c>
      <c r="S91" s="12" t="s">
        <v>38</v>
      </c>
      <c r="T91" s="12"/>
    </row>
    <row r="92" spans="1:20" ht="140.25" x14ac:dyDescent="0.25">
      <c r="A92" s="3">
        <v>82</v>
      </c>
      <c r="B92" s="4" t="s">
        <v>700</v>
      </c>
      <c r="C92" s="87" t="s">
        <v>26</v>
      </c>
      <c r="D92" s="78">
        <v>28</v>
      </c>
      <c r="E92" s="34" t="s">
        <v>334</v>
      </c>
      <c r="F92" s="34"/>
      <c r="G92" s="30" t="s">
        <v>335</v>
      </c>
      <c r="H92" s="30" t="s">
        <v>336</v>
      </c>
      <c r="I92" s="30" t="s">
        <v>337</v>
      </c>
      <c r="J92" s="29">
        <v>1</v>
      </c>
      <c r="K92" s="47">
        <v>42248</v>
      </c>
      <c r="L92" s="45">
        <v>42428</v>
      </c>
      <c r="M92" s="48">
        <f t="shared" si="4"/>
        <v>25.714285714285715</v>
      </c>
      <c r="N92" s="48">
        <v>1</v>
      </c>
      <c r="O92" s="10">
        <f t="shared" si="5"/>
        <v>1</v>
      </c>
      <c r="P92" s="11">
        <f>IF(L92&lt;=$P$6,#REF!,0)</f>
        <v>0</v>
      </c>
      <c r="Q92" s="11">
        <f t="shared" si="6"/>
        <v>0</v>
      </c>
      <c r="R92" s="31">
        <v>1</v>
      </c>
      <c r="S92" s="12" t="s">
        <v>338</v>
      </c>
      <c r="T92" s="12"/>
    </row>
    <row r="93" spans="1:20" ht="153" x14ac:dyDescent="0.25">
      <c r="A93" s="3">
        <v>83</v>
      </c>
      <c r="B93" s="4" t="s">
        <v>701</v>
      </c>
      <c r="C93" s="87" t="s">
        <v>26</v>
      </c>
      <c r="D93" s="78">
        <v>30</v>
      </c>
      <c r="E93" s="34" t="s">
        <v>339</v>
      </c>
      <c r="F93" s="34"/>
      <c r="G93" s="30" t="s">
        <v>340</v>
      </c>
      <c r="H93" s="30" t="s">
        <v>341</v>
      </c>
      <c r="I93" s="34" t="s">
        <v>342</v>
      </c>
      <c r="J93" s="44">
        <v>1</v>
      </c>
      <c r="K93" s="45">
        <v>42277</v>
      </c>
      <c r="L93" s="45">
        <v>42643</v>
      </c>
      <c r="M93" s="48">
        <f t="shared" si="4"/>
        <v>52.285714285714285</v>
      </c>
      <c r="N93" s="48">
        <v>1</v>
      </c>
      <c r="O93" s="10">
        <f t="shared" si="5"/>
        <v>1</v>
      </c>
      <c r="P93" s="11">
        <f>IF(L93&lt;=$P$6,#REF!,0)</f>
        <v>0</v>
      </c>
      <c r="Q93" s="11">
        <f t="shared" si="6"/>
        <v>0</v>
      </c>
      <c r="R93" s="31">
        <v>1</v>
      </c>
      <c r="S93" s="12" t="s">
        <v>343</v>
      </c>
      <c r="T93" s="12"/>
    </row>
    <row r="94" spans="1:20" ht="153" x14ac:dyDescent="0.25">
      <c r="A94" s="3">
        <v>84</v>
      </c>
      <c r="B94" s="4" t="s">
        <v>702</v>
      </c>
      <c r="C94" s="87" t="s">
        <v>26</v>
      </c>
      <c r="D94" s="78">
        <v>33</v>
      </c>
      <c r="E94" s="34" t="s">
        <v>344</v>
      </c>
      <c r="F94" s="34"/>
      <c r="G94" s="30" t="s">
        <v>345</v>
      </c>
      <c r="H94" s="30" t="s">
        <v>346</v>
      </c>
      <c r="I94" s="30" t="s">
        <v>347</v>
      </c>
      <c r="J94" s="29">
        <v>8</v>
      </c>
      <c r="K94" s="45">
        <v>42277</v>
      </c>
      <c r="L94" s="45">
        <v>43100</v>
      </c>
      <c r="M94" s="48">
        <f t="shared" si="4"/>
        <v>117.57142857142857</v>
      </c>
      <c r="N94" s="48">
        <v>8</v>
      </c>
      <c r="O94" s="10">
        <f t="shared" si="5"/>
        <v>1</v>
      </c>
      <c r="P94" s="11">
        <f>IF(L94&lt;=$P$6,#REF!,0)</f>
        <v>0</v>
      </c>
      <c r="Q94" s="11">
        <f t="shared" si="6"/>
        <v>0</v>
      </c>
      <c r="R94" s="31">
        <v>5</v>
      </c>
      <c r="S94" s="12" t="s">
        <v>126</v>
      </c>
      <c r="T94" s="12"/>
    </row>
    <row r="95" spans="1:20" ht="178.5" x14ac:dyDescent="0.25">
      <c r="A95" s="3">
        <v>85</v>
      </c>
      <c r="B95" s="4" t="s">
        <v>703</v>
      </c>
      <c r="C95" s="87" t="s">
        <v>26</v>
      </c>
      <c r="D95" s="78">
        <v>1</v>
      </c>
      <c r="E95" s="6" t="s">
        <v>348</v>
      </c>
      <c r="F95" s="6" t="s">
        <v>349</v>
      </c>
      <c r="G95" s="6" t="s">
        <v>350</v>
      </c>
      <c r="H95" s="49" t="s">
        <v>351</v>
      </c>
      <c r="I95" s="49" t="s">
        <v>352</v>
      </c>
      <c r="J95" s="50">
        <v>1</v>
      </c>
      <c r="K95" s="45">
        <v>42675</v>
      </c>
      <c r="L95" s="45">
        <v>43373</v>
      </c>
      <c r="M95" s="48">
        <f t="shared" si="4"/>
        <v>99.714285714285708</v>
      </c>
      <c r="N95" s="48">
        <v>0</v>
      </c>
      <c r="O95" s="10">
        <f t="shared" si="5"/>
        <v>0</v>
      </c>
      <c r="P95" s="11">
        <f>IF(L95&lt;=$P$6,#REF!,0)</f>
        <v>0</v>
      </c>
      <c r="Q95" s="11">
        <f t="shared" si="6"/>
        <v>0</v>
      </c>
      <c r="R95" s="11"/>
      <c r="S95" s="12" t="s">
        <v>353</v>
      </c>
      <c r="T95" s="12"/>
    </row>
    <row r="96" spans="1:20" ht="229.5" x14ac:dyDescent="0.25">
      <c r="A96" s="3">
        <v>86</v>
      </c>
      <c r="B96" s="4" t="s">
        <v>704</v>
      </c>
      <c r="C96" s="87" t="s">
        <v>26</v>
      </c>
      <c r="D96" s="78">
        <v>2</v>
      </c>
      <c r="E96" s="6" t="s">
        <v>354</v>
      </c>
      <c r="F96" s="6" t="s">
        <v>355</v>
      </c>
      <c r="G96" s="49" t="s">
        <v>774</v>
      </c>
      <c r="H96" s="49" t="s">
        <v>356</v>
      </c>
      <c r="I96" s="49" t="s">
        <v>357</v>
      </c>
      <c r="J96" s="50">
        <v>1</v>
      </c>
      <c r="K96" s="45">
        <v>42675</v>
      </c>
      <c r="L96" s="45">
        <v>43281</v>
      </c>
      <c r="M96" s="48">
        <f t="shared" si="4"/>
        <v>86.571428571428569</v>
      </c>
      <c r="N96" s="48">
        <v>1</v>
      </c>
      <c r="O96" s="10">
        <f t="shared" si="5"/>
        <v>1</v>
      </c>
      <c r="P96" s="11">
        <f>IF(L96&lt;=$P$6,#REF!,0)</f>
        <v>0</v>
      </c>
      <c r="Q96" s="11">
        <f t="shared" si="6"/>
        <v>0</v>
      </c>
      <c r="R96" s="15"/>
      <c r="S96" s="12" t="s">
        <v>353</v>
      </c>
      <c r="T96" s="12"/>
    </row>
    <row r="97" spans="1:20" ht="178.5" x14ac:dyDescent="0.25">
      <c r="A97" s="3">
        <v>87</v>
      </c>
      <c r="B97" s="4" t="s">
        <v>705</v>
      </c>
      <c r="C97" s="87" t="s">
        <v>26</v>
      </c>
      <c r="D97" s="78">
        <v>3</v>
      </c>
      <c r="E97" s="6" t="s">
        <v>358</v>
      </c>
      <c r="F97" s="6" t="s">
        <v>359</v>
      </c>
      <c r="G97" s="6" t="s">
        <v>360</v>
      </c>
      <c r="H97" s="49" t="s">
        <v>351</v>
      </c>
      <c r="I97" s="49" t="s">
        <v>352</v>
      </c>
      <c r="J97" s="50">
        <v>1</v>
      </c>
      <c r="K97" s="45">
        <v>42675</v>
      </c>
      <c r="L97" s="45">
        <v>43373</v>
      </c>
      <c r="M97" s="48">
        <f t="shared" si="4"/>
        <v>99.714285714285708</v>
      </c>
      <c r="N97" s="48">
        <v>0</v>
      </c>
      <c r="O97" s="10">
        <f t="shared" si="5"/>
        <v>0</v>
      </c>
      <c r="P97" s="11">
        <f>IF(L97&lt;=$P$6,#REF!,0)</f>
        <v>0</v>
      </c>
      <c r="Q97" s="11">
        <f t="shared" si="6"/>
        <v>0</v>
      </c>
      <c r="R97" s="15"/>
      <c r="S97" s="12" t="s">
        <v>353</v>
      </c>
      <c r="T97" s="12"/>
    </row>
    <row r="98" spans="1:20" ht="229.5" x14ac:dyDescent="0.25">
      <c r="A98" s="3">
        <v>88</v>
      </c>
      <c r="B98" s="4" t="s">
        <v>706</v>
      </c>
      <c r="C98" s="87" t="s">
        <v>26</v>
      </c>
      <c r="D98" s="78">
        <v>4</v>
      </c>
      <c r="E98" s="6" t="s">
        <v>361</v>
      </c>
      <c r="F98" s="6" t="s">
        <v>359</v>
      </c>
      <c r="G98" s="49" t="s">
        <v>774</v>
      </c>
      <c r="H98" s="49" t="s">
        <v>356</v>
      </c>
      <c r="I98" s="49" t="s">
        <v>357</v>
      </c>
      <c r="J98" s="50">
        <v>1</v>
      </c>
      <c r="K98" s="45">
        <v>42675</v>
      </c>
      <c r="L98" s="45">
        <v>43281</v>
      </c>
      <c r="M98" s="48">
        <f t="shared" si="4"/>
        <v>86.571428571428569</v>
      </c>
      <c r="N98" s="48">
        <v>1</v>
      </c>
      <c r="O98" s="10">
        <f t="shared" si="5"/>
        <v>1</v>
      </c>
      <c r="P98" s="11">
        <f>IF(L98&lt;=$P$6,#REF!,0)</f>
        <v>0</v>
      </c>
      <c r="Q98" s="11">
        <f t="shared" si="6"/>
        <v>0</v>
      </c>
      <c r="R98" s="15"/>
      <c r="S98" s="12" t="s">
        <v>353</v>
      </c>
      <c r="T98" s="12"/>
    </row>
    <row r="99" spans="1:20" ht="140.25" x14ac:dyDescent="0.25">
      <c r="A99" s="3">
        <v>89</v>
      </c>
      <c r="B99" s="4" t="s">
        <v>707</v>
      </c>
      <c r="C99" s="87" t="s">
        <v>26</v>
      </c>
      <c r="D99" s="78">
        <v>5</v>
      </c>
      <c r="E99" s="6" t="s">
        <v>362</v>
      </c>
      <c r="F99" s="6" t="s">
        <v>363</v>
      </c>
      <c r="G99" s="51" t="s">
        <v>364</v>
      </c>
      <c r="H99" s="52" t="s">
        <v>365</v>
      </c>
      <c r="I99" s="49" t="s">
        <v>366</v>
      </c>
      <c r="J99" s="50">
        <v>1</v>
      </c>
      <c r="K99" s="45">
        <v>42675</v>
      </c>
      <c r="L99" s="45">
        <v>43373</v>
      </c>
      <c r="M99" s="48">
        <f t="shared" si="4"/>
        <v>99.714285714285708</v>
      </c>
      <c r="N99" s="48">
        <v>0</v>
      </c>
      <c r="O99" s="10">
        <f t="shared" si="5"/>
        <v>0</v>
      </c>
      <c r="P99" s="11">
        <f>IF(L99&lt;=$P$6,#REF!,0)</f>
        <v>0</v>
      </c>
      <c r="Q99" s="11">
        <f t="shared" si="6"/>
        <v>0</v>
      </c>
      <c r="R99" s="15"/>
      <c r="S99" s="12" t="s">
        <v>353</v>
      </c>
      <c r="T99" s="12"/>
    </row>
    <row r="100" spans="1:20" ht="216.75" x14ac:dyDescent="0.25">
      <c r="A100" s="3">
        <v>90</v>
      </c>
      <c r="B100" s="4" t="s">
        <v>708</v>
      </c>
      <c r="C100" s="87" t="s">
        <v>26</v>
      </c>
      <c r="D100" s="83">
        <v>6</v>
      </c>
      <c r="E100" s="51" t="s">
        <v>367</v>
      </c>
      <c r="F100" s="6" t="s">
        <v>368</v>
      </c>
      <c r="G100" s="51" t="s">
        <v>369</v>
      </c>
      <c r="H100" s="52" t="s">
        <v>370</v>
      </c>
      <c r="I100" s="52" t="s">
        <v>371</v>
      </c>
      <c r="J100" s="53">
        <v>1</v>
      </c>
      <c r="K100" s="54">
        <v>42675</v>
      </c>
      <c r="L100" s="54">
        <v>43281</v>
      </c>
      <c r="M100" s="55">
        <f t="shared" si="4"/>
        <v>86.571428571428569</v>
      </c>
      <c r="N100" s="55">
        <v>1</v>
      </c>
      <c r="O100" s="56">
        <f t="shared" si="5"/>
        <v>1</v>
      </c>
      <c r="P100" s="11">
        <f>IF(L100&lt;=$P$6,#REF!,0)</f>
        <v>0</v>
      </c>
      <c r="Q100" s="11">
        <f t="shared" si="6"/>
        <v>0</v>
      </c>
      <c r="R100" s="15"/>
      <c r="S100" s="57" t="s">
        <v>353</v>
      </c>
      <c r="T100" s="12"/>
    </row>
    <row r="101" spans="1:20" ht="140.25" x14ac:dyDescent="0.25">
      <c r="A101" s="3">
        <v>91</v>
      </c>
      <c r="B101" s="4" t="s">
        <v>709</v>
      </c>
      <c r="C101" s="87" t="s">
        <v>26</v>
      </c>
      <c r="D101" s="78">
        <v>7</v>
      </c>
      <c r="E101" s="6" t="s">
        <v>766</v>
      </c>
      <c r="F101" s="6" t="s">
        <v>368</v>
      </c>
      <c r="G101" s="51" t="s">
        <v>372</v>
      </c>
      <c r="H101" s="52" t="s">
        <v>370</v>
      </c>
      <c r="I101" s="52" t="s">
        <v>371</v>
      </c>
      <c r="J101" s="50">
        <v>1</v>
      </c>
      <c r="K101" s="45">
        <v>42675</v>
      </c>
      <c r="L101" s="45">
        <v>43281</v>
      </c>
      <c r="M101" s="48">
        <f t="shared" si="4"/>
        <v>86.571428571428569</v>
      </c>
      <c r="N101" s="48">
        <v>1</v>
      </c>
      <c r="O101" s="10">
        <f t="shared" si="5"/>
        <v>1</v>
      </c>
      <c r="P101" s="11">
        <f>IF(L101&lt;=$P$6,#REF!,0)</f>
        <v>0</v>
      </c>
      <c r="Q101" s="11">
        <f t="shared" si="6"/>
        <v>0</v>
      </c>
      <c r="R101" s="15"/>
      <c r="S101" s="12" t="s">
        <v>353</v>
      </c>
      <c r="T101" s="12"/>
    </row>
    <row r="102" spans="1:20" ht="114.75" x14ac:dyDescent="0.25">
      <c r="A102" s="3">
        <v>92</v>
      </c>
      <c r="B102" s="4" t="s">
        <v>710</v>
      </c>
      <c r="C102" s="87" t="s">
        <v>26</v>
      </c>
      <c r="D102" s="78">
        <v>8</v>
      </c>
      <c r="E102" s="6" t="s">
        <v>373</v>
      </c>
      <c r="F102" s="6" t="s">
        <v>368</v>
      </c>
      <c r="G102" s="49" t="s">
        <v>374</v>
      </c>
      <c r="H102" s="49" t="s">
        <v>375</v>
      </c>
      <c r="I102" s="49" t="s">
        <v>376</v>
      </c>
      <c r="J102" s="50">
        <v>1</v>
      </c>
      <c r="K102" s="45">
        <v>42675</v>
      </c>
      <c r="L102" s="45">
        <v>43069</v>
      </c>
      <c r="M102" s="48">
        <f t="shared" si="4"/>
        <v>56.285714285714285</v>
      </c>
      <c r="N102" s="48">
        <v>1</v>
      </c>
      <c r="O102" s="10">
        <f t="shared" si="5"/>
        <v>1</v>
      </c>
      <c r="P102" s="11">
        <f>IF(L102&lt;=$P$6,#REF!,0)</f>
        <v>0</v>
      </c>
      <c r="Q102" s="11">
        <f t="shared" si="6"/>
        <v>0</v>
      </c>
      <c r="R102" s="15"/>
      <c r="S102" s="12" t="s">
        <v>353</v>
      </c>
      <c r="T102" s="12"/>
    </row>
    <row r="103" spans="1:20" ht="89.25" x14ac:dyDescent="0.25">
      <c r="A103" s="3">
        <v>93</v>
      </c>
      <c r="B103" s="4" t="s">
        <v>711</v>
      </c>
      <c r="C103" s="87" t="s">
        <v>26</v>
      </c>
      <c r="D103" s="78">
        <v>9</v>
      </c>
      <c r="E103" s="6" t="s">
        <v>377</v>
      </c>
      <c r="F103" s="6" t="s">
        <v>378</v>
      </c>
      <c r="G103" s="49" t="s">
        <v>379</v>
      </c>
      <c r="H103" s="49" t="s">
        <v>380</v>
      </c>
      <c r="I103" s="49" t="s">
        <v>381</v>
      </c>
      <c r="J103" s="50">
        <v>1</v>
      </c>
      <c r="K103" s="45">
        <v>42675</v>
      </c>
      <c r="L103" s="45">
        <v>43069</v>
      </c>
      <c r="M103" s="48">
        <f t="shared" si="4"/>
        <v>56.285714285714285</v>
      </c>
      <c r="N103" s="48">
        <v>1</v>
      </c>
      <c r="O103" s="10">
        <f t="shared" si="5"/>
        <v>1</v>
      </c>
      <c r="P103" s="11">
        <f>IF(L103&lt;=$P$6,#REF!,0)</f>
        <v>0</v>
      </c>
      <c r="Q103" s="11">
        <f t="shared" si="6"/>
        <v>0</v>
      </c>
      <c r="R103" s="15"/>
      <c r="S103" s="12" t="s">
        <v>353</v>
      </c>
      <c r="T103" s="12"/>
    </row>
    <row r="104" spans="1:20" ht="318.75" x14ac:dyDescent="0.25">
      <c r="A104" s="3">
        <v>94</v>
      </c>
      <c r="B104" s="4" t="s">
        <v>712</v>
      </c>
      <c r="C104" s="87" t="s">
        <v>26</v>
      </c>
      <c r="D104" s="78" t="s">
        <v>382</v>
      </c>
      <c r="E104" s="6" t="s">
        <v>383</v>
      </c>
      <c r="F104" s="6" t="s">
        <v>384</v>
      </c>
      <c r="G104" s="13" t="s">
        <v>385</v>
      </c>
      <c r="H104" s="13" t="s">
        <v>386</v>
      </c>
      <c r="I104" s="6" t="s">
        <v>91</v>
      </c>
      <c r="J104" s="5">
        <v>4</v>
      </c>
      <c r="K104" s="8">
        <v>42917</v>
      </c>
      <c r="L104" s="8">
        <v>43311</v>
      </c>
      <c r="M104" s="9">
        <f t="shared" si="4"/>
        <v>56.285714285714285</v>
      </c>
      <c r="N104" s="9">
        <v>3</v>
      </c>
      <c r="O104" s="10">
        <f t="shared" si="5"/>
        <v>0.75</v>
      </c>
      <c r="P104" s="11">
        <f>IF(L104&lt;=$P$6,#REF!,0)</f>
        <v>0</v>
      </c>
      <c r="Q104" s="11">
        <f t="shared" si="6"/>
        <v>0</v>
      </c>
      <c r="R104" s="15"/>
      <c r="S104" s="12" t="s">
        <v>38</v>
      </c>
      <c r="T104" s="13" t="s">
        <v>387</v>
      </c>
    </row>
    <row r="105" spans="1:20" ht="153" x14ac:dyDescent="0.25">
      <c r="A105" s="3">
        <v>95</v>
      </c>
      <c r="B105" s="4" t="s">
        <v>713</v>
      </c>
      <c r="C105" s="87" t="s">
        <v>26</v>
      </c>
      <c r="D105" s="78" t="s">
        <v>388</v>
      </c>
      <c r="E105" s="6" t="s">
        <v>389</v>
      </c>
      <c r="F105" s="13" t="s">
        <v>390</v>
      </c>
      <c r="G105" s="13" t="s">
        <v>391</v>
      </c>
      <c r="H105" s="13" t="s">
        <v>392</v>
      </c>
      <c r="I105" s="6" t="s">
        <v>393</v>
      </c>
      <c r="J105" s="5">
        <v>1</v>
      </c>
      <c r="K105" s="8">
        <v>42916</v>
      </c>
      <c r="L105" s="8">
        <v>43069</v>
      </c>
      <c r="M105" s="9">
        <f t="shared" si="4"/>
        <v>21.857142857142858</v>
      </c>
      <c r="N105" s="9">
        <v>1</v>
      </c>
      <c r="O105" s="10">
        <f t="shared" si="5"/>
        <v>1</v>
      </c>
      <c r="P105" s="11">
        <f>IF(L105&lt;=$P$6,#REF!,0)</f>
        <v>0</v>
      </c>
      <c r="Q105" s="11">
        <f t="shared" si="6"/>
        <v>0</v>
      </c>
      <c r="R105" s="15"/>
      <c r="S105" s="12" t="s">
        <v>394</v>
      </c>
      <c r="T105" s="12"/>
    </row>
    <row r="106" spans="1:20" ht="153" x14ac:dyDescent="0.25">
      <c r="A106" s="3">
        <v>96</v>
      </c>
      <c r="B106" s="4" t="s">
        <v>714</v>
      </c>
      <c r="C106" s="87" t="s">
        <v>26</v>
      </c>
      <c r="D106" s="78" t="s">
        <v>395</v>
      </c>
      <c r="E106" s="6" t="s">
        <v>396</v>
      </c>
      <c r="F106" s="7" t="s">
        <v>397</v>
      </c>
      <c r="G106" s="13" t="s">
        <v>398</v>
      </c>
      <c r="H106" s="7" t="s">
        <v>399</v>
      </c>
      <c r="I106" s="6" t="s">
        <v>393</v>
      </c>
      <c r="J106" s="5">
        <v>1</v>
      </c>
      <c r="K106" s="8">
        <v>42916</v>
      </c>
      <c r="L106" s="8">
        <v>43069</v>
      </c>
      <c r="M106" s="9">
        <f t="shared" si="4"/>
        <v>21.857142857142858</v>
      </c>
      <c r="N106" s="9">
        <v>1</v>
      </c>
      <c r="O106" s="10">
        <f t="shared" si="5"/>
        <v>1</v>
      </c>
      <c r="P106" s="11">
        <f>IF(L106&lt;=$P$6,#REF!,0)</f>
        <v>0</v>
      </c>
      <c r="Q106" s="11">
        <f t="shared" si="6"/>
        <v>0</v>
      </c>
      <c r="R106" s="15"/>
      <c r="S106" s="12" t="s">
        <v>394</v>
      </c>
      <c r="T106" s="12"/>
    </row>
    <row r="107" spans="1:20" ht="153" x14ac:dyDescent="0.25">
      <c r="A107" s="3">
        <v>97</v>
      </c>
      <c r="B107" s="4" t="s">
        <v>715</v>
      </c>
      <c r="C107" s="87" t="s">
        <v>26</v>
      </c>
      <c r="D107" s="78" t="s">
        <v>400</v>
      </c>
      <c r="E107" s="6" t="s">
        <v>401</v>
      </c>
      <c r="F107" s="7" t="s">
        <v>402</v>
      </c>
      <c r="G107" s="13" t="s">
        <v>403</v>
      </c>
      <c r="H107" s="13" t="s">
        <v>404</v>
      </c>
      <c r="I107" s="7" t="s">
        <v>405</v>
      </c>
      <c r="J107" s="16">
        <v>5</v>
      </c>
      <c r="K107" s="8">
        <v>42917</v>
      </c>
      <c r="L107" s="8">
        <v>43312</v>
      </c>
      <c r="M107" s="9">
        <f t="shared" si="4"/>
        <v>56.428571428571431</v>
      </c>
      <c r="N107" s="9">
        <v>4</v>
      </c>
      <c r="O107" s="10">
        <f t="shared" si="5"/>
        <v>0.8</v>
      </c>
      <c r="P107" s="11">
        <f>IF(L107&lt;=$P$6,#REF!,0)</f>
        <v>0</v>
      </c>
      <c r="Q107" s="11">
        <f t="shared" ref="Q107:Q139" si="7">IF($P$6&gt;=L107,M107,0)</f>
        <v>0</v>
      </c>
      <c r="R107" s="15"/>
      <c r="S107" s="12" t="s">
        <v>32</v>
      </c>
      <c r="T107" s="12"/>
    </row>
    <row r="108" spans="1:20" ht="153" x14ac:dyDescent="0.25">
      <c r="A108" s="3">
        <v>98</v>
      </c>
      <c r="B108" s="4" t="s">
        <v>716</v>
      </c>
      <c r="C108" s="87" t="s">
        <v>26</v>
      </c>
      <c r="D108" s="78" t="s">
        <v>406</v>
      </c>
      <c r="E108" s="6" t="s">
        <v>407</v>
      </c>
      <c r="F108" s="13" t="s">
        <v>408</v>
      </c>
      <c r="G108" s="13" t="s">
        <v>409</v>
      </c>
      <c r="H108" s="13" t="s">
        <v>410</v>
      </c>
      <c r="I108" s="7" t="s">
        <v>411</v>
      </c>
      <c r="J108" s="16">
        <v>1</v>
      </c>
      <c r="K108" s="8">
        <v>42916</v>
      </c>
      <c r="L108" s="8">
        <v>43373</v>
      </c>
      <c r="M108" s="9">
        <f t="shared" si="4"/>
        <v>65.285714285714292</v>
      </c>
      <c r="N108" s="9">
        <v>0.8</v>
      </c>
      <c r="O108" s="10">
        <f t="shared" si="5"/>
        <v>0.8</v>
      </c>
      <c r="P108" s="11">
        <f>IF(L108&lt;=$P$6,#REF!,0)</f>
        <v>0</v>
      </c>
      <c r="Q108" s="11">
        <f t="shared" si="7"/>
        <v>0</v>
      </c>
      <c r="R108" s="15"/>
      <c r="S108" s="12" t="s">
        <v>64</v>
      </c>
      <c r="T108" s="12" t="s">
        <v>412</v>
      </c>
    </row>
    <row r="109" spans="1:20" ht="153" x14ac:dyDescent="0.25">
      <c r="A109" s="3">
        <v>99</v>
      </c>
      <c r="B109" s="4" t="s">
        <v>717</v>
      </c>
      <c r="C109" s="87" t="s">
        <v>26</v>
      </c>
      <c r="D109" s="78" t="s">
        <v>413</v>
      </c>
      <c r="E109" s="6" t="s">
        <v>414</v>
      </c>
      <c r="F109" s="13" t="s">
        <v>415</v>
      </c>
      <c r="G109" s="13" t="s">
        <v>416</v>
      </c>
      <c r="H109" s="13" t="s">
        <v>417</v>
      </c>
      <c r="I109" s="58" t="s">
        <v>418</v>
      </c>
      <c r="J109" s="59">
        <v>7</v>
      </c>
      <c r="K109" s="60">
        <v>42737</v>
      </c>
      <c r="L109" s="60">
        <v>43132</v>
      </c>
      <c r="M109" s="9">
        <f t="shared" si="4"/>
        <v>56.428571428571431</v>
      </c>
      <c r="N109" s="9">
        <v>7</v>
      </c>
      <c r="O109" s="10">
        <f t="shared" si="5"/>
        <v>1</v>
      </c>
      <c r="P109" s="11">
        <f>IF(L109&lt;=$P$6,#REF!,0)</f>
        <v>0</v>
      </c>
      <c r="Q109" s="11">
        <f t="shared" si="7"/>
        <v>0</v>
      </c>
      <c r="R109" s="15"/>
      <c r="S109" s="12" t="s">
        <v>38</v>
      </c>
      <c r="T109" s="12"/>
    </row>
    <row r="110" spans="1:20" ht="153" x14ac:dyDescent="0.25">
      <c r="A110" s="3">
        <v>100</v>
      </c>
      <c r="B110" s="4" t="s">
        <v>718</v>
      </c>
      <c r="C110" s="87" t="s">
        <v>26</v>
      </c>
      <c r="D110" s="78" t="s">
        <v>419</v>
      </c>
      <c r="E110" s="6" t="s">
        <v>420</v>
      </c>
      <c r="F110" s="7" t="s">
        <v>421</v>
      </c>
      <c r="G110" s="13" t="s">
        <v>422</v>
      </c>
      <c r="H110" s="13" t="s">
        <v>423</v>
      </c>
      <c r="I110" s="58" t="s">
        <v>424</v>
      </c>
      <c r="J110" s="14">
        <v>7</v>
      </c>
      <c r="K110" s="8">
        <v>42737</v>
      </c>
      <c r="L110" s="8">
        <v>43132</v>
      </c>
      <c r="M110" s="9">
        <f t="shared" si="4"/>
        <v>56.428571428571431</v>
      </c>
      <c r="N110" s="9">
        <v>7</v>
      </c>
      <c r="O110" s="10">
        <f t="shared" si="5"/>
        <v>1</v>
      </c>
      <c r="P110" s="11">
        <f>IF(L110&lt;=$P$6,#REF!,0)</f>
        <v>0</v>
      </c>
      <c r="Q110" s="11">
        <f t="shared" si="7"/>
        <v>0</v>
      </c>
      <c r="R110" s="15"/>
      <c r="S110" s="12" t="s">
        <v>38</v>
      </c>
      <c r="T110" s="12"/>
    </row>
    <row r="111" spans="1:20" ht="204" x14ac:dyDescent="0.25">
      <c r="A111" s="3">
        <v>101</v>
      </c>
      <c r="B111" s="4" t="s">
        <v>719</v>
      </c>
      <c r="C111" s="87" t="s">
        <v>26</v>
      </c>
      <c r="D111" s="78" t="s">
        <v>425</v>
      </c>
      <c r="E111" s="6" t="s">
        <v>426</v>
      </c>
      <c r="F111" s="13" t="s">
        <v>427</v>
      </c>
      <c r="G111" s="13" t="s">
        <v>428</v>
      </c>
      <c r="H111" s="13" t="s">
        <v>429</v>
      </c>
      <c r="I111" s="7" t="s">
        <v>430</v>
      </c>
      <c r="J111" s="16">
        <v>4</v>
      </c>
      <c r="K111" s="8">
        <v>42917</v>
      </c>
      <c r="L111" s="8">
        <v>43189</v>
      </c>
      <c r="M111" s="9">
        <f t="shared" si="4"/>
        <v>38.857142857142854</v>
      </c>
      <c r="N111" s="9">
        <v>4</v>
      </c>
      <c r="O111" s="10">
        <f t="shared" si="5"/>
        <v>1</v>
      </c>
      <c r="P111" s="11">
        <f>IF(L111&lt;=$P$6,#REF!,0)</f>
        <v>0</v>
      </c>
      <c r="Q111" s="11">
        <f t="shared" si="7"/>
        <v>0</v>
      </c>
      <c r="R111" s="15"/>
      <c r="S111" s="12" t="s">
        <v>32</v>
      </c>
      <c r="T111" s="12"/>
    </row>
    <row r="112" spans="1:20" ht="153" x14ac:dyDescent="0.25">
      <c r="A112" s="3">
        <v>102</v>
      </c>
      <c r="B112" s="4" t="s">
        <v>720</v>
      </c>
      <c r="C112" s="87" t="s">
        <v>26</v>
      </c>
      <c r="D112" s="78" t="s">
        <v>431</v>
      </c>
      <c r="E112" s="6" t="s">
        <v>432</v>
      </c>
      <c r="F112" s="13" t="s">
        <v>433</v>
      </c>
      <c r="G112" s="13" t="s">
        <v>434</v>
      </c>
      <c r="H112" s="13" t="s">
        <v>435</v>
      </c>
      <c r="I112" s="6" t="s">
        <v>393</v>
      </c>
      <c r="J112" s="16">
        <v>1</v>
      </c>
      <c r="K112" s="8">
        <v>42916</v>
      </c>
      <c r="L112" s="8">
        <v>43069</v>
      </c>
      <c r="M112" s="9">
        <f t="shared" si="4"/>
        <v>21.857142857142858</v>
      </c>
      <c r="N112" s="9">
        <v>1</v>
      </c>
      <c r="O112" s="10">
        <f t="shared" si="5"/>
        <v>1</v>
      </c>
      <c r="P112" s="11">
        <f>IF(L112&lt;=$P$6,#REF!,0)</f>
        <v>0</v>
      </c>
      <c r="Q112" s="11">
        <f t="shared" si="7"/>
        <v>0</v>
      </c>
      <c r="R112" s="15"/>
      <c r="S112" s="12" t="s">
        <v>394</v>
      </c>
      <c r="T112" s="12"/>
    </row>
    <row r="113" spans="1:20" ht="140.25" x14ac:dyDescent="0.25">
      <c r="A113" s="3">
        <v>103</v>
      </c>
      <c r="B113" s="4" t="s">
        <v>721</v>
      </c>
      <c r="C113" s="87" t="s">
        <v>26</v>
      </c>
      <c r="D113" s="78" t="s">
        <v>436</v>
      </c>
      <c r="E113" s="6" t="s">
        <v>437</v>
      </c>
      <c r="F113" s="7" t="s">
        <v>438</v>
      </c>
      <c r="G113" s="13" t="s">
        <v>439</v>
      </c>
      <c r="H113" s="13" t="s">
        <v>440</v>
      </c>
      <c r="I113" s="13" t="s">
        <v>441</v>
      </c>
      <c r="J113" s="14">
        <v>1</v>
      </c>
      <c r="K113" s="8">
        <v>42917</v>
      </c>
      <c r="L113" s="8">
        <v>43069</v>
      </c>
      <c r="M113" s="9">
        <f t="shared" si="4"/>
        <v>21.714285714285715</v>
      </c>
      <c r="N113" s="9">
        <v>1</v>
      </c>
      <c r="O113" s="10">
        <f t="shared" si="5"/>
        <v>1</v>
      </c>
      <c r="P113" s="11">
        <f>IF(L113&lt;=$P$6,#REF!,0)</f>
        <v>0</v>
      </c>
      <c r="Q113" s="11">
        <f t="shared" si="7"/>
        <v>0</v>
      </c>
      <c r="R113" s="15"/>
      <c r="S113" s="12" t="s">
        <v>32</v>
      </c>
      <c r="T113" s="12"/>
    </row>
    <row r="114" spans="1:20" ht="153" x14ac:dyDescent="0.25">
      <c r="A114" s="3">
        <v>104</v>
      </c>
      <c r="B114" s="4" t="s">
        <v>722</v>
      </c>
      <c r="C114" s="87" t="s">
        <v>26</v>
      </c>
      <c r="D114" s="78" t="s">
        <v>442</v>
      </c>
      <c r="E114" s="6" t="s">
        <v>767</v>
      </c>
      <c r="F114" s="7" t="s">
        <v>443</v>
      </c>
      <c r="G114" s="13" t="s">
        <v>403</v>
      </c>
      <c r="H114" s="13" t="s">
        <v>404</v>
      </c>
      <c r="I114" s="7" t="s">
        <v>405</v>
      </c>
      <c r="J114" s="16">
        <v>5</v>
      </c>
      <c r="K114" s="8">
        <v>42917</v>
      </c>
      <c r="L114" s="8">
        <v>43312</v>
      </c>
      <c r="M114" s="9">
        <f t="shared" si="4"/>
        <v>56.428571428571431</v>
      </c>
      <c r="N114" s="9">
        <v>4</v>
      </c>
      <c r="O114" s="10">
        <f t="shared" si="5"/>
        <v>0.8</v>
      </c>
      <c r="P114" s="11">
        <f>IF(L114&lt;=$P$6,#REF!,0)</f>
        <v>0</v>
      </c>
      <c r="Q114" s="11">
        <f t="shared" si="7"/>
        <v>0</v>
      </c>
      <c r="R114" s="15"/>
      <c r="S114" s="12" t="s">
        <v>32</v>
      </c>
      <c r="T114" s="12"/>
    </row>
    <row r="115" spans="1:20" ht="153" x14ac:dyDescent="0.25">
      <c r="A115" s="3">
        <v>105</v>
      </c>
      <c r="B115" s="4" t="s">
        <v>723</v>
      </c>
      <c r="C115" s="87" t="s">
        <v>26</v>
      </c>
      <c r="D115" s="78" t="s">
        <v>444</v>
      </c>
      <c r="E115" s="6" t="s">
        <v>445</v>
      </c>
      <c r="F115" s="6" t="s">
        <v>446</v>
      </c>
      <c r="G115" s="6" t="s">
        <v>447</v>
      </c>
      <c r="H115" s="6" t="s">
        <v>448</v>
      </c>
      <c r="I115" s="6" t="s">
        <v>449</v>
      </c>
      <c r="J115" s="14">
        <v>3</v>
      </c>
      <c r="K115" s="8">
        <v>42795</v>
      </c>
      <c r="L115" s="8">
        <v>43189</v>
      </c>
      <c r="M115" s="9">
        <f t="shared" si="4"/>
        <v>56.285714285714285</v>
      </c>
      <c r="N115" s="9">
        <v>3</v>
      </c>
      <c r="O115" s="10">
        <f t="shared" si="5"/>
        <v>1</v>
      </c>
      <c r="P115" s="11">
        <f>IF(L115&lt;=$P$6,#REF!,0)</f>
        <v>0</v>
      </c>
      <c r="Q115" s="11">
        <f t="shared" si="7"/>
        <v>0</v>
      </c>
      <c r="R115" s="15"/>
      <c r="S115" s="12" t="s">
        <v>32</v>
      </c>
      <c r="T115" s="12"/>
    </row>
    <row r="116" spans="1:20" ht="153" x14ac:dyDescent="0.25">
      <c r="A116" s="3">
        <v>106</v>
      </c>
      <c r="B116" s="4" t="s">
        <v>724</v>
      </c>
      <c r="C116" s="87" t="s">
        <v>26</v>
      </c>
      <c r="D116" s="84" t="s">
        <v>450</v>
      </c>
      <c r="E116" s="61" t="s">
        <v>768</v>
      </c>
      <c r="F116" s="6" t="s">
        <v>451</v>
      </c>
      <c r="G116" s="62" t="s">
        <v>452</v>
      </c>
      <c r="H116" s="62" t="s">
        <v>453</v>
      </c>
      <c r="I116" s="62" t="s">
        <v>454</v>
      </c>
      <c r="J116" s="63">
        <v>1</v>
      </c>
      <c r="K116" s="64">
        <v>43132</v>
      </c>
      <c r="L116" s="64">
        <v>43281</v>
      </c>
      <c r="M116" s="65">
        <f t="shared" si="4"/>
        <v>21.285714285714285</v>
      </c>
      <c r="N116" s="65">
        <v>1</v>
      </c>
      <c r="O116" s="66">
        <f t="shared" si="5"/>
        <v>1</v>
      </c>
      <c r="P116" s="11">
        <f>IF(L116&lt;=$P$6,#REF!,0)</f>
        <v>0</v>
      </c>
      <c r="Q116" s="11">
        <f t="shared" si="7"/>
        <v>0</v>
      </c>
      <c r="R116" s="15"/>
      <c r="S116" s="67" t="s">
        <v>51</v>
      </c>
      <c r="T116" s="12"/>
    </row>
    <row r="117" spans="1:20" ht="293.25" x14ac:dyDescent="0.25">
      <c r="A117" s="3">
        <v>107</v>
      </c>
      <c r="B117" s="4" t="s">
        <v>725</v>
      </c>
      <c r="C117" s="87" t="s">
        <v>26</v>
      </c>
      <c r="D117" s="78" t="s">
        <v>455</v>
      </c>
      <c r="E117" s="6" t="s">
        <v>456</v>
      </c>
      <c r="F117" s="68" t="s">
        <v>457</v>
      </c>
      <c r="G117" s="6" t="s">
        <v>458</v>
      </c>
      <c r="H117" s="13" t="s">
        <v>459</v>
      </c>
      <c r="I117" s="7" t="s">
        <v>460</v>
      </c>
      <c r="J117" s="5">
        <v>2</v>
      </c>
      <c r="K117" s="8">
        <v>42916</v>
      </c>
      <c r="L117" s="8">
        <v>43281</v>
      </c>
      <c r="M117" s="9">
        <f t="shared" si="4"/>
        <v>52.142857142857146</v>
      </c>
      <c r="N117" s="9">
        <v>2</v>
      </c>
      <c r="O117" s="10">
        <f t="shared" si="5"/>
        <v>1</v>
      </c>
      <c r="P117" s="11">
        <f>IF(L117&lt;=$P$6,#REF!,0)</f>
        <v>0</v>
      </c>
      <c r="Q117" s="11">
        <f t="shared" si="7"/>
        <v>0</v>
      </c>
      <c r="R117" s="15"/>
      <c r="S117" s="12" t="s">
        <v>84</v>
      </c>
      <c r="T117" s="13" t="s">
        <v>461</v>
      </c>
    </row>
    <row r="118" spans="1:20" ht="293.25" x14ac:dyDescent="0.25">
      <c r="A118" s="3">
        <v>108</v>
      </c>
      <c r="B118" s="4" t="s">
        <v>726</v>
      </c>
      <c r="C118" s="87" t="s">
        <v>26</v>
      </c>
      <c r="D118" s="78" t="s">
        <v>462</v>
      </c>
      <c r="E118" s="6" t="s">
        <v>463</v>
      </c>
      <c r="F118" s="68" t="s">
        <v>457</v>
      </c>
      <c r="G118" s="6" t="s">
        <v>458</v>
      </c>
      <c r="H118" s="6" t="s">
        <v>459</v>
      </c>
      <c r="I118" s="7" t="s">
        <v>460</v>
      </c>
      <c r="J118" s="5">
        <v>2</v>
      </c>
      <c r="K118" s="8">
        <v>42916</v>
      </c>
      <c r="L118" s="8">
        <v>43281</v>
      </c>
      <c r="M118" s="9">
        <f t="shared" si="4"/>
        <v>52.142857142857146</v>
      </c>
      <c r="N118" s="9">
        <v>2</v>
      </c>
      <c r="O118" s="10">
        <f t="shared" si="5"/>
        <v>1</v>
      </c>
      <c r="P118" s="11">
        <f>IF(L118&lt;=$P$6,#REF!,0)</f>
        <v>0</v>
      </c>
      <c r="Q118" s="11">
        <f t="shared" si="7"/>
        <v>0</v>
      </c>
      <c r="R118" s="15"/>
      <c r="S118" s="12" t="s">
        <v>84</v>
      </c>
      <c r="T118" s="13" t="s">
        <v>461</v>
      </c>
    </row>
    <row r="119" spans="1:20" ht="344.25" x14ac:dyDescent="0.25">
      <c r="A119" s="3">
        <v>109</v>
      </c>
      <c r="B119" s="4" t="s">
        <v>727</v>
      </c>
      <c r="C119" s="87" t="s">
        <v>26</v>
      </c>
      <c r="D119" s="85" t="s">
        <v>464</v>
      </c>
      <c r="E119" s="69" t="s">
        <v>465</v>
      </c>
      <c r="F119" s="7" t="s">
        <v>466</v>
      </c>
      <c r="G119" s="70" t="s">
        <v>467</v>
      </c>
      <c r="H119" s="70" t="s">
        <v>468</v>
      </c>
      <c r="I119" s="70" t="s">
        <v>469</v>
      </c>
      <c r="J119" s="71">
        <v>2</v>
      </c>
      <c r="K119" s="72">
        <v>42917</v>
      </c>
      <c r="L119" s="72">
        <v>43281</v>
      </c>
      <c r="M119" s="73">
        <f t="shared" si="4"/>
        <v>52</v>
      </c>
      <c r="N119" s="73">
        <v>2</v>
      </c>
      <c r="O119" s="74">
        <f t="shared" si="5"/>
        <v>1</v>
      </c>
      <c r="P119" s="11">
        <f>IF(L119&lt;=$P$6,#REF!,0)</f>
        <v>0</v>
      </c>
      <c r="Q119" s="11">
        <f t="shared" si="7"/>
        <v>0</v>
      </c>
      <c r="R119" s="15"/>
      <c r="S119" s="75" t="s">
        <v>470</v>
      </c>
      <c r="T119" s="13" t="s">
        <v>471</v>
      </c>
    </row>
    <row r="120" spans="1:20" ht="191.25" x14ac:dyDescent="0.25">
      <c r="A120" s="3">
        <v>110</v>
      </c>
      <c r="B120" s="4" t="s">
        <v>728</v>
      </c>
      <c r="C120" s="87" t="s">
        <v>26</v>
      </c>
      <c r="D120" s="78" t="s">
        <v>472</v>
      </c>
      <c r="E120" s="6" t="s">
        <v>473</v>
      </c>
      <c r="F120" s="6" t="s">
        <v>474</v>
      </c>
      <c r="G120" s="6" t="s">
        <v>475</v>
      </c>
      <c r="H120" s="6" t="s">
        <v>476</v>
      </c>
      <c r="I120" s="6" t="s">
        <v>477</v>
      </c>
      <c r="J120" s="5">
        <v>1</v>
      </c>
      <c r="K120" s="76">
        <v>42947</v>
      </c>
      <c r="L120" s="76">
        <v>43311</v>
      </c>
      <c r="M120" s="9">
        <f t="shared" si="4"/>
        <v>52</v>
      </c>
      <c r="N120" s="9">
        <v>0</v>
      </c>
      <c r="O120" s="10">
        <f t="shared" si="5"/>
        <v>0</v>
      </c>
      <c r="P120" s="11">
        <f>IF(L120&lt;=$P$6,#REF!,0)</f>
        <v>0</v>
      </c>
      <c r="Q120" s="11">
        <f t="shared" si="7"/>
        <v>0</v>
      </c>
      <c r="R120" s="15"/>
      <c r="S120" s="12" t="s">
        <v>92</v>
      </c>
      <c r="T120" s="13"/>
    </row>
    <row r="121" spans="1:20" ht="344.25" x14ac:dyDescent="0.25">
      <c r="A121" s="3">
        <v>111</v>
      </c>
      <c r="B121" s="4" t="s">
        <v>729</v>
      </c>
      <c r="C121" s="87" t="s">
        <v>26</v>
      </c>
      <c r="D121" s="78" t="s">
        <v>478</v>
      </c>
      <c r="E121" s="6" t="s">
        <v>479</v>
      </c>
      <c r="F121" s="13" t="s">
        <v>480</v>
      </c>
      <c r="G121" s="13" t="s">
        <v>481</v>
      </c>
      <c r="H121" s="13" t="s">
        <v>482</v>
      </c>
      <c r="I121" s="7" t="s">
        <v>483</v>
      </c>
      <c r="J121" s="5">
        <v>2</v>
      </c>
      <c r="K121" s="8">
        <v>42922</v>
      </c>
      <c r="L121" s="8">
        <v>43465</v>
      </c>
      <c r="M121" s="9">
        <f t="shared" si="4"/>
        <v>77.571428571428569</v>
      </c>
      <c r="N121" s="9">
        <v>1.5</v>
      </c>
      <c r="O121" s="10">
        <f t="shared" si="5"/>
        <v>0.75</v>
      </c>
      <c r="P121" s="11">
        <f>IF(L121&lt;=$P$6,#REF!,0)</f>
        <v>0</v>
      </c>
      <c r="Q121" s="11">
        <f t="shared" si="7"/>
        <v>0</v>
      </c>
      <c r="R121" s="15"/>
      <c r="S121" s="12" t="s">
        <v>32</v>
      </c>
      <c r="T121" s="13" t="s">
        <v>484</v>
      </c>
    </row>
    <row r="122" spans="1:20" ht="153" x14ac:dyDescent="0.25">
      <c r="A122" s="3">
        <v>112</v>
      </c>
      <c r="B122" s="4" t="s">
        <v>730</v>
      </c>
      <c r="C122" s="87" t="s">
        <v>26</v>
      </c>
      <c r="D122" s="78" t="s">
        <v>485</v>
      </c>
      <c r="E122" s="6" t="s">
        <v>486</v>
      </c>
      <c r="F122" s="13" t="s">
        <v>487</v>
      </c>
      <c r="G122" s="13" t="s">
        <v>488</v>
      </c>
      <c r="H122" s="13" t="s">
        <v>489</v>
      </c>
      <c r="I122" s="13" t="s">
        <v>490</v>
      </c>
      <c r="J122" s="14">
        <v>1</v>
      </c>
      <c r="K122" s="8">
        <v>42922</v>
      </c>
      <c r="L122" s="8">
        <v>43190</v>
      </c>
      <c r="M122" s="9">
        <f t="shared" si="4"/>
        <v>38.285714285714285</v>
      </c>
      <c r="N122" s="9">
        <v>1</v>
      </c>
      <c r="O122" s="10">
        <f t="shared" si="5"/>
        <v>1</v>
      </c>
      <c r="P122" s="11">
        <f>IF(L122&lt;=$P$6,#REF!,0)</f>
        <v>0</v>
      </c>
      <c r="Q122" s="11">
        <f t="shared" si="7"/>
        <v>0</v>
      </c>
      <c r="R122" s="15"/>
      <c r="S122" s="12" t="s">
        <v>32</v>
      </c>
      <c r="T122" s="12"/>
    </row>
    <row r="123" spans="1:20" ht="255" x14ac:dyDescent="0.25">
      <c r="A123" s="3">
        <v>113</v>
      </c>
      <c r="B123" s="4" t="s">
        <v>731</v>
      </c>
      <c r="C123" s="87" t="s">
        <v>26</v>
      </c>
      <c r="D123" s="78" t="s">
        <v>491</v>
      </c>
      <c r="E123" s="6" t="s">
        <v>492</v>
      </c>
      <c r="F123" s="6" t="s">
        <v>493</v>
      </c>
      <c r="G123" s="6" t="s">
        <v>775</v>
      </c>
      <c r="H123" s="6" t="s">
        <v>494</v>
      </c>
      <c r="I123" s="6" t="s">
        <v>495</v>
      </c>
      <c r="J123" s="5">
        <v>1</v>
      </c>
      <c r="K123" s="8">
        <v>42922</v>
      </c>
      <c r="L123" s="8">
        <v>43069</v>
      </c>
      <c r="M123" s="9">
        <f t="shared" si="4"/>
        <v>21</v>
      </c>
      <c r="N123" s="9">
        <v>1</v>
      </c>
      <c r="O123" s="10">
        <f t="shared" si="5"/>
        <v>1</v>
      </c>
      <c r="P123" s="11">
        <f>IF(L123&lt;=$P$6,#REF!,0)</f>
        <v>0</v>
      </c>
      <c r="Q123" s="11">
        <f t="shared" si="7"/>
        <v>0</v>
      </c>
      <c r="R123" s="15"/>
      <c r="S123" s="12" t="s">
        <v>38</v>
      </c>
      <c r="T123" s="12"/>
    </row>
    <row r="124" spans="1:20" ht="153" x14ac:dyDescent="0.25">
      <c r="A124" s="3">
        <v>114</v>
      </c>
      <c r="B124" s="4" t="s">
        <v>732</v>
      </c>
      <c r="C124" s="87" t="s">
        <v>26</v>
      </c>
      <c r="D124" s="78" t="s">
        <v>496</v>
      </c>
      <c r="E124" s="6" t="s">
        <v>769</v>
      </c>
      <c r="F124" s="7" t="s">
        <v>497</v>
      </c>
      <c r="G124" s="13" t="s">
        <v>498</v>
      </c>
      <c r="H124" s="13" t="s">
        <v>499</v>
      </c>
      <c r="I124" s="13" t="s">
        <v>500</v>
      </c>
      <c r="J124" s="14">
        <v>1</v>
      </c>
      <c r="K124" s="8">
        <v>43069</v>
      </c>
      <c r="L124" s="8">
        <v>43312</v>
      </c>
      <c r="M124" s="9">
        <f t="shared" si="4"/>
        <v>34.714285714285715</v>
      </c>
      <c r="N124" s="9">
        <v>1</v>
      </c>
      <c r="O124" s="10">
        <f t="shared" si="5"/>
        <v>1</v>
      </c>
      <c r="P124" s="11">
        <f>IF(L124&lt;=$P$6,#REF!,0)</f>
        <v>0</v>
      </c>
      <c r="Q124" s="11">
        <f t="shared" si="7"/>
        <v>0</v>
      </c>
      <c r="R124" s="15"/>
      <c r="S124" s="12" t="s">
        <v>51</v>
      </c>
      <c r="T124" s="12"/>
    </row>
    <row r="125" spans="1:20" ht="114.75" x14ac:dyDescent="0.25">
      <c r="A125" s="3">
        <v>115</v>
      </c>
      <c r="B125" s="4" t="s">
        <v>733</v>
      </c>
      <c r="C125" s="87" t="s">
        <v>26</v>
      </c>
      <c r="D125" s="78" t="s">
        <v>501</v>
      </c>
      <c r="E125" s="6" t="s">
        <v>502</v>
      </c>
      <c r="F125" s="7" t="s">
        <v>503</v>
      </c>
      <c r="G125" s="6" t="s">
        <v>504</v>
      </c>
      <c r="H125" s="6" t="s">
        <v>505</v>
      </c>
      <c r="I125" s="6" t="s">
        <v>506</v>
      </c>
      <c r="J125" s="5">
        <v>1</v>
      </c>
      <c r="K125" s="8">
        <v>42982</v>
      </c>
      <c r="L125" s="8">
        <v>43190</v>
      </c>
      <c r="M125" s="9">
        <f t="shared" si="4"/>
        <v>29.714285714285715</v>
      </c>
      <c r="N125" s="9">
        <v>1</v>
      </c>
      <c r="O125" s="10">
        <f t="shared" si="5"/>
        <v>1</v>
      </c>
      <c r="P125" s="11">
        <f>IF(L125&lt;=$P$6,#REF!,0)</f>
        <v>0</v>
      </c>
      <c r="Q125" s="11">
        <f t="shared" si="7"/>
        <v>0</v>
      </c>
      <c r="R125" s="15"/>
      <c r="S125" s="12" t="s">
        <v>32</v>
      </c>
      <c r="T125" s="12"/>
    </row>
    <row r="126" spans="1:20" ht="140.25" x14ac:dyDescent="0.25">
      <c r="A126" s="3">
        <v>116</v>
      </c>
      <c r="B126" s="4" t="s">
        <v>734</v>
      </c>
      <c r="C126" s="87" t="s">
        <v>26</v>
      </c>
      <c r="D126" s="78" t="s">
        <v>507</v>
      </c>
      <c r="E126" s="6" t="s">
        <v>778</v>
      </c>
      <c r="F126" s="7" t="s">
        <v>503</v>
      </c>
      <c r="G126" s="6" t="s">
        <v>504</v>
      </c>
      <c r="H126" s="6" t="s">
        <v>505</v>
      </c>
      <c r="I126" s="6" t="s">
        <v>506</v>
      </c>
      <c r="J126" s="5">
        <v>1</v>
      </c>
      <c r="K126" s="8">
        <v>42982</v>
      </c>
      <c r="L126" s="8">
        <v>43190</v>
      </c>
      <c r="M126" s="9">
        <f t="shared" si="4"/>
        <v>29.714285714285715</v>
      </c>
      <c r="N126" s="9">
        <v>1</v>
      </c>
      <c r="O126" s="10">
        <f t="shared" si="5"/>
        <v>1</v>
      </c>
      <c r="P126" s="11">
        <f>IF(L126&lt;=$P$6,#REF!,0)</f>
        <v>0</v>
      </c>
      <c r="Q126" s="11">
        <f t="shared" si="7"/>
        <v>0</v>
      </c>
      <c r="R126" s="15"/>
      <c r="S126" s="12" t="s">
        <v>32</v>
      </c>
      <c r="T126" s="12"/>
    </row>
    <row r="127" spans="1:20" ht="140.25" x14ac:dyDescent="0.25">
      <c r="A127" s="3">
        <v>117</v>
      </c>
      <c r="B127" s="4" t="s">
        <v>735</v>
      </c>
      <c r="C127" s="87" t="s">
        <v>26</v>
      </c>
      <c r="D127" s="78" t="s">
        <v>508</v>
      </c>
      <c r="E127" s="6" t="s">
        <v>770</v>
      </c>
      <c r="F127" s="7" t="s">
        <v>509</v>
      </c>
      <c r="G127" s="6" t="s">
        <v>510</v>
      </c>
      <c r="H127" s="6" t="s">
        <v>511</v>
      </c>
      <c r="I127" s="6" t="s">
        <v>512</v>
      </c>
      <c r="J127" s="14">
        <v>1</v>
      </c>
      <c r="K127" s="8">
        <v>42982</v>
      </c>
      <c r="L127" s="8">
        <v>43190</v>
      </c>
      <c r="M127" s="9">
        <f t="shared" si="4"/>
        <v>29.714285714285715</v>
      </c>
      <c r="N127" s="9">
        <v>1</v>
      </c>
      <c r="O127" s="10">
        <f t="shared" si="5"/>
        <v>1</v>
      </c>
      <c r="P127" s="11">
        <f>IF(L127&lt;=$P$6,#REF!,0)</f>
        <v>0</v>
      </c>
      <c r="Q127" s="11">
        <f t="shared" si="7"/>
        <v>0</v>
      </c>
      <c r="R127" s="15"/>
      <c r="S127" s="12" t="s">
        <v>32</v>
      </c>
      <c r="T127" s="12"/>
    </row>
    <row r="128" spans="1:20" ht="140.25" x14ac:dyDescent="0.25">
      <c r="A128" s="3">
        <v>118</v>
      </c>
      <c r="B128" s="4" t="s">
        <v>736</v>
      </c>
      <c r="C128" s="87" t="s">
        <v>26</v>
      </c>
      <c r="D128" s="78" t="s">
        <v>513</v>
      </c>
      <c r="E128" s="6" t="s">
        <v>771</v>
      </c>
      <c r="F128" s="7" t="s">
        <v>514</v>
      </c>
      <c r="G128" s="6" t="s">
        <v>515</v>
      </c>
      <c r="H128" s="6" t="s">
        <v>516</v>
      </c>
      <c r="I128" s="6" t="s">
        <v>517</v>
      </c>
      <c r="J128" s="14">
        <v>1</v>
      </c>
      <c r="K128" s="8">
        <v>42982</v>
      </c>
      <c r="L128" s="8">
        <v>43347</v>
      </c>
      <c r="M128" s="9">
        <f t="shared" si="4"/>
        <v>52.142857142857146</v>
      </c>
      <c r="N128" s="9">
        <v>1</v>
      </c>
      <c r="O128" s="10">
        <f t="shared" si="5"/>
        <v>1</v>
      </c>
      <c r="P128" s="11">
        <f>IF(L128&lt;=$P$6,#REF!,0)</f>
        <v>0</v>
      </c>
      <c r="Q128" s="11">
        <f t="shared" si="7"/>
        <v>0</v>
      </c>
      <c r="R128" s="15"/>
      <c r="S128" s="12" t="s">
        <v>32</v>
      </c>
      <c r="T128" s="12"/>
    </row>
    <row r="129" spans="1:20" ht="140.25" x14ac:dyDescent="0.25">
      <c r="A129" s="3">
        <v>119</v>
      </c>
      <c r="B129" s="4" t="s">
        <v>737</v>
      </c>
      <c r="C129" s="87" t="s">
        <v>26</v>
      </c>
      <c r="D129" s="78" t="s">
        <v>518</v>
      </c>
      <c r="E129" s="6" t="s">
        <v>519</v>
      </c>
      <c r="F129" s="7" t="s">
        <v>520</v>
      </c>
      <c r="G129" s="6" t="s">
        <v>521</v>
      </c>
      <c r="H129" s="6" t="s">
        <v>511</v>
      </c>
      <c r="I129" s="6" t="s">
        <v>512</v>
      </c>
      <c r="J129" s="16">
        <v>1</v>
      </c>
      <c r="K129" s="8">
        <v>42982</v>
      </c>
      <c r="L129" s="8">
        <v>43190</v>
      </c>
      <c r="M129" s="9">
        <f t="shared" si="4"/>
        <v>29.714285714285715</v>
      </c>
      <c r="N129" s="9">
        <v>1</v>
      </c>
      <c r="O129" s="10">
        <f t="shared" si="5"/>
        <v>1</v>
      </c>
      <c r="P129" s="11">
        <f>IF(L129&lt;=$P$6,#REF!,0)</f>
        <v>0</v>
      </c>
      <c r="Q129" s="11">
        <f t="shared" si="7"/>
        <v>0</v>
      </c>
      <c r="R129" s="15"/>
      <c r="S129" s="12" t="s">
        <v>32</v>
      </c>
      <c r="T129" s="12"/>
    </row>
    <row r="130" spans="1:20" ht="153" x14ac:dyDescent="0.25">
      <c r="A130" s="3">
        <v>120</v>
      </c>
      <c r="B130" s="4" t="s">
        <v>738</v>
      </c>
      <c r="C130" s="87" t="s">
        <v>26</v>
      </c>
      <c r="D130" s="78" t="s">
        <v>522</v>
      </c>
      <c r="E130" s="6" t="s">
        <v>772</v>
      </c>
      <c r="F130" s="7" t="s">
        <v>523</v>
      </c>
      <c r="G130" s="13" t="s">
        <v>524</v>
      </c>
      <c r="H130" s="13" t="s">
        <v>525</v>
      </c>
      <c r="I130" s="13" t="s">
        <v>526</v>
      </c>
      <c r="J130" s="59">
        <v>1</v>
      </c>
      <c r="K130" s="60">
        <v>43008</v>
      </c>
      <c r="L130" s="60">
        <v>43190</v>
      </c>
      <c r="M130" s="9">
        <f t="shared" si="4"/>
        <v>26</v>
      </c>
      <c r="N130" s="9">
        <v>1</v>
      </c>
      <c r="O130" s="10">
        <f t="shared" si="5"/>
        <v>1</v>
      </c>
      <c r="P130" s="11">
        <f>IF(L130&lt;=$P$6,#REF!,0)</f>
        <v>0</v>
      </c>
      <c r="Q130" s="11">
        <f t="shared" si="7"/>
        <v>0</v>
      </c>
      <c r="R130" s="15"/>
      <c r="S130" s="12" t="s">
        <v>38</v>
      </c>
      <c r="T130" s="12"/>
    </row>
    <row r="131" spans="1:20" ht="127.5" x14ac:dyDescent="0.25">
      <c r="A131" s="3">
        <v>121</v>
      </c>
      <c r="B131" s="4" t="s">
        <v>739</v>
      </c>
      <c r="C131" s="87" t="s">
        <v>26</v>
      </c>
      <c r="D131" s="78" t="s">
        <v>527</v>
      </c>
      <c r="E131" s="6" t="s">
        <v>528</v>
      </c>
      <c r="F131" s="7" t="s">
        <v>529</v>
      </c>
      <c r="G131" s="7" t="s">
        <v>530</v>
      </c>
      <c r="H131" s="7" t="s">
        <v>531</v>
      </c>
      <c r="I131" s="7" t="s">
        <v>532</v>
      </c>
      <c r="J131" s="5">
        <v>2</v>
      </c>
      <c r="K131" s="8">
        <v>42979</v>
      </c>
      <c r="L131" s="8">
        <v>43190</v>
      </c>
      <c r="M131" s="9">
        <f t="shared" si="4"/>
        <v>30.142857142857142</v>
      </c>
      <c r="N131" s="9">
        <v>2</v>
      </c>
      <c r="O131" s="10">
        <f t="shared" si="5"/>
        <v>1</v>
      </c>
      <c r="P131" s="11">
        <f>IF(L131&lt;=$P$6,#REF!,0)</f>
        <v>0</v>
      </c>
      <c r="Q131" s="11">
        <f t="shared" si="7"/>
        <v>0</v>
      </c>
      <c r="R131" s="15"/>
      <c r="S131" s="12" t="s">
        <v>84</v>
      </c>
      <c r="T131" s="12"/>
    </row>
    <row r="132" spans="1:20" ht="127.5" x14ac:dyDescent="0.25">
      <c r="A132" s="3">
        <v>122</v>
      </c>
      <c r="B132" s="4" t="s">
        <v>740</v>
      </c>
      <c r="C132" s="87" t="s">
        <v>26</v>
      </c>
      <c r="D132" s="78" t="s">
        <v>533</v>
      </c>
      <c r="E132" s="6" t="s">
        <v>534</v>
      </c>
      <c r="F132" s="7" t="s">
        <v>529</v>
      </c>
      <c r="G132" s="7" t="s">
        <v>530</v>
      </c>
      <c r="H132" s="7" t="s">
        <v>531</v>
      </c>
      <c r="I132" s="7" t="s">
        <v>532</v>
      </c>
      <c r="J132" s="5">
        <v>2</v>
      </c>
      <c r="K132" s="8">
        <v>42979</v>
      </c>
      <c r="L132" s="8">
        <v>43190</v>
      </c>
      <c r="M132" s="9">
        <f t="shared" si="4"/>
        <v>30.142857142857142</v>
      </c>
      <c r="N132" s="9">
        <v>2</v>
      </c>
      <c r="O132" s="10">
        <f t="shared" si="5"/>
        <v>1</v>
      </c>
      <c r="P132" s="11">
        <f>IF(L132&lt;=$P$6,#REF!,0)</f>
        <v>0</v>
      </c>
      <c r="Q132" s="11">
        <f t="shared" si="7"/>
        <v>0</v>
      </c>
      <c r="R132" s="15"/>
      <c r="S132" s="12" t="s">
        <v>84</v>
      </c>
      <c r="T132" s="12"/>
    </row>
    <row r="133" spans="1:20" ht="127.5" x14ac:dyDescent="0.25">
      <c r="A133" s="3">
        <v>123</v>
      </c>
      <c r="B133" s="4" t="s">
        <v>741</v>
      </c>
      <c r="C133" s="87" t="s">
        <v>26</v>
      </c>
      <c r="D133" s="78" t="s">
        <v>535</v>
      </c>
      <c r="E133" s="6" t="s">
        <v>536</v>
      </c>
      <c r="F133" s="7" t="s">
        <v>529</v>
      </c>
      <c r="G133" s="7" t="s">
        <v>530</v>
      </c>
      <c r="H133" s="7" t="s">
        <v>531</v>
      </c>
      <c r="I133" s="7" t="s">
        <v>532</v>
      </c>
      <c r="J133" s="5">
        <v>2</v>
      </c>
      <c r="K133" s="8">
        <v>42979</v>
      </c>
      <c r="L133" s="8">
        <v>43190</v>
      </c>
      <c r="M133" s="9">
        <f t="shared" si="4"/>
        <v>30.142857142857142</v>
      </c>
      <c r="N133" s="9">
        <v>2</v>
      </c>
      <c r="O133" s="10">
        <f t="shared" si="5"/>
        <v>1</v>
      </c>
      <c r="P133" s="11">
        <f>IF(L133&lt;=$P$6,#REF!,0)</f>
        <v>0</v>
      </c>
      <c r="Q133" s="11">
        <f t="shared" si="7"/>
        <v>0</v>
      </c>
      <c r="R133" s="15"/>
      <c r="S133" s="12" t="s">
        <v>84</v>
      </c>
      <c r="T133" s="12"/>
    </row>
    <row r="134" spans="1:20" ht="127.5" x14ac:dyDescent="0.25">
      <c r="A134" s="3">
        <v>124</v>
      </c>
      <c r="B134" s="4" t="s">
        <v>742</v>
      </c>
      <c r="C134" s="87" t="s">
        <v>26</v>
      </c>
      <c r="D134" s="78" t="s">
        <v>537</v>
      </c>
      <c r="E134" s="6" t="s">
        <v>538</v>
      </c>
      <c r="F134" s="7" t="s">
        <v>529</v>
      </c>
      <c r="G134" s="7" t="s">
        <v>530</v>
      </c>
      <c r="H134" s="7" t="s">
        <v>531</v>
      </c>
      <c r="I134" s="7" t="s">
        <v>532</v>
      </c>
      <c r="J134" s="5">
        <v>2</v>
      </c>
      <c r="K134" s="8">
        <v>42979</v>
      </c>
      <c r="L134" s="8">
        <v>43190</v>
      </c>
      <c r="M134" s="9">
        <f t="shared" si="4"/>
        <v>30.142857142857142</v>
      </c>
      <c r="N134" s="9">
        <v>2</v>
      </c>
      <c r="O134" s="10">
        <f t="shared" si="5"/>
        <v>1</v>
      </c>
      <c r="P134" s="11">
        <f>IF(L134&lt;=$P$6,#REF!,0)</f>
        <v>0</v>
      </c>
      <c r="Q134" s="11">
        <f t="shared" si="7"/>
        <v>0</v>
      </c>
      <c r="R134" s="15"/>
      <c r="S134" s="12" t="s">
        <v>84</v>
      </c>
      <c r="T134" s="12"/>
    </row>
    <row r="135" spans="1:20" ht="127.5" x14ac:dyDescent="0.25">
      <c r="A135" s="3">
        <v>125</v>
      </c>
      <c r="B135" s="4" t="s">
        <v>743</v>
      </c>
      <c r="C135" s="87" t="s">
        <v>26</v>
      </c>
      <c r="D135" s="78" t="s">
        <v>539</v>
      </c>
      <c r="E135" s="6" t="s">
        <v>540</v>
      </c>
      <c r="F135" s="7" t="s">
        <v>529</v>
      </c>
      <c r="G135" s="7" t="s">
        <v>530</v>
      </c>
      <c r="H135" s="7" t="s">
        <v>531</v>
      </c>
      <c r="I135" s="7" t="s">
        <v>532</v>
      </c>
      <c r="J135" s="5">
        <v>2</v>
      </c>
      <c r="K135" s="8">
        <v>42979</v>
      </c>
      <c r="L135" s="8">
        <v>43190</v>
      </c>
      <c r="M135" s="9">
        <f t="shared" si="4"/>
        <v>30.142857142857142</v>
      </c>
      <c r="N135" s="9">
        <v>2</v>
      </c>
      <c r="O135" s="10">
        <f t="shared" si="5"/>
        <v>1</v>
      </c>
      <c r="P135" s="11">
        <f>IF(L135&lt;=$P$6,#REF!,0)</f>
        <v>0</v>
      </c>
      <c r="Q135" s="11">
        <f t="shared" si="7"/>
        <v>0</v>
      </c>
      <c r="R135" s="15"/>
      <c r="S135" s="12" t="s">
        <v>84</v>
      </c>
      <c r="T135" s="12"/>
    </row>
    <row r="136" spans="1:20" ht="127.5" x14ac:dyDescent="0.25">
      <c r="A136" s="3">
        <v>126</v>
      </c>
      <c r="B136" s="4" t="s">
        <v>744</v>
      </c>
      <c r="C136" s="87" t="s">
        <v>26</v>
      </c>
      <c r="D136" s="78" t="s">
        <v>541</v>
      </c>
      <c r="E136" s="6" t="s">
        <v>542</v>
      </c>
      <c r="F136" s="7" t="s">
        <v>529</v>
      </c>
      <c r="G136" s="7" t="s">
        <v>530</v>
      </c>
      <c r="H136" s="7" t="s">
        <v>531</v>
      </c>
      <c r="I136" s="7" t="s">
        <v>532</v>
      </c>
      <c r="J136" s="5">
        <v>2</v>
      </c>
      <c r="K136" s="8">
        <v>42979</v>
      </c>
      <c r="L136" s="8">
        <v>43190</v>
      </c>
      <c r="M136" s="9">
        <f t="shared" si="4"/>
        <v>30.142857142857142</v>
      </c>
      <c r="N136" s="9">
        <v>2</v>
      </c>
      <c r="O136" s="10">
        <f t="shared" si="5"/>
        <v>1</v>
      </c>
      <c r="P136" s="11">
        <f>IF(L136&lt;=$P$6,#REF!,0)</f>
        <v>0</v>
      </c>
      <c r="Q136" s="11">
        <f t="shared" si="7"/>
        <v>0</v>
      </c>
      <c r="R136" s="15"/>
      <c r="S136" s="12" t="s">
        <v>84</v>
      </c>
      <c r="T136" s="12"/>
    </row>
    <row r="137" spans="1:20" ht="216.75" x14ac:dyDescent="0.25">
      <c r="A137" s="3">
        <v>127</v>
      </c>
      <c r="B137" s="4" t="s">
        <v>745</v>
      </c>
      <c r="C137" s="87" t="s">
        <v>26</v>
      </c>
      <c r="D137" s="78" t="s">
        <v>543</v>
      </c>
      <c r="E137" s="6" t="s">
        <v>544</v>
      </c>
      <c r="F137" s="7" t="s">
        <v>545</v>
      </c>
      <c r="G137" s="13" t="s">
        <v>546</v>
      </c>
      <c r="H137" s="13" t="s">
        <v>547</v>
      </c>
      <c r="I137" s="13" t="s">
        <v>548</v>
      </c>
      <c r="J137" s="14">
        <v>2</v>
      </c>
      <c r="K137" s="8">
        <v>42979</v>
      </c>
      <c r="L137" s="77">
        <v>43100</v>
      </c>
      <c r="M137" s="9">
        <f t="shared" si="4"/>
        <v>17.285714285714285</v>
      </c>
      <c r="N137" s="9">
        <v>2</v>
      </c>
      <c r="O137" s="10">
        <f t="shared" si="5"/>
        <v>1</v>
      </c>
      <c r="P137" s="11">
        <f>IF(L137&lt;=$P$6,#REF!,0)</f>
        <v>0</v>
      </c>
      <c r="Q137" s="11">
        <f t="shared" si="7"/>
        <v>0</v>
      </c>
      <c r="R137" s="15"/>
      <c r="S137" s="12" t="s">
        <v>51</v>
      </c>
      <c r="T137" s="12"/>
    </row>
    <row r="138" spans="1:20" ht="204" x14ac:dyDescent="0.25">
      <c r="A138" s="3">
        <v>128</v>
      </c>
      <c r="B138" s="4" t="s">
        <v>746</v>
      </c>
      <c r="C138" s="87" t="s">
        <v>26</v>
      </c>
      <c r="D138" s="78" t="s">
        <v>549</v>
      </c>
      <c r="E138" s="6" t="s">
        <v>550</v>
      </c>
      <c r="F138" s="6" t="s">
        <v>551</v>
      </c>
      <c r="G138" s="6" t="s">
        <v>552</v>
      </c>
      <c r="H138" s="6" t="s">
        <v>553</v>
      </c>
      <c r="I138" s="7" t="s">
        <v>554</v>
      </c>
      <c r="J138" s="5">
        <v>1</v>
      </c>
      <c r="K138" s="8">
        <v>43008</v>
      </c>
      <c r="L138" s="8">
        <v>43190</v>
      </c>
      <c r="M138" s="9">
        <f t="shared" si="4"/>
        <v>26</v>
      </c>
      <c r="N138" s="9">
        <v>1</v>
      </c>
      <c r="O138" s="10">
        <f t="shared" si="5"/>
        <v>1</v>
      </c>
      <c r="P138" s="11">
        <f>IF(L138&lt;=$P$6,#REF!,0)</f>
        <v>0</v>
      </c>
      <c r="Q138" s="11">
        <f t="shared" si="7"/>
        <v>0</v>
      </c>
      <c r="R138" s="15"/>
      <c r="S138" s="12" t="s">
        <v>84</v>
      </c>
      <c r="T138" s="12"/>
    </row>
    <row r="139" spans="1:20" ht="229.5" x14ac:dyDescent="0.25">
      <c r="A139" s="3">
        <v>129</v>
      </c>
      <c r="B139" s="4" t="s">
        <v>747</v>
      </c>
      <c r="C139" s="87" t="s">
        <v>26</v>
      </c>
      <c r="D139" s="78" t="s">
        <v>555</v>
      </c>
      <c r="E139" s="6" t="s">
        <v>556</v>
      </c>
      <c r="F139" s="7" t="s">
        <v>557</v>
      </c>
      <c r="G139" s="7" t="s">
        <v>776</v>
      </c>
      <c r="H139" s="6" t="s">
        <v>779</v>
      </c>
      <c r="I139" s="6" t="s">
        <v>441</v>
      </c>
      <c r="J139" s="5">
        <v>1</v>
      </c>
      <c r="K139" s="8">
        <v>43008</v>
      </c>
      <c r="L139" s="8">
        <v>43100</v>
      </c>
      <c r="M139" s="9">
        <f t="shared" ref="M139:M154" si="8">+(L139-K139)/7</f>
        <v>13.142857142857142</v>
      </c>
      <c r="N139" s="9">
        <v>1</v>
      </c>
      <c r="O139" s="10">
        <f t="shared" ref="O139:O154" si="9">IF(N139/J139&gt;1,1,N139/J139)</f>
        <v>1</v>
      </c>
      <c r="P139" s="11">
        <f>IF(L139&lt;=$P$6,#REF!,0)</f>
        <v>0</v>
      </c>
      <c r="Q139" s="11">
        <f t="shared" si="7"/>
        <v>0</v>
      </c>
      <c r="R139" s="15"/>
      <c r="S139" s="12" t="s">
        <v>32</v>
      </c>
      <c r="T139" s="12"/>
    </row>
    <row r="140" spans="1:20" ht="102" x14ac:dyDescent="0.25">
      <c r="A140" s="3">
        <v>130</v>
      </c>
      <c r="B140" s="4" t="s">
        <v>748</v>
      </c>
      <c r="C140" s="87" t="s">
        <v>26</v>
      </c>
      <c r="D140" s="78" t="s">
        <v>558</v>
      </c>
      <c r="E140" s="6" t="s">
        <v>559</v>
      </c>
      <c r="F140" s="6" t="s">
        <v>503</v>
      </c>
      <c r="G140" s="6" t="s">
        <v>504</v>
      </c>
      <c r="H140" s="6" t="s">
        <v>505</v>
      </c>
      <c r="I140" s="6" t="s">
        <v>506</v>
      </c>
      <c r="J140" s="5">
        <v>1</v>
      </c>
      <c r="K140" s="8">
        <v>42982</v>
      </c>
      <c r="L140" s="8">
        <v>43190</v>
      </c>
      <c r="M140" s="9">
        <f t="shared" si="8"/>
        <v>29.714285714285715</v>
      </c>
      <c r="N140" s="9">
        <v>1</v>
      </c>
      <c r="O140" s="10">
        <f t="shared" si="9"/>
        <v>1</v>
      </c>
      <c r="P140" s="11">
        <f>IF(L140&lt;=$P$6,#REF!,0)</f>
        <v>0</v>
      </c>
      <c r="Q140" s="11">
        <f t="shared" ref="Q140:Q154" si="10">IF($P$6&gt;=L140,M140,0)</f>
        <v>0</v>
      </c>
      <c r="R140" s="15"/>
      <c r="S140" s="12" t="s">
        <v>32</v>
      </c>
      <c r="T140" s="12"/>
    </row>
    <row r="141" spans="1:20" ht="102" x14ac:dyDescent="0.25">
      <c r="A141" s="3">
        <v>131</v>
      </c>
      <c r="B141" s="4" t="s">
        <v>749</v>
      </c>
      <c r="C141" s="87" t="s">
        <v>26</v>
      </c>
      <c r="D141" s="78" t="s">
        <v>560</v>
      </c>
      <c r="E141" s="6" t="s">
        <v>561</v>
      </c>
      <c r="F141" s="7" t="s">
        <v>503</v>
      </c>
      <c r="G141" s="6" t="s">
        <v>504</v>
      </c>
      <c r="H141" s="6" t="s">
        <v>505</v>
      </c>
      <c r="I141" s="6" t="s">
        <v>506</v>
      </c>
      <c r="J141" s="5">
        <v>1</v>
      </c>
      <c r="K141" s="8">
        <v>42982</v>
      </c>
      <c r="L141" s="8">
        <v>43190</v>
      </c>
      <c r="M141" s="9">
        <f t="shared" si="8"/>
        <v>29.714285714285715</v>
      </c>
      <c r="N141" s="9">
        <v>1</v>
      </c>
      <c r="O141" s="10">
        <f t="shared" si="9"/>
        <v>1</v>
      </c>
      <c r="P141" s="11">
        <f>IF(L141&lt;=$P$6,#REF!,0)</f>
        <v>0</v>
      </c>
      <c r="Q141" s="11">
        <f t="shared" si="10"/>
        <v>0</v>
      </c>
      <c r="R141" s="15"/>
      <c r="S141" s="12" t="s">
        <v>32</v>
      </c>
      <c r="T141" s="12"/>
    </row>
    <row r="142" spans="1:20" ht="102" x14ac:dyDescent="0.25">
      <c r="A142" s="3">
        <v>132</v>
      </c>
      <c r="B142" s="4" t="s">
        <v>750</v>
      </c>
      <c r="C142" s="87" t="s">
        <v>26</v>
      </c>
      <c r="D142" s="78" t="s">
        <v>562</v>
      </c>
      <c r="E142" s="6" t="s">
        <v>563</v>
      </c>
      <c r="F142" s="7" t="s">
        <v>503</v>
      </c>
      <c r="G142" s="6" t="s">
        <v>504</v>
      </c>
      <c r="H142" s="6" t="s">
        <v>505</v>
      </c>
      <c r="I142" s="6" t="s">
        <v>506</v>
      </c>
      <c r="J142" s="5">
        <v>1</v>
      </c>
      <c r="K142" s="8">
        <v>42982</v>
      </c>
      <c r="L142" s="8">
        <v>43190</v>
      </c>
      <c r="M142" s="9">
        <f t="shared" si="8"/>
        <v>29.714285714285715</v>
      </c>
      <c r="N142" s="9">
        <v>1</v>
      </c>
      <c r="O142" s="10">
        <f t="shared" si="9"/>
        <v>1</v>
      </c>
      <c r="P142" s="11">
        <f>IF(L142&lt;=$P$6,#REF!,0)</f>
        <v>0</v>
      </c>
      <c r="Q142" s="11">
        <f t="shared" si="10"/>
        <v>0</v>
      </c>
      <c r="R142" s="15"/>
      <c r="S142" s="12" t="s">
        <v>32</v>
      </c>
      <c r="T142" s="12"/>
    </row>
    <row r="143" spans="1:20" ht="102" x14ac:dyDescent="0.25">
      <c r="A143" s="3">
        <v>133</v>
      </c>
      <c r="B143" s="4" t="s">
        <v>751</v>
      </c>
      <c r="C143" s="87" t="s">
        <v>26</v>
      </c>
      <c r="D143" s="78" t="s">
        <v>564</v>
      </c>
      <c r="E143" s="6" t="s">
        <v>565</v>
      </c>
      <c r="F143" s="7" t="s">
        <v>503</v>
      </c>
      <c r="G143" s="6" t="s">
        <v>504</v>
      </c>
      <c r="H143" s="6" t="s">
        <v>505</v>
      </c>
      <c r="I143" s="6" t="s">
        <v>506</v>
      </c>
      <c r="J143" s="5">
        <v>1</v>
      </c>
      <c r="K143" s="8">
        <v>42982</v>
      </c>
      <c r="L143" s="8">
        <v>43190</v>
      </c>
      <c r="M143" s="9">
        <f t="shared" si="8"/>
        <v>29.714285714285715</v>
      </c>
      <c r="N143" s="9">
        <v>1</v>
      </c>
      <c r="O143" s="10">
        <f t="shared" si="9"/>
        <v>1</v>
      </c>
      <c r="P143" s="11">
        <f>IF(L143&lt;=$P$6,#REF!,0)</f>
        <v>0</v>
      </c>
      <c r="Q143" s="11">
        <f t="shared" si="10"/>
        <v>0</v>
      </c>
      <c r="R143" s="15"/>
      <c r="S143" s="12" t="s">
        <v>32</v>
      </c>
      <c r="T143" s="12"/>
    </row>
    <row r="144" spans="1:20" ht="140.25" x14ac:dyDescent="0.25">
      <c r="A144" s="3">
        <v>134</v>
      </c>
      <c r="B144" s="4" t="s">
        <v>752</v>
      </c>
      <c r="C144" s="87" t="s">
        <v>26</v>
      </c>
      <c r="D144" s="78" t="s">
        <v>566</v>
      </c>
      <c r="E144" s="6" t="s">
        <v>567</v>
      </c>
      <c r="F144" s="7" t="s">
        <v>503</v>
      </c>
      <c r="G144" s="6" t="s">
        <v>504</v>
      </c>
      <c r="H144" s="6" t="s">
        <v>505</v>
      </c>
      <c r="I144" s="6" t="s">
        <v>506</v>
      </c>
      <c r="J144" s="5">
        <v>1</v>
      </c>
      <c r="K144" s="8">
        <v>42982</v>
      </c>
      <c r="L144" s="8">
        <v>43190</v>
      </c>
      <c r="M144" s="9">
        <f t="shared" si="8"/>
        <v>29.714285714285715</v>
      </c>
      <c r="N144" s="9">
        <v>1</v>
      </c>
      <c r="O144" s="10">
        <f t="shared" si="9"/>
        <v>1</v>
      </c>
      <c r="P144" s="11">
        <f>IF(L144&lt;=$P$6,#REF!,0)</f>
        <v>0</v>
      </c>
      <c r="Q144" s="11">
        <f t="shared" si="10"/>
        <v>0</v>
      </c>
      <c r="R144" s="15"/>
      <c r="S144" s="12" t="s">
        <v>32</v>
      </c>
      <c r="T144" s="12"/>
    </row>
    <row r="145" spans="1:20" ht="102" x14ac:dyDescent="0.25">
      <c r="A145" s="3">
        <v>135</v>
      </c>
      <c r="B145" s="4" t="s">
        <v>753</v>
      </c>
      <c r="C145" s="87" t="s">
        <v>26</v>
      </c>
      <c r="D145" s="78" t="s">
        <v>568</v>
      </c>
      <c r="E145" s="6" t="s">
        <v>569</v>
      </c>
      <c r="F145" s="7" t="s">
        <v>503</v>
      </c>
      <c r="G145" s="6" t="s">
        <v>504</v>
      </c>
      <c r="H145" s="6" t="s">
        <v>505</v>
      </c>
      <c r="I145" s="6" t="s">
        <v>506</v>
      </c>
      <c r="J145" s="5">
        <v>1</v>
      </c>
      <c r="K145" s="8">
        <v>42982</v>
      </c>
      <c r="L145" s="8">
        <v>43190</v>
      </c>
      <c r="M145" s="9">
        <f t="shared" si="8"/>
        <v>29.714285714285715</v>
      </c>
      <c r="N145" s="9">
        <v>1</v>
      </c>
      <c r="O145" s="10">
        <f t="shared" si="9"/>
        <v>1</v>
      </c>
      <c r="P145" s="11">
        <f>IF(L145&lt;=$P$6,#REF!,0)</f>
        <v>0</v>
      </c>
      <c r="Q145" s="11">
        <f t="shared" si="10"/>
        <v>0</v>
      </c>
      <c r="R145" s="15"/>
      <c r="S145" s="12" t="s">
        <v>32</v>
      </c>
      <c r="T145" s="12"/>
    </row>
    <row r="146" spans="1:20" ht="102" x14ac:dyDescent="0.25">
      <c r="A146" s="3">
        <v>136</v>
      </c>
      <c r="B146" s="4" t="s">
        <v>754</v>
      </c>
      <c r="C146" s="87" t="s">
        <v>26</v>
      </c>
      <c r="D146" s="78" t="s">
        <v>570</v>
      </c>
      <c r="E146" s="6" t="s">
        <v>571</v>
      </c>
      <c r="F146" s="7" t="s">
        <v>503</v>
      </c>
      <c r="G146" s="6" t="s">
        <v>504</v>
      </c>
      <c r="H146" s="6" t="s">
        <v>505</v>
      </c>
      <c r="I146" s="6" t="s">
        <v>506</v>
      </c>
      <c r="J146" s="5">
        <v>1</v>
      </c>
      <c r="K146" s="8">
        <v>42982</v>
      </c>
      <c r="L146" s="8">
        <v>43190</v>
      </c>
      <c r="M146" s="9">
        <f t="shared" si="8"/>
        <v>29.714285714285715</v>
      </c>
      <c r="N146" s="9">
        <v>1</v>
      </c>
      <c r="O146" s="10">
        <f t="shared" si="9"/>
        <v>1</v>
      </c>
      <c r="P146" s="11">
        <f>IF(L146&lt;=$P$6,#REF!,0)</f>
        <v>0</v>
      </c>
      <c r="Q146" s="11">
        <f t="shared" si="10"/>
        <v>0</v>
      </c>
      <c r="R146" s="15"/>
      <c r="S146" s="12" t="s">
        <v>32</v>
      </c>
      <c r="T146" s="12"/>
    </row>
    <row r="147" spans="1:20" ht="102" x14ac:dyDescent="0.25">
      <c r="A147" s="3">
        <v>137</v>
      </c>
      <c r="B147" s="4" t="s">
        <v>755</v>
      </c>
      <c r="C147" s="87" t="s">
        <v>26</v>
      </c>
      <c r="D147" s="78" t="s">
        <v>572</v>
      </c>
      <c r="E147" s="6" t="s">
        <v>573</v>
      </c>
      <c r="F147" s="7" t="s">
        <v>503</v>
      </c>
      <c r="G147" s="6" t="s">
        <v>504</v>
      </c>
      <c r="H147" s="6" t="s">
        <v>505</v>
      </c>
      <c r="I147" s="6" t="s">
        <v>506</v>
      </c>
      <c r="J147" s="5">
        <v>1</v>
      </c>
      <c r="K147" s="8">
        <v>42982</v>
      </c>
      <c r="L147" s="8">
        <v>43190</v>
      </c>
      <c r="M147" s="9">
        <f t="shared" si="8"/>
        <v>29.714285714285715</v>
      </c>
      <c r="N147" s="9">
        <v>1</v>
      </c>
      <c r="O147" s="10">
        <f t="shared" si="9"/>
        <v>1</v>
      </c>
      <c r="P147" s="11">
        <f>IF(L147&lt;=$P$6,#REF!,0)</f>
        <v>0</v>
      </c>
      <c r="Q147" s="11">
        <f t="shared" si="10"/>
        <v>0</v>
      </c>
      <c r="R147" s="15"/>
      <c r="S147" s="12" t="s">
        <v>32</v>
      </c>
      <c r="T147" s="12"/>
    </row>
    <row r="148" spans="1:20" ht="216.75" x14ac:dyDescent="0.25">
      <c r="A148" s="3">
        <v>138</v>
      </c>
      <c r="B148" s="4" t="s">
        <v>756</v>
      </c>
      <c r="C148" s="87" t="s">
        <v>26</v>
      </c>
      <c r="D148" s="78" t="s">
        <v>574</v>
      </c>
      <c r="E148" s="6" t="s">
        <v>575</v>
      </c>
      <c r="F148" s="7" t="s">
        <v>576</v>
      </c>
      <c r="G148" s="6" t="s">
        <v>577</v>
      </c>
      <c r="H148" s="6" t="s">
        <v>578</v>
      </c>
      <c r="I148" s="6" t="s">
        <v>579</v>
      </c>
      <c r="J148" s="5">
        <v>1</v>
      </c>
      <c r="K148" s="8">
        <v>43284</v>
      </c>
      <c r="L148" s="8">
        <v>43465</v>
      </c>
      <c r="M148" s="9">
        <f t="shared" si="8"/>
        <v>25.857142857142858</v>
      </c>
      <c r="N148" s="9">
        <v>0</v>
      </c>
      <c r="O148" s="10">
        <f t="shared" si="9"/>
        <v>0</v>
      </c>
      <c r="P148" s="11">
        <f>IF(L148&lt;=$P$6,#REF!,0)</f>
        <v>0</v>
      </c>
      <c r="Q148" s="11">
        <f t="shared" si="10"/>
        <v>0</v>
      </c>
      <c r="R148" s="15"/>
      <c r="S148" s="12" t="s">
        <v>580</v>
      </c>
      <c r="T148" s="13" t="s">
        <v>581</v>
      </c>
    </row>
    <row r="149" spans="1:20" ht="255" x14ac:dyDescent="0.25">
      <c r="A149" s="3">
        <v>139</v>
      </c>
      <c r="B149" s="4" t="s">
        <v>757</v>
      </c>
      <c r="C149" s="87" t="s">
        <v>26</v>
      </c>
      <c r="D149" s="78" t="s">
        <v>582</v>
      </c>
      <c r="E149" s="6" t="s">
        <v>583</v>
      </c>
      <c r="F149" s="6" t="s">
        <v>584</v>
      </c>
      <c r="G149" s="6" t="s">
        <v>585</v>
      </c>
      <c r="H149" s="6" t="s">
        <v>586</v>
      </c>
      <c r="I149" s="6" t="s">
        <v>587</v>
      </c>
      <c r="J149" s="5">
        <v>2</v>
      </c>
      <c r="K149" s="8">
        <v>43008</v>
      </c>
      <c r="L149" s="8">
        <v>43373</v>
      </c>
      <c r="M149" s="9">
        <f t="shared" si="8"/>
        <v>52.142857142857146</v>
      </c>
      <c r="N149" s="9">
        <v>2</v>
      </c>
      <c r="O149" s="10">
        <f t="shared" si="9"/>
        <v>1</v>
      </c>
      <c r="P149" s="11">
        <f>IF(L149&lt;=$P$6,#REF!,0)</f>
        <v>0</v>
      </c>
      <c r="Q149" s="11">
        <f t="shared" si="10"/>
        <v>0</v>
      </c>
      <c r="R149" s="15"/>
      <c r="S149" s="12" t="s">
        <v>51</v>
      </c>
      <c r="T149" s="13" t="s">
        <v>588</v>
      </c>
    </row>
    <row r="150" spans="1:20" ht="357" x14ac:dyDescent="0.25">
      <c r="A150" s="3">
        <v>140</v>
      </c>
      <c r="B150" s="4" t="s">
        <v>758</v>
      </c>
      <c r="C150" s="87" t="s">
        <v>26</v>
      </c>
      <c r="D150" s="78" t="s">
        <v>589</v>
      </c>
      <c r="E150" s="6" t="s">
        <v>590</v>
      </c>
      <c r="F150" s="7" t="s">
        <v>591</v>
      </c>
      <c r="G150" s="13" t="s">
        <v>592</v>
      </c>
      <c r="H150" s="13" t="s">
        <v>593</v>
      </c>
      <c r="I150" s="13" t="s">
        <v>594</v>
      </c>
      <c r="J150" s="14">
        <v>4</v>
      </c>
      <c r="K150" s="8">
        <v>43008</v>
      </c>
      <c r="L150" s="8">
        <v>43373</v>
      </c>
      <c r="M150" s="9">
        <f t="shared" si="8"/>
        <v>52.142857142857146</v>
      </c>
      <c r="N150" s="9">
        <v>3</v>
      </c>
      <c r="O150" s="10">
        <f t="shared" si="9"/>
        <v>0.75</v>
      </c>
      <c r="P150" s="11">
        <f>IF(L150&lt;=$P$6,#REF!,0)</f>
        <v>0</v>
      </c>
      <c r="Q150" s="11">
        <f t="shared" si="10"/>
        <v>0</v>
      </c>
      <c r="R150" s="15"/>
      <c r="S150" s="12" t="s">
        <v>51</v>
      </c>
      <c r="T150" s="13" t="s">
        <v>595</v>
      </c>
    </row>
    <row r="151" spans="1:20" ht="408" x14ac:dyDescent="0.25">
      <c r="A151" s="3">
        <v>141</v>
      </c>
      <c r="B151" s="4" t="s">
        <v>759</v>
      </c>
      <c r="C151" s="87" t="s">
        <v>26</v>
      </c>
      <c r="D151" s="78" t="s">
        <v>596</v>
      </c>
      <c r="E151" s="6" t="s">
        <v>597</v>
      </c>
      <c r="F151" s="6" t="s">
        <v>598</v>
      </c>
      <c r="G151" s="6" t="s">
        <v>599</v>
      </c>
      <c r="H151" s="6" t="s">
        <v>600</v>
      </c>
      <c r="I151" s="13" t="s">
        <v>594</v>
      </c>
      <c r="J151" s="5">
        <v>4</v>
      </c>
      <c r="K151" s="8">
        <v>43008</v>
      </c>
      <c r="L151" s="8">
        <v>43373</v>
      </c>
      <c r="M151" s="9">
        <f t="shared" si="8"/>
        <v>52.142857142857146</v>
      </c>
      <c r="N151" s="9">
        <v>3</v>
      </c>
      <c r="O151" s="10">
        <f t="shared" si="9"/>
        <v>0.75</v>
      </c>
      <c r="P151" s="11">
        <f>IF(L151&lt;=$P$6,#REF!,0)</f>
        <v>0</v>
      </c>
      <c r="Q151" s="11">
        <f t="shared" si="10"/>
        <v>0</v>
      </c>
      <c r="R151" s="15"/>
      <c r="S151" s="12" t="s">
        <v>601</v>
      </c>
      <c r="T151" s="13" t="s">
        <v>602</v>
      </c>
    </row>
    <row r="152" spans="1:20" ht="165.75" x14ac:dyDescent="0.25">
      <c r="A152" s="3">
        <v>142</v>
      </c>
      <c r="B152" s="4" t="s">
        <v>760</v>
      </c>
      <c r="C152" s="87" t="s">
        <v>26</v>
      </c>
      <c r="D152" s="78" t="s">
        <v>603</v>
      </c>
      <c r="E152" s="6" t="s">
        <v>604</v>
      </c>
      <c r="F152" s="6" t="s">
        <v>605</v>
      </c>
      <c r="G152" s="6" t="s">
        <v>606</v>
      </c>
      <c r="H152" s="6" t="s">
        <v>607</v>
      </c>
      <c r="I152" s="6" t="s">
        <v>608</v>
      </c>
      <c r="J152" s="5">
        <v>6</v>
      </c>
      <c r="K152" s="8">
        <v>43284</v>
      </c>
      <c r="L152" s="8">
        <v>43524</v>
      </c>
      <c r="M152" s="9">
        <f t="shared" si="8"/>
        <v>34.285714285714285</v>
      </c>
      <c r="N152" s="9">
        <v>0</v>
      </c>
      <c r="O152" s="10">
        <f t="shared" si="9"/>
        <v>0</v>
      </c>
      <c r="P152" s="11">
        <f>IF(L152&lt;=$P$6,#REF!,0)</f>
        <v>0</v>
      </c>
      <c r="Q152" s="11">
        <f t="shared" si="10"/>
        <v>0</v>
      </c>
      <c r="R152" s="15"/>
      <c r="S152" s="12" t="s">
        <v>609</v>
      </c>
      <c r="T152" s="13" t="s">
        <v>610</v>
      </c>
    </row>
    <row r="153" spans="1:20" ht="156.75" customHeight="1" x14ac:dyDescent="0.25">
      <c r="A153" s="3">
        <v>143</v>
      </c>
      <c r="B153" s="4" t="s">
        <v>761</v>
      </c>
      <c r="C153" s="87" t="s">
        <v>26</v>
      </c>
      <c r="D153" s="78" t="s">
        <v>611</v>
      </c>
      <c r="E153" s="6" t="s">
        <v>612</v>
      </c>
      <c r="F153" s="6" t="s">
        <v>613</v>
      </c>
      <c r="G153" s="13" t="s">
        <v>61</v>
      </c>
      <c r="H153" s="13" t="s">
        <v>62</v>
      </c>
      <c r="I153" s="13" t="s">
        <v>63</v>
      </c>
      <c r="J153" s="5">
        <v>1</v>
      </c>
      <c r="K153" s="8">
        <v>42979</v>
      </c>
      <c r="L153" s="8">
        <v>43281</v>
      </c>
      <c r="M153" s="9">
        <f t="shared" si="8"/>
        <v>43.142857142857146</v>
      </c>
      <c r="N153" s="9">
        <v>1</v>
      </c>
      <c r="O153" s="10">
        <f t="shared" si="9"/>
        <v>1</v>
      </c>
      <c r="P153" s="11">
        <f>IF(L153&lt;=$P$6,#REF!,0)</f>
        <v>0</v>
      </c>
      <c r="Q153" s="11">
        <f t="shared" si="10"/>
        <v>0</v>
      </c>
      <c r="R153" s="15"/>
      <c r="S153" s="12" t="s">
        <v>38</v>
      </c>
      <c r="T153" s="13" t="s">
        <v>65</v>
      </c>
    </row>
    <row r="154" spans="1:20" ht="127.5" x14ac:dyDescent="0.25">
      <c r="A154" s="3">
        <v>144</v>
      </c>
      <c r="B154" s="4" t="s">
        <v>762</v>
      </c>
      <c r="C154" s="87" t="s">
        <v>26</v>
      </c>
      <c r="D154" s="78" t="s">
        <v>614</v>
      </c>
      <c r="E154" s="6" t="s">
        <v>615</v>
      </c>
      <c r="F154" s="6" t="s">
        <v>616</v>
      </c>
      <c r="G154" s="6" t="s">
        <v>617</v>
      </c>
      <c r="H154" s="6" t="s">
        <v>618</v>
      </c>
      <c r="I154" s="6" t="s">
        <v>619</v>
      </c>
      <c r="J154" s="5">
        <v>1</v>
      </c>
      <c r="K154" s="8">
        <v>42795</v>
      </c>
      <c r="L154" s="8">
        <v>43069</v>
      </c>
      <c r="M154" s="9">
        <f t="shared" si="8"/>
        <v>39.142857142857146</v>
      </c>
      <c r="N154" s="9">
        <v>1</v>
      </c>
      <c r="O154" s="10">
        <f t="shared" si="9"/>
        <v>1</v>
      </c>
      <c r="P154" s="11">
        <f>IF(L154&lt;=$P$6,#REF!,0)</f>
        <v>0</v>
      </c>
      <c r="Q154" s="11">
        <f t="shared" si="10"/>
        <v>0</v>
      </c>
      <c r="R154" s="15"/>
      <c r="S154" s="12" t="s">
        <v>120</v>
      </c>
      <c r="T154" s="12"/>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4">
      <formula1>$A$351002:$A$351004</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39 J104 J140:J147 J125:J12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39 K95:K104 K120:L120 K139:K147 K125:K13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39 L140:L147 L125 L127 L129:L130 L95:L10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39:N39 M11:N11 M104:N1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R11 R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95:J103">
      <formula1>-2147483647</formula1>
      <formula2>2147483647</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39 D104 D125:D154">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39 E125">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 I39 I153 I140:I147 I125:I130 I18 I95:I99 I102:I103">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 H39 H153 H140:H147 H125:H130 H18 I100:I101 H95:H102">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G39 G153 H103 G18 G95:G99 G102:G103">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39 F95:F104 G140:G147 G125:G126">
      <formula1>0</formula1>
      <formula2>390</formula2>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2018</A_x00f1_o>
    <Proyecto xmlns="0d8d2a93-33a2-41d8-b57a-674d8cfe4baf">Ninguno</Proyecto>
    <Carpeta xmlns="0d8d2a93-33a2-41d8-b57a-674d8cfe4baf">Informes de Ley</Carpeta>
    <Fecha_x0020_del_x0020_documento xmlns="0d8d2a93-33a2-41d8-b57a-674d8cfe4baf">2018-07-26T05:00:00+00:00</Fecha_x0020_del_x0020_documento>
  </documentManagement>
</p:properties>
</file>

<file path=customXml/itemProps1.xml><?xml version="1.0" encoding="utf-8"?>
<ds:datastoreItem xmlns:ds="http://schemas.openxmlformats.org/officeDocument/2006/customXml" ds:itemID="{72D30168-5786-4F94-BC23-6E41BD3BA4E7}"/>
</file>

<file path=customXml/itemProps2.xml><?xml version="1.0" encoding="utf-8"?>
<ds:datastoreItem xmlns:ds="http://schemas.openxmlformats.org/officeDocument/2006/customXml" ds:itemID="{757BC72A-A948-4462-95A7-6BF1FEE00EE2}"/>
</file>

<file path=customXml/itemProps3.xml><?xml version="1.0" encoding="utf-8"?>
<ds:datastoreItem xmlns:ds="http://schemas.openxmlformats.org/officeDocument/2006/customXml" ds:itemID="{6BAF3EFF-33B4-4317-A5EA-807920E814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Calderon Fernandez</cp:lastModifiedBy>
  <dcterms:created xsi:type="dcterms:W3CDTF">2018-07-05T18:39:37Z</dcterms:created>
  <dcterms:modified xsi:type="dcterms:W3CDTF">2018-07-25T20:06:35Z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