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musfile2\gestion_oci2019$\4. EVALUACION Y SEGUIMIENTO 2019\INFORMES DE LEY\PLAN DE MEJORAMIENTO ARCHIVISTICO\2019\INFORME III TRIMESTRE 2019\"/>
    </mc:Choice>
  </mc:AlternateContent>
  <bookViews>
    <workbookView xWindow="0" yWindow="0" windowWidth="24000" windowHeight="9630"/>
  </bookViews>
  <sheets>
    <sheet name="PMA" sheetId="1" r:id="rId1"/>
    <sheet name="Hoja1" sheetId="5" r:id="rId2"/>
    <sheet name="Instructivo PMA" sheetId="4" r:id="rId3"/>
  </sheets>
  <definedNames>
    <definedName name="_xlnm.Print_Titles" localSheetId="0">PMA!$8:$10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 i="5" l="1"/>
  <c r="L55" i="1"/>
  <c r="L50" i="1"/>
  <c r="L44" i="1" l="1"/>
  <c r="B2" i="5" l="1"/>
  <c r="L11" i="1" l="1"/>
  <c r="I70" i="1" l="1"/>
  <c r="I68" i="1"/>
  <c r="I69" i="1"/>
  <c r="I62" i="1"/>
  <c r="I61" i="1"/>
  <c r="I53" i="1"/>
  <c r="I48" i="1" l="1"/>
  <c r="I47" i="1"/>
  <c r="I46" i="1"/>
  <c r="I38" i="1"/>
  <c r="I26" i="1"/>
  <c r="I31" i="1"/>
  <c r="I58" i="1" l="1"/>
  <c r="I55" i="1"/>
  <c r="I56" i="1"/>
  <c r="I57" i="1"/>
  <c r="I59" i="1"/>
  <c r="I60" i="1"/>
  <c r="I63" i="1"/>
  <c r="I49" i="1"/>
  <c r="I66" i="1" l="1"/>
  <c r="I67" i="1"/>
  <c r="I14" i="1"/>
  <c r="I15" i="1"/>
  <c r="I16" i="1"/>
  <c r="I17" i="1"/>
  <c r="I18" i="1"/>
  <c r="I20" i="1"/>
  <c r="I22" i="1"/>
  <c r="I23" i="1"/>
  <c r="I24" i="1"/>
  <c r="I25" i="1"/>
  <c r="I27" i="1"/>
  <c r="I28" i="1"/>
  <c r="I29" i="1"/>
  <c r="I30" i="1"/>
  <c r="I32" i="1"/>
  <c r="I33" i="1"/>
  <c r="I35" i="1"/>
  <c r="I36" i="1"/>
  <c r="I37" i="1"/>
  <c r="I39" i="1"/>
  <c r="I40" i="1"/>
  <c r="I41" i="1"/>
  <c r="I42" i="1"/>
  <c r="I43" i="1"/>
  <c r="I44" i="1"/>
  <c r="I50" i="1"/>
  <c r="I51" i="1"/>
  <c r="I52" i="1"/>
  <c r="I54" i="1"/>
  <c r="I64" i="1"/>
  <c r="L40" i="1"/>
  <c r="L33" i="1"/>
  <c r="L28" i="1"/>
  <c r="L18" i="1"/>
  <c r="L15" i="1"/>
  <c r="I13" i="1" l="1"/>
  <c r="I11" i="1"/>
  <c r="L64" i="1" l="1"/>
  <c r="F80" i="1" s="1"/>
  <c r="F79" i="1"/>
  <c r="F78" i="1"/>
  <c r="F77" i="1"/>
  <c r="F76" i="1"/>
  <c r="F75" i="1"/>
  <c r="F74" i="1"/>
  <c r="F73" i="1"/>
  <c r="F72" i="1"/>
  <c r="F71" i="1"/>
  <c r="E82" i="1" l="1"/>
</calcChain>
</file>

<file path=xl/comments1.xml><?xml version="1.0" encoding="utf-8"?>
<comments xmlns="http://schemas.openxmlformats.org/spreadsheetml/2006/main">
  <authors>
    <author>Alexandra Cortes Parra</author>
    <author>Maria Elvira Zea</author>
    <author>HERNAN ALONSO RODRIGUEZ MORA</author>
    <author>Diana Carolina Pena Escobar</author>
  </authors>
  <commentList>
    <comment ref="J9" authorId="0" shapeId="0">
      <text>
        <r>
          <rPr>
            <b/>
            <sz val="9"/>
            <color indexed="81"/>
            <rFont val="Tahoma"/>
            <charset val="1"/>
          </rPr>
          <t>Alexandra Cortes Parra:</t>
        </r>
        <r>
          <rPr>
            <sz val="9"/>
            <color indexed="81"/>
            <rFont val="Tahoma"/>
            <charset val="1"/>
          </rPr>
          <t xml:space="preserve">
No se calcularon los porcentajes de avance.</t>
        </r>
      </text>
    </comment>
    <comment ref="P9" authorId="1" shapeId="0">
      <text>
        <r>
          <rPr>
            <sz val="9"/>
            <color indexed="81"/>
            <rFont val="Tahoma"/>
            <family val="2"/>
          </rPr>
          <t xml:space="preserve">Dejar las observaciones frente al cumplimiento y efectividad de las tareas implementadas. 
</t>
        </r>
      </text>
    </comment>
    <comment ref="R9" authorId="2" shapeId="0">
      <text>
        <r>
          <rPr>
            <b/>
            <sz val="9"/>
            <color indexed="81"/>
            <rFont val="Tahoma"/>
            <family val="2"/>
          </rPr>
          <t xml:space="preserve">Fecha en que se cierra completamente el hallazgo
</t>
        </r>
      </text>
    </comment>
    <comment ref="S9" authorId="2" shapeId="0">
      <text>
        <r>
          <rPr>
            <b/>
            <sz val="9"/>
            <color indexed="81"/>
            <rFont val="Tahoma"/>
            <family val="2"/>
          </rPr>
          <t>Número de radicado con el cual la entidad realiza el cierre del hallazgo</t>
        </r>
      </text>
    </comment>
    <comment ref="F15" authorId="3" shapeId="0">
      <text>
        <r>
          <rPr>
            <b/>
            <sz val="9"/>
            <color indexed="81"/>
            <rFont val="Tahoma"/>
            <family val="2"/>
          </rPr>
          <t>Diana Carolina Pena Escobar:</t>
        </r>
        <r>
          <rPr>
            <sz val="9"/>
            <color indexed="81"/>
            <rFont val="Tahoma"/>
            <family val="2"/>
          </rPr>
          <t xml:space="preserve">
revisar PAI
</t>
        </r>
      </text>
    </comment>
    <comment ref="F16" authorId="3" shapeId="0">
      <text>
        <r>
          <rPr>
            <b/>
            <sz val="9"/>
            <color indexed="81"/>
            <rFont val="Tahoma"/>
            <family val="2"/>
          </rPr>
          <t>Diana Carolina Pena Escobar:</t>
        </r>
        <r>
          <rPr>
            <sz val="9"/>
            <color indexed="81"/>
            <rFont val="Tahoma"/>
            <family val="2"/>
          </rPr>
          <t xml:space="preserve">
revisar PAI</t>
        </r>
      </text>
    </comment>
    <comment ref="F17" authorId="3" shapeId="0">
      <text>
        <r>
          <rPr>
            <b/>
            <sz val="9"/>
            <color indexed="81"/>
            <rFont val="Tahoma"/>
            <family val="2"/>
          </rPr>
          <t>Diana Carolina Pena Escobar:</t>
        </r>
        <r>
          <rPr>
            <sz val="9"/>
            <color indexed="81"/>
            <rFont val="Tahoma"/>
            <family val="2"/>
          </rPr>
          <t xml:space="preserve">
revisar PAI
</t>
        </r>
      </text>
    </comment>
  </commentList>
</comments>
</file>

<file path=xl/sharedStrings.xml><?xml version="1.0" encoding="utf-8"?>
<sst xmlns="http://schemas.openxmlformats.org/spreadsheetml/2006/main" count="488" uniqueCount="300">
  <si>
    <t xml:space="preserve">Entidad: </t>
  </si>
  <si>
    <t xml:space="preserve">NIT: </t>
  </si>
  <si>
    <t xml:space="preserve">Representante Legal: </t>
  </si>
  <si>
    <t xml:space="preserve">Fecha de iniciación: </t>
  </si>
  <si>
    <t>Responsable del proceso:</t>
  </si>
  <si>
    <t>Fecha de finalización:</t>
  </si>
  <si>
    <t xml:space="preserve">Cargo: </t>
  </si>
  <si>
    <t>ITEM</t>
  </si>
  <si>
    <t>HALLAZGO</t>
  </si>
  <si>
    <t>OBJETIVOS</t>
  </si>
  <si>
    <t>Descripción  de  las Tareas</t>
  </si>
  <si>
    <t>EJECUCIÓN DE LAS  TAREAS</t>
  </si>
  <si>
    <t>PLAZO EN SEMANAS</t>
  </si>
  <si>
    <t>PORCENTAJE DE AVANCE DE LAS TAREAS</t>
  </si>
  <si>
    <t xml:space="preserve">PRODUCTOS </t>
  </si>
  <si>
    <t>AVANCE DE CUMPLIMIENTO DEL OBJETIVO</t>
  </si>
  <si>
    <t>DESCRIPCIÓN DE LOS AVANCES</t>
  </si>
  <si>
    <t>AREAS Y PERSONAS RESPONSABLES</t>
  </si>
  <si>
    <t>FECHA CIERRE HALLAZGO</t>
  </si>
  <si>
    <t>No. RADICADO</t>
  </si>
  <si>
    <t>EVIDENCIAS</t>
  </si>
  <si>
    <t>INICIO</t>
  </si>
  <si>
    <t>FINALIZACIÓN</t>
  </si>
  <si>
    <t>AVANCE DEL PLAN DE CUMPLIMIENTO (ACCIONES)</t>
  </si>
  <si>
    <t>Acción 1</t>
  </si>
  <si>
    <t>Acción 2</t>
  </si>
  <si>
    <t>Acción 3</t>
  </si>
  <si>
    <t>Acción 4</t>
  </si>
  <si>
    <t>Acción 5</t>
  </si>
  <si>
    <t>Acción 6</t>
  </si>
  <si>
    <t xml:space="preserve">Accion 7 </t>
  </si>
  <si>
    <t>Acción 8</t>
  </si>
  <si>
    <t>Acción 9</t>
  </si>
  <si>
    <t>Acción 10</t>
  </si>
  <si>
    <t>CUMPLIMIENTO DEL PLAN DE MEJORAMIENTO</t>
  </si>
  <si>
    <t>sobre 100%</t>
  </si>
  <si>
    <t>OBSERVACIONES OFICINA DE CONTROL INTERNO</t>
  </si>
  <si>
    <t>Seguimiento AGN</t>
  </si>
  <si>
    <t>Seguimiento Control Interno</t>
  </si>
  <si>
    <t>Plan de Mejoramiento</t>
  </si>
  <si>
    <t>OBSERVACIONES</t>
  </si>
  <si>
    <t>Fecha y número de Acta de aprobación del PMA</t>
  </si>
  <si>
    <t>N° INFORME DE SEGUIMIENTO Y FECHA</t>
  </si>
  <si>
    <t>N°. DE ACCIÓN</t>
  </si>
  <si>
    <t>M1</t>
  </si>
  <si>
    <t>M2</t>
  </si>
  <si>
    <t>M3</t>
  </si>
  <si>
    <t>ACCION 1</t>
  </si>
  <si>
    <t xml:space="preserve">ACCION 2 </t>
  </si>
  <si>
    <t>ACCION 3</t>
  </si>
  <si>
    <t>ACCION 4</t>
  </si>
  <si>
    <t>ACCION 5</t>
  </si>
  <si>
    <t>ACCION 6</t>
  </si>
  <si>
    <t>ACCION 7</t>
  </si>
  <si>
    <t>ACCION 8</t>
  </si>
  <si>
    <t>ACCION 9</t>
  </si>
  <si>
    <t>ACCION 10</t>
  </si>
  <si>
    <t>Establecer  el / los objetivos según el número de acciones que permitan subsanar el hallazgo</t>
  </si>
  <si>
    <t>No. TAREA</t>
  </si>
  <si>
    <t>T1</t>
  </si>
  <si>
    <t>T2</t>
  </si>
  <si>
    <t>T3</t>
  </si>
  <si>
    <t>Columna "A" ITEM</t>
  </si>
  <si>
    <t>Columna "B" HALLAZGO</t>
  </si>
  <si>
    <t>Columna "C" NÚMERO DE ACCIÓN"</t>
  </si>
  <si>
    <t>Columna "D" OBJETIVO</t>
  </si>
  <si>
    <t>Columna "E" NÚMERO DE TAREA</t>
  </si>
  <si>
    <t>Columna "F" DESCRIPCIÓN DE LAS TAREAS</t>
  </si>
  <si>
    <t>Describir las tareas idóneas necesarias para subsanar el hallazgo, (teniendo en cuenta la normatividad vigente)</t>
  </si>
  <si>
    <t>Columna "G Y H" EJECUCIÓN DE LAS TAREAS</t>
  </si>
  <si>
    <t>Indicar las fechas inicial y final de ejecución de cada una de las tareas, teniendo en cuenta la fecha de inicio y finalizacion del PMA</t>
  </si>
  <si>
    <t>Columna "I" PLAZO EN SEMANAS</t>
  </si>
  <si>
    <t>Autocalculado</t>
  </si>
  <si>
    <t>Columna "J" PORCENTAJE DE AVANCE DE LAS TAREAS</t>
  </si>
  <si>
    <t>Establecer el porcentaje según el avance de la tareas propuestas. Estas cifras consolidan el porcentaje promedio por acción propuesta (columna L)</t>
  </si>
  <si>
    <t>Columna "K" PRODUCTOS</t>
  </si>
  <si>
    <t>Relacionar el entregable o producto por cada  una de las tareas</t>
  </si>
  <si>
    <t>Columna "L" AVANCE DEL CUMPLIMIENTO DEL OBJETIVO</t>
  </si>
  <si>
    <t>Autocalculado, el cual promedia las cifras establecidas en la columna J</t>
  </si>
  <si>
    <t>Fecha de iniciación y finalización del PMA</t>
  </si>
  <si>
    <t>La fecha de inicio cuenta a partir de la aprobación del PMA por parte del Comité Interno de Archivo ó Comité de Desarrollo Adminstraivo según corresponda; esto mediante acto administrativo</t>
  </si>
  <si>
    <t>Nota: En el diligenciamiento del formato, se debe tener en cuenta, NO AGREGAR O ELIMINAR COLUMNAS.</t>
  </si>
  <si>
    <t>Diligenciamiento columans A - L</t>
  </si>
  <si>
    <t>Número consecutivo de los hallazgos segun informe de inspección, control o vigilancia</t>
  </si>
  <si>
    <t>Descripción del hallazgo según informe de inspección, control o vigilancia</t>
  </si>
  <si>
    <t>Enumerar la cantidad de acciones necesarias para subsanar el hallazgo. Se pueden agregar la cantidad de acciones que considere la entidad</t>
  </si>
  <si>
    <t>Enumerar la cantidad de tareas necesarias para subsanar el hallazgo, puede ser una o mas, depende el análsis de cada entidad.
Nota: Se pueden agregar la cantidad de tareas que considere la entidad; es indispensable en el momento de realizar este ajuste, validar la formula de la columna J "Porcentaje de avance de las tareas" y verificar la formula de la columna I "Plazo en semanas".</t>
  </si>
  <si>
    <t>Instancia Asesora en materia Archvistica.
Comité Insitucional de Gestion y Dsempeño: El MVCT Presuntamente no esta dando cumplimiento al articulo 2.8.2.1.16 del Decreto 1080 de 2015</t>
  </si>
  <si>
    <t>Acta de la sesión.</t>
  </si>
  <si>
    <t>Presentar al Comité Institucional de Gestión y Desempeño - CIGYD, para adopción, aprobación, seguimiento de los documentos para la implementación de la politica de gestión documental en el marco de MIPG2.</t>
  </si>
  <si>
    <t>Solicitud de sesión CIGYD, para presentar el seguimiento del plan de trabajo para la implementación de la politica de gestión documental</t>
  </si>
  <si>
    <t>Contar con una politica de gestión documental que de cumplimiento a lo establecido en el articulo 2.8.2.5.6 del Decreto 1080 de 2015</t>
  </si>
  <si>
    <t>Elaborar la politica de gestión documental para el MVCT</t>
  </si>
  <si>
    <t>Presentar ante CIGYD la politica de gestión documental para aprobación</t>
  </si>
  <si>
    <t>Socializar  la politica de gestión documental a funcionarios y contratistas del MVCT</t>
  </si>
  <si>
    <t>Politica de gestión documental aprobada</t>
  </si>
  <si>
    <t>Presentación power point y listas de asistencia de socialización</t>
  </si>
  <si>
    <r>
      <rPr>
        <b/>
        <sz val="10"/>
        <rFont val="Arial"/>
        <family val="2"/>
      </rPr>
      <t>Instrumentos Archivisticos.</t>
    </r>
    <r>
      <rPr>
        <sz val="10"/>
        <rFont val="Arial"/>
        <family val="2"/>
      </rPr>
      <t xml:space="preserve">
Politica de Gestión Documental: El MCVT no cuenta con la politica de gestión de documentos constituida como lo establece el articulo 2.8.2.5.6 del Decreto 1080 de 2015
</t>
    </r>
  </si>
  <si>
    <t>Contar con la actualización de las TRD y el CCD del MVCT conforme al articulo 14 del Acuerdo 04 de 2013</t>
  </si>
  <si>
    <t>Realizar mesas de trabajo con cada una de las 45 dependencias del MVCT para actualizar las TRD</t>
  </si>
  <si>
    <t>M4</t>
  </si>
  <si>
    <t xml:space="preserve">Elaborar el PINAR para el MVCT </t>
  </si>
  <si>
    <t>Presentar ante CIGYD el documento PINAR para aprobación</t>
  </si>
  <si>
    <t xml:space="preserve">Elaborar el PGD para el MVCT </t>
  </si>
  <si>
    <t>Presentar ante CIGYD el documento PGD para aprobación</t>
  </si>
  <si>
    <t>Socializar el PGD a funcionarios y contratistas del MVCT</t>
  </si>
  <si>
    <t>Contar con el PGD aprobado socializado e implementada de acuerdo en el articulo 2.8.2.5.8 del Decreto 1080 de 2015 y Decreto 612 de 2018</t>
  </si>
  <si>
    <t>Contar con el FUID elaborado, actualizado e implementado de acuerdo a lo reglamentado en el articulo 26 de la Ley 594 de 2000, articulos 7 del acuerdo 042 de 2002, Acuerdo 038 de 2000 y el articulo 13 de la ley 1712 de 2014, en todas las areas del MVCT</t>
  </si>
  <si>
    <t>Elaborar la propuesta de actualización de CCD</t>
  </si>
  <si>
    <t>Elaborar la propuesta de actualización de TRD</t>
  </si>
  <si>
    <t>Presentar al CIGYD para su aprobación la propuesta de actualización de TRD y CCD con la trazabilidad  y control del instrumento</t>
  </si>
  <si>
    <t>M5</t>
  </si>
  <si>
    <t>M6</t>
  </si>
  <si>
    <t>Presentar para convalidación las TRD y CCD al comité evaluador de documentos del AGN</t>
  </si>
  <si>
    <t>Matriz de identificación de necesidades de actualización de TRD</t>
  </si>
  <si>
    <t>Propuesta de CCD actualizados</t>
  </si>
  <si>
    <t>Propuesta de TRD actualizada</t>
  </si>
  <si>
    <t>Comunicación Oficial de solicitud de actualización del RUSD</t>
  </si>
  <si>
    <t>Acto administrativo</t>
  </si>
  <si>
    <t>Elaborar el acto administrativo de adopción</t>
  </si>
  <si>
    <t>Socialización del FUID y su correcto diligenciamiento, a las dependencias del MVCT</t>
  </si>
  <si>
    <t>Listado de series, subseries y/o asuntos</t>
  </si>
  <si>
    <t>Identificar el listado de series, subseries y/o asuntos que presentan inconsistencias en la valoración secundaria y disposicion final asignada en la TVD, con énfasis en aquellos que presentan eliminación.</t>
  </si>
  <si>
    <t>Identificar el metraje lineal por dependencia que presenta algún grado de desorganización o que no se encuentra debidamente organizado, de acuerdo con la TRD vigente.</t>
  </si>
  <si>
    <t>M7</t>
  </si>
  <si>
    <t>Presentar para aprobación ante el CIGYD, el Sistema Integrado de Conservación SIC y sus planes correspondientes (Conservación documental y preservación digital a largo plazo)</t>
  </si>
  <si>
    <t>Plan de conservación documental y programas</t>
  </si>
  <si>
    <t>Plan de preservación digital y programas</t>
  </si>
  <si>
    <t>Elaboración de acto administrativo de aprobación.</t>
  </si>
  <si>
    <t>Elaborar el inventario documental de los archivos de derechos humanos</t>
  </si>
  <si>
    <t>FUID de archivos de derechos humanos</t>
  </si>
  <si>
    <t>Programa específico de tratamiento de archivos de derechos humanos</t>
  </si>
  <si>
    <t>Presentar para aprobación del CIGYD el programa específico para el tratamiento de archivos de derechos humanos.</t>
  </si>
  <si>
    <t>Plan de trabajo de implementación de la Política de Gestión Documental</t>
  </si>
  <si>
    <t>Aprobación del plande trabajo</t>
  </si>
  <si>
    <t>Seguimiento a la implementación</t>
  </si>
  <si>
    <t>Socialización de política de gestión documental</t>
  </si>
  <si>
    <t>Grupo de Atención al Usuario y Archivo - Oficina Asesora de Planeación y Oficina de Tecnologías de la Información y las Comunicaciones</t>
  </si>
  <si>
    <t xml:space="preserve">Grupo de Atención al Usuario y Archivo  </t>
  </si>
  <si>
    <t>Grupo de Atención al Usuario y Archivo - Grupo de Comunicaciones Estratégicas</t>
  </si>
  <si>
    <t>Grupo de Atención al Usuario y Archivo - Oficina Asesora de Planeación y Oficina de Tecnologías y Comunicaciones - Subdirección de Finanzas y Presupuesto - Subdirección de Servicios Administrativos</t>
  </si>
  <si>
    <t>Grupo de Atención al Usuario y Archivo</t>
  </si>
  <si>
    <t>Politica de gestión documental</t>
  </si>
  <si>
    <t>Documento de Politica de gestión documental para aprobación</t>
  </si>
  <si>
    <t>Actas de mesas de trabajo con dependencias y listados de asistencia</t>
  </si>
  <si>
    <t>Documento matriz de identificación de necesidades de actualización de TRD</t>
  </si>
  <si>
    <t>Documento propuesta de CCD actualizados</t>
  </si>
  <si>
    <t>Documento propuesta de TRD actualizada</t>
  </si>
  <si>
    <t>Comunicación Oficial de solicitud de convalidación y acto administrativo AGN de convalidación</t>
  </si>
  <si>
    <t>Documento PINAR</t>
  </si>
  <si>
    <t>Documento matriz de herramienta de seguimiento</t>
  </si>
  <si>
    <t xml:space="preserve">Documento PGD </t>
  </si>
  <si>
    <t>PGD aprobado</t>
  </si>
  <si>
    <t>Grupo de Atención al Usuario y Archivo - Despacho del Ministro - Secretaría General</t>
  </si>
  <si>
    <t>PGD socializado</t>
  </si>
  <si>
    <t>Cronograma de implementación del PGD actualizado</t>
  </si>
  <si>
    <t>Matriz de listado de series, subseries y/o asuntos</t>
  </si>
  <si>
    <t>Grupo de Atención al Usuario y Archivo - Oficina Asesora Jurídica</t>
  </si>
  <si>
    <t>Actas de mesas de trabajo y listados de asistencia</t>
  </si>
  <si>
    <t>Documento de plan de conservación documental y programas</t>
  </si>
  <si>
    <t>Acto administrativo de aprobación SIC</t>
  </si>
  <si>
    <t>Dependencias que custodien archivos de derechos humanos</t>
  </si>
  <si>
    <t>Inventario documental de archivos de derechos humanos</t>
  </si>
  <si>
    <t>Socializar a los funcionarios de las áreas responsables de custodiar archivos de derechos humanos, el protocolo AGN</t>
  </si>
  <si>
    <t>Documento programa específico de tratamiento de archivos de derechos humanos</t>
  </si>
  <si>
    <t>Listas de asistencia de las Mesas de trabajo con dependencias</t>
  </si>
  <si>
    <t>Acta de Comité donde se evidencia la aprobacion de TRD y CCD</t>
  </si>
  <si>
    <t>Documento mediante el cua  se constata la evaluacion y convalidacion de  CCD y TRD</t>
  </si>
  <si>
    <t>Certificado de inscripcion o actualizacion de RUSD actualizado</t>
  </si>
  <si>
    <t>Presentar la solicitud de actualización del Registro Unico de Series Documentales ante el AGN</t>
  </si>
  <si>
    <t>Contar con el PINAR aprobado socializado e implementado de acuerdo en el articulo 2.8.2.5.8 del Decreto 1080 de 2015 y Decreto 612 de 2018</t>
  </si>
  <si>
    <t>Documento Propuesta  PINAR</t>
  </si>
  <si>
    <t>Divulgar el PINAR a funcionarios y contratistas del MVCT</t>
  </si>
  <si>
    <t>Campaña de divulgacion de  PINAR</t>
  </si>
  <si>
    <t xml:space="preserve">Acta donde se evidencia la aprobacion del PINAR </t>
  </si>
  <si>
    <t>Presentar ante CIGYD el  seguimiento a la implementacion del PINAR</t>
  </si>
  <si>
    <t xml:space="preserve"> Documento propuesta del PGD </t>
  </si>
  <si>
    <t>Solicitud de sesión CIGYD  presentar para aprobación el plan de trabajo para la implementación de la politica de gestión documental durante la vigencia 2019</t>
  </si>
  <si>
    <t>Acta de la sesión
Solicitud de actualizacion documental y concepto tecnico de aprobacion en el SIG.</t>
  </si>
  <si>
    <t>M8</t>
  </si>
  <si>
    <t>Divulgar el CCD y TRD a funcionarios y contratistas del MVCT</t>
  </si>
  <si>
    <t>Campaña de divulgacion de CCD y TRD</t>
  </si>
  <si>
    <t>Informe de actividades de socializacion realizados (anexos: fotos, pantallazos, correos etc)</t>
  </si>
  <si>
    <t>Presentar ante CIGYD el  seguimiento a la implementacion del PGD</t>
  </si>
  <si>
    <t>Presentación y listas de asistencia</t>
  </si>
  <si>
    <t>Realizar mesas de trabajo para asesorar a las dependecias del MVCT en el levantamiento del FUID.</t>
  </si>
  <si>
    <t>Acta de reunión y lista de asistencia</t>
  </si>
  <si>
    <t>Verificación y validación de elaboración del FUID.</t>
  </si>
  <si>
    <t>Presentar ante el CIGYD, el seguimiento al diligenciamiento del FUID de cada dependencia</t>
  </si>
  <si>
    <t>Acta de sesión</t>
  </si>
  <si>
    <t>Continuar con la implementacion de  las TVD para la organización del Fondo Documental del Extinto Inurbe e Instituto de Credito Territorial según lo definido en el acuerdo 02 de 2014.</t>
  </si>
  <si>
    <t>Elaborar la propuesta de ficha de valoración de las series, subseries y/o asuntos identificadas</t>
  </si>
  <si>
    <t>Propuesta de ficha de valoración</t>
  </si>
  <si>
    <t>Presentar al CIGYD para su aprobación la propuesta de ficha de valoración</t>
  </si>
  <si>
    <t>Socializar las fichas de valoración a los funcionarios y contratistas del Archivo Central</t>
  </si>
  <si>
    <t>Presentar al CIGYD el seguimiento a la implementación de las fichas de valoración.</t>
  </si>
  <si>
    <t>Organización de los archivos de Gestión. De conformidad con lo observado,el MVCT, presuntamente incumple con lo señalado en el acuerdo 042 de 2002, acuerdo 05 de 2013, acuerdo 02 de 2014 y articulo 6, acuerdo 060 de 2001 toda vez que la entidad no esta aplicando los criterios de organizacion de los archivos de gestión,conformacion de expedientes,segun la normatividad relacionada: Ordenación, Hoja de Control y control de prestamos</t>
  </si>
  <si>
    <t>Organizar  los archivos de gestion y aplicar las herramientas de control para el prestamo de los expedientes, de acuerdo  con lo señalado en el acuerdo 042 de 2002, Acuerdo 05 de 2013, Acuerdo 02 de 2014 y el Articulo 6 acuerdo 060 de 2001</t>
  </si>
  <si>
    <t>Socializar los lineamientos definidos de la organización y control de prestamos con todas las dependencias del MVCT</t>
  </si>
  <si>
    <t>Realizar mesas de trabajo para hacer el acompñamiento tecnico en la organización del archivo de gestion a las dependecias del MVCT.</t>
  </si>
  <si>
    <t>Informe de estado de organización de los archivos de gestión del MVCT</t>
  </si>
  <si>
    <t>Grupo de Atención al Usuario y Archivo-todas las dependencias</t>
  </si>
  <si>
    <t>Presentar ante el CIGYD el seguimiento al avance en la organización de los archivos de gestión, en las dependencias del MVCT.</t>
  </si>
  <si>
    <t>Contar con el SIC aprobado socializado e implementado de acuerdo a lo estipulado  en el articulo 46 de la ley 594 de 2000, el acuerdo 049 de 2000, el acuerdo 050 de 2000 y el acuerdo 006 de 2014</t>
  </si>
  <si>
    <t>Elaborar diagnóstico Integral de archivo del MVCT.</t>
  </si>
  <si>
    <t>Elaborar el plan de conservación documental y los programas correspondientes</t>
  </si>
  <si>
    <t>Elaborar el plan de preservación digital a largo plazo y los programas correspondientes</t>
  </si>
  <si>
    <t>Diagnóstico integral de archivos</t>
  </si>
  <si>
    <t>Grupo de Atención al Usuario y Archivo-Oficina de Tecnologia de la Información y las Comunicaciones</t>
  </si>
  <si>
    <t>Elaborar el documento del Sistema Integrado de Conservación</t>
  </si>
  <si>
    <t>Documento propuesta del SIC</t>
  </si>
  <si>
    <t>Documento SIC aprobado</t>
  </si>
  <si>
    <t>Acta de la sesión.
Solicitud de actualizacion documental y concepto tecnico de aprobacion en el SIG</t>
  </si>
  <si>
    <t>Socializar el SIC a los funcionarios y contratistas del MVCT</t>
  </si>
  <si>
    <t>Presentacion Power point y listados de asistencia</t>
  </si>
  <si>
    <t>Presentar al CIGYD el seguimiento a la implementación del SIC.</t>
  </si>
  <si>
    <t>Disposicion Final de Documentos.La entidad debe garantizar la identificacion de series documentales relacionadas con derechos humanos conforme a las normas establecidas,previo a efectuar procesos de eliminacion documental.</t>
  </si>
  <si>
    <t>Identificar las series documentales relacionadas con derechos humanos  conforme a la Circular 01 de 2017 y al acuerdo 04 de 2015</t>
  </si>
  <si>
    <t>Identificar las series documentales relacionadas con derechos humanos en las TRD de las dependencias del MVCT</t>
  </si>
  <si>
    <t>Listado de series documentales relacionadas con derechos humanos.</t>
  </si>
  <si>
    <t>Elaborar el programa de  protección, valoración y acceso a los archivos de derechos humano.</t>
  </si>
  <si>
    <t>Presentar ante el CIGYD el seguimiento a la implementacion del programa para derechos humanos.</t>
  </si>
  <si>
    <r>
      <rPr>
        <b/>
        <sz val="10"/>
        <color theme="1"/>
        <rFont val="Arial"/>
        <family val="2"/>
      </rPr>
      <t>Instrumentos Archivisticos.</t>
    </r>
    <r>
      <rPr>
        <sz val="10"/>
        <color theme="1"/>
        <rFont val="Arial"/>
        <family val="2"/>
      </rPr>
      <t xml:space="preserve">
Tablas de Retención Documental-TRD y Cuadro de Clasificación Documental-CCD. La entidad, presuntamente incumple lo estblecido en el artticulo 14 del acuerdo 04 de 2013, tada vez  que no se encunetran actualizadas.</t>
    </r>
  </si>
  <si>
    <r>
      <rPr>
        <b/>
        <sz val="10"/>
        <color theme="1"/>
        <rFont val="Arial"/>
        <family val="2"/>
      </rPr>
      <t>Instrumentos Archivisticos.</t>
    </r>
    <r>
      <rPr>
        <sz val="10"/>
        <color theme="1"/>
        <rFont val="Arial"/>
        <family val="2"/>
      </rPr>
      <t xml:space="preserve"> Plan Institucional de Archivos - 
PINAR. El Ministerio, presuntamente incumple lo establecido en el articulo 2.8.2.5.8 del Decreto 1080 de 2015 y lo establecido por el decreto 612 de 2018.</t>
    </r>
  </si>
  <si>
    <t>Identificar las necesidades de actualización de la TRD y los CCD</t>
  </si>
  <si>
    <r>
      <rPr>
        <b/>
        <sz val="10"/>
        <color theme="1"/>
        <rFont val="Arial"/>
        <family val="2"/>
      </rPr>
      <t xml:space="preserve">Instrumentos Archivisticos. </t>
    </r>
    <r>
      <rPr>
        <sz val="10"/>
        <color theme="1"/>
        <rFont val="Arial"/>
        <family val="2"/>
      </rPr>
      <t>Programa de Gestion Documental - 
PGD. Se invita al MVCT que en el proceso de actualizacion se tenga en cuenta lo establecido en el Capitulo V Gestion de Doumentos - capitulo VI - Sistema de Gestion Doumental y capitulo VII gestion de documentos electronicos de archivo, descritos en el decreto 1080 de 2015</t>
    </r>
  </si>
  <si>
    <r>
      <rPr>
        <b/>
        <sz val="10"/>
        <color theme="1"/>
        <rFont val="Arial"/>
        <family val="2"/>
      </rPr>
      <t xml:space="preserve">Instrumentos Archivisticos. </t>
    </r>
    <r>
      <rPr>
        <sz val="10"/>
        <color theme="1"/>
        <rFont val="Arial"/>
        <family val="2"/>
      </rPr>
      <t xml:space="preserve">Formato Unico de Inventario Documental </t>
    </r>
    <r>
      <rPr>
        <b/>
        <sz val="10"/>
        <color theme="1"/>
        <rFont val="Arial"/>
        <family val="2"/>
      </rPr>
      <t xml:space="preserve">- </t>
    </r>
    <r>
      <rPr>
        <sz val="10"/>
        <color theme="1"/>
        <rFont val="Arial"/>
        <family val="2"/>
      </rPr>
      <t xml:space="preserve">
FUID.El MVCT, presuntamente incumple lo reglamentado en el articulo 26 de la ley 594 de 2000,articulo 7 del acuerdo 042 de 2002, acuerdo 038 de 2000 y articulo 13 de la ley 1712 de 2014 toda vez que no todas las areas cuentan con inventario desde los archivos de gestión</t>
    </r>
  </si>
  <si>
    <r>
      <rPr>
        <b/>
        <sz val="10"/>
        <color theme="1"/>
        <rFont val="Arial"/>
        <family val="2"/>
      </rPr>
      <t>Organizacion Documental.</t>
    </r>
    <r>
      <rPr>
        <sz val="10"/>
        <color theme="1"/>
        <rFont val="Arial"/>
        <family val="2"/>
      </rPr>
      <t xml:space="preserve"> Conformacion de los archivos Publicos.Tablas de Valoración Documental-TVD.La entidad no ha culminadoo con el proceso de implementación de las TVD para la organización del fondo documental del extinto INURBE e Instituto de Credito Territorial.</t>
    </r>
  </si>
  <si>
    <r>
      <rPr>
        <b/>
        <sz val="10"/>
        <color theme="1"/>
        <rFont val="Arial"/>
        <family val="2"/>
      </rPr>
      <t>Sistema Integrado de Conservacion  - SIC</t>
    </r>
    <r>
      <rPr>
        <sz val="10"/>
        <color theme="1"/>
        <rFont val="Arial"/>
        <family val="2"/>
      </rPr>
      <t>.El MVCT, presuntamente incumple lo estipulado en el articulo 46 de la ley 594 de 2000, el acuerdo 049 de 2000, el acuerdo 050 de 2000 y el acuerdo 006 de 2014,toda vez que se observo que no ha implentado el sistema integrado de conservación</t>
    </r>
  </si>
  <si>
    <t>Esta actividad inicia en el mes de septiembre de 2020.</t>
  </si>
  <si>
    <t>Esta actividad inicia en el mes de marzo de 2020.</t>
  </si>
  <si>
    <t>Esta actividad inicia en el mes de junio de 2020.</t>
  </si>
  <si>
    <t>Esta actividad inicia en el mes de noviembre de 2019.</t>
  </si>
  <si>
    <t>Esta actividad inicia en el mes de julio de 2020.</t>
  </si>
  <si>
    <t>Esta actividad inicia en el mes de octubre de 2020.</t>
  </si>
  <si>
    <t>Se realizó la actualización de TRD a las siguientes dependencias: Oficina Asesora Jurídica, Grupo de Conceptos, Grupo de Procesos Judiciales, Grupo de Acciones Constitucionales, Grupo de Titulación y Saneamiento Predial, Dirección de Espacio Urbano y Territorial, Subdirección de Asistencia Técnica y Operaciones Urbanas, Subdirección de Servicios Administrativos.Se adjuntan evidencias.</t>
  </si>
  <si>
    <r>
      <t xml:space="preserve">Se adjuntan actas de las mesas de trabajo realizadas con las dependencias donde identifica la necesidad de actualizacion de la TRD  dentro del  desarrollo de la mesa  se establece descriptor denominado </t>
    </r>
    <r>
      <rPr>
        <b/>
        <i/>
        <sz val="11"/>
        <color theme="1"/>
        <rFont val="Calibri"/>
        <family val="2"/>
        <scheme val="minor"/>
      </rPr>
      <t>identificacion de necesidades</t>
    </r>
    <r>
      <rPr>
        <sz val="11"/>
        <color theme="1"/>
        <rFont val="Calibri"/>
        <family val="2"/>
        <scheme val="minor"/>
      </rPr>
      <t xml:space="preserve"> </t>
    </r>
    <r>
      <rPr>
        <b/>
        <i/>
        <sz val="11"/>
        <color theme="1"/>
        <rFont val="Calibri"/>
        <family val="2"/>
        <scheme val="minor"/>
      </rPr>
      <t>para la actualizacion</t>
    </r>
    <r>
      <rPr>
        <sz val="11"/>
        <color theme="1"/>
        <rFont val="Calibri"/>
        <family val="2"/>
        <scheme val="minor"/>
      </rPr>
      <t xml:space="preserve"> el cual despues de haber revisado el proceso organico funcional del area,  permite dicha identificacion  y se deja el registro de la modificacion de las  series, subseries y tipos doumentales  en cada una de las  dependencias:  Oficina Asesora Jurídica, Grupo de Conceptos, Grupo de Procesos Judiciales, Grupo de Acciones Constitucionales, Grupo de Titulación y Saneamiento Predial, Dirección de Espacio Urbano y Territorial, Subdirección de Asistencia Técnica y Operaciones Urbanas, Subdirección de Servicios Administrativo. Se ajuntan las respectivas evidencias</t>
    </r>
  </si>
  <si>
    <t>INFORME N° 1
30/06/2019</t>
  </si>
  <si>
    <t>Se presenta la versión Final de documento PINAR y Mapa de ruta para la implementacion  para lo cual se adjunta evidencia para presentar al CIGYD para su respectiva aprobacion. Se adjunta PINAR y mapa de ruta.</t>
  </si>
  <si>
    <t>El proceso aporta como evidencia del cumplimiento de la actividad, documento preliminar referente al “Programa de Gestión Documental - PGD”, el cual se encuentra en construcción y deberá ajustarse a los lineamientos dados por el AGN, para ser presentado posteriormente ante el CIGYD para su aprobación; por lo anterior se presenta un avance en el cumplimiento de la actividad del 60%.</t>
  </si>
  <si>
    <t xml:space="preserve">De acuerdo con la información reportada por el proceso “hasta la fecha no se ha evidenciado series que presenten inconsistencias en la valoración, documental que contempla la tabla por lo que se continuara con la verificación”; por lo anterior se presenta un avance en el cumplimiento de la actividad del 3%.  </t>
  </si>
  <si>
    <t>Conforme al plan de trabajo aportado, se recuerda a la entidad que a través de sesiones de la instancia asesora Comité Institucional de Gestión y Desempeño, dar cumplimiento a las funciones del Comité Interno de Archivo (Decreto 2578 de 2012), las cuales debe desarrollar el Comité Institucional de Gestión y Desempeño en la periodicidad establecida en el acto administrativo de adopción del modelo MIPG.</t>
  </si>
  <si>
    <t>Tareas en términos. Se recuerda a la entidad: Para la formulación de la política de gestión documental, verificar lo establecido en el artículo 2.8.2.5.6."Componentes de la política de gestión documental" y formular política actualizada, para lo cual debe atender:
a) Marco conceptual claro para la gestión de la información física y electrónica.
b) Conjunto de estándares para la gestión de la información en cualquier soporte.
c) Metodología general para la creación, uso, mantenimiento, retención, acceso y preservación de la información, independiente de su soporte y medio de creación.
d) Programa de gestión de información y documentos que pueda ser aplicado en cada entidad.
e) La cooperación, articulación y coordinación permanente entre las áreas de tecnología, la oficina de archivo, las oficinas de planeación y los productores de información.</t>
  </si>
  <si>
    <t>La entidad reporta avances del proceso de ajuste de las TRD y adjunta evidencias conforme a las tareas.
Se recuerda a la entidad, mientras se surte el proceso de actualización y ajustes, no descuidar la conformación de los expedientes, por lo que para ellos deberá  considerar las series y subseries identificadas en el cuadro de clasificación documental CCD, el cual se elabora previamente a las TRD, y para el proceso de ordenación considerar el principio de orden original, artículo 4 del Acuerdo 002 de 2014.</t>
  </si>
  <si>
    <t>La entidad remite documentos PINAR formulado. Se informa que una vez el instrumento archivístico PINAR se encuentre aprobado por la instancia asesora CIGD, realizar su publicación en la página web de la entidad, a más tardar el 31 de enero de cada año.</t>
  </si>
  <si>
    <t>La entidad aporta documento PGD en elaboración, motivo por el cual es pertinente dar a conocer los aspectos a cumplir:
- Documento PGD elaborado conforme a los procesos archivísticos contemplados en la norma, en concordancia con los procedimientos internos de cada entidad, y con metas establecidas a corto, mediano y largo plazo para el desarrollo sistémico de la gestión documental.
- La estructura de elaboración del documento PGD debe cumplir con el anexo técnico (Decreto 2609 de 2012).
- Concepto de aprobación del PGD por el comité interno de archivo o quien haga sus veces, (ítem 6 del artículo 2.8.2.1.16 y artículo 2.8.2.5.11 del decreto 1080)
- Acto administrativo de adopción del PGD (artículo 2.8.5.2 del decreto 1080 de 2015)
- Registros de seguimiento al proceso de implementación del PGD.</t>
  </si>
  <si>
    <t>No se reportan avances. Tareas dentro del plazo establecido. En atención a las fechas propuestas para las tareas, se espera la presentación de evidencias en el próximo informe de avance, tales como:
- Copia de inventarios documentales completamente diligenciados en los archivos de gestión.
- Elaborar procedimiento establecido por la entidad para la entrega de los cargos o por culminación de obligaciones contractuales, se incluya la entrega de los archivos mediante inventario documental.</t>
  </si>
  <si>
    <t>No se reportan avances. Tareas dentro del plazo establecido. En atención a las fechas propuestas para las tareas, se espera la presentación de evidencias en el próximo informe de avance.</t>
  </si>
  <si>
    <t>En atención a que la entidad cuenta con el documento Diagnóstico Integral de Archivo, se informa a la entidad que debe utilizar dicho documento para la formulación de los planes de conservación documental y preservación a largo plazo del Sistema Integrado de Conservación SIC, elaborado conforme a los lineamientos establecidos en el Acuerdo 06 de 2014. Se debe normalizar los procedimiento para la conservación documental y preservación a largo plazo; formular la particularidad de cómo se va ejecutar cada uno de los planes, para los cuales se debe evidenciar dentro de su estructura: recursos, responsables, presupuesto asignado para su ejecución acorde a las necesidades identificadas en el diagnóstico integral de archivo, así como la infraestructura física y tecnológica, así como normalizar los formatos para el seguimiento y control de la operación en cada uno de los programas.</t>
  </si>
  <si>
    <t>Se invita a la entidad a continuar presentando evidencias del proceso.</t>
  </si>
  <si>
    <r>
      <t xml:space="preserve">Se elabora el Plan de Trabajo   para para la implementación de la politica de gestión documental durante la vigencia 2019  el cual se presentará para aprobacion, segun solicitud que se adjunta enviada a la OAP. 
Cabe aclarar que no pudo realizarse en la fecha pactada toda vez que la entidad tuvo una contingencia en el cambio de Coordinador  durantes los meses de de mayo, junio y parte de julio donde se oficializó el nombramiento del responsable del proceso. Se adjunta el documento y la presentacion  enviada al CIGYD.
</t>
    </r>
    <r>
      <rPr>
        <b/>
        <sz val="10"/>
        <rFont val="Arial"/>
        <family val="2"/>
      </rPr>
      <t/>
    </r>
  </si>
  <si>
    <t>INFORME N° 2
30/09/2019</t>
  </si>
  <si>
    <r>
      <rPr>
        <b/>
        <sz val="11"/>
        <color theme="1"/>
        <rFont val="Calibri"/>
        <family val="2"/>
        <scheme val="minor"/>
      </rPr>
      <t>30/09/2019:</t>
    </r>
    <r>
      <rPr>
        <sz val="11"/>
        <color theme="1"/>
        <rFont val="Calibri"/>
        <family val="2"/>
        <scheme val="minor"/>
      </rPr>
      <t xml:space="preserve"> Se realizó la actualización de TRD a las siguientes dependencias: Comunicaciones Estratégicas, Desarrollo Sostenible, Dirección de Desarrollo Sectorial, Dirección de Sistema Habitacional, Grupo de Gestión de Recursos y Presupuestos, Grupo Monitoreo SGP, Grupo de Política Sectorial, Grupo de Seguimientos a Proyectos de Inversión, Grupo de Seguimiento al Plan Nacional de Desarrollo, Oficina Asesora de Planeación, Oficina Control Interno, Oficina TI, Sub. de Políticas de Desarrollo Urbano, Sub. Subsidio Familiar, Sub. de Promoción y Apoyo Técnico .Se adjuntan evidencias.</t>
    </r>
  </si>
  <si>
    <r>
      <rPr>
        <b/>
        <sz val="11"/>
        <color theme="1"/>
        <rFont val="Calibri"/>
        <family val="2"/>
        <scheme val="minor"/>
      </rPr>
      <t>30/09/2019:</t>
    </r>
    <r>
      <rPr>
        <sz val="11"/>
        <color theme="1"/>
        <rFont val="Calibri"/>
        <family val="2"/>
        <scheme val="minor"/>
      </rPr>
      <t xml:space="preserve"> Se adjuntan actas de las mesas de trabajo realizadas con las dependencias donde identifica la necesidad de actualización de la TRD  dentro del  desarrollo de la mesa  se establece descriptor denominado identificación de necesidades para la actualización el cual después de haber revisado el proceso orgánico funcional del área,  permite dicha identificación  y se deja el registro de la modificación de las  series, subseries y tipos documentales  en cada una de las  dependencias:  Comunicaciones Estratégicas, Desarrollo Sostenible, Dirección de Desarrollo Sectorial, Dirección de Sistema Habitacional, Grupo de Gestión de Recursos y Presupuestos, Grupo Monitoreo SGP, Grupo de Política Sectorial, Grupo de Seguimientos a Proyectos de Inversión, Grupo de Seguimiento al Plan Nacional de Desarrollo, Oficina Asesora de Planeación, Oficina Control Interno, Oficina TI, Sub. de Políticas de Desarrollo Urbano, Sub. Subsidio Familiar, Sub. de Promoción y Apoyo Técnico. Se adjuntan evidencias</t>
    </r>
  </si>
  <si>
    <r>
      <rPr>
        <b/>
        <sz val="10"/>
        <rFont val="Arial"/>
        <family val="2"/>
      </rPr>
      <t xml:space="preserve">30/09/2019 </t>
    </r>
    <r>
      <rPr>
        <sz val="10"/>
        <rFont val="Arial"/>
        <family val="2"/>
      </rPr>
      <t>Se adjunta documento matriz (excel) del Cuadro de Clasificación Documental donde se reflejan las series y subseries que han sido creadas y eliminadas de acuerdo a las mesas de trabajo realizadas con cada dependencia.</t>
    </r>
  </si>
  <si>
    <r>
      <rPr>
        <b/>
        <sz val="10"/>
        <rFont val="Arial"/>
        <family val="2"/>
      </rPr>
      <t>30/09/2019</t>
    </r>
    <r>
      <rPr>
        <sz val="10"/>
        <rFont val="Arial"/>
        <family val="2"/>
      </rPr>
      <t xml:space="preserve"> Se adjunta documento matriz (excel) de TRD donde se reflejan las series y subseries que han sido creadas y/o eliminadas de acuerdo a las mesas de trabajo realizadas con cada dependencia.</t>
    </r>
  </si>
  <si>
    <r>
      <t xml:space="preserve">El proceso aporta como evidencia del cumplimiento de la actividad, catorce (14)  actas de reunión con sus respectivos listados de asistencia, que soportan las mesas de trabajo ejecutadas durante los meses de julio y agosto de 2019, donde se observa el tema tratado "IDENTIFICACIÓN DE NECESIDAD PARA LA ACTUALIZACIÓN" y el desarrollo de las necesidades identificadas para cada una de las series y subseries de las dependencias: Grupo de comunicaciones estratégicas, Grupo de Desarrollo Sostenible, Dirección de Desarrollo Sectorial, Dirección del Sistema Habitacional, Grupo de Gestión de Recursos, Grupo de Monitoreo SGP, Grupo de Política sectorial, Grupo de seguimiento a proyectos de inversión, Grupo de seguimiento al PND, Oficina Asesora de Planeación, Oficina de Control Interno, Oficina de Tecnologías de la Información, Subdirección de políticas de desarrollo urbano, Subdirección de Subsidio Familiar y Subdorección de promoción y apoyo; por lo anterior, se presenta un avance en el cumplimiento de la activida del 31,11%., completando la revisión de 22 dependencias de 45. 
</t>
    </r>
    <r>
      <rPr>
        <b/>
        <sz val="10"/>
        <rFont val="Arial"/>
        <family val="2"/>
      </rPr>
      <t>Actividad en proceso.</t>
    </r>
  </si>
  <si>
    <t>Actividad sin iniciar.</t>
  </si>
  <si>
    <r>
      <t xml:space="preserve">El proceso aporta como evidencia del cumplimiento de la actividad, ocho (8) listados de asistencia, con sus respectivas actas de trabajo asociadas, que soportan las mesas de trabajo ejecutadas durante el mes de junio de 2019,donde se observa el tema tratado "Actualización de TRD" y el desarrollo de la visita realizada, con su respectiva definición de series y subseries, para las dependencias: Oficina Asesora Jurídica, Grupo de Conceptos, Grupo de Procesos Judiciales, Grupo de Acciones Constitucionales, Grupo de Titulación y Saneamiento Predial, Dirección de Espacio Urbano y Territorial, Subdirección de Asistencia Técnica y Operaciones Urbanas, Subdirección de Servicios Administrativos; por lo anterior se presenta un avance en el cumplimiento de la actividad del 17,77%. 
</t>
    </r>
    <r>
      <rPr>
        <b/>
        <sz val="10"/>
        <color theme="1"/>
        <rFont val="Arial"/>
        <family val="2"/>
      </rPr>
      <t>Actividad en proceso.</t>
    </r>
    <r>
      <rPr>
        <sz val="10"/>
        <color theme="1"/>
        <rFont val="Arial"/>
        <family val="2"/>
      </rPr>
      <t xml:space="preserve"> </t>
    </r>
  </si>
  <si>
    <r>
      <t xml:space="preserve">El proceso aporta como evidencia del cumplimiento de la actividad, catorce (14) actas de trabajo, con sus respectivos listados de asistencia asociados, realizados en los meses de julio y agosto de 2019, donde se observa el tema tratado "Actualización de TRD" y el desarrollo de la visita realizada, con su respectiva definición de series y subseries, para las dependencias: Grupo de comunicaciones estratégicas, Grupo de Desarrollo Sostenible, Dirección de Desarrollo Sectorial, Dirección del Sistema Habitacional, Grupo de Gestión de Recursos, Grupo de Monitoreo SGP, Grupo de Política sectorial, Grupo de seguimiento a proyectos de inversión, Grupo de seguimiento al PND, Oficina Asesora de Planeación, Oficina de Control Interno, Oficina de Tecnologías de la Información, Subdirección de políticas de desarrollo urbano, Subdirección de Subsidio Familiar y Subdorección de promoción y apoyo; por lo anterior, se presenta un avance en el cumplimiento de la activida del 31,11%., completando la revisión de 22 dependencias de 45.
</t>
    </r>
    <r>
      <rPr>
        <b/>
        <sz val="10"/>
        <color theme="1"/>
        <rFont val="Arial"/>
        <family val="2"/>
      </rPr>
      <t>Actividad en proceso.</t>
    </r>
  </si>
  <si>
    <r>
      <t xml:space="preserve">El proceso aporta como evidencia del cumplimiento de la actividad, ocho (8) listados de asistencia, con sus respectivas actas de trabajo asociadas, que soportan las mesas de trabajo ejecutadas durante el mes de junio de 2019, donde se observa el tema tratado "IDENTIFICACIÓN DE NECESIDAD PARA LA ACTUALIZACIÓN" y el desarrollo de las necesidades identificadas para cada una de las series y subseries de las dependencias: Oficina Asesora Jurídica, Grupo de Conceptos, Grupo de Procesos Judiciales, Grupo de Acciones Constitucionales, Grupo de Titulación y Saneamiento Predial, Dirección de Espacio Urbano y Territorial, Subdirección de Asistencia Técnica y Operaciones Urbanas, Subdirección de Servicios Administrativos; por lo anterior se presenta un avance en el cumplimiento de la actividad del 17,77%.
</t>
    </r>
    <r>
      <rPr>
        <b/>
        <sz val="10"/>
        <rFont val="Arial"/>
        <family val="2"/>
      </rPr>
      <t>Actividad en proceso.</t>
    </r>
    <r>
      <rPr>
        <sz val="10"/>
        <rFont val="Arial"/>
        <family val="2"/>
      </rPr>
      <t xml:space="preserve">  </t>
    </r>
  </si>
  <si>
    <r>
      <t xml:space="preserve">El proceso aporta como evidencia del cumplimiento de la actividad, el documento borrador en Excel, de la propuesta de actualización de los CCD, producto de las mesas de trabajo realizadas y mencionadas en las actividades 1 y 2 del presente ítem.
</t>
    </r>
    <r>
      <rPr>
        <b/>
        <sz val="10"/>
        <color theme="1"/>
        <rFont val="Arial"/>
        <family val="2"/>
      </rPr>
      <t>Actividad en proceso.</t>
    </r>
  </si>
  <si>
    <t>INFORME N° 2
30/09/2020</t>
  </si>
  <si>
    <t>INFORME N° 2
30/09/2021</t>
  </si>
  <si>
    <r>
      <t xml:space="preserve">El proceso aporta como evidencia del cumplimiento de la actividad, el documento borrador en Excel, de la propuesta de actualización de las TRD, producto de las mesas de trabajo realizadas y mencionadas en las actividades 1 y 2 del presente ítem.
</t>
    </r>
    <r>
      <rPr>
        <b/>
        <sz val="10"/>
        <color theme="1"/>
        <rFont val="Arial"/>
        <family val="2"/>
      </rPr>
      <t>Actividad en proceso.</t>
    </r>
  </si>
  <si>
    <r>
      <rPr>
        <b/>
        <sz val="10"/>
        <rFont val="Arial"/>
        <family val="2"/>
      </rPr>
      <t>30/09/2019:</t>
    </r>
    <r>
      <rPr>
        <sz val="10"/>
        <rFont val="Arial"/>
        <family val="2"/>
      </rPr>
      <t xml:space="preserve"> Se elabora la Política de gestión documental  el cual se presenta para aprobación de CIGYD. Se adjunta política de gestión documental.</t>
    </r>
  </si>
  <si>
    <r>
      <t xml:space="preserve">El proceso aporta como evidencia de avance de la actividad, el documento borrador de la política de gestión documental, no obstante, éste documento debe ser ajustado en su contenido a lo dictado por el artículo 2.8.2.5.6. "Componentes de la política de gestión documental", ya que al realizar la revisión de la información dada para cada uno de los ítems solicitados por la norma, esta no establece con claridad la totalidad de los lineamientos requeridos para la Entidad. 
Adicionalmente, la OCI recomienda que previamente a la presentación de dicha política ante el Comité, se realice una mesa de trabajo con las áreas involucradas dentro de la política para garantizar su correcta implementación, considerando que la ejecución de esta actividad se encuentra programada para el mes de noviembre de 2019.
</t>
    </r>
    <r>
      <rPr>
        <b/>
        <sz val="10"/>
        <color theme="1"/>
        <rFont val="Arial"/>
        <family val="2"/>
      </rPr>
      <t>Actividad en proceso.</t>
    </r>
  </si>
  <si>
    <r>
      <rPr>
        <b/>
        <sz val="10"/>
        <rFont val="Arial"/>
        <family val="2"/>
      </rPr>
      <t>30/09/2019:</t>
    </r>
    <r>
      <rPr>
        <sz val="10"/>
        <rFont val="Arial"/>
        <family val="2"/>
      </rPr>
      <t xml:space="preserve"> Para este periodo no se adjuntan evidencias ya que la política se presentó y está pendiente por aprobación del Comité.</t>
    </r>
  </si>
  <si>
    <r>
      <rPr>
        <b/>
        <sz val="10"/>
        <rFont val="Arial"/>
        <family val="2"/>
      </rPr>
      <t xml:space="preserve">30/09/2019 </t>
    </r>
    <r>
      <rPr>
        <sz val="10"/>
        <rFont val="Arial"/>
        <family val="2"/>
      </rPr>
      <t>El documento se presento a CIGYD esta pendiente por aprobación</t>
    </r>
  </si>
  <si>
    <t>Se adjunta como evidencia PINAR y hoja de ruta PINAR, que fueron remitidos para aprobación a CIGYD y que de acuerdo con el Comité se ajustaron. Está pendiente por aprobación.</t>
  </si>
  <si>
    <t>INFORME N°2
30/09/2019</t>
  </si>
  <si>
    <r>
      <t xml:space="preserve">Se presenta el documento  preliminar de avance  del PGD realizado hasta la fecha, sin embargo su fecha de cumplimento esta para el 30 de septiembre. Se adjunta evidencia de avance.
</t>
    </r>
    <r>
      <rPr>
        <b/>
        <sz val="10"/>
        <rFont val="Arial"/>
        <family val="2"/>
      </rPr>
      <t/>
    </r>
  </si>
  <si>
    <r>
      <rPr>
        <b/>
        <sz val="10"/>
        <rFont val="Arial"/>
        <family val="2"/>
      </rPr>
      <t xml:space="preserve">30/09/2019: </t>
    </r>
    <r>
      <rPr>
        <sz val="10"/>
        <rFont val="Arial"/>
        <family val="2"/>
      </rPr>
      <t>Se adjunta como evidencia documento final de PGD, este se paso a CIGYD esta pendiente por aprobación.</t>
    </r>
  </si>
  <si>
    <r>
      <rPr>
        <b/>
        <sz val="10"/>
        <rFont val="Arial"/>
        <family val="2"/>
      </rPr>
      <t>30/09/2019</t>
    </r>
    <r>
      <rPr>
        <sz val="10"/>
        <rFont val="Arial"/>
        <family val="2"/>
      </rPr>
      <t xml:space="preserve"> Durante el periodo corte 30 de septiembre se realizó visita y acompañamiento a las siguientes dependencias:  Grupo de Conceptos,Grupo de Procesos Judiciales,Grupo de Acciones Constitucionales,Grupo de Monitoreo del SGP de Agua Potable y Saneamiento Básico,Grupo de Atención al Usuario y Archivo,Grupo de Recursos Físicos,Grupo de Comunicaciones Estratégicas,Grupo de Gestión de Recursos y Presupuestos,Grupo de Seguimiento al Plan Nacional de Desarrollo,Grupo de Seguimiento a Proyectos de Inversión,Subdirección de Políticas de Desarrollo Urbano y Territorial,Subdirección de Asistencia Técnica y Operaciones Urbanas,Grupo de Soporte Técnico y Apoyo Informático,Dirección del Sistema Habitacional,Dirección de Desarrollo Sectorial,Grupo de Política Sectorial,Grupo de Desarrollo Sostenible,Dirección de Programas,Subdirección de Gestión Empresarial,Subdirección de Proyectos,Grupo de Evaluación de Proyectos,Dirección de Inversiones en Vivienda de Interés Social,Subdirección de Finanzas y Presupuesto.Se adjuntan presentación,Actas de reunión , Formato de Seguimiento Aplicacion de TRD,  donde se registra  del cumplimiento de los lineamientos establecidos por el ministerio y lista de asistencia.
</t>
    </r>
    <r>
      <rPr>
        <b/>
        <sz val="10"/>
        <rFont val="Arial"/>
        <family val="2"/>
      </rPr>
      <t>Actividad en proceso.</t>
    </r>
  </si>
  <si>
    <r>
      <t xml:space="preserve">El proceso aporta como evidencia del cumplimiento de la actividad, 23 actas de reunión con sus respectivos listados de asistencia, en los cuales se puede identificar la socialización del Formato FUID al interior de las dependencias y una presentación en powerpoint donde se observa la diagramación de dicho formato; Sin embargo, no se dió la socialización a la totalidad de las dependencias en el tiempo planificado, por lo que se recomienda, priorizar esta actividad y realizar la correspondiente socialización con el restante de las dependencias, toda vez que esta actividad venció el 31/07/2019.
</t>
    </r>
    <r>
      <rPr>
        <b/>
        <sz val="10"/>
        <color theme="1"/>
        <rFont val="Arial"/>
        <family val="2"/>
      </rPr>
      <t>Actividad en proceso.</t>
    </r>
  </si>
  <si>
    <r>
      <rPr>
        <b/>
        <sz val="10"/>
        <rFont val="Arial"/>
        <family val="2"/>
      </rPr>
      <t>30/09/2019:</t>
    </r>
    <r>
      <rPr>
        <sz val="10"/>
        <rFont val="Arial"/>
        <family val="2"/>
      </rPr>
      <t xml:space="preserve"> Durante el periodo corte 30 de septiembre se realizó visita y acompañamiento a las siguientes dependencias:  Grupo de Conceptos,Grupo de Procesos Judiciales,Grupo de Acciones Constitucionales,Grupo de Monitoreo del SGP de Agua Potable y Saneamiento Básico,Grupo de Atención al Usuario y Archivo,Grupo de Recursos Físicos,Grupo de Comunicaciones Estratégicas,Grupo de Gestión de Recursos y Presupuestos,Grupo de Seguimiento al Plan Nacional de Desarrollo,Grupo de Seguimiento a Proyectos de Inversión,Subdirección de Políticas de Desarrollo Urbano y Territorial,Subdirección de Asistencia Técnica y Operaciones Urbanas,Grupo de Soporte Técnico y Apoyo Informático,Dirección del Sistema Habitacional,Dirección de Desarrollo Sectorial,Grupo de Política Sectorial,Grupo de Desarrollo Sostenible,Dirección de Programas,Subdirección de Gestión Empresarial,Subdirección de Proyectos,Grupo de Evaluación de Proyectos,Dirección de Inversiones en Vivienda de Interés Social,Subdirección de Finanzas y Presupuesto.Se adjuntan Actas de reunión , Formato de Seguimiento Aplicacion de TRD,  donde se registra  del cumplimiento de los lineamientos establecidos por el ministerio y lista de asistencia.</t>
    </r>
  </si>
  <si>
    <r>
      <t xml:space="preserve">El proceso aporta como evidencia del cumplimiento de la actividad, 23 actas de reunión con sus respectivos listados de asistencia, en los cuales se puede identificar el avance en jornadas de asesoramiento al levantamiento del FUID en 23 de 45 de las dependencias.
Por lo anterior, se presenta un avance en el cumplimiento de la actividad del 68.88%. 
</t>
    </r>
    <r>
      <rPr>
        <b/>
        <sz val="10"/>
        <color theme="1"/>
        <rFont val="Arial"/>
        <family val="2"/>
      </rPr>
      <t>Actividad en proceso.</t>
    </r>
  </si>
  <si>
    <r>
      <rPr>
        <b/>
        <sz val="10"/>
        <rFont val="Arial"/>
        <family val="2"/>
      </rPr>
      <t>30/09/2019: S</t>
    </r>
    <r>
      <rPr>
        <sz val="10"/>
        <rFont val="Arial"/>
        <family val="2"/>
      </rPr>
      <t>e adjuntan como evidencias FUID de la dependencia : Acciones Constitucionales, debido a que las demas areas visitas se encuentran registrando la información a la versión vigente.</t>
    </r>
  </si>
  <si>
    <r>
      <t xml:space="preserve">El proceso aporta como evidencia del cumplimiento de la actividad el FUID de la dependencia Acciones Constitucionales, la cual ha sido la única dependencia que cuenta con la información consolidada, que pudo ser objeto de validación y verificación.
Por lo anterior, se presenta un avance en el cumplimiento de la actividad del 2,22%
</t>
    </r>
    <r>
      <rPr>
        <b/>
        <sz val="10"/>
        <color theme="1"/>
        <rFont val="Arial"/>
        <family val="2"/>
      </rPr>
      <t>Actividad en proceso.</t>
    </r>
  </si>
  <si>
    <t>A traves  de la gestion que se realiza en archivo central hasta el momento se adelanta la verificaion de las sieres que solicitan en prestamo vs las TVD y hasta la fecha no se ha evidenciado  series que presenten inconsistencias en la valoracion, documental que contempla la tabla por lo que se continuara con la verificacion.</t>
  </si>
  <si>
    <t>A traves  de la gestion que se realiza en archivo central hasta el momento se adelanta la verificacion de las sieres que solicitan en prestamo vs las TVD y hasta la fecha no se ha evidenciado  series que presenten inconsistencias en la valoracion, documental que contempla la tabla por lo que se continuara con la verificacion.</t>
  </si>
  <si>
    <r>
      <rPr>
        <b/>
        <sz val="10"/>
        <rFont val="Arial"/>
        <family val="2"/>
      </rPr>
      <t xml:space="preserve">30/09/2019 </t>
    </r>
    <r>
      <rPr>
        <sz val="10"/>
        <rFont val="Arial"/>
        <family val="2"/>
      </rPr>
      <t>Esta actividad se viene realizando en las visitas efectuadas en las areas del MVCT. Se adjuntan como evidencia actas de visita y listas de asistencia</t>
    </r>
  </si>
  <si>
    <r>
      <rPr>
        <b/>
        <sz val="10"/>
        <rFont val="Arial"/>
        <family val="2"/>
      </rPr>
      <t xml:space="preserve">30/09/2019 </t>
    </r>
    <r>
      <rPr>
        <sz val="10"/>
        <rFont val="Arial"/>
        <family val="2"/>
      </rPr>
      <t>La identificación de metro lineal por area se evidencia en las visitas realizadas en las areas del MVCT. Se adjuntan como evidencia actas de visita y listas de asistencia</t>
    </r>
  </si>
  <si>
    <r>
      <rPr>
        <b/>
        <sz val="10"/>
        <rFont val="Arial"/>
        <family val="2"/>
      </rPr>
      <t xml:space="preserve">30/09/2019 </t>
    </r>
    <r>
      <rPr>
        <sz val="10"/>
        <rFont val="Arial"/>
        <family val="2"/>
      </rPr>
      <t>Se adjuntan como evidencias Actas y lista de asistencias a las visitas y seguimiento que se vienen realizando en las diferentes dependencias el MVCT para la organización de los Archivos.</t>
    </r>
  </si>
  <si>
    <r>
      <t xml:space="preserve">El proceso aporta como evidencia del cumplimiento de la actividad, once (11) actas de reunión con sus respectivos listados de asistencia, que soportan las mesas de trabajo ejecutadas en los meses de julio y agosto, donde se observa la socialización de los lineamientos de organización de préstamos al interior de las dependencias: Dirección de programas, Grupo de evaluación de proyectos, Subdirección de Gestión Empresarial, Subdirección de proyectos, Grupo de comunicaciones, Grupo de recursos y presupuesto, Dirección de inversiones de vivienda, Subdirección de finanzas y presupuesto, Grupo de Desarrollo Sostenible, Grupo de Desarrollo Sectorial y Grupo de Política sectorial; por lo anterior se presenta un avance en el cumplimiento de la actividad del 24,44%.
</t>
    </r>
    <r>
      <rPr>
        <b/>
        <sz val="10"/>
        <color theme="1"/>
        <rFont val="Arial"/>
        <family val="2"/>
      </rPr>
      <t>Actividad en proceso.</t>
    </r>
  </si>
  <si>
    <r>
      <t xml:space="preserve">El proceso aporta como evidencia del cumplimiento de la actividad, once (11) actas de reunión con sus respectivos listados de asistencia, que soportan las mesas de trabajo ejecutadas en los meses de julio y agosto, donde se observa la identificación del metraje lineal que presenta desorganización al interior de las dependencias: Dirección de programas, Grupo de evaluación de proyectos, Subdirección de Gestión Empresarial, Subdirección de proyectos, Grupo de comunicaciones, Grupo de recursos y presupuesto, Dirección de inversiones de vivienda, Subdirección de finanzas y presupuesto, Grupo de Desarrollo Sostenible, Grupo de Desarrollo Sectorial y Grupo de Política sectorial; por lo anterior se presenta un avance en el cumplimiento de la actividad del 24,44%.
</t>
    </r>
    <r>
      <rPr>
        <b/>
        <sz val="10"/>
        <color theme="1"/>
        <rFont val="Arial"/>
        <family val="2"/>
      </rPr>
      <t>Actividad en proceso.</t>
    </r>
  </si>
  <si>
    <r>
      <t xml:space="preserve">El proceso aporta como evidencia del cumplimiento de la actividad, once (11) actas de reunión con sus respectivos listados de asistencia, que soportan las mesas de trabajo ejecutadas en los meses de julio y agosto, donde se observa el acompañamiento técnico realizado en la temática de organización del archivo de gestión al interior de las dependencias: Dirección de programas, , Grupo de evaluación de proyectos, Subdirección de Gestión Empresarial, Subdirección de proyectos, Grupo de comunicaciones, Grupo de recursos y presupuesto, Dirección de inversiones de vivienda, Subdirección de finanzas y presupuesto, Grupo de Desarrollo Sostenible, Grupo de Desarrollo Sectorial y Grupo de Política sectorial; por lo anterior se presenta un avance en el cumplimiento de la actividad del 24,44%.
</t>
    </r>
    <r>
      <rPr>
        <b/>
        <sz val="10"/>
        <color theme="1"/>
        <rFont val="Arial"/>
        <family val="2"/>
      </rPr>
      <t>Actividad en proceso.</t>
    </r>
  </si>
  <si>
    <r>
      <rPr>
        <b/>
        <sz val="10"/>
        <rFont val="Arial"/>
        <family val="2"/>
      </rPr>
      <t xml:space="preserve">26-07-2019: </t>
    </r>
    <r>
      <rPr>
        <sz val="10"/>
        <rFont val="Arial"/>
        <family val="2"/>
      </rPr>
      <t>Se elaboró  el Diagnostico Integral de Archivo donde se muestra la situacion real que  actualmente presenta el archivo del MVCT.Se adjunta evidencia.</t>
    </r>
  </si>
  <si>
    <r>
      <t xml:space="preserve">No se aportan evidencias que permitan verificar el avance en la ejecución de la actividad planificada; sin embargo, esta actividad cuenta con fecha de finalización 31/10/2019, por lo anterior, se recomienda socializar el documento preliminar con los actores involucrados previo a su remisión a aprobación.
</t>
    </r>
    <r>
      <rPr>
        <b/>
        <sz val="10"/>
        <color theme="1"/>
        <rFont val="Arial"/>
        <family val="2"/>
      </rPr>
      <t>Actividad en proceso.</t>
    </r>
  </si>
  <si>
    <r>
      <t xml:space="preserve">El proceso aporta como evidencia del cumplimiento de la actividad, documento “Diagnóstico Integral de Archivos: Conservación y preservación documental a largo plazo”, en el cual se observa la descripción de las condiciones actuales en cuanto a conservación y preservación de la documentación en cada una de las sedes de la Entidad; por lo anterior, y teniendo en cuenta la información documentada en este diagnóstico, la OCI recomienda socializar dicho diagnóstico a fin de ser un instrumento de toma de decisiones para la Alta Gerencia; por lo anterior se presenta un avance en el cumplimiento de la actividad del 100%.
</t>
    </r>
    <r>
      <rPr>
        <b/>
        <sz val="10"/>
        <rFont val="Arial"/>
        <family val="2"/>
      </rPr>
      <t>Actividad cumplida.</t>
    </r>
  </si>
  <si>
    <r>
      <rPr>
        <b/>
        <sz val="10"/>
        <rFont val="Arial"/>
        <family val="2"/>
      </rPr>
      <t>26-07-2019:</t>
    </r>
    <r>
      <rPr>
        <sz val="10"/>
        <rFont val="Arial"/>
        <family val="2"/>
      </rPr>
      <t xml:space="preserve"> Durante las mesas de trabajo  realizadas con las  8 Dependiencias  en el proceso de actulaizacion de TRD  no se han identificado series documentales relacionadas con derechos humanos. Se continuara con la identificacion en las aun estan pendientes por actualziar.</t>
    </r>
  </si>
  <si>
    <r>
      <rPr>
        <b/>
        <sz val="10"/>
        <rFont val="Arial"/>
        <family val="2"/>
      </rPr>
      <t>30/09/2019</t>
    </r>
    <r>
      <rPr>
        <sz val="10"/>
        <rFont val="Arial"/>
        <family val="2"/>
      </rPr>
      <t xml:space="preserve"> En las mesas de tabajo que se han  realizado con el fin de actualizar las TRD se ha identificado una serie documental denominada "Bolsas de Recursos" en la dependencia de Subdirección de Subsidio Familiar, se adjunta TRD Excel.</t>
    </r>
  </si>
  <si>
    <r>
      <t xml:space="preserve">El proceso aporta como evidencia del cumplimiento de la actividad, el registro de la Tabla de Retención Documental, en la cual se observa la serie “Bolsas de Recursos”, perteneciente a la Subdirección del Subsidio Familiar, la cual está relacionada con derechos humanos; por lo anterior se presenta un avance en el cumplimiento de la actividad del 31,11%.
</t>
    </r>
    <r>
      <rPr>
        <b/>
        <sz val="10"/>
        <rFont val="Arial"/>
        <family val="2"/>
      </rPr>
      <t xml:space="preserve">Actividad en proceso  </t>
    </r>
  </si>
  <si>
    <r>
      <t xml:space="preserve">El proceso aporta como evidencia del cumplimiento de la actividad, ocho (8) listados de asistencia, con sus respectivas actas de trabajo asociadas, que soportan las mesas de trabajo ejecutadas durante el mes de junio de 2019, llevadas a cabo con las dependencias: Oficina Asesora Jurídica, Grupo de Conceptos, Grupo de Procesos Judiciales, Grupo de Acciones Constitucionales, Grupo de Titulación y Saneamiento Predial, Dirección de Espacio Urbano y Territorial, Subdirección de Asistencia Técnica y Operaciones Urbanas, Subdirección de Servicios Administrativos, en la cuales no se observa la identificación de series documentales relacionadas con Derechos Humanos, por lo anterior se presenta un avance en el cumplimiento de la actividad del 17.77%.  
</t>
    </r>
    <r>
      <rPr>
        <b/>
        <sz val="10"/>
        <rFont val="Arial"/>
        <family val="2"/>
      </rPr>
      <t>Actividad en proceso.</t>
    </r>
  </si>
  <si>
    <r>
      <t xml:space="preserve">El proceso aporta como evidencia del cumplimiento de la actividad el correo de solicitud de fecha 26/07/2019, dirigido a la jefe de la Oficina Asesora de Planeación, donde solicita la inclusión dentro del orden del día del CIGYD, así como los documentos que soportan dicha solicitud, siendo estos el Plan de acción de la Política de Gestión Documental y la presentación (PowerPoint) donde se presenta la justificación de los puntos mencionados, el cual tendrá lugar para el mes de agosto de 2019.
Sin embargo, la actividad programada "Solicitud de sesión CIGYD presentar para aprobación el plan de trabajo para la implementación de la política de gestión documental durante la vigencia 2019", si bien presenta el producto “Plan de trabajo de implementación de la Política de Gestión Documental”, establece como evidencias “Acta de la sesión, solicitud de actualización documental y concepto técnico de aprobación en el SIG”, las cuales serán entregadas posterior a la presentación ante el comité, por lo tanto, la actividad presenta un avance del 50% y no se encuentra cumplida al momento del seguimiento por parte de la OCI, por lo anterior se recomienda priorizar la ejecución de esta actividad, toda vez que la misma se encuentra vencida desde el pasado 30/05/2019.
</t>
    </r>
    <r>
      <rPr>
        <b/>
        <sz val="10"/>
        <rFont val="Arial"/>
        <family val="2"/>
      </rPr>
      <t>Actividad en proceso.</t>
    </r>
  </si>
  <si>
    <r>
      <t xml:space="preserve">El proceso aporta como evidencia del cumplimiento de la actividad, documento borrador “Plan Institucional de Archivos - PINAR” y documento (Excel) denominado “Mapa de Ruta – PINAR MVCT”, los cuales se encuentran conforme a los lineamientos dados por el AGN, los cuales deberán ser presentados ante el CIGYD para su aprobación; por lo anterior se presenta un avance en el cumplimiento de la actividad del 100%.  
</t>
    </r>
    <r>
      <rPr>
        <b/>
        <sz val="10"/>
        <rFont val="Arial"/>
        <family val="2"/>
      </rPr>
      <t>Actividad cumplida.</t>
    </r>
  </si>
  <si>
    <r>
      <t xml:space="preserve">El proceso aporta como evidencia del cumplimiento de la actividad, documento borrador "Programa de Gestión Documental", en el cual se define: publico al que va dirido, requerimientos normativos, economicos, adminsitrativos y tecnologicos; gestión del cambio, politica de gestión documental (pendiente de aprobación), lineamientos de gestión documental y mención a los programas especificos, sobre los cuales no se puede observar su formulación puesto que no se presenta el anexo mencionado y el link que dirige a la página no es correcto. 
Por lo anterior, la OCI recomienda priorizar esta actividad, revisar el cumplimiento del anexo técnico del Decreto 2609 de 2012 y realizar los ajustes en el documento que tengan lugar, incluyendo los programas específicos, dando prioridad a esta actividad, la cual  venció el 30/09/2019 y debe ser presentado al CIGYD para su aprobación.
</t>
    </r>
    <r>
      <rPr>
        <b/>
        <sz val="10"/>
        <rFont val="Arial"/>
        <family val="2"/>
      </rPr>
      <t>Actividad en proceso.</t>
    </r>
  </si>
  <si>
    <r>
      <t xml:space="preserve">El proceso aporta como evidencia del avance de la actividad "Solicitud de sesión CIGYD presentar para aprobación el plan de trabajo para la implementación de la política de gestión documental durante la vigencia 2019", el acta N° 5 del CIGYD de fecha 18/09/2019, donde se observa en el punto 6, que se deben ajustar los documentos puestos a aprobación; así mismo, esta actividad venció el día 30/05/2019, por lo anterior, la OCI recomienda realizar los ajustes pertinentes y presentar de carácter prioritario el documento al CIGYD para su aprobación.
</t>
    </r>
    <r>
      <rPr>
        <b/>
        <sz val="10"/>
        <rFont val="Arial"/>
        <family val="2"/>
      </rPr>
      <t>Actividad en proceso.</t>
    </r>
  </si>
  <si>
    <r>
      <t xml:space="preserve">El proceso aporta como evidencia del avance de la actividad "Solicitud de sesión CIGYD para presentar el seguimiento del plan de trabajo para la implementación de la política de gestión documental", el acta N° 5 del CIGYD de fecha 18/09/2019, donde se observa en el punto 6, que se deben ajustar los documentos puestos a aprobación; así mismo, esta actividad venció el día 30/09/2019, por lo anterior, la OCI recomienda realizar los ajustes pertinentes y presentar de carácter prioritario el documento al CIGYD para su aprobación
</t>
    </r>
    <r>
      <rPr>
        <b/>
        <sz val="10"/>
        <rFont val="Arial"/>
        <family val="2"/>
      </rPr>
      <t>Actividad en proceso.</t>
    </r>
  </si>
  <si>
    <r>
      <t xml:space="preserve">El proceso aporta como evidencia del avance de la actividad "Presentar ante CIGYD el documento PINAR para aprobación", el acta N° 5 del CIGYD de fecha 18/09/2019, donde se observa en el punto 6, que se deben ajustar los documentos puestos a aprobación; así mismo, esta actividad venció el día 30/09/2019, por lo anterior, la OCI recomienda realizar los ajustes pertinentes y presentar de carácter prioritario el documento al CIGYD para su aprobación.
</t>
    </r>
    <r>
      <rPr>
        <b/>
        <sz val="10"/>
        <rFont val="Arial"/>
        <family val="2"/>
      </rPr>
      <t>Actividad en proceso.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</si>
</sst>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b/>
      <sz val="11"/>
      <name val="Arial"/>
      <family val="2"/>
    </font>
    <font>
      <b/>
      <sz val="11"/>
      <color indexed="30"/>
      <name val="Arial"/>
      <family val="2"/>
    </font>
    <font>
      <sz val="11"/>
      <name val="Arial"/>
      <family val="2"/>
    </font>
    <font>
      <sz val="10"/>
      <color indexed="8"/>
      <name val="Arial"/>
      <family val="2"/>
    </font>
    <font>
      <b/>
      <sz val="9"/>
      <name val="Arial"/>
      <family val="2"/>
    </font>
    <font>
      <sz val="10"/>
      <name val="Arial"/>
      <family val="2"/>
    </font>
    <font>
      <b/>
      <sz val="10"/>
      <name val="Arial"/>
      <family val="2"/>
    </font>
    <font>
      <sz val="10"/>
      <color theme="1"/>
      <name val="Arial"/>
      <family val="2"/>
    </font>
    <font>
      <b/>
      <sz val="9"/>
      <color indexed="81"/>
      <name val="Tahoma"/>
      <family val="2"/>
    </font>
    <font>
      <sz val="9"/>
      <color indexed="81"/>
      <name val="Tahoma"/>
      <family val="2"/>
    </font>
    <font>
      <b/>
      <sz val="11"/>
      <color theme="1"/>
      <name val="Calibri"/>
      <family val="2"/>
      <scheme val="minor"/>
    </font>
    <font>
      <b/>
      <sz val="12"/>
      <color indexed="8"/>
      <name val="Arial"/>
      <family val="2"/>
    </font>
    <font>
      <b/>
      <sz val="9"/>
      <color theme="1"/>
      <name val="Arial"/>
      <family val="2"/>
    </font>
    <font>
      <b/>
      <sz val="8"/>
      <name val="Arial"/>
      <family val="2"/>
    </font>
    <font>
      <b/>
      <sz val="10"/>
      <color theme="1"/>
      <name val="Arial"/>
      <family val="2"/>
    </font>
    <font>
      <sz val="9"/>
      <color indexed="81"/>
      <name val="Tahoma"/>
      <charset val="1"/>
    </font>
    <font>
      <b/>
      <sz val="9"/>
      <color indexed="81"/>
      <name val="Tahoma"/>
      <charset val="1"/>
    </font>
    <font>
      <b/>
      <i/>
      <sz val="11"/>
      <color theme="1"/>
      <name val="Calibri"/>
      <family val="2"/>
      <scheme val="minor"/>
    </font>
    <font>
      <sz val="1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0" tint="-0.14999847407452621"/>
        <bgColor indexed="64"/>
      </patternFill>
    </fill>
  </fills>
  <borders count="4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s>
  <cellStyleXfs count="1">
    <xf numFmtId="0" fontId="0" fillId="0" borderId="0"/>
  </cellStyleXfs>
  <cellXfs count="229">
    <xf numFmtId="0" fontId="0" fillId="0" borderId="0" xfId="0"/>
    <xf numFmtId="0" fontId="2" fillId="0" borderId="5" xfId="0" applyFont="1" applyBorder="1" applyAlignment="1">
      <alignment horizontal="left" vertical="center"/>
    </xf>
    <xf numFmtId="0" fontId="2" fillId="0" borderId="6" xfId="0" applyFont="1" applyBorder="1" applyAlignment="1">
      <alignment horizontal="left" vertical="center"/>
    </xf>
    <xf numFmtId="0" fontId="6" fillId="3" borderId="4" xfId="0" applyFont="1" applyFill="1" applyBorder="1" applyAlignment="1">
      <alignment horizontal="justify" vertical="top" wrapText="1"/>
    </xf>
    <xf numFmtId="0" fontId="4" fillId="0" borderId="4" xfId="0" applyFont="1" applyFill="1" applyBorder="1" applyAlignment="1">
      <alignment horizontal="justify" vertical="top" wrapText="1"/>
    </xf>
    <xf numFmtId="0" fontId="6" fillId="0" borderId="0" xfId="0" applyFont="1" applyAlignment="1">
      <alignment horizontal="justify" vertical="center" wrapText="1"/>
    </xf>
    <xf numFmtId="9" fontId="6" fillId="0" borderId="0" xfId="0" applyNumberFormat="1" applyFont="1" applyAlignment="1">
      <alignment horizontal="justify" vertical="center" wrapText="1"/>
    </xf>
    <xf numFmtId="0" fontId="8" fillId="0" borderId="0" xfId="0" applyFont="1" applyAlignment="1">
      <alignment horizontal="justify" vertical="center" wrapText="1"/>
    </xf>
    <xf numFmtId="0" fontId="4" fillId="0" borderId="0" xfId="0" applyFont="1" applyAlignment="1">
      <alignment horizontal="justify" vertical="center" wrapText="1"/>
    </xf>
    <xf numFmtId="0" fontId="7" fillId="0" borderId="0" xfId="0" applyFont="1" applyAlignment="1">
      <alignment horizontal="right" vertical="center" wrapText="1"/>
    </xf>
    <xf numFmtId="0" fontId="8" fillId="0" borderId="0" xfId="0" applyFont="1" applyAlignment="1">
      <alignment horizontal="right" vertical="center" wrapText="1"/>
    </xf>
    <xf numFmtId="0" fontId="7" fillId="0" borderId="0" xfId="0" applyFont="1" applyAlignment="1">
      <alignment horizontal="justify" vertical="center" wrapText="1"/>
    </xf>
    <xf numFmtId="9" fontId="7" fillId="0" borderId="0" xfId="0" applyNumberFormat="1" applyFont="1" applyAlignment="1">
      <alignment horizontal="justify" vertical="center" wrapText="1"/>
    </xf>
    <xf numFmtId="0" fontId="6" fillId="3" borderId="8" xfId="0" applyFont="1" applyFill="1" applyBorder="1" applyAlignment="1">
      <alignment horizontal="justify" vertical="top" wrapText="1"/>
    </xf>
    <xf numFmtId="0" fontId="8" fillId="0" borderId="8" xfId="0" applyFont="1" applyFill="1" applyBorder="1" applyAlignment="1">
      <alignment horizontal="justify" vertical="top" wrapText="1"/>
    </xf>
    <xf numFmtId="0" fontId="5" fillId="2" borderId="15" xfId="0" applyFont="1" applyFill="1" applyBorder="1" applyAlignment="1">
      <alignment horizontal="center" vertical="center" wrapText="1"/>
    </xf>
    <xf numFmtId="0" fontId="8" fillId="0" borderId="18" xfId="0" applyFont="1" applyFill="1" applyBorder="1" applyAlignment="1">
      <alignment horizontal="justify" vertical="top" wrapText="1"/>
    </xf>
    <xf numFmtId="0" fontId="8" fillId="0" borderId="16" xfId="0" applyFont="1" applyFill="1" applyBorder="1" applyAlignment="1">
      <alignment horizontal="justify" vertical="top" wrapText="1"/>
    </xf>
    <xf numFmtId="0" fontId="8" fillId="0" borderId="13" xfId="0" applyFont="1" applyFill="1" applyBorder="1" applyAlignment="1">
      <alignment horizontal="justify" vertical="top" wrapText="1"/>
    </xf>
    <xf numFmtId="0" fontId="1" fillId="0" borderId="6" xfId="0" applyFont="1" applyBorder="1" applyAlignment="1">
      <alignment horizontal="left" vertical="center"/>
    </xf>
    <xf numFmtId="0" fontId="2" fillId="0" borderId="6" xfId="0" applyFont="1" applyBorder="1" applyAlignment="1">
      <alignment horizontal="center" vertical="center"/>
    </xf>
    <xf numFmtId="0" fontId="8" fillId="0" borderId="24" xfId="0" applyFont="1" applyFill="1" applyBorder="1" applyAlignment="1">
      <alignment horizontal="justify" vertical="top" wrapText="1"/>
    </xf>
    <xf numFmtId="0" fontId="8" fillId="0" borderId="26" xfId="0" applyFont="1" applyFill="1" applyBorder="1" applyAlignment="1">
      <alignment horizontal="justify" vertical="top" wrapText="1"/>
    </xf>
    <xf numFmtId="0" fontId="6" fillId="2" borderId="8"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6" fillId="0" borderId="8" xfId="0" applyFont="1" applyFill="1" applyBorder="1" applyAlignment="1">
      <alignment horizontal="justify" vertical="top" wrapText="1"/>
    </xf>
    <xf numFmtId="0" fontId="8" fillId="0" borderId="4" xfId="0" applyFont="1" applyFill="1" applyBorder="1" applyAlignment="1">
      <alignment horizontal="justify" vertical="top" wrapText="1"/>
    </xf>
    <xf numFmtId="9" fontId="6" fillId="3" borderId="4" xfId="0" applyNumberFormat="1" applyFont="1" applyFill="1" applyBorder="1" applyAlignment="1">
      <alignment horizontal="center" vertical="center" wrapText="1"/>
    </xf>
    <xf numFmtId="0" fontId="8" fillId="0" borderId="0" xfId="0" applyFont="1" applyAlignment="1">
      <alignment horizontal="center" vertical="center" wrapText="1"/>
    </xf>
    <xf numFmtId="0" fontId="6" fillId="3" borderId="8" xfId="0" applyFont="1" applyFill="1" applyBorder="1" applyAlignment="1" applyProtection="1">
      <alignment horizontal="center" vertical="center" wrapText="1"/>
      <protection locked="0"/>
    </xf>
    <xf numFmtId="10" fontId="7" fillId="0" borderId="0" xfId="0" applyNumberFormat="1" applyFont="1" applyAlignment="1">
      <alignment horizontal="center" vertical="center" wrapText="1"/>
    </xf>
    <xf numFmtId="0" fontId="0" fillId="3" borderId="0" xfId="0" applyFill="1" applyAlignment="1">
      <alignment wrapText="1"/>
    </xf>
    <xf numFmtId="0" fontId="0" fillId="3" borderId="0" xfId="0" applyFill="1"/>
    <xf numFmtId="0" fontId="0" fillId="6" borderId="4" xfId="0" applyFill="1" applyBorder="1" applyAlignment="1">
      <alignment horizontal="center" vertical="center" wrapText="1"/>
    </xf>
    <xf numFmtId="0" fontId="0" fillId="3" borderId="4" xfId="0" applyFill="1" applyBorder="1" applyAlignment="1">
      <alignment horizontal="center" vertical="center" wrapText="1"/>
    </xf>
    <xf numFmtId="0" fontId="0" fillId="3" borderId="25" xfId="0" applyFill="1" applyBorder="1" applyAlignment="1">
      <alignment horizontal="center" vertical="center" wrapText="1"/>
    </xf>
    <xf numFmtId="0" fontId="0" fillId="3" borderId="4" xfId="0" applyFill="1" applyBorder="1" applyAlignment="1">
      <alignment horizontal="center" vertical="center"/>
    </xf>
    <xf numFmtId="0" fontId="8" fillId="0" borderId="0" xfId="0" applyFont="1" applyBorder="1" applyAlignment="1">
      <alignment horizontal="justify" vertical="center" wrapText="1"/>
    </xf>
    <xf numFmtId="0" fontId="8" fillId="0" borderId="0" xfId="0" applyFont="1" applyBorder="1" applyAlignment="1">
      <alignment horizontal="center" vertical="center" wrapText="1"/>
    </xf>
    <xf numFmtId="0" fontId="6" fillId="0" borderId="4" xfId="0" applyFont="1" applyFill="1" applyBorder="1" applyAlignment="1">
      <alignment horizontal="center" vertical="center" wrapText="1"/>
    </xf>
    <xf numFmtId="14" fontId="6" fillId="0" borderId="8" xfId="0" applyNumberFormat="1" applyFont="1" applyFill="1" applyBorder="1" applyAlignment="1">
      <alignment horizontal="center" vertical="center" wrapText="1"/>
    </xf>
    <xf numFmtId="14" fontId="6" fillId="3" borderId="8"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4" fillId="0" borderId="4" xfId="0" applyFont="1" applyFill="1" applyBorder="1" applyAlignment="1">
      <alignment horizontal="center" vertical="center" wrapText="1"/>
    </xf>
    <xf numFmtId="14" fontId="6" fillId="0" borderId="4" xfId="0" applyNumberFormat="1" applyFont="1" applyFill="1" applyBorder="1" applyAlignment="1">
      <alignment horizontal="center" vertical="center" wrapText="1"/>
    </xf>
    <xf numFmtId="14" fontId="6" fillId="3" borderId="4" xfId="0" applyNumberFormat="1" applyFont="1" applyFill="1" applyBorder="1" applyAlignment="1">
      <alignment horizontal="center" vertical="center" wrapText="1"/>
    </xf>
    <xf numFmtId="0" fontId="8" fillId="2" borderId="8" xfId="0" applyFont="1" applyFill="1" applyBorder="1" applyAlignment="1">
      <alignment horizontal="center" vertical="center" wrapText="1"/>
    </xf>
    <xf numFmtId="0" fontId="4" fillId="0" borderId="8" xfId="0" applyFont="1" applyFill="1" applyBorder="1" applyAlignment="1">
      <alignment horizontal="center" vertical="center" wrapText="1"/>
    </xf>
    <xf numFmtId="9" fontId="6" fillId="3" borderId="8" xfId="0" applyNumberFormat="1" applyFont="1" applyFill="1" applyBorder="1" applyAlignment="1">
      <alignment horizontal="center" vertical="center" wrapText="1"/>
    </xf>
    <xf numFmtId="0" fontId="6" fillId="0" borderId="8" xfId="0" applyFont="1" applyFill="1" applyBorder="1" applyAlignment="1">
      <alignment horizontal="justify" vertical="top" wrapText="1"/>
    </xf>
    <xf numFmtId="0" fontId="8" fillId="0" borderId="4" xfId="0" applyFont="1" applyFill="1" applyBorder="1" applyAlignment="1">
      <alignment horizontal="justify" vertical="top" wrapText="1"/>
    </xf>
    <xf numFmtId="0" fontId="6"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8" xfId="0" applyFont="1" applyFill="1" applyBorder="1" applyAlignment="1">
      <alignment horizontal="justify" vertical="top" wrapText="1"/>
    </xf>
    <xf numFmtId="1" fontId="6" fillId="3" borderId="8" xfId="0" applyNumberFormat="1" applyFont="1" applyFill="1" applyBorder="1" applyAlignment="1">
      <alignment horizontal="center" vertical="center" wrapText="1"/>
    </xf>
    <xf numFmtId="1" fontId="6" fillId="3" borderId="0" xfId="0" applyNumberFormat="1" applyFont="1" applyFill="1" applyBorder="1" applyAlignment="1">
      <alignment horizontal="center" vertical="center" wrapText="1"/>
    </xf>
    <xf numFmtId="0" fontId="0" fillId="0" borderId="0" xfId="0" applyAlignment="1">
      <alignment horizontal="center" vertical="center"/>
    </xf>
    <xf numFmtId="0" fontId="0" fillId="0" borderId="4" xfId="0" applyBorder="1" applyAlignment="1">
      <alignment vertical="top" wrapText="1"/>
    </xf>
    <xf numFmtId="0" fontId="0" fillId="0" borderId="0" xfId="0" applyFill="1" applyBorder="1"/>
    <xf numFmtId="0" fontId="0" fillId="0" borderId="0" xfId="0" applyFill="1" applyBorder="1" applyAlignment="1">
      <alignment horizontal="left" wrapText="1"/>
    </xf>
    <xf numFmtId="14" fontId="0" fillId="0" borderId="0" xfId="0" applyNumberFormat="1" applyFill="1" applyBorder="1" applyAlignment="1">
      <alignment horizontal="center" vertical="center"/>
    </xf>
    <xf numFmtId="0" fontId="0" fillId="0" borderId="0" xfId="0" applyFill="1" applyBorder="1" applyAlignment="1">
      <alignment vertical="top" wrapText="1"/>
    </xf>
    <xf numFmtId="10" fontId="6" fillId="0" borderId="8" xfId="0" applyNumberFormat="1" applyFont="1" applyFill="1" applyBorder="1" applyAlignment="1">
      <alignment horizontal="center" vertical="center" wrapText="1"/>
    </xf>
    <xf numFmtId="0" fontId="6" fillId="0" borderId="18" xfId="0" applyFont="1" applyFill="1" applyBorder="1" applyAlignment="1">
      <alignment horizontal="justify" vertical="top" wrapText="1"/>
    </xf>
    <xf numFmtId="0" fontId="1" fillId="0" borderId="4" xfId="0" applyFont="1" applyFill="1" applyBorder="1" applyAlignment="1">
      <alignment horizontal="center"/>
    </xf>
    <xf numFmtId="0" fontId="1" fillId="0" borderId="6" xfId="0" applyFont="1" applyFill="1" applyBorder="1" applyAlignment="1">
      <alignment horizontal="center" vertical="center"/>
    </xf>
    <xf numFmtId="10" fontId="6" fillId="0" borderId="4" xfId="0" applyNumberFormat="1" applyFont="1" applyFill="1" applyBorder="1" applyAlignment="1">
      <alignment horizontal="center" vertical="center" wrapText="1"/>
    </xf>
    <xf numFmtId="0" fontId="8" fillId="0" borderId="0" xfId="0" applyFont="1" applyFill="1" applyAlignment="1">
      <alignment horizontal="center" vertical="center" wrapText="1"/>
    </xf>
    <xf numFmtId="0" fontId="8" fillId="0" borderId="0" xfId="0" applyFont="1" applyFill="1" applyBorder="1" applyAlignment="1">
      <alignment horizontal="center" vertical="center" wrapText="1"/>
    </xf>
    <xf numFmtId="0" fontId="0" fillId="0" borderId="0" xfId="0" applyFill="1" applyAlignment="1">
      <alignment horizontal="center"/>
    </xf>
    <xf numFmtId="0" fontId="0" fillId="0" borderId="4" xfId="0" applyBorder="1" applyAlignment="1">
      <alignment horizontal="justify" vertical="top" wrapText="1"/>
    </xf>
    <xf numFmtId="0" fontId="0" fillId="0" borderId="8" xfId="0" applyBorder="1" applyAlignment="1">
      <alignment horizontal="justify" vertical="top" wrapText="1"/>
    </xf>
    <xf numFmtId="0" fontId="8" fillId="0" borderId="31" xfId="0" applyFont="1" applyFill="1" applyBorder="1" applyAlignment="1">
      <alignment horizontal="center" vertical="top" wrapText="1"/>
    </xf>
    <xf numFmtId="0" fontId="6" fillId="2" borderId="31" xfId="0" applyFont="1" applyFill="1" applyBorder="1" applyAlignment="1">
      <alignment horizontal="center" vertical="center" wrapText="1"/>
    </xf>
    <xf numFmtId="14" fontId="6" fillId="0" borderId="31" xfId="0" applyNumberFormat="1" applyFont="1" applyFill="1" applyBorder="1" applyAlignment="1">
      <alignment horizontal="center" vertical="center" wrapText="1"/>
    </xf>
    <xf numFmtId="1" fontId="6" fillId="3" borderId="31" xfId="0" applyNumberFormat="1" applyFont="1" applyFill="1" applyBorder="1" applyAlignment="1">
      <alignment horizontal="center" vertical="center" wrapText="1"/>
    </xf>
    <xf numFmtId="1" fontId="6" fillId="3" borderId="8" xfId="0" applyNumberFormat="1" applyFont="1" applyFill="1" applyBorder="1" applyAlignment="1">
      <alignment horizontal="center" vertical="center" wrapText="1"/>
    </xf>
    <xf numFmtId="0" fontId="6" fillId="3" borderId="31" xfId="0" applyFont="1" applyFill="1" applyBorder="1" applyAlignment="1" applyProtection="1">
      <alignment horizontal="center" vertical="center" wrapText="1"/>
      <protection locked="0"/>
    </xf>
    <xf numFmtId="0" fontId="6" fillId="0" borderId="4" xfId="0" applyFont="1" applyFill="1" applyBorder="1" applyAlignment="1">
      <alignment horizontal="center" vertical="center" wrapText="1"/>
    </xf>
    <xf numFmtId="0" fontId="8" fillId="0" borderId="8" xfId="0" applyFont="1" applyFill="1" applyBorder="1" applyAlignment="1">
      <alignment horizontal="justify" vertical="top" wrapText="1"/>
    </xf>
    <xf numFmtId="0" fontId="15" fillId="0" borderId="16" xfId="0" applyFont="1" applyFill="1" applyBorder="1" applyAlignment="1">
      <alignment horizontal="justify" vertical="top" wrapText="1"/>
    </xf>
    <xf numFmtId="0" fontId="6" fillId="0" borderId="24" xfId="0" applyFont="1" applyFill="1" applyBorder="1" applyAlignment="1">
      <alignment horizontal="center" vertical="center" wrapText="1"/>
    </xf>
    <xf numFmtId="0" fontId="6" fillId="0" borderId="13" xfId="0" applyFont="1" applyFill="1" applyBorder="1" applyAlignment="1">
      <alignment horizontal="justify" vertical="top" wrapText="1"/>
    </xf>
    <xf numFmtId="0" fontId="6" fillId="0" borderId="4" xfId="0" applyFont="1" applyFill="1" applyBorder="1" applyAlignment="1">
      <alignment horizontal="justify" vertical="top" wrapText="1"/>
    </xf>
    <xf numFmtId="0" fontId="19" fillId="0" borderId="0" xfId="0" applyFont="1" applyFill="1" applyBorder="1"/>
    <xf numFmtId="0" fontId="19" fillId="0" borderId="0" xfId="0" applyFont="1"/>
    <xf numFmtId="0" fontId="6" fillId="2" borderId="4"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3" borderId="31" xfId="0" applyFont="1" applyFill="1" applyBorder="1" applyAlignment="1">
      <alignment horizontal="center" vertical="center" wrapText="1"/>
    </xf>
    <xf numFmtId="14" fontId="6" fillId="3" borderId="8" xfId="0" applyNumberFormat="1" applyFont="1" applyFill="1" applyBorder="1" applyAlignment="1">
      <alignment horizontal="justify" vertical="top" wrapText="1"/>
    </xf>
    <xf numFmtId="0" fontId="6" fillId="3" borderId="21" xfId="0" applyFont="1" applyFill="1" applyBorder="1" applyAlignment="1" applyProtection="1">
      <alignment horizontal="center" vertical="center" wrapText="1"/>
      <protection locked="0"/>
    </xf>
    <xf numFmtId="0" fontId="15" fillId="0" borderId="18" xfId="0" applyFont="1" applyFill="1" applyBorder="1" applyAlignment="1">
      <alignment horizontal="justify" vertical="top" wrapText="1"/>
    </xf>
    <xf numFmtId="0" fontId="6" fillId="2" borderId="8" xfId="0" applyFont="1" applyFill="1" applyBorder="1" applyAlignment="1">
      <alignment horizontal="center" vertical="center" wrapText="1"/>
    </xf>
    <xf numFmtId="14" fontId="6" fillId="0" borderId="8" xfId="0" applyNumberFormat="1" applyFont="1" applyFill="1" applyBorder="1" applyAlignment="1">
      <alignment horizontal="center" vertical="center" wrapText="1"/>
    </xf>
    <xf numFmtId="1" fontId="6" fillId="3" borderId="8" xfId="0" applyNumberFormat="1" applyFont="1" applyFill="1" applyBorder="1" applyAlignment="1">
      <alignment horizontal="center" vertical="center" wrapText="1"/>
    </xf>
    <xf numFmtId="10" fontId="6" fillId="0" borderId="8" xfId="0" applyNumberFormat="1" applyFont="1" applyFill="1" applyBorder="1" applyAlignment="1">
      <alignment horizontal="center" vertical="center" wrapText="1"/>
    </xf>
    <xf numFmtId="0" fontId="6" fillId="3" borderId="8" xfId="0" applyFont="1" applyFill="1" applyBorder="1" applyAlignment="1" applyProtection="1">
      <alignment horizontal="center" vertical="center" wrapText="1"/>
      <protection locked="0"/>
    </xf>
    <xf numFmtId="14" fontId="6" fillId="3" borderId="8" xfId="0" applyNumberFormat="1" applyFont="1" applyFill="1" applyBorder="1" applyAlignment="1">
      <alignment horizontal="center" vertical="center" wrapText="1"/>
    </xf>
    <xf numFmtId="0" fontId="6" fillId="3" borderId="8" xfId="0" applyFont="1" applyFill="1" applyBorder="1" applyAlignment="1">
      <alignment horizontal="justify" vertical="top" wrapText="1"/>
    </xf>
    <xf numFmtId="0" fontId="8" fillId="0" borderId="24" xfId="0" applyFont="1" applyFill="1" applyBorder="1" applyAlignment="1">
      <alignment horizontal="center" vertical="top" wrapText="1"/>
    </xf>
    <xf numFmtId="0" fontId="6" fillId="0" borderId="16" xfId="0" applyFont="1" applyFill="1" applyBorder="1" applyAlignment="1">
      <alignment horizontal="justify" vertical="top" wrapText="1"/>
    </xf>
    <xf numFmtId="0" fontId="8" fillId="0" borderId="36" xfId="0" applyFont="1" applyFill="1" applyBorder="1" applyAlignment="1">
      <alignment horizontal="justify" vertical="top" wrapText="1"/>
    </xf>
    <xf numFmtId="0" fontId="8" fillId="0" borderId="37" xfId="0" applyFont="1" applyFill="1" applyBorder="1" applyAlignment="1">
      <alignment horizontal="justify" vertical="top" wrapText="1"/>
    </xf>
    <xf numFmtId="0" fontId="8" fillId="0" borderId="38" xfId="0" applyFont="1" applyFill="1" applyBorder="1" applyAlignment="1">
      <alignment horizontal="justify" vertical="top" wrapText="1"/>
    </xf>
    <xf numFmtId="0" fontId="8" fillId="0" borderId="31" xfId="0" applyFont="1" applyFill="1" applyBorder="1" applyAlignment="1">
      <alignment horizontal="center" vertical="center" wrapText="1"/>
    </xf>
    <xf numFmtId="0" fontId="8" fillId="0" borderId="30"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2" borderId="4" xfId="0" applyFont="1" applyFill="1" applyBorder="1" applyAlignment="1">
      <alignment horizontal="center" vertical="center" textRotation="89" wrapText="1"/>
    </xf>
    <xf numFmtId="0" fontId="5" fillId="2" borderId="8" xfId="0" applyFont="1" applyFill="1" applyBorder="1" applyAlignment="1">
      <alignment horizontal="center" vertical="center" textRotation="89" wrapText="1"/>
    </xf>
    <xf numFmtId="10" fontId="6" fillId="3" borderId="8" xfId="0" applyNumberFormat="1" applyFont="1" applyFill="1" applyBorder="1" applyAlignment="1">
      <alignment horizontal="center" vertical="center" wrapText="1"/>
    </xf>
    <xf numFmtId="10" fontId="6" fillId="3" borderId="4" xfId="0" applyNumberFormat="1" applyFont="1" applyFill="1" applyBorder="1" applyAlignment="1">
      <alignment horizontal="center" vertical="center" wrapText="1"/>
    </xf>
    <xf numFmtId="10" fontId="6" fillId="3" borderId="31" xfId="0" applyNumberFormat="1" applyFont="1" applyFill="1" applyBorder="1" applyAlignment="1">
      <alignment horizontal="center" vertical="center" wrapText="1"/>
    </xf>
    <xf numFmtId="10" fontId="6" fillId="3" borderId="30" xfId="0" applyNumberFormat="1" applyFont="1" applyFill="1" applyBorder="1" applyAlignment="1">
      <alignment horizontal="center" vertical="center" wrapText="1"/>
    </xf>
    <xf numFmtId="0" fontId="6" fillId="0" borderId="34" xfId="0" applyFont="1" applyFill="1" applyBorder="1" applyAlignment="1">
      <alignment horizontal="center" vertical="center" wrapText="1"/>
    </xf>
    <xf numFmtId="0" fontId="6" fillId="0" borderId="35"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3" borderId="31" xfId="0" applyFont="1" applyFill="1" applyBorder="1" applyAlignment="1">
      <alignment horizontal="justify" vertical="top" wrapText="1"/>
    </xf>
    <xf numFmtId="0" fontId="6" fillId="3" borderId="8" xfId="0" applyFont="1" applyFill="1" applyBorder="1" applyAlignment="1">
      <alignment horizontal="justify" vertical="top" wrapText="1"/>
    </xf>
    <xf numFmtId="14" fontId="6" fillId="0" borderId="31" xfId="0" applyNumberFormat="1" applyFont="1" applyFill="1" applyBorder="1" applyAlignment="1">
      <alignment horizontal="center" vertical="center" wrapText="1"/>
    </xf>
    <xf numFmtId="14" fontId="6" fillId="0" borderId="8" xfId="0" applyNumberFormat="1" applyFont="1" applyFill="1" applyBorder="1" applyAlignment="1">
      <alignment horizontal="center" vertical="center" wrapText="1"/>
    </xf>
    <xf numFmtId="14" fontId="6" fillId="3" borderId="31" xfId="0" applyNumberFormat="1" applyFont="1" applyFill="1" applyBorder="1" applyAlignment="1">
      <alignment horizontal="center" vertical="center" wrapText="1"/>
    </xf>
    <xf numFmtId="14" fontId="6" fillId="3" borderId="8" xfId="0" applyNumberFormat="1" applyFont="1" applyFill="1" applyBorder="1" applyAlignment="1">
      <alignment horizontal="center" vertical="center" wrapText="1"/>
    </xf>
    <xf numFmtId="1" fontId="6" fillId="3" borderId="31" xfId="0" applyNumberFormat="1" applyFont="1" applyFill="1" applyBorder="1" applyAlignment="1">
      <alignment horizontal="center" vertical="center" wrapText="1"/>
    </xf>
    <xf numFmtId="1" fontId="6" fillId="3" borderId="8" xfId="0" applyNumberFormat="1" applyFont="1" applyFill="1" applyBorder="1" applyAlignment="1">
      <alignment horizontal="center" vertical="center" wrapText="1"/>
    </xf>
    <xf numFmtId="10" fontId="6" fillId="0" borderId="31" xfId="0" applyNumberFormat="1" applyFont="1" applyFill="1" applyBorder="1" applyAlignment="1">
      <alignment horizontal="center" vertical="center" wrapText="1"/>
    </xf>
    <xf numFmtId="10" fontId="6" fillId="0" borderId="8" xfId="0" applyNumberFormat="1" applyFont="1" applyFill="1" applyBorder="1" applyAlignment="1">
      <alignment horizontal="center" vertical="center" wrapText="1"/>
    </xf>
    <xf numFmtId="0" fontId="6" fillId="3" borderId="31"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0" borderId="31"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2" borderId="8" xfId="0" applyFont="1" applyFill="1" applyBorder="1" applyAlignment="1">
      <alignment horizontal="center" vertical="center" wrapText="1"/>
    </xf>
    <xf numFmtId="9" fontId="6" fillId="3" borderId="31" xfId="0" applyNumberFormat="1" applyFont="1" applyFill="1" applyBorder="1" applyAlignment="1">
      <alignment horizontal="center" vertical="center" wrapText="1"/>
    </xf>
    <xf numFmtId="9" fontId="6" fillId="3" borderId="8" xfId="0" applyNumberFormat="1" applyFont="1" applyFill="1" applyBorder="1" applyAlignment="1">
      <alignment horizontal="center" vertical="center" wrapText="1"/>
    </xf>
    <xf numFmtId="0" fontId="6" fillId="3" borderId="31"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5" fillId="0" borderId="4" xfId="0" applyFont="1" applyBorder="1" applyAlignment="1">
      <alignment horizontal="left"/>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1" fillId="0" borderId="1" xfId="0" applyFont="1" applyBorder="1" applyAlignment="1">
      <alignment horizontal="left"/>
    </xf>
    <xf numFmtId="0" fontId="1" fillId="0" borderId="2" xfId="0" applyFont="1" applyBorder="1" applyAlignment="1">
      <alignment horizontal="left"/>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3" fillId="0" borderId="4" xfId="0" applyFont="1" applyBorder="1" applyAlignment="1">
      <alignment horizontal="left" vertical="top" wrapText="1"/>
    </xf>
    <xf numFmtId="0" fontId="5" fillId="2" borderId="4" xfId="0" applyFont="1" applyFill="1" applyBorder="1" applyAlignment="1" applyProtection="1">
      <alignment horizontal="center" vertical="center" wrapText="1"/>
      <protection locked="0"/>
    </xf>
    <xf numFmtId="0" fontId="5" fillId="2" borderId="15" xfId="0" applyFont="1" applyFill="1" applyBorder="1" applyAlignment="1" applyProtection="1">
      <alignment horizontal="center" vertical="center" wrapText="1"/>
      <protection locked="0"/>
    </xf>
    <xf numFmtId="0" fontId="14" fillId="4" borderId="1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14" fillId="2" borderId="4" xfId="0" applyFont="1" applyFill="1" applyBorder="1" applyAlignment="1" applyProtection="1">
      <alignment horizontal="center" vertical="center" wrapText="1"/>
      <protection locked="0"/>
    </xf>
    <xf numFmtId="0" fontId="14" fillId="2" borderId="15" xfId="0" applyFont="1" applyFill="1" applyBorder="1" applyAlignment="1" applyProtection="1">
      <alignment horizontal="center" vertical="center" wrapText="1"/>
      <protection locked="0"/>
    </xf>
    <xf numFmtId="0" fontId="12" fillId="2" borderId="24"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7" fillId="0" borderId="0" xfId="0" applyFont="1" applyBorder="1" applyAlignment="1">
      <alignment horizontal="right" vertical="center" wrapText="1"/>
    </xf>
    <xf numFmtId="0" fontId="7" fillId="0" borderId="0" xfId="0" applyFont="1" applyAlignment="1">
      <alignment horizontal="right" vertical="center" wrapText="1"/>
    </xf>
    <xf numFmtId="0" fontId="8" fillId="0" borderId="13" xfId="0" applyFont="1" applyFill="1" applyBorder="1" applyAlignment="1">
      <alignment horizontal="center" vertical="center" wrapText="1"/>
    </xf>
    <xf numFmtId="0" fontId="6" fillId="0" borderId="29" xfId="0" applyFont="1" applyFill="1" applyBorder="1" applyAlignment="1">
      <alignment horizontal="justify" vertical="center" wrapText="1"/>
    </xf>
    <xf numFmtId="0" fontId="6" fillId="0" borderId="30" xfId="0" applyFont="1" applyFill="1" applyBorder="1" applyAlignment="1">
      <alignment horizontal="justify" vertical="center" wrapText="1"/>
    </xf>
    <xf numFmtId="0" fontId="6" fillId="0" borderId="8" xfId="0" applyFont="1" applyFill="1" applyBorder="1" applyAlignment="1">
      <alignment horizontal="justify" vertical="center" wrapText="1"/>
    </xf>
    <xf numFmtId="0" fontId="6" fillId="0" borderId="29"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15" fillId="0" borderId="31" xfId="0" applyFont="1" applyFill="1" applyBorder="1" applyAlignment="1">
      <alignment horizontal="center" vertical="center" wrapText="1"/>
    </xf>
    <xf numFmtId="0" fontId="13" fillId="2" borderId="8" xfId="0" applyFont="1" applyFill="1" applyBorder="1" applyAlignment="1">
      <alignment horizontal="center" vertical="center" textRotation="89" wrapText="1"/>
    </xf>
    <xf numFmtId="0" fontId="13" fillId="2" borderId="4" xfId="0" applyFont="1" applyFill="1" applyBorder="1" applyAlignment="1">
      <alignment horizontal="center" vertical="center" textRotation="89" wrapText="1"/>
    </xf>
    <xf numFmtId="0" fontId="13" fillId="2" borderId="31" xfId="0" applyFont="1" applyFill="1" applyBorder="1" applyAlignment="1">
      <alignment horizontal="center" vertical="center" textRotation="89" wrapText="1"/>
    </xf>
    <xf numFmtId="0" fontId="13" fillId="2" borderId="30" xfId="0" applyFont="1" applyFill="1" applyBorder="1" applyAlignment="1">
      <alignment horizontal="center" vertical="center" textRotation="89" wrapText="1"/>
    </xf>
    <xf numFmtId="0" fontId="5" fillId="2" borderId="31" xfId="0" applyFont="1" applyFill="1" applyBorder="1" applyAlignment="1">
      <alignment horizontal="center" vertical="center" textRotation="89" wrapText="1"/>
    </xf>
    <xf numFmtId="0" fontId="5" fillId="2" borderId="30" xfId="0" applyFont="1" applyFill="1" applyBorder="1" applyAlignment="1">
      <alignment horizontal="center" vertical="center" textRotation="89" wrapText="1"/>
    </xf>
    <xf numFmtId="0" fontId="12" fillId="0" borderId="0" xfId="0" applyFont="1" applyFill="1" applyBorder="1" applyAlignment="1">
      <alignment horizontal="center" vertical="center" wrapText="1"/>
    </xf>
    <xf numFmtId="0" fontId="5" fillId="0" borderId="0" xfId="0" applyFont="1" applyFill="1" applyBorder="1" applyAlignment="1" applyProtection="1">
      <alignment horizontal="center" vertical="center" wrapText="1"/>
      <protection locked="0"/>
    </xf>
    <xf numFmtId="10" fontId="6" fillId="0" borderId="29" xfId="0" applyNumberFormat="1" applyFont="1" applyFill="1" applyBorder="1" applyAlignment="1">
      <alignment horizontal="center" vertical="center" wrapText="1"/>
    </xf>
    <xf numFmtId="10" fontId="6" fillId="0" borderId="30" xfId="0" applyNumberFormat="1" applyFont="1" applyFill="1" applyBorder="1" applyAlignment="1">
      <alignment horizontal="center" vertical="center" wrapText="1"/>
    </xf>
    <xf numFmtId="0" fontId="11" fillId="4" borderId="21" xfId="0" applyFont="1" applyFill="1" applyBorder="1" applyAlignment="1">
      <alignment horizontal="center" vertical="center"/>
    </xf>
    <xf numFmtId="0" fontId="12" fillId="5" borderId="9" xfId="0" applyFont="1" applyFill="1" applyBorder="1" applyAlignment="1">
      <alignment horizontal="center" vertical="center" wrapText="1"/>
    </xf>
    <xf numFmtId="0" fontId="12" fillId="5" borderId="23" xfId="0" applyFont="1" applyFill="1" applyBorder="1" applyAlignment="1">
      <alignment horizontal="center" vertical="center" wrapText="1"/>
    </xf>
    <xf numFmtId="0" fontId="5" fillId="5" borderId="27" xfId="0" applyFont="1" applyFill="1" applyBorder="1" applyAlignment="1" applyProtection="1">
      <alignment horizontal="center" vertical="center" wrapText="1"/>
      <protection locked="0"/>
    </xf>
    <xf numFmtId="0" fontId="5" fillId="5" borderId="28" xfId="0" applyFont="1" applyFill="1" applyBorder="1" applyAlignment="1" applyProtection="1">
      <alignment horizontal="center" vertical="center" wrapText="1"/>
      <protection locked="0"/>
    </xf>
    <xf numFmtId="0" fontId="5" fillId="2" borderId="13" xfId="0" applyFont="1" applyFill="1" applyBorder="1" applyAlignment="1" applyProtection="1">
      <alignment horizontal="center" vertical="center" wrapText="1"/>
      <protection locked="0"/>
    </xf>
    <xf numFmtId="0" fontId="5" fillId="2" borderId="14" xfId="0" applyFont="1" applyFill="1" applyBorder="1" applyAlignment="1" applyProtection="1">
      <alignment horizontal="center" vertical="center" wrapText="1"/>
      <protection locked="0"/>
    </xf>
    <xf numFmtId="0" fontId="5" fillId="5" borderId="16" xfId="0" applyFont="1" applyFill="1" applyBorder="1" applyAlignment="1" applyProtection="1">
      <alignment horizontal="center" vertical="center" wrapText="1"/>
      <protection locked="0"/>
    </xf>
    <xf numFmtId="0" fontId="5" fillId="5" borderId="17" xfId="0" applyFont="1" applyFill="1" applyBorder="1" applyAlignment="1" applyProtection="1">
      <alignment horizontal="center" vertical="center" wrapText="1"/>
      <protection locked="0"/>
    </xf>
    <xf numFmtId="0" fontId="12" fillId="4" borderId="19"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6" fillId="0" borderId="29" xfId="0" applyFont="1" applyFill="1" applyBorder="1" applyAlignment="1">
      <alignment horizontal="justify" vertical="top" wrapText="1"/>
    </xf>
    <xf numFmtId="0" fontId="6" fillId="0" borderId="8" xfId="0" applyFont="1" applyFill="1" applyBorder="1" applyAlignment="1">
      <alignment horizontal="justify" vertical="top" wrapText="1"/>
    </xf>
    <xf numFmtId="0" fontId="6" fillId="3" borderId="39" xfId="0" applyFont="1" applyFill="1" applyBorder="1" applyAlignment="1" applyProtection="1">
      <alignment horizontal="center" vertical="center" wrapText="1"/>
      <protection locked="0"/>
    </xf>
    <xf numFmtId="0" fontId="6" fillId="3" borderId="38" xfId="0" applyFont="1" applyFill="1" applyBorder="1" applyAlignment="1" applyProtection="1">
      <alignment horizontal="center" vertical="center" wrapText="1"/>
      <protection locked="0"/>
    </xf>
    <xf numFmtId="0" fontId="6" fillId="0" borderId="8" xfId="0" applyFont="1" applyFill="1" applyBorder="1" applyAlignment="1">
      <alignment horizontal="center" vertical="center" wrapText="1"/>
    </xf>
    <xf numFmtId="14" fontId="6" fillId="3" borderId="29" xfId="0" applyNumberFormat="1" applyFont="1" applyFill="1" applyBorder="1" applyAlignment="1">
      <alignment horizontal="center" vertical="center" wrapText="1"/>
    </xf>
    <xf numFmtId="14" fontId="6" fillId="0" borderId="29" xfId="0" applyNumberFormat="1" applyFont="1" applyFill="1" applyBorder="1" applyAlignment="1">
      <alignment horizontal="center" vertical="center" wrapText="1"/>
    </xf>
    <xf numFmtId="1" fontId="6" fillId="3" borderId="29" xfId="0" applyNumberFormat="1" applyFont="1" applyFill="1" applyBorder="1" applyAlignment="1">
      <alignment horizontal="center" vertical="center" wrapText="1"/>
    </xf>
    <xf numFmtId="0" fontId="6" fillId="3" borderId="29" xfId="0" applyFont="1" applyFill="1" applyBorder="1" applyAlignment="1" applyProtection="1">
      <alignment horizontal="center" vertical="center" wrapText="1"/>
      <protection locked="0"/>
    </xf>
    <xf numFmtId="0" fontId="8" fillId="0" borderId="34" xfId="0" applyFont="1" applyFill="1" applyBorder="1" applyAlignment="1">
      <alignment horizontal="center" vertical="top" wrapText="1"/>
    </xf>
    <xf numFmtId="0" fontId="8" fillId="0" borderId="20" xfId="0" applyFont="1" applyFill="1" applyBorder="1" applyAlignment="1">
      <alignment horizontal="center" vertical="top" wrapText="1"/>
    </xf>
    <xf numFmtId="0" fontId="8" fillId="0" borderId="31" xfId="0" applyFont="1" applyFill="1" applyBorder="1" applyAlignment="1">
      <alignment horizontal="center" vertical="top" wrapText="1"/>
    </xf>
    <xf numFmtId="0" fontId="8" fillId="0" borderId="8" xfId="0" applyFont="1" applyFill="1" applyBorder="1" applyAlignment="1">
      <alignment horizontal="center" vertical="top" wrapText="1"/>
    </xf>
    <xf numFmtId="0" fontId="6" fillId="3" borderId="36" xfId="0" applyFont="1" applyFill="1" applyBorder="1" applyAlignment="1" applyProtection="1">
      <alignment horizontal="center" vertical="center" wrapText="1"/>
      <protection locked="0"/>
    </xf>
    <xf numFmtId="0" fontId="6" fillId="2" borderId="29" xfId="0" applyFont="1" applyFill="1" applyBorder="1" applyAlignment="1">
      <alignment horizontal="center" vertical="center" wrapText="1"/>
    </xf>
    <xf numFmtId="0" fontId="6" fillId="3" borderId="31" xfId="0" applyFont="1" applyFill="1" applyBorder="1" applyAlignment="1">
      <alignment horizontal="left" vertical="top" wrapText="1"/>
    </xf>
    <xf numFmtId="0" fontId="6" fillId="3" borderId="8" xfId="0" applyFont="1" applyFill="1" applyBorder="1" applyAlignment="1">
      <alignment horizontal="left" vertical="top" wrapText="1"/>
    </xf>
    <xf numFmtId="9" fontId="6" fillId="3" borderId="36" xfId="0" applyNumberFormat="1" applyFont="1" applyFill="1" applyBorder="1" applyAlignment="1">
      <alignment horizontal="center" vertical="center" wrapText="1"/>
    </xf>
    <xf numFmtId="9" fontId="6" fillId="3" borderId="38" xfId="0" applyNumberFormat="1"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11" fillId="3" borderId="25" xfId="0" applyFont="1" applyFill="1" applyBorder="1" applyAlignment="1">
      <alignment horizontal="center" vertical="center" wrapText="1"/>
    </xf>
  </cellXfs>
  <cellStyles count="1">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V82"/>
  <sheetViews>
    <sheetView showGridLines="0" tabSelected="1" topLeftCell="A8" zoomScale="70" zoomScaleNormal="70" zoomScalePageLayoutView="55" workbookViewId="0">
      <pane xSplit="1" ySplit="3" topLeftCell="O11" activePane="bottomRight" state="frozen"/>
      <selection activeCell="A8" sqref="A8"/>
      <selection pane="topRight" activeCell="B8" sqref="B8"/>
      <selection pane="bottomLeft" activeCell="A11" sqref="A11"/>
      <selection pane="bottomRight" activeCell="P11" sqref="P11"/>
    </sheetView>
  </sheetViews>
  <sheetFormatPr baseColWidth="10" defaultRowHeight="15" x14ac:dyDescent="0.25"/>
  <cols>
    <col min="2" max="2" width="22.85546875" customWidth="1"/>
    <col min="3" max="3" width="11.85546875" customWidth="1"/>
    <col min="4" max="4" width="24.42578125" customWidth="1"/>
    <col min="5" max="5" width="11.42578125" customWidth="1"/>
    <col min="6" max="6" width="29.85546875" customWidth="1"/>
    <col min="8" max="8" width="15.85546875" customWidth="1"/>
    <col min="9" max="9" width="13.42578125" style="56" customWidth="1"/>
    <col min="10" max="10" width="18" style="69" customWidth="1"/>
    <col min="11" max="11" width="17.28515625" customWidth="1"/>
    <col min="12" max="12" width="19.140625" customWidth="1"/>
    <col min="13" max="13" width="52.85546875" customWidth="1"/>
    <col min="14" max="14" width="25" customWidth="1"/>
    <col min="15" max="15" width="18.85546875" customWidth="1"/>
    <col min="16" max="16" width="56.28515625" customWidth="1"/>
    <col min="17" max="17" width="15.7109375" customWidth="1"/>
    <col min="18" max="18" width="13.5703125" customWidth="1"/>
    <col min="19" max="19" width="13.7109375" customWidth="1"/>
    <col min="20" max="20" width="54.85546875" customWidth="1"/>
    <col min="21" max="21" width="49.42578125" style="58" customWidth="1"/>
    <col min="22" max="22" width="22.28515625" style="58" customWidth="1"/>
  </cols>
  <sheetData>
    <row r="3" spans="1:22" x14ac:dyDescent="0.25">
      <c r="A3" s="148" t="s">
        <v>0</v>
      </c>
      <c r="B3" s="149"/>
      <c r="C3" s="150"/>
      <c r="D3" s="151"/>
      <c r="E3" s="151"/>
      <c r="F3" s="151"/>
      <c r="G3" s="151"/>
      <c r="H3" s="151"/>
      <c r="I3" s="152"/>
      <c r="J3" s="64" t="s">
        <v>1</v>
      </c>
      <c r="K3" s="153"/>
      <c r="L3" s="154"/>
      <c r="M3" s="154"/>
      <c r="N3" s="154"/>
      <c r="O3" s="154"/>
      <c r="P3" s="154"/>
      <c r="Q3" s="154"/>
      <c r="R3" s="154"/>
      <c r="S3" s="154"/>
      <c r="T3" s="155"/>
    </row>
    <row r="4" spans="1:22" x14ac:dyDescent="0.25">
      <c r="A4" s="139" t="s">
        <v>2</v>
      </c>
      <c r="B4" s="139"/>
      <c r="C4" s="150"/>
      <c r="D4" s="151"/>
      <c r="E4" s="151"/>
      <c r="F4" s="151"/>
      <c r="G4" s="151"/>
      <c r="H4" s="151"/>
      <c r="I4" s="152"/>
      <c r="J4" s="156" t="s">
        <v>3</v>
      </c>
      <c r="K4" s="157"/>
      <c r="L4" s="145"/>
      <c r="M4" s="146"/>
      <c r="N4" s="146"/>
      <c r="O4" s="146"/>
      <c r="P4" s="146"/>
      <c r="Q4" s="146"/>
      <c r="R4" s="146"/>
      <c r="S4" s="146"/>
      <c r="T4" s="147"/>
    </row>
    <row r="5" spans="1:22" x14ac:dyDescent="0.25">
      <c r="A5" s="139" t="s">
        <v>4</v>
      </c>
      <c r="B5" s="139"/>
      <c r="C5" s="140"/>
      <c r="D5" s="141"/>
      <c r="E5" s="141"/>
      <c r="F5" s="141"/>
      <c r="G5" s="141"/>
      <c r="H5" s="141"/>
      <c r="I5" s="142"/>
      <c r="J5" s="143" t="s">
        <v>5</v>
      </c>
      <c r="K5" s="144"/>
      <c r="L5" s="145"/>
      <c r="M5" s="146"/>
      <c r="N5" s="146"/>
      <c r="O5" s="146"/>
      <c r="P5" s="146"/>
      <c r="Q5" s="146"/>
      <c r="R5" s="146"/>
      <c r="S5" s="146"/>
      <c r="T5" s="147"/>
    </row>
    <row r="6" spans="1:22" ht="15.75" thickBot="1" x14ac:dyDescent="0.3">
      <c r="A6" s="139" t="s">
        <v>6</v>
      </c>
      <c r="B6" s="139"/>
      <c r="C6" s="1"/>
      <c r="D6" s="2"/>
      <c r="E6" s="2"/>
      <c r="F6" s="2"/>
      <c r="G6" s="2"/>
      <c r="H6" s="2"/>
      <c r="I6" s="20"/>
      <c r="J6" s="65"/>
      <c r="K6" s="19"/>
      <c r="L6" s="20"/>
      <c r="M6" s="20"/>
      <c r="N6" s="20"/>
      <c r="O6" s="20"/>
      <c r="P6" s="20"/>
      <c r="Q6" s="20"/>
      <c r="R6" s="20"/>
      <c r="S6" s="20"/>
      <c r="T6" s="20"/>
    </row>
    <row r="7" spans="1:22" ht="26.25" hidden="1" customHeight="1" thickBot="1" x14ac:dyDescent="0.3">
      <c r="A7" s="161" t="s">
        <v>41</v>
      </c>
      <c r="B7" s="161"/>
      <c r="C7" s="158"/>
      <c r="D7" s="159"/>
      <c r="E7" s="159"/>
      <c r="F7" s="159"/>
      <c r="G7" s="159"/>
      <c r="H7" s="159"/>
      <c r="I7" s="159"/>
      <c r="J7" s="159"/>
      <c r="K7" s="159"/>
      <c r="L7" s="159"/>
      <c r="M7" s="159"/>
      <c r="N7" s="159"/>
      <c r="O7" s="159"/>
      <c r="P7" s="159"/>
      <c r="Q7" s="159"/>
      <c r="R7" s="159"/>
      <c r="S7" s="159"/>
      <c r="T7" s="160"/>
    </row>
    <row r="8" spans="1:22" ht="15.75" x14ac:dyDescent="0.25">
      <c r="A8" s="170" t="s">
        <v>39</v>
      </c>
      <c r="B8" s="171"/>
      <c r="C8" s="172"/>
      <c r="D8" s="172"/>
      <c r="E8" s="172"/>
      <c r="F8" s="172"/>
      <c r="G8" s="172"/>
      <c r="H8" s="172"/>
      <c r="I8" s="172"/>
      <c r="J8" s="172"/>
      <c r="K8" s="172"/>
      <c r="L8" s="172"/>
      <c r="M8" s="172"/>
      <c r="N8" s="172"/>
      <c r="O8" s="173"/>
      <c r="P8" s="194" t="s">
        <v>38</v>
      </c>
      <c r="Q8" s="195"/>
      <c r="R8" s="202" t="s">
        <v>37</v>
      </c>
      <c r="S8" s="203"/>
      <c r="T8" s="204"/>
      <c r="U8" s="189"/>
      <c r="V8" s="189"/>
    </row>
    <row r="9" spans="1:22" ht="28.5" customHeight="1" x14ac:dyDescent="0.25">
      <c r="A9" s="198" t="s">
        <v>7</v>
      </c>
      <c r="B9" s="162" t="s">
        <v>8</v>
      </c>
      <c r="C9" s="162" t="s">
        <v>43</v>
      </c>
      <c r="D9" s="162" t="s">
        <v>9</v>
      </c>
      <c r="E9" s="162" t="s">
        <v>58</v>
      </c>
      <c r="F9" s="162" t="s">
        <v>10</v>
      </c>
      <c r="G9" s="162" t="s">
        <v>11</v>
      </c>
      <c r="H9" s="162"/>
      <c r="I9" s="162" t="s">
        <v>12</v>
      </c>
      <c r="J9" s="162" t="s">
        <v>13</v>
      </c>
      <c r="K9" s="168" t="s">
        <v>14</v>
      </c>
      <c r="L9" s="162" t="s">
        <v>15</v>
      </c>
      <c r="M9" s="162" t="s">
        <v>16</v>
      </c>
      <c r="N9" s="162" t="s">
        <v>17</v>
      </c>
      <c r="O9" s="166" t="s">
        <v>20</v>
      </c>
      <c r="P9" s="200" t="s">
        <v>36</v>
      </c>
      <c r="Q9" s="196" t="s">
        <v>42</v>
      </c>
      <c r="R9" s="164" t="s">
        <v>18</v>
      </c>
      <c r="S9" s="165" t="s">
        <v>19</v>
      </c>
      <c r="T9" s="193" t="s">
        <v>40</v>
      </c>
      <c r="U9" s="190"/>
      <c r="V9" s="190"/>
    </row>
    <row r="10" spans="1:22" ht="34.5" customHeight="1" thickBot="1" x14ac:dyDescent="0.3">
      <c r="A10" s="199"/>
      <c r="B10" s="163"/>
      <c r="C10" s="163"/>
      <c r="D10" s="163"/>
      <c r="E10" s="163"/>
      <c r="F10" s="163"/>
      <c r="G10" s="15" t="s">
        <v>21</v>
      </c>
      <c r="H10" s="15" t="s">
        <v>22</v>
      </c>
      <c r="I10" s="163"/>
      <c r="J10" s="163"/>
      <c r="K10" s="169"/>
      <c r="L10" s="163"/>
      <c r="M10" s="163"/>
      <c r="N10" s="163"/>
      <c r="O10" s="167"/>
      <c r="P10" s="201"/>
      <c r="Q10" s="197"/>
      <c r="R10" s="164"/>
      <c r="S10" s="165"/>
      <c r="T10" s="193"/>
      <c r="U10" s="190"/>
      <c r="V10" s="190"/>
    </row>
    <row r="11" spans="1:22" s="85" customFormat="1" ht="325.5" customHeight="1" x14ac:dyDescent="0.25">
      <c r="A11" s="117">
        <v>1</v>
      </c>
      <c r="B11" s="177" t="s">
        <v>87</v>
      </c>
      <c r="C11" s="110" t="s">
        <v>47</v>
      </c>
      <c r="D11" s="180" t="s">
        <v>89</v>
      </c>
      <c r="E11" s="219" t="s">
        <v>59</v>
      </c>
      <c r="F11" s="180" t="s">
        <v>177</v>
      </c>
      <c r="G11" s="210">
        <v>43592</v>
      </c>
      <c r="H11" s="211">
        <v>43615</v>
      </c>
      <c r="I11" s="212">
        <f>(H11-G11)/7</f>
        <v>3.2857142857142856</v>
      </c>
      <c r="J11" s="191">
        <v>0.5</v>
      </c>
      <c r="K11" s="213" t="s">
        <v>133</v>
      </c>
      <c r="L11" s="191">
        <f>AVERAGE(J11:J14)</f>
        <v>0.16666666666666666</v>
      </c>
      <c r="M11" s="13" t="s">
        <v>250</v>
      </c>
      <c r="N11" s="205" t="s">
        <v>137</v>
      </c>
      <c r="O11" s="207" t="s">
        <v>178</v>
      </c>
      <c r="P11" s="63" t="s">
        <v>294</v>
      </c>
      <c r="Q11" s="81" t="s">
        <v>237</v>
      </c>
      <c r="R11" s="82"/>
      <c r="S11" s="83"/>
      <c r="T11" s="101" t="s">
        <v>241</v>
      </c>
      <c r="U11" s="84"/>
      <c r="V11" s="84"/>
    </row>
    <row r="12" spans="1:22" s="85" customFormat="1" ht="163.5" customHeight="1" x14ac:dyDescent="0.25">
      <c r="A12" s="117"/>
      <c r="B12" s="178"/>
      <c r="C12" s="110"/>
      <c r="D12" s="181"/>
      <c r="E12" s="119"/>
      <c r="F12" s="209"/>
      <c r="G12" s="125"/>
      <c r="H12" s="123"/>
      <c r="I12" s="127"/>
      <c r="J12" s="129"/>
      <c r="K12" s="131"/>
      <c r="L12" s="192"/>
      <c r="M12" s="13" t="s">
        <v>267</v>
      </c>
      <c r="N12" s="206"/>
      <c r="O12" s="208"/>
      <c r="P12" s="63" t="s">
        <v>297</v>
      </c>
      <c r="Q12" s="81" t="s">
        <v>251</v>
      </c>
      <c r="R12" s="82"/>
      <c r="S12" s="83"/>
      <c r="T12" s="102"/>
      <c r="U12" s="84"/>
      <c r="V12" s="84"/>
    </row>
    <row r="13" spans="1:22" s="85" customFormat="1" ht="156" customHeight="1" x14ac:dyDescent="0.25">
      <c r="A13" s="176"/>
      <c r="B13" s="178"/>
      <c r="C13" s="109"/>
      <c r="D13" s="105"/>
      <c r="E13" s="86" t="s">
        <v>60</v>
      </c>
      <c r="F13" s="78" t="s">
        <v>90</v>
      </c>
      <c r="G13" s="44">
        <v>43710</v>
      </c>
      <c r="H13" s="45">
        <v>43738</v>
      </c>
      <c r="I13" s="76">
        <f t="shared" ref="I13:I70" si="0">(H13-G13)/7</f>
        <v>4</v>
      </c>
      <c r="J13" s="66">
        <v>0</v>
      </c>
      <c r="K13" s="27" t="s">
        <v>134</v>
      </c>
      <c r="L13" s="192"/>
      <c r="M13" s="3" t="s">
        <v>268</v>
      </c>
      <c r="N13" s="83" t="s">
        <v>138</v>
      </c>
      <c r="O13" s="27" t="s">
        <v>88</v>
      </c>
      <c r="P13" s="63" t="s">
        <v>298</v>
      </c>
      <c r="Q13" s="87" t="s">
        <v>251</v>
      </c>
      <c r="R13" s="82"/>
      <c r="S13" s="83"/>
      <c r="T13" s="102"/>
      <c r="U13" s="84"/>
      <c r="V13" s="84"/>
    </row>
    <row r="14" spans="1:22" ht="97.5" customHeight="1" x14ac:dyDescent="0.25">
      <c r="A14" s="176"/>
      <c r="B14" s="179"/>
      <c r="C14" s="109"/>
      <c r="D14" s="106"/>
      <c r="E14" s="24" t="s">
        <v>61</v>
      </c>
      <c r="F14" s="43" t="s">
        <v>90</v>
      </c>
      <c r="G14" s="44">
        <v>43801</v>
      </c>
      <c r="H14" s="44">
        <v>43819</v>
      </c>
      <c r="I14" s="54">
        <f t="shared" si="0"/>
        <v>2.5714285714285716</v>
      </c>
      <c r="J14" s="66">
        <v>0</v>
      </c>
      <c r="K14" s="27" t="s">
        <v>135</v>
      </c>
      <c r="L14" s="129"/>
      <c r="M14" s="3"/>
      <c r="N14" s="50" t="s">
        <v>138</v>
      </c>
      <c r="O14" s="27" t="s">
        <v>88</v>
      </c>
      <c r="P14" s="80" t="s">
        <v>257</v>
      </c>
      <c r="Q14" s="22"/>
      <c r="R14" s="18"/>
      <c r="S14" s="50"/>
      <c r="T14" s="103"/>
    </row>
    <row r="15" spans="1:22" ht="210" customHeight="1" x14ac:dyDescent="0.25">
      <c r="A15" s="117">
        <v>2</v>
      </c>
      <c r="B15" s="132" t="s">
        <v>97</v>
      </c>
      <c r="C15" s="110" t="s">
        <v>48</v>
      </c>
      <c r="D15" s="132" t="s">
        <v>91</v>
      </c>
      <c r="E15" s="23" t="s">
        <v>44</v>
      </c>
      <c r="F15" s="42" t="s">
        <v>92</v>
      </c>
      <c r="G15" s="44">
        <v>43770</v>
      </c>
      <c r="H15" s="44">
        <v>43799</v>
      </c>
      <c r="I15" s="54">
        <f t="shared" si="0"/>
        <v>4.1428571428571432</v>
      </c>
      <c r="J15" s="62">
        <v>0.8</v>
      </c>
      <c r="K15" s="29" t="s">
        <v>142</v>
      </c>
      <c r="L15" s="111">
        <f>AVERAGE(J15:J17)</f>
        <v>0.26666666666666666</v>
      </c>
      <c r="M15" s="13" t="s">
        <v>265</v>
      </c>
      <c r="N15" s="14" t="s">
        <v>137</v>
      </c>
      <c r="O15" s="29" t="s">
        <v>143</v>
      </c>
      <c r="P15" s="16" t="s">
        <v>266</v>
      </c>
      <c r="Q15" s="21"/>
      <c r="R15" s="18"/>
      <c r="S15" s="50"/>
      <c r="T15" s="101" t="s">
        <v>242</v>
      </c>
    </row>
    <row r="16" spans="1:22" ht="57.75" customHeight="1" x14ac:dyDescent="0.25">
      <c r="A16" s="176"/>
      <c r="B16" s="105"/>
      <c r="C16" s="109"/>
      <c r="D16" s="105"/>
      <c r="E16" s="24" t="s">
        <v>45</v>
      </c>
      <c r="F16" s="43" t="s">
        <v>93</v>
      </c>
      <c r="G16" s="44">
        <v>43800</v>
      </c>
      <c r="H16" s="44">
        <v>43829</v>
      </c>
      <c r="I16" s="54">
        <f t="shared" si="0"/>
        <v>4.1428571428571432</v>
      </c>
      <c r="J16" s="66">
        <v>0</v>
      </c>
      <c r="K16" s="29" t="s">
        <v>95</v>
      </c>
      <c r="L16" s="112"/>
      <c r="M16" s="3"/>
      <c r="N16" s="50" t="s">
        <v>138</v>
      </c>
      <c r="O16" s="29" t="s">
        <v>88</v>
      </c>
      <c r="P16" s="80" t="s">
        <v>257</v>
      </c>
      <c r="Q16" s="22"/>
      <c r="R16" s="18"/>
      <c r="S16" s="50"/>
      <c r="T16" s="102"/>
    </row>
    <row r="17" spans="1:22" ht="79.5" customHeight="1" x14ac:dyDescent="0.25">
      <c r="A17" s="176"/>
      <c r="B17" s="106"/>
      <c r="C17" s="109"/>
      <c r="D17" s="106"/>
      <c r="E17" s="24" t="s">
        <v>46</v>
      </c>
      <c r="F17" s="43" t="s">
        <v>94</v>
      </c>
      <c r="G17" s="44">
        <v>43832</v>
      </c>
      <c r="H17" s="44">
        <v>43861</v>
      </c>
      <c r="I17" s="54">
        <f t="shared" si="0"/>
        <v>4.1428571428571432</v>
      </c>
      <c r="J17" s="66">
        <v>0</v>
      </c>
      <c r="K17" s="27" t="s">
        <v>136</v>
      </c>
      <c r="L17" s="112"/>
      <c r="M17" s="3"/>
      <c r="N17" s="26" t="s">
        <v>139</v>
      </c>
      <c r="O17" s="27" t="s">
        <v>96</v>
      </c>
      <c r="P17" s="80" t="s">
        <v>257</v>
      </c>
      <c r="Q17" s="22"/>
      <c r="R17" s="18"/>
      <c r="S17" s="50"/>
      <c r="T17" s="103"/>
    </row>
    <row r="18" spans="1:22" ht="185.25" customHeight="1" x14ac:dyDescent="0.25">
      <c r="A18" s="107">
        <v>3</v>
      </c>
      <c r="B18" s="104" t="s">
        <v>222</v>
      </c>
      <c r="C18" s="183" t="s">
        <v>49</v>
      </c>
      <c r="D18" s="104" t="s">
        <v>98</v>
      </c>
      <c r="E18" s="118" t="s">
        <v>44</v>
      </c>
      <c r="F18" s="132" t="s">
        <v>99</v>
      </c>
      <c r="G18" s="122">
        <v>43617</v>
      </c>
      <c r="H18" s="122">
        <v>43769</v>
      </c>
      <c r="I18" s="126">
        <f t="shared" si="0"/>
        <v>21.714285714285715</v>
      </c>
      <c r="J18" s="128">
        <v>0.48880000000000001</v>
      </c>
      <c r="K18" s="130" t="s">
        <v>165</v>
      </c>
      <c r="L18" s="111">
        <f>AVERAGE(J18:J27)</f>
        <v>0.24440000000000001</v>
      </c>
      <c r="M18" s="70" t="s">
        <v>235</v>
      </c>
      <c r="N18" s="216" t="s">
        <v>138</v>
      </c>
      <c r="O18" s="218" t="s">
        <v>144</v>
      </c>
      <c r="P18" s="16" t="s">
        <v>258</v>
      </c>
      <c r="Q18" s="21" t="s">
        <v>237</v>
      </c>
      <c r="R18" s="18"/>
      <c r="S18" s="50"/>
      <c r="T18" s="101" t="s">
        <v>243</v>
      </c>
      <c r="U18" s="59"/>
      <c r="V18" s="60"/>
    </row>
    <row r="19" spans="1:22" ht="252.75" customHeight="1" x14ac:dyDescent="0.25">
      <c r="A19" s="107"/>
      <c r="B19" s="105"/>
      <c r="C19" s="183"/>
      <c r="D19" s="105"/>
      <c r="E19" s="119"/>
      <c r="F19" s="209"/>
      <c r="G19" s="123"/>
      <c r="H19" s="123"/>
      <c r="I19" s="127"/>
      <c r="J19" s="129"/>
      <c r="K19" s="131"/>
      <c r="L19" s="111"/>
      <c r="M19" s="71" t="s">
        <v>252</v>
      </c>
      <c r="N19" s="217"/>
      <c r="O19" s="208"/>
      <c r="P19" s="16" t="s">
        <v>259</v>
      </c>
      <c r="Q19" s="21" t="s">
        <v>251</v>
      </c>
      <c r="R19" s="18"/>
      <c r="S19" s="50"/>
      <c r="T19" s="102"/>
      <c r="U19" s="59"/>
      <c r="V19" s="60"/>
    </row>
    <row r="20" spans="1:22" ht="267" customHeight="1" x14ac:dyDescent="0.25">
      <c r="A20" s="108"/>
      <c r="B20" s="105"/>
      <c r="C20" s="184"/>
      <c r="D20" s="105"/>
      <c r="E20" s="133" t="s">
        <v>45</v>
      </c>
      <c r="F20" s="104" t="s">
        <v>224</v>
      </c>
      <c r="G20" s="122">
        <v>43617</v>
      </c>
      <c r="H20" s="122">
        <v>43769</v>
      </c>
      <c r="I20" s="126">
        <f t="shared" si="0"/>
        <v>21.714285714285715</v>
      </c>
      <c r="J20" s="128">
        <v>0.48880000000000001</v>
      </c>
      <c r="K20" s="135" t="s">
        <v>114</v>
      </c>
      <c r="L20" s="112"/>
      <c r="M20" s="57" t="s">
        <v>236</v>
      </c>
      <c r="N20" s="216" t="s">
        <v>138</v>
      </c>
      <c r="O20" s="222" t="s">
        <v>145</v>
      </c>
      <c r="P20" s="63" t="s">
        <v>260</v>
      </c>
      <c r="Q20" s="22" t="s">
        <v>237</v>
      </c>
      <c r="R20" s="214"/>
      <c r="S20" s="216"/>
      <c r="T20" s="102"/>
      <c r="U20" s="61"/>
      <c r="V20" s="60"/>
    </row>
    <row r="21" spans="1:22" ht="336.75" customHeight="1" x14ac:dyDescent="0.25">
      <c r="A21" s="108"/>
      <c r="B21" s="105"/>
      <c r="C21" s="184"/>
      <c r="D21" s="105"/>
      <c r="E21" s="134"/>
      <c r="F21" s="106"/>
      <c r="G21" s="123"/>
      <c r="H21" s="123"/>
      <c r="I21" s="127"/>
      <c r="J21" s="129"/>
      <c r="K21" s="136"/>
      <c r="L21" s="112"/>
      <c r="M21" s="57" t="s">
        <v>253</v>
      </c>
      <c r="N21" s="217"/>
      <c r="O21" s="223"/>
      <c r="P21" s="63" t="s">
        <v>256</v>
      </c>
      <c r="Q21" s="22" t="s">
        <v>251</v>
      </c>
      <c r="R21" s="215"/>
      <c r="S21" s="217"/>
      <c r="T21" s="102"/>
      <c r="U21" s="61"/>
      <c r="V21" s="60"/>
    </row>
    <row r="22" spans="1:22" ht="106.5" customHeight="1" x14ac:dyDescent="0.25">
      <c r="A22" s="108"/>
      <c r="B22" s="105"/>
      <c r="C22" s="184"/>
      <c r="D22" s="105"/>
      <c r="E22" s="24" t="s">
        <v>46</v>
      </c>
      <c r="F22" s="39" t="s">
        <v>108</v>
      </c>
      <c r="G22" s="44">
        <v>43654</v>
      </c>
      <c r="H22" s="44">
        <v>43805</v>
      </c>
      <c r="I22" s="54">
        <f t="shared" si="0"/>
        <v>21.571428571428573</v>
      </c>
      <c r="J22" s="62">
        <v>0.48880000000000001</v>
      </c>
      <c r="K22" s="27" t="s">
        <v>115</v>
      </c>
      <c r="L22" s="112"/>
      <c r="M22" s="3" t="s">
        <v>254</v>
      </c>
      <c r="N22" s="14" t="s">
        <v>137</v>
      </c>
      <c r="O22" s="27" t="s">
        <v>146</v>
      </c>
      <c r="P22" s="17" t="s">
        <v>261</v>
      </c>
      <c r="Q22" s="22" t="s">
        <v>262</v>
      </c>
      <c r="R22" s="18"/>
      <c r="S22" s="50"/>
      <c r="T22" s="102"/>
    </row>
    <row r="23" spans="1:22" ht="104.25" customHeight="1" x14ac:dyDescent="0.25">
      <c r="A23" s="108"/>
      <c r="B23" s="105"/>
      <c r="C23" s="184"/>
      <c r="D23" s="105"/>
      <c r="E23" s="24" t="s">
        <v>100</v>
      </c>
      <c r="F23" s="52" t="s">
        <v>109</v>
      </c>
      <c r="G23" s="44">
        <v>43654</v>
      </c>
      <c r="H23" s="44">
        <v>43805</v>
      </c>
      <c r="I23" s="54">
        <f t="shared" si="0"/>
        <v>21.571428571428573</v>
      </c>
      <c r="J23" s="62">
        <v>0.48880000000000001</v>
      </c>
      <c r="K23" s="27" t="s">
        <v>116</v>
      </c>
      <c r="L23" s="112"/>
      <c r="M23" s="3" t="s">
        <v>255</v>
      </c>
      <c r="N23" s="14" t="s">
        <v>137</v>
      </c>
      <c r="O23" s="27" t="s">
        <v>147</v>
      </c>
      <c r="P23" s="17" t="s">
        <v>264</v>
      </c>
      <c r="Q23" s="22" t="s">
        <v>263</v>
      </c>
      <c r="R23" s="18"/>
      <c r="S23" s="50"/>
      <c r="T23" s="102"/>
    </row>
    <row r="24" spans="1:22" ht="90" customHeight="1" x14ac:dyDescent="0.25">
      <c r="A24" s="108"/>
      <c r="B24" s="105"/>
      <c r="C24" s="184"/>
      <c r="D24" s="105"/>
      <c r="E24" s="24" t="s">
        <v>111</v>
      </c>
      <c r="F24" s="51" t="s">
        <v>110</v>
      </c>
      <c r="G24" s="44">
        <v>43808</v>
      </c>
      <c r="H24" s="44">
        <v>43819</v>
      </c>
      <c r="I24" s="54">
        <f t="shared" si="0"/>
        <v>1.5714285714285714</v>
      </c>
      <c r="J24" s="62">
        <v>0</v>
      </c>
      <c r="K24" s="27" t="s">
        <v>166</v>
      </c>
      <c r="L24" s="112"/>
      <c r="M24" s="3"/>
      <c r="N24" s="50" t="s">
        <v>138</v>
      </c>
      <c r="O24" s="27" t="s">
        <v>88</v>
      </c>
      <c r="P24" s="80" t="s">
        <v>257</v>
      </c>
      <c r="Q24" s="22"/>
      <c r="R24" s="18"/>
      <c r="S24" s="50"/>
      <c r="T24" s="102"/>
    </row>
    <row r="25" spans="1:22" ht="89.25" customHeight="1" x14ac:dyDescent="0.25">
      <c r="A25" s="108"/>
      <c r="B25" s="105"/>
      <c r="C25" s="184"/>
      <c r="D25" s="105"/>
      <c r="E25" s="24" t="s">
        <v>112</v>
      </c>
      <c r="F25" s="51" t="s">
        <v>113</v>
      </c>
      <c r="G25" s="44">
        <v>43821</v>
      </c>
      <c r="H25" s="44">
        <v>43951</v>
      </c>
      <c r="I25" s="54">
        <f t="shared" si="0"/>
        <v>18.571428571428573</v>
      </c>
      <c r="J25" s="62">
        <v>0</v>
      </c>
      <c r="K25" s="27" t="s">
        <v>167</v>
      </c>
      <c r="L25" s="112"/>
      <c r="M25" s="3"/>
      <c r="N25" s="50" t="s">
        <v>138</v>
      </c>
      <c r="O25" s="27" t="s">
        <v>148</v>
      </c>
      <c r="P25" s="80" t="s">
        <v>257</v>
      </c>
      <c r="Q25" s="22"/>
      <c r="R25" s="18"/>
      <c r="S25" s="50"/>
      <c r="T25" s="102"/>
    </row>
    <row r="26" spans="1:22" ht="89.25" customHeight="1" x14ac:dyDescent="0.25">
      <c r="A26" s="108"/>
      <c r="B26" s="105"/>
      <c r="C26" s="184"/>
      <c r="D26" s="105"/>
      <c r="E26" s="24" t="s">
        <v>124</v>
      </c>
      <c r="F26" s="51" t="s">
        <v>169</v>
      </c>
      <c r="G26" s="44">
        <v>43953</v>
      </c>
      <c r="H26" s="45">
        <v>44074</v>
      </c>
      <c r="I26" s="54">
        <f t="shared" ref="I26" si="1">(H26-G26)/7</f>
        <v>17.285714285714285</v>
      </c>
      <c r="J26" s="62">
        <v>0</v>
      </c>
      <c r="K26" s="27" t="s">
        <v>168</v>
      </c>
      <c r="L26" s="112"/>
      <c r="M26" s="3"/>
      <c r="N26" s="50" t="s">
        <v>138</v>
      </c>
      <c r="O26" s="27" t="s">
        <v>117</v>
      </c>
      <c r="P26" s="80" t="s">
        <v>257</v>
      </c>
      <c r="Q26" s="22"/>
      <c r="R26" s="18"/>
      <c r="S26" s="50"/>
      <c r="T26" s="102"/>
    </row>
    <row r="27" spans="1:22" ht="78.75" customHeight="1" x14ac:dyDescent="0.25">
      <c r="A27" s="108"/>
      <c r="B27" s="106"/>
      <c r="C27" s="184"/>
      <c r="D27" s="106"/>
      <c r="E27" s="24" t="s">
        <v>179</v>
      </c>
      <c r="F27" s="43" t="s">
        <v>180</v>
      </c>
      <c r="G27" s="44">
        <v>44075</v>
      </c>
      <c r="H27" s="45">
        <v>44104</v>
      </c>
      <c r="I27" s="54">
        <f t="shared" si="0"/>
        <v>4.1428571428571432</v>
      </c>
      <c r="J27" s="62">
        <v>0</v>
      </c>
      <c r="K27" s="27" t="s">
        <v>181</v>
      </c>
      <c r="L27" s="112"/>
      <c r="M27" s="3"/>
      <c r="N27" s="50" t="s">
        <v>138</v>
      </c>
      <c r="O27" s="27" t="s">
        <v>181</v>
      </c>
      <c r="P27" s="80" t="s">
        <v>257</v>
      </c>
      <c r="Q27" s="22"/>
      <c r="R27" s="18"/>
      <c r="S27" s="50"/>
      <c r="T27" s="103"/>
    </row>
    <row r="28" spans="1:22" ht="117.75" customHeight="1" x14ac:dyDescent="0.25">
      <c r="A28" s="115">
        <v>4</v>
      </c>
      <c r="B28" s="104" t="s">
        <v>223</v>
      </c>
      <c r="C28" s="185" t="s">
        <v>50</v>
      </c>
      <c r="D28" s="104" t="s">
        <v>170</v>
      </c>
      <c r="E28" s="73" t="s">
        <v>44</v>
      </c>
      <c r="F28" s="88" t="s">
        <v>101</v>
      </c>
      <c r="G28" s="74">
        <v>43525</v>
      </c>
      <c r="H28" s="74">
        <v>43677</v>
      </c>
      <c r="I28" s="75">
        <f t="shared" si="0"/>
        <v>21.714285714285715</v>
      </c>
      <c r="J28" s="66">
        <v>1</v>
      </c>
      <c r="K28" s="77" t="s">
        <v>171</v>
      </c>
      <c r="L28" s="113">
        <f>AVERAGE(J28:J32)</f>
        <v>0.3</v>
      </c>
      <c r="M28" s="13" t="s">
        <v>238</v>
      </c>
      <c r="N28" s="72" t="s">
        <v>140</v>
      </c>
      <c r="O28" s="90" t="s">
        <v>149</v>
      </c>
      <c r="P28" s="63" t="s">
        <v>295</v>
      </c>
      <c r="Q28" s="21" t="s">
        <v>237</v>
      </c>
      <c r="R28" s="18"/>
      <c r="S28" s="50"/>
      <c r="T28" s="101" t="s">
        <v>244</v>
      </c>
    </row>
    <row r="29" spans="1:22" ht="152.25" customHeight="1" x14ac:dyDescent="0.25">
      <c r="A29" s="116"/>
      <c r="B29" s="105"/>
      <c r="C29" s="186"/>
      <c r="D29" s="105"/>
      <c r="E29" s="24" t="s">
        <v>45</v>
      </c>
      <c r="F29" s="43" t="s">
        <v>102</v>
      </c>
      <c r="G29" s="44">
        <v>43709</v>
      </c>
      <c r="H29" s="44">
        <v>43738</v>
      </c>
      <c r="I29" s="54">
        <f t="shared" si="0"/>
        <v>4.1428571428571432</v>
      </c>
      <c r="J29" s="62">
        <v>0.5</v>
      </c>
      <c r="K29" s="27" t="s">
        <v>174</v>
      </c>
      <c r="L29" s="114"/>
      <c r="M29" s="3" t="s">
        <v>269</v>
      </c>
      <c r="N29" s="26" t="s">
        <v>141</v>
      </c>
      <c r="O29" s="29" t="s">
        <v>178</v>
      </c>
      <c r="P29" s="100" t="s">
        <v>299</v>
      </c>
      <c r="Q29" s="22" t="s">
        <v>270</v>
      </c>
      <c r="R29" s="18"/>
      <c r="S29" s="50"/>
      <c r="T29" s="102"/>
    </row>
    <row r="30" spans="1:22" ht="67.5" customHeight="1" x14ac:dyDescent="0.25">
      <c r="A30" s="116"/>
      <c r="B30" s="105"/>
      <c r="C30" s="186"/>
      <c r="D30" s="105"/>
      <c r="E30" s="24" t="s">
        <v>46</v>
      </c>
      <c r="F30" s="43" t="s">
        <v>172</v>
      </c>
      <c r="G30" s="44">
        <v>43739</v>
      </c>
      <c r="H30" s="44">
        <v>43768</v>
      </c>
      <c r="I30" s="54">
        <f t="shared" si="0"/>
        <v>4.1428571428571432</v>
      </c>
      <c r="J30" s="62">
        <v>0</v>
      </c>
      <c r="K30" s="27" t="s">
        <v>173</v>
      </c>
      <c r="L30" s="114"/>
      <c r="M30" s="3"/>
      <c r="N30" s="26" t="s">
        <v>141</v>
      </c>
      <c r="O30" s="27" t="s">
        <v>96</v>
      </c>
      <c r="P30" s="80" t="s">
        <v>257</v>
      </c>
      <c r="Q30" s="22"/>
      <c r="R30" s="18"/>
      <c r="S30" s="50"/>
      <c r="T30" s="102"/>
    </row>
    <row r="31" spans="1:22" ht="67.5" customHeight="1" x14ac:dyDescent="0.25">
      <c r="A31" s="116"/>
      <c r="B31" s="105"/>
      <c r="C31" s="186"/>
      <c r="D31" s="105"/>
      <c r="E31" s="24" t="s">
        <v>100</v>
      </c>
      <c r="F31" s="47" t="s">
        <v>175</v>
      </c>
      <c r="G31" s="44">
        <v>43891</v>
      </c>
      <c r="H31" s="44">
        <v>43920</v>
      </c>
      <c r="I31" s="54">
        <f t="shared" ref="I31" si="2">(H31-G31)/7</f>
        <v>4.1428571428571432</v>
      </c>
      <c r="J31" s="62">
        <v>0</v>
      </c>
      <c r="K31" s="48" t="s">
        <v>135</v>
      </c>
      <c r="L31" s="114"/>
      <c r="M31" s="13"/>
      <c r="N31" s="14" t="s">
        <v>141</v>
      </c>
      <c r="O31" s="48" t="s">
        <v>88</v>
      </c>
      <c r="P31" s="91" t="s">
        <v>257</v>
      </c>
      <c r="Q31" s="21"/>
      <c r="R31" s="18"/>
      <c r="S31" s="50"/>
      <c r="T31" s="102"/>
    </row>
    <row r="32" spans="1:22" ht="57.75" customHeight="1" x14ac:dyDescent="0.25">
      <c r="A32" s="117"/>
      <c r="B32" s="106"/>
      <c r="C32" s="183"/>
      <c r="D32" s="106"/>
      <c r="E32" s="24" t="s">
        <v>111</v>
      </c>
      <c r="F32" s="47" t="s">
        <v>175</v>
      </c>
      <c r="G32" s="44">
        <v>44075</v>
      </c>
      <c r="H32" s="44">
        <v>44104</v>
      </c>
      <c r="I32" s="54">
        <f t="shared" si="0"/>
        <v>4.1428571428571432</v>
      </c>
      <c r="J32" s="62">
        <v>0</v>
      </c>
      <c r="K32" s="48" t="s">
        <v>135</v>
      </c>
      <c r="L32" s="111"/>
      <c r="M32" s="13"/>
      <c r="N32" s="14" t="s">
        <v>141</v>
      </c>
      <c r="O32" s="48" t="s">
        <v>150</v>
      </c>
      <c r="P32" s="91" t="s">
        <v>257</v>
      </c>
      <c r="Q32" s="21"/>
      <c r="R32" s="18"/>
      <c r="S32" s="50"/>
      <c r="T32" s="103"/>
    </row>
    <row r="33" spans="1:20" ht="118.5" customHeight="1" x14ac:dyDescent="0.25">
      <c r="A33" s="107">
        <v>5</v>
      </c>
      <c r="B33" s="104" t="s">
        <v>225</v>
      </c>
      <c r="C33" s="187" t="s">
        <v>51</v>
      </c>
      <c r="D33" s="104" t="s">
        <v>106</v>
      </c>
      <c r="E33" s="118" t="s">
        <v>44</v>
      </c>
      <c r="F33" s="137" t="s">
        <v>103</v>
      </c>
      <c r="G33" s="122">
        <v>43525</v>
      </c>
      <c r="H33" s="122">
        <v>43738</v>
      </c>
      <c r="I33" s="126">
        <f t="shared" si="0"/>
        <v>30.428571428571427</v>
      </c>
      <c r="J33" s="128">
        <v>0.8</v>
      </c>
      <c r="K33" s="130" t="s">
        <v>176</v>
      </c>
      <c r="L33" s="113">
        <f>AVERAGE(J33:J39)</f>
        <v>0.13333333333333333</v>
      </c>
      <c r="M33" s="13" t="s">
        <v>271</v>
      </c>
      <c r="N33" s="216" t="s">
        <v>140</v>
      </c>
      <c r="O33" s="218" t="s">
        <v>151</v>
      </c>
      <c r="P33" s="63" t="s">
        <v>239</v>
      </c>
      <c r="Q33" s="21" t="s">
        <v>237</v>
      </c>
      <c r="R33" s="18"/>
      <c r="S33" s="50"/>
      <c r="T33" s="101" t="s">
        <v>245</v>
      </c>
    </row>
    <row r="34" spans="1:20" ht="247.5" customHeight="1" x14ac:dyDescent="0.25">
      <c r="A34" s="107"/>
      <c r="B34" s="105"/>
      <c r="C34" s="188"/>
      <c r="D34" s="105"/>
      <c r="E34" s="119"/>
      <c r="F34" s="138"/>
      <c r="G34" s="123"/>
      <c r="H34" s="123"/>
      <c r="I34" s="127"/>
      <c r="J34" s="129"/>
      <c r="K34" s="131"/>
      <c r="L34" s="114"/>
      <c r="M34" s="13" t="s">
        <v>272</v>
      </c>
      <c r="N34" s="217"/>
      <c r="O34" s="208"/>
      <c r="P34" s="63" t="s">
        <v>296</v>
      </c>
      <c r="Q34" s="21" t="s">
        <v>270</v>
      </c>
      <c r="R34" s="18"/>
      <c r="S34" s="50"/>
      <c r="T34" s="102"/>
    </row>
    <row r="35" spans="1:20" ht="43.5" hidden="1" customHeight="1" x14ac:dyDescent="0.25">
      <c r="A35" s="107"/>
      <c r="B35" s="105"/>
      <c r="C35" s="188"/>
      <c r="D35" s="105"/>
      <c r="E35" s="24" t="s">
        <v>45</v>
      </c>
      <c r="F35" s="43" t="s">
        <v>104</v>
      </c>
      <c r="G35" s="44">
        <v>43739</v>
      </c>
      <c r="H35" s="45">
        <v>43769</v>
      </c>
      <c r="I35" s="54">
        <f t="shared" si="0"/>
        <v>4.2857142857142856</v>
      </c>
      <c r="J35" s="62">
        <v>0</v>
      </c>
      <c r="K35" s="27" t="s">
        <v>152</v>
      </c>
      <c r="L35" s="114"/>
      <c r="M35" s="3"/>
      <c r="N35" s="14" t="s">
        <v>141</v>
      </c>
      <c r="O35" s="27" t="s">
        <v>88</v>
      </c>
      <c r="P35" s="80" t="s">
        <v>257</v>
      </c>
      <c r="Q35" s="22"/>
      <c r="R35" s="18"/>
      <c r="S35" s="50"/>
      <c r="T35" s="102"/>
    </row>
    <row r="36" spans="1:20" ht="69.75" hidden="1" customHeight="1" x14ac:dyDescent="0.25">
      <c r="A36" s="107"/>
      <c r="B36" s="105"/>
      <c r="C36" s="188"/>
      <c r="D36" s="105"/>
      <c r="E36" s="24" t="s">
        <v>46</v>
      </c>
      <c r="F36" s="43" t="s">
        <v>119</v>
      </c>
      <c r="G36" s="44">
        <v>43770</v>
      </c>
      <c r="H36" s="45">
        <v>43799</v>
      </c>
      <c r="I36" s="54">
        <f t="shared" si="0"/>
        <v>4.1428571428571432</v>
      </c>
      <c r="J36" s="62">
        <v>0</v>
      </c>
      <c r="K36" s="27" t="s">
        <v>118</v>
      </c>
      <c r="L36" s="114"/>
      <c r="M36" s="3"/>
      <c r="N36" s="14" t="s">
        <v>153</v>
      </c>
      <c r="O36" s="27" t="s">
        <v>118</v>
      </c>
      <c r="P36" s="80" t="s">
        <v>257</v>
      </c>
      <c r="Q36" s="22"/>
      <c r="R36" s="18"/>
      <c r="S36" s="50"/>
      <c r="T36" s="102"/>
    </row>
    <row r="37" spans="1:20" ht="101.25" hidden="1" customHeight="1" x14ac:dyDescent="0.25">
      <c r="A37" s="107"/>
      <c r="B37" s="105"/>
      <c r="C37" s="188"/>
      <c r="D37" s="105"/>
      <c r="E37" s="24" t="s">
        <v>100</v>
      </c>
      <c r="F37" s="43" t="s">
        <v>105</v>
      </c>
      <c r="G37" s="44">
        <v>43770</v>
      </c>
      <c r="H37" s="45">
        <v>43799</v>
      </c>
      <c r="I37" s="54">
        <f t="shared" si="0"/>
        <v>4.1428571428571432</v>
      </c>
      <c r="J37" s="62">
        <v>0</v>
      </c>
      <c r="K37" s="27" t="s">
        <v>154</v>
      </c>
      <c r="L37" s="114"/>
      <c r="M37" s="3"/>
      <c r="N37" s="14" t="s">
        <v>141</v>
      </c>
      <c r="O37" s="27" t="s">
        <v>182</v>
      </c>
      <c r="P37" s="80" t="s">
        <v>257</v>
      </c>
      <c r="Q37" s="22"/>
      <c r="R37" s="18"/>
      <c r="S37" s="50"/>
      <c r="T37" s="102"/>
    </row>
    <row r="38" spans="1:20" ht="101.25" hidden="1" customHeight="1" x14ac:dyDescent="0.25">
      <c r="A38" s="107"/>
      <c r="B38" s="105"/>
      <c r="C38" s="188"/>
      <c r="D38" s="105"/>
      <c r="E38" s="46" t="s">
        <v>111</v>
      </c>
      <c r="F38" s="47" t="s">
        <v>183</v>
      </c>
      <c r="G38" s="40">
        <v>43983</v>
      </c>
      <c r="H38" s="40">
        <v>44012</v>
      </c>
      <c r="I38" s="54">
        <f t="shared" ref="I38" si="3">(H38-G38)/7</f>
        <v>4.1428571428571432</v>
      </c>
      <c r="J38" s="62">
        <v>0</v>
      </c>
      <c r="K38" s="48" t="s">
        <v>155</v>
      </c>
      <c r="L38" s="114"/>
      <c r="M38" s="13"/>
      <c r="N38" s="14" t="s">
        <v>141</v>
      </c>
      <c r="O38" s="48" t="s">
        <v>88</v>
      </c>
      <c r="P38" s="91" t="s">
        <v>257</v>
      </c>
      <c r="Q38" s="21"/>
      <c r="R38" s="18"/>
      <c r="S38" s="50"/>
      <c r="T38" s="102"/>
    </row>
    <row r="39" spans="1:20" ht="76.5" hidden="1" customHeight="1" x14ac:dyDescent="0.25">
      <c r="A39" s="107"/>
      <c r="B39" s="106"/>
      <c r="C39" s="110"/>
      <c r="D39" s="106"/>
      <c r="E39" s="46" t="s">
        <v>111</v>
      </c>
      <c r="F39" s="47" t="s">
        <v>183</v>
      </c>
      <c r="G39" s="40">
        <v>44136</v>
      </c>
      <c r="H39" s="40">
        <v>44165</v>
      </c>
      <c r="I39" s="54">
        <f t="shared" si="0"/>
        <v>4.1428571428571432</v>
      </c>
      <c r="J39" s="62">
        <v>0</v>
      </c>
      <c r="K39" s="48" t="s">
        <v>155</v>
      </c>
      <c r="L39" s="111"/>
      <c r="M39" s="13"/>
      <c r="N39" s="14" t="s">
        <v>141</v>
      </c>
      <c r="O39" s="48" t="s">
        <v>88</v>
      </c>
      <c r="P39" s="91" t="s">
        <v>257</v>
      </c>
      <c r="Q39" s="21"/>
      <c r="R39" s="18"/>
      <c r="S39" s="50"/>
      <c r="T39" s="103"/>
    </row>
    <row r="40" spans="1:20" ht="323.25" customHeight="1" x14ac:dyDescent="0.25">
      <c r="A40" s="107">
        <v>6</v>
      </c>
      <c r="B40" s="106" t="s">
        <v>226</v>
      </c>
      <c r="C40" s="110" t="s">
        <v>52</v>
      </c>
      <c r="D40" s="104" t="s">
        <v>107</v>
      </c>
      <c r="E40" s="23" t="s">
        <v>44</v>
      </c>
      <c r="F40" s="25" t="s">
        <v>120</v>
      </c>
      <c r="G40" s="40">
        <v>43648</v>
      </c>
      <c r="H40" s="41">
        <v>43677</v>
      </c>
      <c r="I40" s="54">
        <f t="shared" si="0"/>
        <v>4.1428571428571432</v>
      </c>
      <c r="J40" s="62">
        <v>0.68879999999999997</v>
      </c>
      <c r="K40" s="29" t="s">
        <v>184</v>
      </c>
      <c r="L40" s="111">
        <f>AVERAGE(J40:J43)</f>
        <v>0.34994999999999998</v>
      </c>
      <c r="M40" s="13" t="s">
        <v>273</v>
      </c>
      <c r="N40" s="14" t="s">
        <v>141</v>
      </c>
      <c r="O40" s="29" t="s">
        <v>96</v>
      </c>
      <c r="P40" s="16" t="s">
        <v>274</v>
      </c>
      <c r="Q40" s="21" t="s">
        <v>251</v>
      </c>
      <c r="R40" s="18"/>
      <c r="S40" s="50"/>
      <c r="T40" s="101" t="s">
        <v>246</v>
      </c>
    </row>
    <row r="41" spans="1:20" ht="326.25" customHeight="1" x14ac:dyDescent="0.25">
      <c r="A41" s="107"/>
      <c r="B41" s="106"/>
      <c r="C41" s="110"/>
      <c r="D41" s="105"/>
      <c r="E41" s="23" t="s">
        <v>45</v>
      </c>
      <c r="F41" s="49" t="s">
        <v>185</v>
      </c>
      <c r="G41" s="40">
        <v>43678</v>
      </c>
      <c r="H41" s="41">
        <v>43805</v>
      </c>
      <c r="I41" s="54">
        <f t="shared" si="0"/>
        <v>18.142857142857142</v>
      </c>
      <c r="J41" s="62">
        <v>0.68879999999999997</v>
      </c>
      <c r="K41" s="29" t="s">
        <v>186</v>
      </c>
      <c r="L41" s="111"/>
      <c r="M41" s="13" t="s">
        <v>275</v>
      </c>
      <c r="N41" s="14" t="s">
        <v>141</v>
      </c>
      <c r="O41" s="29" t="s">
        <v>186</v>
      </c>
      <c r="P41" s="16" t="s">
        <v>276</v>
      </c>
      <c r="Q41" s="21" t="s">
        <v>251</v>
      </c>
      <c r="R41" s="18"/>
      <c r="S41" s="50"/>
      <c r="T41" s="102"/>
    </row>
    <row r="42" spans="1:20" ht="129.75" customHeight="1" x14ac:dyDescent="0.25">
      <c r="A42" s="107"/>
      <c r="B42" s="106"/>
      <c r="C42" s="110"/>
      <c r="D42" s="105"/>
      <c r="E42" s="23" t="s">
        <v>46</v>
      </c>
      <c r="F42" s="49" t="s">
        <v>187</v>
      </c>
      <c r="G42" s="40">
        <v>43678</v>
      </c>
      <c r="H42" s="41">
        <v>43805</v>
      </c>
      <c r="I42" s="54">
        <f t="shared" si="0"/>
        <v>18.142857142857142</v>
      </c>
      <c r="J42" s="62">
        <v>2.2200000000000001E-2</v>
      </c>
      <c r="K42" s="29" t="s">
        <v>186</v>
      </c>
      <c r="L42" s="111"/>
      <c r="M42" s="89" t="s">
        <v>277</v>
      </c>
      <c r="N42" s="14" t="s">
        <v>141</v>
      </c>
      <c r="O42" s="29" t="s">
        <v>186</v>
      </c>
      <c r="P42" s="16" t="s">
        <v>278</v>
      </c>
      <c r="Q42" s="21" t="s">
        <v>251</v>
      </c>
      <c r="R42" s="18"/>
      <c r="S42" s="50"/>
      <c r="T42" s="102"/>
    </row>
    <row r="43" spans="1:20" ht="66.75" customHeight="1" x14ac:dyDescent="0.25">
      <c r="A43" s="108"/>
      <c r="B43" s="108"/>
      <c r="C43" s="109"/>
      <c r="D43" s="106"/>
      <c r="E43" s="24" t="s">
        <v>100</v>
      </c>
      <c r="F43" s="4" t="s">
        <v>188</v>
      </c>
      <c r="G43" s="44">
        <v>43891</v>
      </c>
      <c r="H43" s="45">
        <v>43921</v>
      </c>
      <c r="I43" s="54">
        <f t="shared" si="0"/>
        <v>4.2857142857142856</v>
      </c>
      <c r="J43" s="62">
        <v>0</v>
      </c>
      <c r="K43" s="27" t="s">
        <v>189</v>
      </c>
      <c r="L43" s="112"/>
      <c r="M43" s="3"/>
      <c r="N43" s="14" t="s">
        <v>141</v>
      </c>
      <c r="O43" s="27" t="s">
        <v>88</v>
      </c>
      <c r="P43" s="80" t="s">
        <v>257</v>
      </c>
      <c r="Q43" s="22"/>
      <c r="R43" s="18"/>
      <c r="S43" s="50"/>
      <c r="T43" s="103"/>
    </row>
    <row r="44" spans="1:20" ht="178.5" customHeight="1" x14ac:dyDescent="0.25">
      <c r="A44" s="107">
        <v>7</v>
      </c>
      <c r="B44" s="104" t="s">
        <v>227</v>
      </c>
      <c r="C44" s="110" t="s">
        <v>53</v>
      </c>
      <c r="D44" s="104" t="s">
        <v>190</v>
      </c>
      <c r="E44" s="118" t="s">
        <v>44</v>
      </c>
      <c r="F44" s="120" t="s">
        <v>122</v>
      </c>
      <c r="G44" s="122">
        <v>43617</v>
      </c>
      <c r="H44" s="124">
        <v>43982</v>
      </c>
      <c r="I44" s="126">
        <f t="shared" si="0"/>
        <v>52.142857142857146</v>
      </c>
      <c r="J44" s="128">
        <v>0.06</v>
      </c>
      <c r="K44" s="130" t="s">
        <v>121</v>
      </c>
      <c r="L44" s="111">
        <f>AVERAGE(J44:J49)</f>
        <v>1.2E-2</v>
      </c>
      <c r="M44" s="79" t="s">
        <v>279</v>
      </c>
      <c r="N44" s="216" t="s">
        <v>141</v>
      </c>
      <c r="O44" s="218" t="s">
        <v>156</v>
      </c>
      <c r="P44" s="63" t="s">
        <v>240</v>
      </c>
      <c r="Q44" s="21" t="s">
        <v>237</v>
      </c>
      <c r="R44" s="18"/>
      <c r="S44" s="50"/>
      <c r="T44" s="101" t="s">
        <v>247</v>
      </c>
    </row>
    <row r="45" spans="1:20" ht="119.25" customHeight="1" x14ac:dyDescent="0.25">
      <c r="A45" s="107"/>
      <c r="B45" s="105"/>
      <c r="C45" s="110"/>
      <c r="D45" s="105"/>
      <c r="E45" s="119"/>
      <c r="F45" s="121"/>
      <c r="G45" s="123"/>
      <c r="H45" s="125"/>
      <c r="I45" s="127"/>
      <c r="J45" s="129"/>
      <c r="K45" s="131"/>
      <c r="L45" s="111"/>
      <c r="M45" s="79" t="s">
        <v>280</v>
      </c>
      <c r="N45" s="217"/>
      <c r="O45" s="208"/>
      <c r="P45" s="63" t="s">
        <v>240</v>
      </c>
      <c r="Q45" s="21" t="s">
        <v>270</v>
      </c>
      <c r="R45" s="18"/>
      <c r="S45" s="50"/>
      <c r="T45" s="102"/>
    </row>
    <row r="46" spans="1:20" ht="73.5" customHeight="1" x14ac:dyDescent="0.25">
      <c r="A46" s="107"/>
      <c r="B46" s="105"/>
      <c r="C46" s="110"/>
      <c r="D46" s="105"/>
      <c r="E46" s="23" t="s">
        <v>45</v>
      </c>
      <c r="F46" s="13" t="s">
        <v>191</v>
      </c>
      <c r="G46" s="40">
        <v>43983</v>
      </c>
      <c r="H46" s="41">
        <v>44104</v>
      </c>
      <c r="I46" s="54">
        <f t="shared" si="0"/>
        <v>17.285714285714285</v>
      </c>
      <c r="J46" s="62">
        <v>0</v>
      </c>
      <c r="K46" s="29" t="s">
        <v>192</v>
      </c>
      <c r="L46" s="111"/>
      <c r="M46" s="13"/>
      <c r="N46" s="14" t="s">
        <v>141</v>
      </c>
      <c r="O46" s="29" t="s">
        <v>192</v>
      </c>
      <c r="P46" s="91" t="s">
        <v>257</v>
      </c>
      <c r="Q46" s="21"/>
      <c r="R46" s="18"/>
      <c r="S46" s="50"/>
      <c r="T46" s="102"/>
    </row>
    <row r="47" spans="1:20" ht="66.75" customHeight="1" x14ac:dyDescent="0.25">
      <c r="A47" s="107"/>
      <c r="B47" s="105"/>
      <c r="C47" s="110"/>
      <c r="D47" s="105"/>
      <c r="E47" s="23" t="s">
        <v>46</v>
      </c>
      <c r="F47" s="53" t="s">
        <v>193</v>
      </c>
      <c r="G47" s="41">
        <v>44166</v>
      </c>
      <c r="H47" s="41">
        <v>44195</v>
      </c>
      <c r="I47" s="54">
        <f t="shared" si="0"/>
        <v>4.1428571428571432</v>
      </c>
      <c r="J47" s="62">
        <v>0</v>
      </c>
      <c r="K47" s="27" t="s">
        <v>189</v>
      </c>
      <c r="L47" s="111"/>
      <c r="M47" s="13"/>
      <c r="N47" s="14" t="s">
        <v>141</v>
      </c>
      <c r="O47" s="27" t="s">
        <v>189</v>
      </c>
      <c r="P47" s="91" t="s">
        <v>257</v>
      </c>
      <c r="Q47" s="21"/>
      <c r="R47" s="18"/>
      <c r="S47" s="50"/>
      <c r="T47" s="102"/>
    </row>
    <row r="48" spans="1:20" ht="69" customHeight="1" x14ac:dyDescent="0.25">
      <c r="A48" s="107"/>
      <c r="B48" s="105"/>
      <c r="C48" s="110"/>
      <c r="D48" s="105"/>
      <c r="E48" s="23" t="s">
        <v>100</v>
      </c>
      <c r="F48" s="53" t="s">
        <v>194</v>
      </c>
      <c r="G48" s="41">
        <v>44256</v>
      </c>
      <c r="H48" s="41">
        <v>44285</v>
      </c>
      <c r="I48" s="54">
        <f t="shared" si="0"/>
        <v>4.1428571428571432</v>
      </c>
      <c r="J48" s="62">
        <v>0</v>
      </c>
      <c r="K48" s="29" t="s">
        <v>184</v>
      </c>
      <c r="L48" s="111"/>
      <c r="M48" s="13"/>
      <c r="N48" s="14" t="s">
        <v>141</v>
      </c>
      <c r="O48" s="29" t="s">
        <v>96</v>
      </c>
      <c r="P48" s="91" t="s">
        <v>257</v>
      </c>
      <c r="Q48" s="21"/>
      <c r="R48" s="18"/>
      <c r="S48" s="50"/>
      <c r="T48" s="102"/>
    </row>
    <row r="49" spans="1:20" ht="59.25" customHeight="1" x14ac:dyDescent="0.25">
      <c r="A49" s="108"/>
      <c r="B49" s="105"/>
      <c r="C49" s="109"/>
      <c r="D49" s="105"/>
      <c r="E49" s="24" t="s">
        <v>45</v>
      </c>
      <c r="F49" s="4" t="s">
        <v>195</v>
      </c>
      <c r="G49" s="44">
        <v>44256</v>
      </c>
      <c r="H49" s="44">
        <v>44286</v>
      </c>
      <c r="I49" s="54">
        <f>(H49-G49)/7</f>
        <v>4.2857142857142856</v>
      </c>
      <c r="J49" s="62">
        <v>0</v>
      </c>
      <c r="K49" s="27" t="s">
        <v>189</v>
      </c>
      <c r="L49" s="112"/>
      <c r="M49" s="3"/>
      <c r="N49" s="14" t="s">
        <v>157</v>
      </c>
      <c r="O49" s="27" t="s">
        <v>88</v>
      </c>
      <c r="P49" s="80" t="s">
        <v>257</v>
      </c>
      <c r="Q49" s="22"/>
      <c r="R49" s="18"/>
      <c r="S49" s="50"/>
      <c r="T49" s="103"/>
    </row>
    <row r="50" spans="1:20" ht="207" customHeight="1" x14ac:dyDescent="0.25">
      <c r="A50" s="107">
        <v>8</v>
      </c>
      <c r="B50" s="182" t="s">
        <v>196</v>
      </c>
      <c r="C50" s="110" t="s">
        <v>54</v>
      </c>
      <c r="D50" s="132" t="s">
        <v>197</v>
      </c>
      <c r="E50" s="23" t="s">
        <v>44</v>
      </c>
      <c r="F50" s="25" t="s">
        <v>198</v>
      </c>
      <c r="G50" s="40">
        <v>43654</v>
      </c>
      <c r="H50" s="41">
        <v>43805</v>
      </c>
      <c r="I50" s="54">
        <f t="shared" si="0"/>
        <v>21.571428571428573</v>
      </c>
      <c r="J50" s="62">
        <v>0.24440000000000001</v>
      </c>
      <c r="K50" s="29" t="s">
        <v>96</v>
      </c>
      <c r="L50" s="111">
        <f>AVERAGE(J50:J54)</f>
        <v>0.14664000000000002</v>
      </c>
      <c r="M50" s="89" t="s">
        <v>281</v>
      </c>
      <c r="N50" s="14" t="s">
        <v>141</v>
      </c>
      <c r="O50" s="29" t="s">
        <v>96</v>
      </c>
      <c r="P50" s="16" t="s">
        <v>284</v>
      </c>
      <c r="Q50" s="99" t="s">
        <v>270</v>
      </c>
      <c r="R50" s="18"/>
      <c r="S50" s="50"/>
      <c r="T50" s="101" t="s">
        <v>247</v>
      </c>
    </row>
    <row r="51" spans="1:20" ht="206.25" customHeight="1" x14ac:dyDescent="0.25">
      <c r="A51" s="108"/>
      <c r="B51" s="105"/>
      <c r="C51" s="109"/>
      <c r="D51" s="105"/>
      <c r="E51" s="24" t="s">
        <v>45</v>
      </c>
      <c r="F51" s="4" t="s">
        <v>123</v>
      </c>
      <c r="G51" s="40">
        <v>43654</v>
      </c>
      <c r="H51" s="41">
        <v>43805</v>
      </c>
      <c r="I51" s="54">
        <f t="shared" si="0"/>
        <v>21.571428571428573</v>
      </c>
      <c r="J51" s="62">
        <v>0.24440000000000001</v>
      </c>
      <c r="K51" s="27" t="s">
        <v>200</v>
      </c>
      <c r="L51" s="112"/>
      <c r="M51" s="89" t="s">
        <v>282</v>
      </c>
      <c r="N51" s="14" t="s">
        <v>201</v>
      </c>
      <c r="O51" s="27" t="s">
        <v>200</v>
      </c>
      <c r="P51" s="16" t="s">
        <v>285</v>
      </c>
      <c r="Q51" s="99" t="s">
        <v>270</v>
      </c>
      <c r="R51" s="18"/>
      <c r="S51" s="50"/>
      <c r="T51" s="102"/>
    </row>
    <row r="52" spans="1:20" ht="215.25" customHeight="1" x14ac:dyDescent="0.25">
      <c r="A52" s="108"/>
      <c r="B52" s="105"/>
      <c r="C52" s="109"/>
      <c r="D52" s="105"/>
      <c r="E52" s="24" t="s">
        <v>111</v>
      </c>
      <c r="F52" s="53" t="s">
        <v>199</v>
      </c>
      <c r="G52" s="40">
        <v>43654</v>
      </c>
      <c r="H52" s="41">
        <v>43805</v>
      </c>
      <c r="I52" s="54">
        <f t="shared" si="0"/>
        <v>21.571428571428573</v>
      </c>
      <c r="J52" s="62">
        <v>0.24440000000000001</v>
      </c>
      <c r="K52" s="27" t="s">
        <v>158</v>
      </c>
      <c r="L52" s="112"/>
      <c r="M52" s="3" t="s">
        <v>283</v>
      </c>
      <c r="N52" s="14" t="s">
        <v>141</v>
      </c>
      <c r="O52" s="27" t="s">
        <v>158</v>
      </c>
      <c r="P52" s="16" t="s">
        <v>286</v>
      </c>
      <c r="Q52" s="99" t="s">
        <v>270</v>
      </c>
      <c r="R52" s="18"/>
      <c r="S52" s="50"/>
      <c r="T52" s="102"/>
    </row>
    <row r="53" spans="1:20" ht="92.25" customHeight="1" x14ac:dyDescent="0.25">
      <c r="A53" s="108"/>
      <c r="B53" s="105"/>
      <c r="C53" s="109"/>
      <c r="D53" s="105"/>
      <c r="E53" s="24" t="s">
        <v>112</v>
      </c>
      <c r="F53" s="4" t="s">
        <v>202</v>
      </c>
      <c r="G53" s="44">
        <v>43891</v>
      </c>
      <c r="H53" s="44">
        <v>43920</v>
      </c>
      <c r="I53" s="54">
        <f t="shared" ref="I53" si="4">(H53-G53)/7</f>
        <v>4.1428571428571432</v>
      </c>
      <c r="J53" s="62">
        <v>0</v>
      </c>
      <c r="K53" s="27" t="s">
        <v>189</v>
      </c>
      <c r="L53" s="112"/>
      <c r="M53" s="3"/>
      <c r="N53" s="14" t="s">
        <v>141</v>
      </c>
      <c r="O53" s="27" t="s">
        <v>88</v>
      </c>
      <c r="P53" s="80" t="s">
        <v>257</v>
      </c>
      <c r="Q53" s="22"/>
      <c r="R53" s="18"/>
      <c r="S53" s="50"/>
      <c r="T53" s="102"/>
    </row>
    <row r="54" spans="1:20" ht="95.25" customHeight="1" x14ac:dyDescent="0.25">
      <c r="A54" s="108"/>
      <c r="B54" s="106"/>
      <c r="C54" s="109"/>
      <c r="D54" s="106"/>
      <c r="E54" s="24" t="s">
        <v>112</v>
      </c>
      <c r="F54" s="4" t="s">
        <v>202</v>
      </c>
      <c r="G54" s="44">
        <v>43983</v>
      </c>
      <c r="H54" s="44">
        <v>44012</v>
      </c>
      <c r="I54" s="54">
        <f t="shared" si="0"/>
        <v>4.1428571428571432</v>
      </c>
      <c r="J54" s="62">
        <v>0</v>
      </c>
      <c r="K54" s="27" t="s">
        <v>189</v>
      </c>
      <c r="L54" s="112"/>
      <c r="M54" s="3"/>
      <c r="N54" s="14" t="s">
        <v>141</v>
      </c>
      <c r="O54" s="27" t="s">
        <v>88</v>
      </c>
      <c r="P54" s="80" t="s">
        <v>257</v>
      </c>
      <c r="Q54" s="22"/>
      <c r="R54" s="18"/>
      <c r="S54" s="50"/>
      <c r="T54" s="103"/>
    </row>
    <row r="55" spans="1:20" ht="169.5" customHeight="1" x14ac:dyDescent="0.25">
      <c r="A55" s="115">
        <v>9</v>
      </c>
      <c r="B55" s="104" t="s">
        <v>228</v>
      </c>
      <c r="C55" s="187" t="s">
        <v>55</v>
      </c>
      <c r="D55" s="104" t="s">
        <v>203</v>
      </c>
      <c r="E55" s="92" t="s">
        <v>44</v>
      </c>
      <c r="F55" s="98" t="s">
        <v>204</v>
      </c>
      <c r="G55" s="93">
        <v>43586</v>
      </c>
      <c r="H55" s="97">
        <v>43677</v>
      </c>
      <c r="I55" s="94">
        <f t="shared" si="0"/>
        <v>13</v>
      </c>
      <c r="J55" s="95">
        <v>1</v>
      </c>
      <c r="K55" s="96" t="s">
        <v>207</v>
      </c>
      <c r="L55" s="113">
        <f>AVERAGE(J55:J63)</f>
        <v>0.1111111111111111</v>
      </c>
      <c r="M55" s="13" t="s">
        <v>287</v>
      </c>
      <c r="N55" s="79" t="s">
        <v>141</v>
      </c>
      <c r="O55" s="96" t="s">
        <v>207</v>
      </c>
      <c r="P55" s="63" t="s">
        <v>289</v>
      </c>
      <c r="Q55" s="21" t="s">
        <v>237</v>
      </c>
      <c r="R55" s="18"/>
      <c r="S55" s="50"/>
      <c r="T55" s="101" t="s">
        <v>248</v>
      </c>
    </row>
    <row r="56" spans="1:20" ht="90" customHeight="1" x14ac:dyDescent="0.25">
      <c r="A56" s="116"/>
      <c r="B56" s="105"/>
      <c r="C56" s="188"/>
      <c r="D56" s="105"/>
      <c r="E56" s="24" t="s">
        <v>45</v>
      </c>
      <c r="F56" s="4" t="s">
        <v>205</v>
      </c>
      <c r="G56" s="44">
        <v>43678</v>
      </c>
      <c r="H56" s="45">
        <v>43769</v>
      </c>
      <c r="I56" s="54">
        <f t="shared" si="0"/>
        <v>13</v>
      </c>
      <c r="J56" s="62">
        <v>0</v>
      </c>
      <c r="K56" s="27" t="s">
        <v>126</v>
      </c>
      <c r="L56" s="114"/>
      <c r="M56" s="3"/>
      <c r="N56" s="14" t="s">
        <v>141</v>
      </c>
      <c r="O56" s="27" t="s">
        <v>159</v>
      </c>
      <c r="P56" s="17" t="s">
        <v>288</v>
      </c>
      <c r="Q56" s="22" t="s">
        <v>270</v>
      </c>
      <c r="R56" s="18"/>
      <c r="S56" s="50"/>
      <c r="T56" s="102"/>
    </row>
    <row r="57" spans="1:20" ht="88.5" customHeight="1" x14ac:dyDescent="0.25">
      <c r="A57" s="116"/>
      <c r="B57" s="105"/>
      <c r="C57" s="188"/>
      <c r="D57" s="105"/>
      <c r="E57" s="24" t="s">
        <v>46</v>
      </c>
      <c r="F57" s="4" t="s">
        <v>206</v>
      </c>
      <c r="G57" s="44">
        <v>43770</v>
      </c>
      <c r="H57" s="45">
        <v>43830</v>
      </c>
      <c r="I57" s="54">
        <f t="shared" si="0"/>
        <v>8.5714285714285712</v>
      </c>
      <c r="J57" s="62">
        <v>0</v>
      </c>
      <c r="K57" s="27" t="s">
        <v>127</v>
      </c>
      <c r="L57" s="114"/>
      <c r="M57" s="3"/>
      <c r="N57" s="14" t="s">
        <v>208</v>
      </c>
      <c r="O57" s="27" t="s">
        <v>127</v>
      </c>
      <c r="P57" s="17" t="s">
        <v>232</v>
      </c>
      <c r="Q57" s="22"/>
      <c r="R57" s="18"/>
      <c r="S57" s="50"/>
      <c r="T57" s="102"/>
    </row>
    <row r="58" spans="1:20" ht="41.25" customHeight="1" x14ac:dyDescent="0.25">
      <c r="A58" s="116"/>
      <c r="B58" s="105"/>
      <c r="C58" s="188"/>
      <c r="D58" s="105"/>
      <c r="E58" s="24" t="s">
        <v>100</v>
      </c>
      <c r="F58" s="4" t="s">
        <v>209</v>
      </c>
      <c r="G58" s="44">
        <v>43891</v>
      </c>
      <c r="H58" s="45">
        <v>43920</v>
      </c>
      <c r="I58" s="54">
        <f t="shared" si="0"/>
        <v>4.1428571428571432</v>
      </c>
      <c r="J58" s="62">
        <v>0</v>
      </c>
      <c r="K58" s="27" t="s">
        <v>210</v>
      </c>
      <c r="L58" s="114"/>
      <c r="M58" s="3"/>
      <c r="N58" s="14" t="s">
        <v>141</v>
      </c>
      <c r="O58" s="27" t="s">
        <v>210</v>
      </c>
      <c r="P58" s="17" t="s">
        <v>230</v>
      </c>
      <c r="Q58" s="22"/>
      <c r="R58" s="18"/>
      <c r="S58" s="50"/>
      <c r="T58" s="102"/>
    </row>
    <row r="59" spans="1:20" ht="128.25" customHeight="1" x14ac:dyDescent="0.25">
      <c r="A59" s="116"/>
      <c r="B59" s="105"/>
      <c r="C59" s="188"/>
      <c r="D59" s="105"/>
      <c r="E59" s="24" t="s">
        <v>111</v>
      </c>
      <c r="F59" s="4" t="s">
        <v>125</v>
      </c>
      <c r="G59" s="44">
        <v>43983</v>
      </c>
      <c r="H59" s="45">
        <v>44012</v>
      </c>
      <c r="I59" s="54">
        <f t="shared" si="0"/>
        <v>4.1428571428571432</v>
      </c>
      <c r="J59" s="62">
        <v>0</v>
      </c>
      <c r="K59" s="27" t="s">
        <v>211</v>
      </c>
      <c r="L59" s="114"/>
      <c r="M59" s="3"/>
      <c r="N59" s="14" t="s">
        <v>141</v>
      </c>
      <c r="O59" s="27" t="s">
        <v>212</v>
      </c>
      <c r="P59" s="17" t="s">
        <v>231</v>
      </c>
      <c r="Q59" s="22"/>
      <c r="R59" s="18"/>
      <c r="S59" s="50"/>
      <c r="T59" s="102"/>
    </row>
    <row r="60" spans="1:20" ht="48.75" customHeight="1" x14ac:dyDescent="0.25">
      <c r="A60" s="116"/>
      <c r="B60" s="105"/>
      <c r="C60" s="188"/>
      <c r="D60" s="105"/>
      <c r="E60" s="24" t="s">
        <v>112</v>
      </c>
      <c r="F60" s="4" t="s">
        <v>128</v>
      </c>
      <c r="G60" s="44">
        <v>44013</v>
      </c>
      <c r="H60" s="44">
        <v>44104</v>
      </c>
      <c r="I60" s="54">
        <f t="shared" si="0"/>
        <v>13</v>
      </c>
      <c r="J60" s="62">
        <v>0</v>
      </c>
      <c r="K60" s="27" t="s">
        <v>160</v>
      </c>
      <c r="L60" s="114"/>
      <c r="M60" s="3"/>
      <c r="N60" s="50" t="s">
        <v>153</v>
      </c>
      <c r="O60" s="27" t="s">
        <v>160</v>
      </c>
      <c r="P60" s="17" t="s">
        <v>233</v>
      </c>
      <c r="Q60" s="22"/>
      <c r="R60" s="18"/>
      <c r="S60" s="50"/>
      <c r="T60" s="102"/>
    </row>
    <row r="61" spans="1:20" ht="48.75" customHeight="1" x14ac:dyDescent="0.25">
      <c r="A61" s="116"/>
      <c r="B61" s="105"/>
      <c r="C61" s="188"/>
      <c r="D61" s="105"/>
      <c r="E61" s="24"/>
      <c r="F61" s="53" t="s">
        <v>213</v>
      </c>
      <c r="G61" s="44">
        <v>44105</v>
      </c>
      <c r="H61" s="44">
        <v>44135</v>
      </c>
      <c r="I61" s="54">
        <f t="shared" ref="I61:I62" si="5">(H61-G61)/7</f>
        <v>4.2857142857142856</v>
      </c>
      <c r="J61" s="62">
        <v>0</v>
      </c>
      <c r="K61" s="27" t="s">
        <v>214</v>
      </c>
      <c r="L61" s="114"/>
      <c r="M61" s="3"/>
      <c r="N61" s="14" t="s">
        <v>141</v>
      </c>
      <c r="O61" s="27" t="s">
        <v>214</v>
      </c>
      <c r="P61" s="17" t="s">
        <v>234</v>
      </c>
      <c r="Q61" s="22"/>
      <c r="R61" s="18"/>
      <c r="S61" s="50"/>
      <c r="T61" s="102"/>
    </row>
    <row r="62" spans="1:20" ht="70.5" customHeight="1" x14ac:dyDescent="0.25">
      <c r="A62" s="116"/>
      <c r="B62" s="105"/>
      <c r="C62" s="188"/>
      <c r="D62" s="105"/>
      <c r="E62" s="24"/>
      <c r="F62" s="4" t="s">
        <v>215</v>
      </c>
      <c r="G62" s="44">
        <v>43983</v>
      </c>
      <c r="H62" s="45">
        <v>44012</v>
      </c>
      <c r="I62" s="54">
        <f t="shared" si="5"/>
        <v>4.1428571428571432</v>
      </c>
      <c r="J62" s="62">
        <v>0</v>
      </c>
      <c r="K62" s="27" t="s">
        <v>189</v>
      </c>
      <c r="L62" s="114"/>
      <c r="M62" s="3"/>
      <c r="N62" s="14" t="s">
        <v>141</v>
      </c>
      <c r="O62" s="27" t="s">
        <v>189</v>
      </c>
      <c r="P62" s="17" t="s">
        <v>231</v>
      </c>
      <c r="Q62" s="22"/>
      <c r="R62" s="18"/>
      <c r="S62" s="50"/>
      <c r="T62" s="102"/>
    </row>
    <row r="63" spans="1:20" ht="66.75" customHeight="1" x14ac:dyDescent="0.25">
      <c r="A63" s="117"/>
      <c r="B63" s="106"/>
      <c r="C63" s="110"/>
      <c r="D63" s="106"/>
      <c r="E63" s="24" t="s">
        <v>124</v>
      </c>
      <c r="F63" s="4" t="s">
        <v>215</v>
      </c>
      <c r="G63" s="44">
        <v>44075</v>
      </c>
      <c r="H63" s="45">
        <v>44104</v>
      </c>
      <c r="I63" s="54">
        <f t="shared" si="0"/>
        <v>4.1428571428571432</v>
      </c>
      <c r="J63" s="62">
        <v>0</v>
      </c>
      <c r="K63" s="27" t="s">
        <v>189</v>
      </c>
      <c r="L63" s="111"/>
      <c r="M63" s="3"/>
      <c r="N63" s="14" t="s">
        <v>141</v>
      </c>
      <c r="O63" s="27" t="s">
        <v>88</v>
      </c>
      <c r="P63" s="17" t="s">
        <v>229</v>
      </c>
      <c r="Q63" s="22"/>
      <c r="R63" s="18"/>
      <c r="S63" s="50"/>
      <c r="T63" s="103"/>
    </row>
    <row r="64" spans="1:20" ht="185.25" customHeight="1" x14ac:dyDescent="0.25">
      <c r="A64" s="107">
        <v>10</v>
      </c>
      <c r="B64" s="104" t="s">
        <v>216</v>
      </c>
      <c r="C64" s="109" t="s">
        <v>56</v>
      </c>
      <c r="D64" s="104" t="s">
        <v>217</v>
      </c>
      <c r="E64" s="118" t="s">
        <v>44</v>
      </c>
      <c r="F64" s="220" t="s">
        <v>218</v>
      </c>
      <c r="G64" s="122">
        <v>43617</v>
      </c>
      <c r="H64" s="124">
        <v>43982</v>
      </c>
      <c r="I64" s="126">
        <f t="shared" si="0"/>
        <v>52.142857142857146</v>
      </c>
      <c r="J64" s="128">
        <v>0.48880000000000001</v>
      </c>
      <c r="K64" s="130" t="s">
        <v>219</v>
      </c>
      <c r="L64" s="111">
        <f>AVERAGE(J64:J70)</f>
        <v>8.1466666666666673E-2</v>
      </c>
      <c r="M64" s="13" t="s">
        <v>290</v>
      </c>
      <c r="N64" s="14" t="s">
        <v>141</v>
      </c>
      <c r="O64" s="29" t="s">
        <v>219</v>
      </c>
      <c r="P64" s="63" t="s">
        <v>293</v>
      </c>
      <c r="Q64" s="21" t="s">
        <v>237</v>
      </c>
      <c r="R64" s="18"/>
      <c r="S64" s="50"/>
      <c r="T64" s="101" t="s">
        <v>249</v>
      </c>
    </row>
    <row r="65" spans="1:20" ht="120" customHeight="1" x14ac:dyDescent="0.25">
      <c r="A65" s="107"/>
      <c r="B65" s="105"/>
      <c r="C65" s="109"/>
      <c r="D65" s="105"/>
      <c r="E65" s="119"/>
      <c r="F65" s="221"/>
      <c r="G65" s="123"/>
      <c r="H65" s="125"/>
      <c r="I65" s="127"/>
      <c r="J65" s="129"/>
      <c r="K65" s="131"/>
      <c r="L65" s="111"/>
      <c r="M65" s="98" t="s">
        <v>291</v>
      </c>
      <c r="N65" s="79"/>
      <c r="O65" s="96"/>
      <c r="P65" s="63" t="s">
        <v>292</v>
      </c>
      <c r="Q65" s="21"/>
      <c r="R65" s="18"/>
      <c r="S65" s="50"/>
      <c r="T65" s="102"/>
    </row>
    <row r="66" spans="1:20" ht="67.5" customHeight="1" x14ac:dyDescent="0.25">
      <c r="A66" s="108"/>
      <c r="B66" s="105"/>
      <c r="C66" s="109"/>
      <c r="D66" s="105"/>
      <c r="E66" s="24" t="s">
        <v>45</v>
      </c>
      <c r="F66" s="4" t="s">
        <v>129</v>
      </c>
      <c r="G66" s="44">
        <v>43982</v>
      </c>
      <c r="H66" s="45">
        <v>44073</v>
      </c>
      <c r="I66" s="54">
        <f t="shared" si="0"/>
        <v>13</v>
      </c>
      <c r="J66" s="62">
        <v>0</v>
      </c>
      <c r="K66" s="27" t="s">
        <v>162</v>
      </c>
      <c r="L66" s="112"/>
      <c r="M66" s="3"/>
      <c r="N66" s="26" t="s">
        <v>161</v>
      </c>
      <c r="O66" s="27" t="s">
        <v>130</v>
      </c>
      <c r="P66" s="80" t="s">
        <v>257</v>
      </c>
      <c r="Q66" s="22"/>
      <c r="R66" s="18"/>
      <c r="S66" s="50"/>
      <c r="T66" s="102"/>
    </row>
    <row r="67" spans="1:20" ht="90.75" customHeight="1" x14ac:dyDescent="0.25">
      <c r="A67" s="108"/>
      <c r="B67" s="105"/>
      <c r="C67" s="109"/>
      <c r="D67" s="105"/>
      <c r="E67" s="24" t="s">
        <v>100</v>
      </c>
      <c r="F67" s="49" t="s">
        <v>220</v>
      </c>
      <c r="G67" s="44">
        <v>44075</v>
      </c>
      <c r="H67" s="45">
        <v>44165</v>
      </c>
      <c r="I67" s="54">
        <f t="shared" si="0"/>
        <v>12.857142857142858</v>
      </c>
      <c r="J67" s="62">
        <v>0</v>
      </c>
      <c r="K67" s="27" t="s">
        <v>131</v>
      </c>
      <c r="L67" s="112"/>
      <c r="M67" s="3"/>
      <c r="N67" s="14" t="s">
        <v>157</v>
      </c>
      <c r="O67" s="27" t="s">
        <v>164</v>
      </c>
      <c r="P67" s="80" t="s">
        <v>257</v>
      </c>
      <c r="Q67" s="22"/>
      <c r="R67" s="18"/>
      <c r="S67" s="50"/>
      <c r="T67" s="102"/>
    </row>
    <row r="68" spans="1:20" ht="90.75" customHeight="1" x14ac:dyDescent="0.25">
      <c r="A68" s="108"/>
      <c r="B68" s="105"/>
      <c r="C68" s="109"/>
      <c r="D68" s="105"/>
      <c r="E68" s="24" t="s">
        <v>46</v>
      </c>
      <c r="F68" s="4" t="s">
        <v>132</v>
      </c>
      <c r="G68" s="44">
        <v>44166</v>
      </c>
      <c r="H68" s="45">
        <v>44196</v>
      </c>
      <c r="I68" s="54">
        <f t="shared" ref="I68" si="6">(H68-G68)/7</f>
        <v>4.2857142857142856</v>
      </c>
      <c r="J68" s="62">
        <v>0</v>
      </c>
      <c r="K68" s="27" t="s">
        <v>189</v>
      </c>
      <c r="L68" s="112"/>
      <c r="M68" s="3"/>
      <c r="N68" s="14" t="s">
        <v>141</v>
      </c>
      <c r="O68" s="27" t="s">
        <v>189</v>
      </c>
      <c r="P68" s="80" t="s">
        <v>257</v>
      </c>
      <c r="Q68" s="22"/>
      <c r="R68" s="18"/>
      <c r="S68" s="50"/>
      <c r="T68" s="102"/>
    </row>
    <row r="69" spans="1:20" ht="90.75" customHeight="1" x14ac:dyDescent="0.25">
      <c r="A69" s="108"/>
      <c r="B69" s="105"/>
      <c r="C69" s="109"/>
      <c r="D69" s="105"/>
      <c r="E69" s="24"/>
      <c r="F69" s="4" t="s">
        <v>163</v>
      </c>
      <c r="G69" s="44">
        <v>44197</v>
      </c>
      <c r="H69" s="45">
        <v>44255</v>
      </c>
      <c r="I69" s="54">
        <f t="shared" ref="I69" si="7">(H69-G69)/7</f>
        <v>8.2857142857142865</v>
      </c>
      <c r="J69" s="62">
        <v>0</v>
      </c>
      <c r="K69" s="27" t="s">
        <v>214</v>
      </c>
      <c r="L69" s="112"/>
      <c r="M69" s="3"/>
      <c r="N69" s="14" t="s">
        <v>141</v>
      </c>
      <c r="O69" s="27" t="s">
        <v>214</v>
      </c>
      <c r="P69" s="80" t="s">
        <v>257</v>
      </c>
      <c r="Q69" s="22"/>
      <c r="R69" s="18"/>
      <c r="S69" s="50"/>
      <c r="T69" s="102"/>
    </row>
    <row r="70" spans="1:20" ht="69.75" customHeight="1" x14ac:dyDescent="0.25">
      <c r="A70" s="108"/>
      <c r="B70" s="106"/>
      <c r="C70" s="109"/>
      <c r="D70" s="106"/>
      <c r="E70" s="24" t="s">
        <v>111</v>
      </c>
      <c r="F70" s="4" t="s">
        <v>221</v>
      </c>
      <c r="G70" s="44">
        <v>44348</v>
      </c>
      <c r="H70" s="45">
        <v>44377</v>
      </c>
      <c r="I70" s="54">
        <f t="shared" si="0"/>
        <v>4.1428571428571432</v>
      </c>
      <c r="J70" s="62">
        <v>0</v>
      </c>
      <c r="K70" s="27" t="s">
        <v>189</v>
      </c>
      <c r="L70" s="112"/>
      <c r="M70" s="3"/>
      <c r="N70" s="14" t="s">
        <v>141</v>
      </c>
      <c r="O70" s="27" t="s">
        <v>88</v>
      </c>
      <c r="P70" s="80" t="s">
        <v>257</v>
      </c>
      <c r="Q70" s="22"/>
      <c r="R70" s="18"/>
      <c r="S70" s="50"/>
      <c r="T70" s="103"/>
    </row>
    <row r="71" spans="1:20" ht="30" customHeight="1" x14ac:dyDescent="0.25">
      <c r="A71" s="174" t="s">
        <v>23</v>
      </c>
      <c r="B71" s="174"/>
      <c r="C71" s="174"/>
      <c r="D71" s="174"/>
      <c r="E71" s="5" t="s">
        <v>24</v>
      </c>
      <c r="F71" s="6">
        <f>L11</f>
        <v>0.16666666666666666</v>
      </c>
      <c r="G71" s="7"/>
      <c r="H71" s="7"/>
      <c r="I71" s="55"/>
      <c r="J71" s="67"/>
      <c r="K71" s="7"/>
      <c r="L71" s="7"/>
      <c r="M71" s="7"/>
      <c r="N71" s="7"/>
      <c r="O71" s="7"/>
      <c r="P71" s="7"/>
      <c r="Q71" s="7"/>
      <c r="R71" s="8"/>
      <c r="S71" s="8"/>
      <c r="T71" s="8"/>
    </row>
    <row r="72" spans="1:20" x14ac:dyDescent="0.25">
      <c r="A72" s="9"/>
      <c r="B72" s="9"/>
      <c r="C72" s="10"/>
      <c r="D72" s="10"/>
      <c r="E72" s="5" t="s">
        <v>25</v>
      </c>
      <c r="F72" s="6">
        <f>L15</f>
        <v>0.26666666666666666</v>
      </c>
      <c r="G72" s="7"/>
      <c r="H72" s="7"/>
      <c r="I72" s="55"/>
      <c r="J72" s="67"/>
      <c r="K72" s="7"/>
      <c r="L72" s="7"/>
      <c r="M72" s="7"/>
      <c r="N72" s="7"/>
      <c r="O72" s="7"/>
      <c r="P72" s="7"/>
      <c r="Q72" s="7"/>
      <c r="R72" s="8"/>
      <c r="S72" s="8"/>
      <c r="T72" s="8"/>
    </row>
    <row r="73" spans="1:20" x14ac:dyDescent="0.25">
      <c r="A73" s="9"/>
      <c r="B73" s="9"/>
      <c r="C73" s="10"/>
      <c r="D73" s="10"/>
      <c r="E73" s="5" t="s">
        <v>26</v>
      </c>
      <c r="F73" s="6">
        <f>L18</f>
        <v>0.24440000000000001</v>
      </c>
      <c r="G73" s="7"/>
      <c r="H73" s="7"/>
      <c r="I73" s="55"/>
      <c r="J73" s="67"/>
      <c r="K73" s="7"/>
      <c r="L73" s="7"/>
      <c r="M73" s="7"/>
      <c r="N73" s="7"/>
      <c r="O73" s="7"/>
      <c r="P73" s="7"/>
      <c r="Q73" s="7"/>
      <c r="R73" s="8"/>
      <c r="S73" s="8"/>
      <c r="T73" s="8"/>
    </row>
    <row r="74" spans="1:20" x14ac:dyDescent="0.25">
      <c r="A74" s="9"/>
      <c r="B74" s="9"/>
      <c r="C74" s="10"/>
      <c r="D74" s="10"/>
      <c r="E74" s="5" t="s">
        <v>27</v>
      </c>
      <c r="F74" s="6">
        <f>L28</f>
        <v>0.3</v>
      </c>
      <c r="G74" s="7"/>
      <c r="H74" s="7"/>
      <c r="I74" s="55"/>
      <c r="J74" s="67"/>
      <c r="K74" s="7"/>
      <c r="L74" s="7"/>
      <c r="M74" s="7"/>
      <c r="N74" s="7"/>
      <c r="O74" s="7"/>
      <c r="P74" s="7"/>
      <c r="Q74" s="7"/>
      <c r="R74" s="8"/>
      <c r="S74" s="8"/>
      <c r="T74" s="8"/>
    </row>
    <row r="75" spans="1:20" x14ac:dyDescent="0.25">
      <c r="A75" s="9"/>
      <c r="B75" s="9"/>
      <c r="C75" s="10"/>
      <c r="D75" s="10"/>
      <c r="E75" s="5" t="s">
        <v>28</v>
      </c>
      <c r="F75" s="6">
        <f>L33</f>
        <v>0.13333333333333333</v>
      </c>
      <c r="G75" s="7"/>
      <c r="H75" s="7"/>
      <c r="I75" s="55"/>
      <c r="J75" s="67"/>
      <c r="K75" s="7"/>
      <c r="L75" s="7"/>
      <c r="M75" s="7"/>
      <c r="N75" s="7"/>
      <c r="O75" s="7"/>
      <c r="P75" s="7"/>
      <c r="Q75" s="7"/>
      <c r="R75" s="8"/>
      <c r="S75" s="8"/>
      <c r="T75" s="8"/>
    </row>
    <row r="76" spans="1:20" x14ac:dyDescent="0.25">
      <c r="A76" s="9"/>
      <c r="B76" s="9"/>
      <c r="C76" s="10"/>
      <c r="D76" s="10"/>
      <c r="E76" s="5" t="s">
        <v>29</v>
      </c>
      <c r="F76" s="6">
        <f>L40</f>
        <v>0.34994999999999998</v>
      </c>
      <c r="G76" s="7"/>
      <c r="H76" s="7"/>
      <c r="I76" s="55"/>
      <c r="J76" s="67"/>
      <c r="K76" s="7"/>
      <c r="L76" s="7"/>
      <c r="M76" s="7"/>
      <c r="N76" s="7"/>
      <c r="O76" s="7"/>
      <c r="P76" s="7"/>
      <c r="Q76" s="7"/>
      <c r="R76" s="8"/>
      <c r="S76" s="8"/>
      <c r="T76" s="8"/>
    </row>
    <row r="77" spans="1:20" x14ac:dyDescent="0.25">
      <c r="A77" s="9"/>
      <c r="B77" s="9"/>
      <c r="C77" s="10"/>
      <c r="D77" s="10"/>
      <c r="E77" s="5" t="s">
        <v>30</v>
      </c>
      <c r="F77" s="6">
        <f>L44</f>
        <v>1.2E-2</v>
      </c>
      <c r="G77" s="7"/>
      <c r="H77" s="7"/>
      <c r="I77" s="55"/>
      <c r="J77" s="67"/>
      <c r="K77" s="7"/>
      <c r="L77" s="7"/>
      <c r="M77" s="7"/>
      <c r="N77" s="7"/>
      <c r="O77" s="7"/>
      <c r="P77" s="7"/>
      <c r="Q77" s="7"/>
      <c r="R77" s="8"/>
      <c r="S77" s="8"/>
      <c r="T77" s="8"/>
    </row>
    <row r="78" spans="1:20" x14ac:dyDescent="0.25">
      <c r="A78" s="9"/>
      <c r="B78" s="9"/>
      <c r="C78" s="10"/>
      <c r="D78" s="10"/>
      <c r="E78" s="5" t="s">
        <v>31</v>
      </c>
      <c r="F78" s="6">
        <f>L50</f>
        <v>0.14664000000000002</v>
      </c>
      <c r="G78" s="7"/>
      <c r="H78" s="7"/>
      <c r="I78" s="55"/>
      <c r="J78" s="67"/>
      <c r="K78" s="7"/>
      <c r="L78" s="7"/>
      <c r="M78" s="7"/>
      <c r="N78" s="7"/>
      <c r="O78" s="7"/>
      <c r="P78" s="7"/>
      <c r="Q78" s="7"/>
      <c r="R78" s="8"/>
      <c r="S78" s="8"/>
      <c r="T78" s="8"/>
    </row>
    <row r="79" spans="1:20" x14ac:dyDescent="0.25">
      <c r="A79" s="9"/>
      <c r="B79" s="9"/>
      <c r="C79" s="10"/>
      <c r="D79" s="10"/>
      <c r="E79" s="5" t="s">
        <v>32</v>
      </c>
      <c r="F79" s="6">
        <f>L55</f>
        <v>0.1111111111111111</v>
      </c>
      <c r="G79" s="7"/>
      <c r="H79" s="7"/>
      <c r="I79" s="55"/>
      <c r="J79" s="67"/>
      <c r="K79" s="7"/>
      <c r="L79" s="7"/>
      <c r="M79" s="7"/>
      <c r="N79" s="7"/>
      <c r="O79" s="7"/>
      <c r="P79" s="7"/>
      <c r="Q79" s="7"/>
      <c r="R79" s="8"/>
      <c r="S79" s="8"/>
      <c r="T79" s="8"/>
    </row>
    <row r="80" spans="1:20" x14ac:dyDescent="0.25">
      <c r="A80" s="9"/>
      <c r="B80" s="9"/>
      <c r="C80" s="10"/>
      <c r="D80" s="10"/>
      <c r="E80" s="5" t="s">
        <v>33</v>
      </c>
      <c r="F80" s="6">
        <f>L64</f>
        <v>8.1466666666666673E-2</v>
      </c>
      <c r="G80" s="7"/>
      <c r="H80" s="37"/>
      <c r="I80" s="55"/>
      <c r="J80" s="68"/>
      <c r="K80" s="7"/>
      <c r="L80" s="7"/>
      <c r="M80" s="7"/>
      <c r="N80" s="7"/>
      <c r="O80" s="7"/>
      <c r="P80" s="7"/>
      <c r="Q80" s="7"/>
      <c r="R80" s="8"/>
      <c r="S80" s="8"/>
      <c r="T80" s="8"/>
    </row>
    <row r="81" spans="1:20" x14ac:dyDescent="0.25">
      <c r="A81" s="9"/>
      <c r="B81" s="9"/>
      <c r="C81" s="10"/>
      <c r="D81" s="10"/>
      <c r="E81" s="11"/>
      <c r="F81" s="12"/>
      <c r="G81" s="7"/>
      <c r="H81" s="37"/>
      <c r="I81" s="38"/>
      <c r="J81" s="68"/>
      <c r="K81" s="7"/>
      <c r="L81" s="7"/>
      <c r="M81" s="7"/>
      <c r="N81" s="7"/>
      <c r="O81" s="7"/>
      <c r="P81" s="7"/>
      <c r="Q81" s="7"/>
      <c r="R81" s="8"/>
      <c r="S81" s="8"/>
      <c r="T81" s="8"/>
    </row>
    <row r="82" spans="1:20" ht="23.25" customHeight="1" x14ac:dyDescent="0.25">
      <c r="A82" s="175" t="s">
        <v>34</v>
      </c>
      <c r="B82" s="175"/>
      <c r="C82" s="175"/>
      <c r="D82" s="175"/>
      <c r="E82" s="30">
        <f>AVERAGE(F71:F80)</f>
        <v>0.18122344444444444</v>
      </c>
      <c r="F82" s="11" t="s">
        <v>35</v>
      </c>
      <c r="G82" s="7"/>
      <c r="H82" s="7"/>
      <c r="I82" s="28"/>
      <c r="J82" s="67"/>
      <c r="K82" s="7"/>
      <c r="L82" s="7"/>
      <c r="M82" s="7"/>
      <c r="N82" s="7"/>
      <c r="O82" s="7"/>
      <c r="P82" s="7"/>
      <c r="Q82" s="7"/>
      <c r="R82" s="8"/>
      <c r="S82" s="8"/>
      <c r="T82" s="8"/>
    </row>
  </sheetData>
  <mergeCells count="155">
    <mergeCell ref="J64:J65"/>
    <mergeCell ref="K64:K65"/>
    <mergeCell ref="N20:N21"/>
    <mergeCell ref="O20:O21"/>
    <mergeCell ref="L64:L70"/>
    <mergeCell ref="N33:N34"/>
    <mergeCell ref="O33:O34"/>
    <mergeCell ref="N44:N45"/>
    <mergeCell ref="O44:O45"/>
    <mergeCell ref="R20:R21"/>
    <mergeCell ref="S20:S21"/>
    <mergeCell ref="N18:N19"/>
    <mergeCell ref="O18:O19"/>
    <mergeCell ref="E11:E12"/>
    <mergeCell ref="E18:E19"/>
    <mergeCell ref="F18:F19"/>
    <mergeCell ref="G18:G19"/>
    <mergeCell ref="H18:H19"/>
    <mergeCell ref="I18:I19"/>
    <mergeCell ref="J18:J19"/>
    <mergeCell ref="K18:K19"/>
    <mergeCell ref="U8:V8"/>
    <mergeCell ref="U9:U10"/>
    <mergeCell ref="V9:V10"/>
    <mergeCell ref="L15:L17"/>
    <mergeCell ref="A18:A27"/>
    <mergeCell ref="B18:B27"/>
    <mergeCell ref="L11:L14"/>
    <mergeCell ref="T9:T10"/>
    <mergeCell ref="P8:Q8"/>
    <mergeCell ref="Q9:Q10"/>
    <mergeCell ref="M9:M10"/>
    <mergeCell ref="A9:A10"/>
    <mergeCell ref="L9:L10"/>
    <mergeCell ref="P9:P10"/>
    <mergeCell ref="R8:T8"/>
    <mergeCell ref="L18:L27"/>
    <mergeCell ref="N11:N12"/>
    <mergeCell ref="O11:O12"/>
    <mergeCell ref="F11:F12"/>
    <mergeCell ref="G11:G12"/>
    <mergeCell ref="H11:H12"/>
    <mergeCell ref="I11:I12"/>
    <mergeCell ref="J11:J12"/>
    <mergeCell ref="K11:K12"/>
    <mergeCell ref="A71:D71"/>
    <mergeCell ref="A82:D82"/>
    <mergeCell ref="A11:A14"/>
    <mergeCell ref="B11:B14"/>
    <mergeCell ref="C11:C14"/>
    <mergeCell ref="D11:D14"/>
    <mergeCell ref="A15:A17"/>
    <mergeCell ref="B15:B17"/>
    <mergeCell ref="C15:C17"/>
    <mergeCell ref="D15:D17"/>
    <mergeCell ref="A40:A43"/>
    <mergeCell ref="B40:B43"/>
    <mergeCell ref="A50:A54"/>
    <mergeCell ref="B50:B54"/>
    <mergeCell ref="C50:C54"/>
    <mergeCell ref="C18:C27"/>
    <mergeCell ref="B33:B39"/>
    <mergeCell ref="A33:A39"/>
    <mergeCell ref="A28:A32"/>
    <mergeCell ref="B28:B32"/>
    <mergeCell ref="C28:C32"/>
    <mergeCell ref="C33:C39"/>
    <mergeCell ref="D55:D63"/>
    <mergeCell ref="C55:C63"/>
    <mergeCell ref="C7:T7"/>
    <mergeCell ref="A7:B7"/>
    <mergeCell ref="B9:B10"/>
    <mergeCell ref="C9:C10"/>
    <mergeCell ref="D9:D10"/>
    <mergeCell ref="E9:E10"/>
    <mergeCell ref="F9:F10"/>
    <mergeCell ref="N9:N10"/>
    <mergeCell ref="R9:R10"/>
    <mergeCell ref="S9:S10"/>
    <mergeCell ref="O9:O10"/>
    <mergeCell ref="G9:H9"/>
    <mergeCell ref="I9:I10"/>
    <mergeCell ref="J9:J10"/>
    <mergeCell ref="K9:K10"/>
    <mergeCell ref="A8:O8"/>
    <mergeCell ref="A5:B5"/>
    <mergeCell ref="C5:I5"/>
    <mergeCell ref="J5:K5"/>
    <mergeCell ref="L5:T5"/>
    <mergeCell ref="A6:B6"/>
    <mergeCell ref="A3:B3"/>
    <mergeCell ref="C3:I3"/>
    <mergeCell ref="K3:T3"/>
    <mergeCell ref="A4:B4"/>
    <mergeCell ref="C4:I4"/>
    <mergeCell ref="J4:K4"/>
    <mergeCell ref="L4:T4"/>
    <mergeCell ref="D18:D27"/>
    <mergeCell ref="D28:D32"/>
    <mergeCell ref="L28:L32"/>
    <mergeCell ref="L50:L54"/>
    <mergeCell ref="C40:C43"/>
    <mergeCell ref="D40:D43"/>
    <mergeCell ref="L40:L43"/>
    <mergeCell ref="D50:D54"/>
    <mergeCell ref="L33:L39"/>
    <mergeCell ref="D33:D39"/>
    <mergeCell ref="E20:E21"/>
    <mergeCell ref="F20:F21"/>
    <mergeCell ref="G20:G21"/>
    <mergeCell ref="H20:H21"/>
    <mergeCell ref="I20:I21"/>
    <mergeCell ref="J20:J21"/>
    <mergeCell ref="K20:K21"/>
    <mergeCell ref="E33:E34"/>
    <mergeCell ref="F33:F34"/>
    <mergeCell ref="G33:G34"/>
    <mergeCell ref="H33:H34"/>
    <mergeCell ref="I33:I34"/>
    <mergeCell ref="J33:J34"/>
    <mergeCell ref="K33:K34"/>
    <mergeCell ref="D64:D70"/>
    <mergeCell ref="A64:A70"/>
    <mergeCell ref="B64:B70"/>
    <mergeCell ref="C64:C70"/>
    <mergeCell ref="A44:A49"/>
    <mergeCell ref="B44:B49"/>
    <mergeCell ref="C44:C49"/>
    <mergeCell ref="D44:D49"/>
    <mergeCell ref="L44:L49"/>
    <mergeCell ref="L55:L63"/>
    <mergeCell ref="B55:B63"/>
    <mergeCell ref="A55:A63"/>
    <mergeCell ref="E44:E45"/>
    <mergeCell ref="F44:F45"/>
    <mergeCell ref="G44:G45"/>
    <mergeCell ref="H44:H45"/>
    <mergeCell ref="I44:I45"/>
    <mergeCell ref="J44:J45"/>
    <mergeCell ref="K44:K45"/>
    <mergeCell ref="E64:E65"/>
    <mergeCell ref="F64:F65"/>
    <mergeCell ref="G64:G65"/>
    <mergeCell ref="H64:H65"/>
    <mergeCell ref="I64:I65"/>
    <mergeCell ref="T40:T43"/>
    <mergeCell ref="T44:T49"/>
    <mergeCell ref="T50:T54"/>
    <mergeCell ref="T55:T63"/>
    <mergeCell ref="T64:T70"/>
    <mergeCell ref="T11:T14"/>
    <mergeCell ref="T15:T17"/>
    <mergeCell ref="T18:T27"/>
    <mergeCell ref="T28:T32"/>
    <mergeCell ref="T33:T39"/>
  </mergeCells>
  <conditionalFormatting sqref="L11:L14 L44:L70">
    <cfRule type="cellIs" dxfId="7" priority="12" operator="greaterThan">
      <formula>1</formula>
    </cfRule>
  </conditionalFormatting>
  <conditionalFormatting sqref="L15:L17">
    <cfRule type="cellIs" dxfId="6" priority="11" operator="greaterThan">
      <formula>1</formula>
    </cfRule>
  </conditionalFormatting>
  <conditionalFormatting sqref="L18:L27">
    <cfRule type="cellIs" dxfId="5" priority="9" operator="greaterThan">
      <formula>1</formula>
    </cfRule>
    <cfRule type="cellIs" dxfId="4" priority="10" operator="greaterThan">
      <formula>100</formula>
    </cfRule>
  </conditionalFormatting>
  <conditionalFormatting sqref="L28">
    <cfRule type="cellIs" dxfId="3" priority="7" operator="greaterThan">
      <formula>1</formula>
    </cfRule>
    <cfRule type="cellIs" dxfId="2" priority="8" operator="greaterThan">
      <formula>100</formula>
    </cfRule>
  </conditionalFormatting>
  <conditionalFormatting sqref="L33:L34">
    <cfRule type="cellIs" dxfId="1" priority="6" operator="greaterThan">
      <formula>1</formula>
    </cfRule>
  </conditionalFormatting>
  <conditionalFormatting sqref="L40:L43">
    <cfRule type="cellIs" dxfId="0" priority="5" operator="greaterThan">
      <formula>1</formula>
    </cfRule>
  </conditionalFormatting>
  <dataValidations count="4">
    <dataValidation type="date" operator="greaterThanOrEqual" allowBlank="1" showInputMessage="1" showErrorMessage="1" sqref="E71:E75">
      <formula1>41426</formula1>
    </dataValidation>
    <dataValidation allowBlank="1" showInputMessage="1" showErrorMessage="1" promptTitle="Validación" prompt="El porcentaje no debe exceder el 100%" sqref="L11:L28 L33:L34 L40:L70"/>
    <dataValidation allowBlank="1" showInputMessage="1" showErrorMessage="1" promptTitle="Validación" prompt="formato DD/MM/AA" sqref="H46:H52 H55:H59 H1:H11 H13:H18 H20 H22:H33 H35:H44 H62:H64 H66:H1048576"/>
    <dataValidation operator="greaterThanOrEqual" allowBlank="1" showInputMessage="1" showErrorMessage="1" sqref="E11 E13:E18 E20 E22:E33 E35:E44 E46:E64 E66:E70"/>
  </dataValidations>
  <pageMargins left="0.70866141732283472" right="0.70866141732283472" top="0.74803149606299213" bottom="0.74803149606299213" header="0.31496062992125984" footer="0.31496062992125984"/>
  <pageSetup paperSize="5" scale="53" orientation="landscape" horizontalDpi="4294967294" r:id="rId1"/>
  <headerFooter>
    <oddHeader>&amp;L&amp;G&amp;C&amp;"Arial,Negrita"&amp;16&amp;K000000
PLAN DE MEJORAMIENTO ARCHIVÍSTICO&amp;RVersión: 02
2016/07/13
&amp;P de &amp;N</oddHeader>
    <oddFooter>&amp;LProceso: Inspección, Vigilancia y Control ICV&amp;RCódigo: ICV-F-06</oddFooter>
  </headerFooter>
  <ignoredErrors>
    <ignoredError sqref="L56 L66 L63:L64" formulaRange="1"/>
  </ignoredError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workbookViewId="0">
      <selection activeCell="A2" sqref="A2"/>
    </sheetView>
  </sheetViews>
  <sheetFormatPr baseColWidth="10" defaultRowHeight="15" x14ac:dyDescent="0.25"/>
  <sheetData>
    <row r="1" spans="1:2" x14ac:dyDescent="0.25">
      <c r="A1">
        <f>23*100/45</f>
        <v>51.111111111111114</v>
      </c>
    </row>
    <row r="2" spans="1:2" x14ac:dyDescent="0.25">
      <c r="B2">
        <f>A1+17.77</f>
        <v>68.88111111111111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8"/>
  <sheetViews>
    <sheetView topLeftCell="A10" workbookViewId="0">
      <selection activeCell="C16" sqref="C16"/>
    </sheetView>
  </sheetViews>
  <sheetFormatPr baseColWidth="10" defaultRowHeight="15" x14ac:dyDescent="0.25"/>
  <cols>
    <col min="1" max="1" width="11.42578125" style="32"/>
    <col min="2" max="2" width="25.28515625" style="31" bestFit="1" customWidth="1"/>
    <col min="3" max="3" width="58.42578125" style="32" bestFit="1" customWidth="1"/>
    <col min="4" max="16384" width="11.42578125" style="32"/>
  </cols>
  <sheetData>
    <row r="1" spans="2:3" ht="15.75" customHeight="1" x14ac:dyDescent="0.25"/>
    <row r="2" spans="2:3" ht="60" x14ac:dyDescent="0.25">
      <c r="B2" s="33" t="s">
        <v>79</v>
      </c>
      <c r="C2" s="34" t="s">
        <v>80</v>
      </c>
    </row>
    <row r="3" spans="2:3" x14ac:dyDescent="0.25">
      <c r="B3" s="35"/>
      <c r="C3" s="35"/>
    </row>
    <row r="4" spans="2:3" x14ac:dyDescent="0.25">
      <c r="B4" s="228" t="s">
        <v>82</v>
      </c>
      <c r="C4" s="228"/>
    </row>
    <row r="5" spans="2:3" ht="30" x14ac:dyDescent="0.25">
      <c r="B5" s="33" t="s">
        <v>62</v>
      </c>
      <c r="C5" s="34" t="s">
        <v>83</v>
      </c>
    </row>
    <row r="6" spans="2:3" ht="30" x14ac:dyDescent="0.25">
      <c r="B6" s="33" t="s">
        <v>63</v>
      </c>
      <c r="C6" s="34" t="s">
        <v>84</v>
      </c>
    </row>
    <row r="7" spans="2:3" ht="45" x14ac:dyDescent="0.25">
      <c r="B7" s="33" t="s">
        <v>64</v>
      </c>
      <c r="C7" s="34" t="s">
        <v>85</v>
      </c>
    </row>
    <row r="8" spans="2:3" ht="30" x14ac:dyDescent="0.25">
      <c r="B8" s="33" t="s">
        <v>65</v>
      </c>
      <c r="C8" s="34" t="s">
        <v>57</v>
      </c>
    </row>
    <row r="9" spans="2:3" ht="120" x14ac:dyDescent="0.25">
      <c r="B9" s="33" t="s">
        <v>66</v>
      </c>
      <c r="C9" s="34" t="s">
        <v>86</v>
      </c>
    </row>
    <row r="10" spans="2:3" ht="30" x14ac:dyDescent="0.25">
      <c r="B10" s="33" t="s">
        <v>67</v>
      </c>
      <c r="C10" s="34" t="s">
        <v>68</v>
      </c>
    </row>
    <row r="11" spans="2:3" ht="45" x14ac:dyDescent="0.25">
      <c r="B11" s="33" t="s">
        <v>69</v>
      </c>
      <c r="C11" s="34" t="s">
        <v>70</v>
      </c>
    </row>
    <row r="12" spans="2:3" ht="30" x14ac:dyDescent="0.25">
      <c r="B12" s="33" t="s">
        <v>71</v>
      </c>
      <c r="C12" s="36" t="s">
        <v>72</v>
      </c>
    </row>
    <row r="13" spans="2:3" ht="45" x14ac:dyDescent="0.25">
      <c r="B13" s="33" t="s">
        <v>73</v>
      </c>
      <c r="C13" s="34" t="s">
        <v>74</v>
      </c>
    </row>
    <row r="14" spans="2:3" x14ac:dyDescent="0.25">
      <c r="B14" s="33" t="s">
        <v>75</v>
      </c>
      <c r="C14" s="36" t="s">
        <v>76</v>
      </c>
    </row>
    <row r="15" spans="2:3" ht="45" x14ac:dyDescent="0.25">
      <c r="B15" s="33" t="s">
        <v>77</v>
      </c>
      <c r="C15" s="34" t="s">
        <v>78</v>
      </c>
    </row>
    <row r="16" spans="2:3" ht="45" x14ac:dyDescent="0.25">
      <c r="B16" s="33" t="s">
        <v>77</v>
      </c>
      <c r="C16" s="36"/>
    </row>
    <row r="17" spans="2:3" x14ac:dyDescent="0.25">
      <c r="B17" s="224" t="s">
        <v>81</v>
      </c>
      <c r="C17" s="225"/>
    </row>
    <row r="18" spans="2:3" x14ac:dyDescent="0.25">
      <c r="B18" s="226"/>
      <c r="C18" s="227"/>
    </row>
  </sheetData>
  <mergeCells count="2">
    <mergeCell ref="B17:C18"/>
    <mergeCell ref="B4:C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_x00f1_o xmlns="0d8d2a93-33a2-41d8-b57a-674d8cfe4baf">2019</A_x00f1_o>
    <Carpeta xmlns="0d8d2a93-33a2-41d8-b57a-674d8cfe4baf">Informes de Ley</Carpeta>
    <Subcarpeta xmlns="0d8d2a93-33a2-41d8-b57a-674d8cfe4baf">Cumplimiento al PM Archivístico</Subcarpeta>
    <Fecha_x0020_del_x0020_documento xmlns="0d8d2a93-33a2-41d8-b57a-674d8cfe4baf">2019-11-14T05:00:00+00:00</Fecha_x0020_del_x0020_documento>
    <Tipo_x0020_de_x0020_documento xmlns="0d8d2a93-33a2-41d8-b57a-674d8cfe4baf">Rol de evaluación y Seguimiento</Tipo_x0020_de_x0020_documento>
    <Proyecto xmlns="0d8d2a93-33a2-41d8-b57a-674d8cfe4baf">Ninguno</Proyecto>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803F5BCEF3CD647BC2DBFAC851801E9" ma:contentTypeVersion="7" ma:contentTypeDescription="Crear nuevo documento." ma:contentTypeScope="" ma:versionID="87b1df763ce4128fe8613e9df1a2d371">
  <xsd:schema xmlns:xsd="http://www.w3.org/2001/XMLSchema" xmlns:xs="http://www.w3.org/2001/XMLSchema" xmlns:p="http://schemas.microsoft.com/office/2006/metadata/properties" xmlns:ns2="0d8d2a93-33a2-41d8-b57a-674d8cfe4baf" targetNamespace="http://schemas.microsoft.com/office/2006/metadata/properties" ma:root="true" ma:fieldsID="5646f4fa29b94b76f5bff250988f96eb" ns2:_="">
    <xsd:import namespace="0d8d2a93-33a2-41d8-b57a-674d8cfe4baf"/>
    <xsd:element name="properties">
      <xsd:complexType>
        <xsd:sequence>
          <xsd:element name="documentManagement">
            <xsd:complexType>
              <xsd:all>
                <xsd:element ref="ns2:A_x00f1_o"/>
                <xsd:element ref="ns2:Tipo_x0020_de_x0020_documento"/>
                <xsd:element ref="ns2:Fecha_x0020_del_x0020_documento"/>
                <xsd:element ref="ns2:Carpeta" minOccurs="0"/>
                <xsd:element ref="ns2:Subcarpeta" minOccurs="0"/>
                <xsd:element ref="ns2:Proyect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8d2a93-33a2-41d8-b57a-674d8cfe4baf" elementFormDefault="qualified">
    <xsd:import namespace="http://schemas.microsoft.com/office/2006/documentManagement/types"/>
    <xsd:import namespace="http://schemas.microsoft.com/office/infopath/2007/PartnerControls"/>
    <xsd:element name="A_x00f1_o" ma:index="8" ma:displayName="Año" ma:default="2020" ma:internalName="A_x00f1_o">
      <xsd:simpleType>
        <xsd:restriction base="dms:Text">
          <xsd:maxLength value="4"/>
        </xsd:restriction>
      </xsd:simpleType>
    </xsd:element>
    <xsd:element name="Tipo_x0020_de_x0020_documento" ma:index="9" ma:displayName="Tipo de documento" ma:format="Dropdown" ma:internalName="Tipo_x0020_de_x0020_documento">
      <xsd:simpleType>
        <xsd:restriction base="dms:Choice">
          <xsd:enumeration value="Auditorias Entes Externos de Control"/>
          <xsd:enumeration value="Informes Rendición de Cuentas"/>
          <xsd:enumeration value="Plan Anual de Auditorías"/>
          <xsd:enumeration value="Planes de Mejoramiento"/>
          <xsd:enumeration value="Rol de evaluación de gestión del riesgo"/>
          <xsd:enumeration value="Rol de evaluación y Seguimiento"/>
          <xsd:enumeration value="Seguimiento al Plan Anticorrupción y de Atención al Ciudadano"/>
          <xsd:enumeration value="Subcomité Sectorial de Control Interno"/>
          <xsd:enumeration value="Otro"/>
        </xsd:restriction>
      </xsd:simpleType>
    </xsd:element>
    <xsd:element name="Fecha_x0020_del_x0020_documento" ma:index="10" ma:displayName="Fecha de publicación del documento" ma:default="[today]" ma:format="DateOnly" ma:internalName="Fecha_x0020_del_x0020_documento">
      <xsd:simpleType>
        <xsd:restriction base="dms:DateTime"/>
      </xsd:simpleType>
    </xsd:element>
    <xsd:element name="Carpeta" ma:index="11" nillable="true" ma:displayName="Carpeta" ma:format="Dropdown" ma:internalName="Carpeta">
      <xsd:simpleType>
        <xsd:restriction base="dms:Choice">
          <xsd:enumeration value="Auditorías de Gestión"/>
          <xsd:enumeration value="Auditorias Entes Externos de Control"/>
          <xsd:enumeration value="Auditorías Internas al SIG"/>
          <xsd:enumeration value="Eficacia"/>
          <xsd:enumeration value="Eficacia I Trimestre"/>
          <xsd:enumeration value="Eficacia II Trimestre"/>
          <xsd:enumeration value="Eficacia III Trimestre"/>
          <xsd:enumeration value="Eficacia IV Trimestre"/>
          <xsd:enumeration value="Informe mapas de riesgos"/>
          <xsd:enumeration value="Informes de Ley"/>
          <xsd:enumeration value="Seguimientos"/>
          <xsd:enumeration value="Otro"/>
        </xsd:restriction>
      </xsd:simpleType>
    </xsd:element>
    <xsd:element name="Subcarpeta" ma:index="12" nillable="true" ma:displayName="Subcarpeta" ma:format="Dropdown" ma:internalName="Subcarpeta">
      <xsd:simpleType>
        <xsd:restriction base="dms:Choice">
          <xsd:enumeration value="Otro"/>
          <xsd:enumeration value="Acuerdos de Gestión"/>
          <xsd:enumeration value="Administración del Sistema Integrado de Gestión"/>
          <xsd:enumeration value="Arqueos Caja Menor"/>
          <xsd:enumeration value="Atención al Ciudadano PQRDS"/>
          <xsd:enumeration value="Atención al Usuario y Atención Legislativa"/>
          <xsd:enumeration value="Auditoría a TIC"/>
          <xsd:enumeration value="Auditoría al Proceso de Gestión de Proyectos de TIC"/>
          <xsd:enumeration value="Auditoría al SGSST"/>
          <xsd:enumeration value="Auditoria CGR FONVIVIENDA"/>
          <xsd:enumeration value="Auditoria CGR MVCT"/>
          <xsd:enumeration value="Auditoría Contratos"/>
          <xsd:enumeration value="Auditoría Especial Contrato 416 TIC"/>
          <xsd:enumeration value="Auditoría Historias Laborales TH"/>
          <xsd:enumeration value="Auditoria Nomina Funcionarios MVCT"/>
          <xsd:enumeration value="Auditorías Internas al SIG"/>
          <xsd:enumeration value="Austeridad del Gasto"/>
          <xsd:enumeration value="Autodiagnósticos MIPG V2"/>
          <xsd:enumeration value="Certificación EKOGUI"/>
          <xsd:enumeration value="Comités Institucionales"/>
          <xsd:enumeration value="Conceptos Jurídicos"/>
          <xsd:enumeration value="Control Interno Contable - CHIP"/>
          <xsd:enumeration value="Cumplimiento al PM Archivístico"/>
          <xsd:enumeration value="Derechos de Autor - Software"/>
          <xsd:enumeration value="Ejecución Presupuestal"/>
          <xsd:enumeration value="Ejecución Programas Vivienda"/>
          <xsd:enumeration value="Elaboración y Liquidación Nomina MVCT"/>
          <xsd:enumeration value="Evaluación de Gestión por Dependencia"/>
          <xsd:enumeration value="Evaluación, acompañamiento y asesoría del sistema de control interno"/>
          <xsd:enumeration value="Formulación de Políticas e Instrumentación normativa"/>
          <xsd:enumeration value="Fortalecimiento Contractual y Supervisión"/>
          <xsd:enumeration value="Fortalecimiento de la Gestión Contractual"/>
          <xsd:enumeration value="FURAG"/>
          <xsd:enumeration value="Gestión Contractual"/>
          <xsd:enumeration value="Gestión de Comunicaciones Internas y Externas"/>
          <xsd:enumeration value="Gestión de Contratación"/>
          <xsd:enumeration value="Gestión de Proyectos"/>
          <xsd:enumeration value="Gestión de Proyectos de Tecnologías de la Información"/>
          <xsd:enumeration value="Gestión de Recursos Físicos"/>
          <xsd:enumeration value="Gestión del Subsidio"/>
          <xsd:enumeration value="Gestión del Talento Humano"/>
          <xsd:enumeration value="Gestión Documental"/>
          <xsd:enumeration value="Gestión, Soporte y Apoyo Informático"/>
          <xsd:enumeration value="Implementación del SGSI"/>
          <xsd:enumeration value="Implementación MIPG"/>
          <xsd:enumeration value="Informe mapas de riesgos"/>
          <xsd:enumeration value="Inventarios y Vehículos"/>
          <xsd:enumeration value="Mensual PAA"/>
          <xsd:enumeration value="Patrimonios autónomos"/>
          <xsd:enumeration value="Plan Anual de Auditorías"/>
          <xsd:enumeration value="Plan de Mejoramiento CGR"/>
          <xsd:enumeration value="Planeación Estratégica y Gestión de Recursos Financieros"/>
          <xsd:enumeration value="Planes de Mejoramiento SIG"/>
          <xsd:enumeration value="Políticas de Seguridad SIIF Nación"/>
          <xsd:enumeration value="Pormenorizado Ley 1474"/>
          <xsd:enumeration value="Presuntos Actos de Corrupción"/>
          <xsd:enumeration value="Prevención del Daño Antijurídico"/>
          <xsd:enumeration value="Proceso Contable MVCT – FNV"/>
          <xsd:enumeration value="Procesos Disciplinarios"/>
          <xsd:enumeration value="Procesos Judiciales y Acciones Constitucionales"/>
          <xsd:enumeration value="Promoción y Acompañamiento"/>
          <xsd:enumeration value="Protocolos de atención al ciudadano"/>
          <xsd:enumeration value="Proyectos Suspendidos VASB"/>
          <xsd:enumeration value="Rendición de Cuentas y Participación Ciudadana"/>
          <xsd:enumeration value="Saneamiento de activos de los extintos ICT INURBE"/>
          <xsd:enumeration value="SECOP"/>
          <xsd:enumeration value="Seguimiento a Procesos Disciplinarios"/>
          <xsd:enumeration value="Seguimiento al SGSI"/>
          <xsd:enumeration value="Seguimiento Cuentas CAP"/>
          <xsd:enumeration value="Seguimiento FPEIN"/>
          <xsd:enumeration value="Seguimientos Proyectos BID"/>
          <xsd:enumeration value="Seguimiento PEI y PAI"/>
          <xsd:enumeration value="Seguimiento Plan Anticorrupción y Atención al Ciudadano"/>
          <xsd:enumeration value="Seguimiento y Control a la ejecución del Recurso Financiero"/>
          <xsd:enumeration value="Seguimientos VASB"/>
          <xsd:enumeration value="Seguimientos Vivienda"/>
          <xsd:enumeration value="SIGEP"/>
          <xsd:enumeration value="SIRECI"/>
          <xsd:enumeration value="SIRECI Contractual MVCT - FNV"/>
          <xsd:enumeration value="SIRECI Plan de Mejoramiento MVCT - FNV"/>
          <xsd:enumeration value="SIRECI Recursos y Cumplimiento Posconflicto"/>
          <xsd:enumeration value="SIRECI Rendición de Cuentas MVCT – FNV"/>
          <xsd:enumeration value="SUIT"/>
          <xsd:enumeration value="Supervisión Contratos"/>
          <xsd:enumeration value="Tiquetes expedidos por Agencias"/>
          <xsd:enumeration value="Titulación y Saneamiento Predial"/>
        </xsd:restriction>
      </xsd:simpleType>
    </xsd:element>
    <xsd:element name="Proyecto" ma:index="13" nillable="true" ma:displayName="Proyecto" ma:default="Ninguno" ma:format="Dropdown" ma:internalName="Proyecto">
      <xsd:simpleType>
        <xsd:restriction base="dms:Choice">
          <xsd:enumeration value="Ninguno"/>
          <xsd:enumeration value="Arauca"/>
          <xsd:enumeration value="Barbacoas"/>
          <xsd:enumeration value="Boyacá"/>
          <xsd:enumeration value="Bucaramanga"/>
          <xsd:enumeration value="Cartagena"/>
          <xsd:enumeration value="Carmen de Atrato"/>
          <xsd:enumeration value="Choco"/>
          <xsd:enumeration value="Córdoba"/>
          <xsd:enumeration value="Cúcuta"/>
          <xsd:enumeration value="El Colegio"/>
          <xsd:enumeration value="Gestión de Proyectos"/>
          <xsd:enumeration value="Girardot"/>
          <xsd:enumeration value="Ipiales"/>
          <xsd:enumeration value="Lloró"/>
          <xsd:enumeration value="Magangue"/>
          <xsd:enumeration value="Malambo"/>
          <xsd:enumeration value="Mocoa"/>
          <xsd:enumeration value="Mompox"/>
          <xsd:enumeration value="Morales"/>
          <xsd:enumeration value="Nariño"/>
          <xsd:enumeration value="Neiva"/>
          <xsd:enumeration value="Norte de Santander"/>
          <xsd:enumeration value="Padilla"/>
          <xsd:enumeration value="Pasca"/>
          <xsd:enumeration value="Pasto"/>
          <xsd:enumeration value="Pereira"/>
          <xsd:enumeration value="Quindío y Tolima"/>
          <xsd:enumeration value="Riohacha"/>
          <xsd:enumeration value="San Vicente del Caguán"/>
          <xsd:enumeration value="Sincelejo"/>
          <xsd:enumeration value="Soacha"/>
          <xsd:enumeration value="Sucre"/>
          <xsd:enumeration value="Tolima"/>
          <xsd:enumeration value="Tunja"/>
          <xsd:enumeration value="Villavicencio"/>
          <xsd:enumeration value="Yop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1B4431-475E-46A0-8E4B-47733E0E804D}"/>
</file>

<file path=customXml/itemProps2.xml><?xml version="1.0" encoding="utf-8"?>
<ds:datastoreItem xmlns:ds="http://schemas.openxmlformats.org/officeDocument/2006/customXml" ds:itemID="{782A162F-F338-4DAC-9AD9-E23F3346E5FD}"/>
</file>

<file path=customXml/itemProps3.xml><?xml version="1.0" encoding="utf-8"?>
<ds:datastoreItem xmlns:ds="http://schemas.openxmlformats.org/officeDocument/2006/customXml" ds:itemID="{DAE91B6D-C409-41AB-B0A2-CA6F7D3D036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PMA</vt:lpstr>
      <vt:lpstr>Hoja1</vt:lpstr>
      <vt:lpstr>Instructivo PMA</vt:lpstr>
      <vt:lpstr>PMA!Títulos_a_imprimir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YENNI MARCELA GASCA MUETE</dc:creator>
  <cp:lastModifiedBy>Alexandra Cortes Parra</cp:lastModifiedBy>
  <cp:lastPrinted>2016-07-13T19:48:44Z</cp:lastPrinted>
  <dcterms:created xsi:type="dcterms:W3CDTF">2016-07-06T19:37:36Z</dcterms:created>
  <dcterms:modified xsi:type="dcterms:W3CDTF">2019-11-01T16:13:06Z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0x0101002803F5BCEF3CD647BC2DBFAC851801E9</vt:lpwstr>
  </property>
</Properties>
</file>