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0" windowWidth="11925" windowHeight="9315" activeTab="0"/>
  </bookViews>
  <sheets>
    <sheet name="Programación Anual" sheetId="1" r:id="rId1"/>
    <sheet name="Hoja1" sheetId="2" state="hidden" r:id="rId2"/>
  </sheets>
  <externalReferences>
    <externalReference r:id="rId5"/>
  </externalReferences>
  <definedNames>
    <definedName name="_xlnm.Print_Area" localSheetId="0">'Programación Anual'!$A$1:$AU$73</definedName>
    <definedName name="_xlnm.Print_Titles" localSheetId="0">'Programación Anual'!$10:$12</definedName>
  </definedNames>
  <calcPr fullCalcOnLoad="1"/>
</workbook>
</file>

<file path=xl/comments1.xml><?xml version="1.0" encoding="utf-8"?>
<comments xmlns="http://schemas.openxmlformats.org/spreadsheetml/2006/main">
  <authors>
    <author>Lina Alejandra Morales Sarmiento</author>
  </authors>
  <commentList>
    <comment ref="J20" authorId="0">
      <text>
        <r>
          <rPr>
            <b/>
            <sz val="9"/>
            <rFont val="Tahoma"/>
            <family val="2"/>
          </rPr>
          <t>Lina Alejandra Morales Sarmiento:</t>
        </r>
        <r>
          <rPr>
            <sz val="9"/>
            <rFont val="Tahoma"/>
            <family val="2"/>
          </rPr>
          <t xml:space="preserve">
se presenta IV TRIMESTRE 2017
</t>
        </r>
      </text>
    </comment>
    <comment ref="S20" authorId="0">
      <text>
        <r>
          <rPr>
            <b/>
            <sz val="9"/>
            <rFont val="Tahoma"/>
            <family val="2"/>
          </rPr>
          <t>Lina Alejandra Morales Sarmiento:</t>
        </r>
        <r>
          <rPr>
            <sz val="9"/>
            <rFont val="Tahoma"/>
            <family val="2"/>
          </rPr>
          <t xml:space="preserve">
se presenta I TRIMESTRE 2018
</t>
        </r>
      </text>
    </comment>
    <comment ref="AB20" authorId="0">
      <text>
        <r>
          <rPr>
            <b/>
            <sz val="9"/>
            <rFont val="Tahoma"/>
            <family val="2"/>
          </rPr>
          <t>Lina Alejandra Morales Sarmiento:</t>
        </r>
        <r>
          <rPr>
            <sz val="9"/>
            <rFont val="Tahoma"/>
            <family val="2"/>
          </rPr>
          <t xml:space="preserve">
se presenta II TRIMESTRE 2018
</t>
        </r>
      </text>
    </comment>
    <comment ref="AK20" authorId="0">
      <text>
        <r>
          <rPr>
            <b/>
            <sz val="9"/>
            <rFont val="Tahoma"/>
            <family val="2"/>
          </rPr>
          <t>Lina Alejandra Morales Sarmiento:</t>
        </r>
        <r>
          <rPr>
            <sz val="9"/>
            <rFont val="Tahoma"/>
            <family val="2"/>
          </rPr>
          <t xml:space="preserve">
se presenta III TRIMESTRE 2018
</t>
        </r>
      </text>
    </comment>
    <comment ref="M25" authorId="0">
      <text>
        <r>
          <rPr>
            <b/>
            <sz val="9"/>
            <rFont val="Tahoma"/>
            <family val="2"/>
          </rPr>
          <t>Lina Alejandra Morales Sarmiento:</t>
        </r>
        <r>
          <rPr>
            <sz val="9"/>
            <rFont val="Tahoma"/>
            <family val="2"/>
          </rPr>
          <t xml:space="preserve">
se presenta cuatrimestral
noviembre 2017 - febrero 2018.
</t>
        </r>
        <r>
          <rPr>
            <b/>
            <sz val="9"/>
            <rFont val="Tahoma"/>
            <family val="2"/>
          </rPr>
          <t>SE PRESENTA EL 14 DE MARZO DE 2018</t>
        </r>
      </text>
    </comment>
    <comment ref="Y25" authorId="0">
      <text>
        <r>
          <rPr>
            <b/>
            <sz val="9"/>
            <rFont val="Tahoma"/>
            <family val="2"/>
          </rPr>
          <t>Lina Alejandra Morales Sarmiento:</t>
        </r>
        <r>
          <rPr>
            <sz val="9"/>
            <rFont val="Tahoma"/>
            <family val="2"/>
          </rPr>
          <t xml:space="preserve">
se presenta cuatrimestral
MARZO - JUNIO 2018.
</t>
        </r>
        <r>
          <rPr>
            <b/>
            <sz val="9"/>
            <rFont val="Tahoma"/>
            <family val="2"/>
          </rPr>
          <t>SE PRESENTA EL 14 DE JULIO DE 2018</t>
        </r>
      </text>
    </comment>
    <comment ref="AK25" authorId="0">
      <text>
        <r>
          <rPr>
            <b/>
            <sz val="9"/>
            <rFont val="Tahoma"/>
            <family val="2"/>
          </rPr>
          <t>Lina Alejandra Morales Sarmiento:</t>
        </r>
        <r>
          <rPr>
            <sz val="9"/>
            <rFont val="Tahoma"/>
            <family val="2"/>
          </rPr>
          <t xml:space="preserve">
se presenta cuatrimestral
JULIO - OCTUBRE 2018.
</t>
        </r>
        <r>
          <rPr>
            <b/>
            <sz val="9"/>
            <rFont val="Tahoma"/>
            <family val="2"/>
          </rPr>
          <t>SE PRESENTA EL 14 DE NOVIEMBRE DE 2018</t>
        </r>
      </text>
    </comment>
    <comment ref="J27" authorId="0">
      <text>
        <r>
          <rPr>
            <b/>
            <sz val="9"/>
            <rFont val="Tahoma"/>
            <family val="2"/>
          </rPr>
          <t>Lina Alejandra Morales Sarmiento:</t>
        </r>
        <r>
          <rPr>
            <sz val="9"/>
            <rFont val="Tahoma"/>
            <family val="2"/>
          </rPr>
          <t xml:space="preserve">
se presenta </t>
        </r>
        <r>
          <rPr>
            <b/>
            <sz val="9"/>
            <rFont val="Tahoma"/>
            <family val="2"/>
          </rPr>
          <t xml:space="preserve">28/02/2018
</t>
        </r>
      </text>
    </comment>
    <comment ref="G28" authorId="0">
      <text>
        <r>
          <rPr>
            <b/>
            <sz val="9"/>
            <rFont val="Tahoma"/>
            <family val="2"/>
          </rPr>
          <t>Lina Alejandra Morales Sarmiento:</t>
        </r>
        <r>
          <rPr>
            <sz val="9"/>
            <rFont val="Tahoma"/>
            <family val="2"/>
          </rPr>
          <t xml:space="preserve">
SE PRESENTA MAXIMO EL 31/01/2018
CORRESPONDIENTE A LA VIGENCIA 2017</t>
        </r>
      </text>
    </comment>
    <comment ref="M29" authorId="0">
      <text>
        <r>
          <rPr>
            <b/>
            <sz val="9"/>
            <rFont val="Tahoma"/>
            <family val="2"/>
          </rPr>
          <t>Lina Alejandra Morales Sarmiento:</t>
        </r>
        <r>
          <rPr>
            <sz val="9"/>
            <rFont val="Tahoma"/>
            <family val="2"/>
          </rPr>
          <t xml:space="preserve">
CORRESPONDE A LA VIGENCIA 2017
FECHA MAXIMA </t>
        </r>
        <r>
          <rPr>
            <b/>
            <sz val="9"/>
            <rFont val="Tahoma"/>
            <family val="2"/>
          </rPr>
          <t>20 DE MARZO DE 2018</t>
        </r>
      </text>
    </comment>
    <comment ref="J30" authorId="0">
      <text>
        <r>
          <rPr>
            <b/>
            <sz val="9"/>
            <rFont val="Tahoma"/>
            <family val="2"/>
          </rPr>
          <t>Lina Alejandra Morales Sarmiento:</t>
        </r>
        <r>
          <rPr>
            <sz val="9"/>
            <rFont val="Tahoma"/>
            <family val="2"/>
          </rPr>
          <t xml:space="preserve">
CERTIFICACION II SEMESTRE 2017
FECHA MAXIMA: FEBRERO 28</t>
        </r>
      </text>
    </comment>
    <comment ref="AB30" authorId="0">
      <text>
        <r>
          <rPr>
            <b/>
            <sz val="9"/>
            <rFont val="Tahoma"/>
            <family val="2"/>
          </rPr>
          <t>Lina Alejandra Morales Sarmiento:</t>
        </r>
        <r>
          <rPr>
            <sz val="9"/>
            <rFont val="Tahoma"/>
            <family val="2"/>
          </rPr>
          <t xml:space="preserve">
CERTIFICACION I SEMESTRE 2018
FECHA MAXIMA: </t>
        </r>
        <r>
          <rPr>
            <b/>
            <sz val="9"/>
            <rFont val="Tahoma"/>
            <family val="2"/>
          </rPr>
          <t>AGOSTO 31</t>
        </r>
      </text>
    </comment>
    <comment ref="G31" authorId="0">
      <text>
        <r>
          <rPr>
            <b/>
            <sz val="9"/>
            <rFont val="Tahoma"/>
            <family val="2"/>
          </rPr>
          <t>Lina Alejandra Morales Sarmiento:</t>
        </r>
        <r>
          <rPr>
            <sz val="9"/>
            <rFont val="Tahoma"/>
            <family val="2"/>
          </rPr>
          <t xml:space="preserve">
CORRESPONDE OCTUBRE 2017
</t>
        </r>
      </text>
    </comment>
    <comment ref="J31" authorId="0">
      <text>
        <r>
          <rPr>
            <b/>
            <sz val="9"/>
            <rFont val="Tahoma"/>
            <family val="2"/>
          </rPr>
          <t>Lina Alejandra Morales Sarmiento:</t>
        </r>
        <r>
          <rPr>
            <sz val="9"/>
            <rFont val="Tahoma"/>
            <family val="2"/>
          </rPr>
          <t xml:space="preserve">
corresponde a noviembre 2017</t>
        </r>
      </text>
    </comment>
    <comment ref="M31" authorId="0">
      <text>
        <r>
          <rPr>
            <b/>
            <sz val="9"/>
            <rFont val="Tahoma"/>
            <family val="2"/>
          </rPr>
          <t>Lina Alejandra Morales Sarmiento:</t>
        </r>
        <r>
          <rPr>
            <sz val="9"/>
            <rFont val="Tahoma"/>
            <family val="2"/>
          </rPr>
          <t xml:space="preserve">
correspondiente al IV trimestre 2017</t>
        </r>
      </text>
    </comment>
    <comment ref="P31" authorId="0">
      <text>
        <r>
          <rPr>
            <b/>
            <sz val="9"/>
            <rFont val="Tahoma"/>
            <family val="2"/>
          </rPr>
          <t>Lina Alejandra Morales Sarmiento:</t>
        </r>
        <r>
          <rPr>
            <sz val="9"/>
            <rFont val="Tahoma"/>
            <family val="2"/>
          </rPr>
          <t xml:space="preserve">
correspondiente a enero 2018</t>
        </r>
      </text>
    </comment>
    <comment ref="S31" authorId="0">
      <text>
        <r>
          <rPr>
            <b/>
            <sz val="9"/>
            <rFont val="Tahoma"/>
            <family val="2"/>
          </rPr>
          <t>Lina Alejandra Morales Sarmiento:</t>
        </r>
        <r>
          <rPr>
            <sz val="9"/>
            <rFont val="Tahoma"/>
            <family val="2"/>
          </rPr>
          <t xml:space="preserve">
correspondiente a febrero 2018</t>
        </r>
      </text>
    </comment>
    <comment ref="V31" authorId="0">
      <text>
        <r>
          <rPr>
            <b/>
            <sz val="9"/>
            <rFont val="Tahoma"/>
            <family val="2"/>
          </rPr>
          <t>Lina Alejandra Morales Sarmiento:</t>
        </r>
        <r>
          <rPr>
            <sz val="9"/>
            <rFont val="Tahoma"/>
            <family val="2"/>
          </rPr>
          <t xml:space="preserve">
correspondiente al I trimestre 2018</t>
        </r>
      </text>
    </comment>
    <comment ref="Y31" authorId="0">
      <text>
        <r>
          <rPr>
            <b/>
            <sz val="9"/>
            <rFont val="Tahoma"/>
            <family val="2"/>
          </rPr>
          <t>Lina Alejandra Morales Sarmiento:</t>
        </r>
        <r>
          <rPr>
            <sz val="9"/>
            <rFont val="Tahoma"/>
            <family val="2"/>
          </rPr>
          <t xml:space="preserve">
correspondiente a abril 2018</t>
        </r>
      </text>
    </comment>
    <comment ref="AB31" authorId="0">
      <text>
        <r>
          <rPr>
            <b/>
            <sz val="9"/>
            <rFont val="Tahoma"/>
            <family val="2"/>
          </rPr>
          <t>Lina Alejandra Morales Sarmiento:</t>
        </r>
        <r>
          <rPr>
            <sz val="9"/>
            <rFont val="Tahoma"/>
            <family val="2"/>
          </rPr>
          <t xml:space="preserve">
correspondiente a mayo 2018</t>
        </r>
      </text>
    </comment>
    <comment ref="AE31" authorId="0">
      <text>
        <r>
          <rPr>
            <b/>
            <sz val="9"/>
            <rFont val="Tahoma"/>
            <family val="2"/>
          </rPr>
          <t>Lina Alejandra Morales Sarmiento:</t>
        </r>
        <r>
          <rPr>
            <sz val="9"/>
            <rFont val="Tahoma"/>
            <family val="2"/>
          </rPr>
          <t xml:space="preserve">
correspondiente al II trimestre 2018</t>
        </r>
      </text>
    </comment>
    <comment ref="AH31" authorId="0">
      <text>
        <r>
          <rPr>
            <b/>
            <sz val="9"/>
            <rFont val="Tahoma"/>
            <family val="2"/>
          </rPr>
          <t>Lina Alejandra Morales Sarmiento:</t>
        </r>
        <r>
          <rPr>
            <sz val="9"/>
            <rFont val="Tahoma"/>
            <family val="2"/>
          </rPr>
          <t xml:space="preserve">
correspondiente a julio 2018</t>
        </r>
      </text>
    </comment>
    <comment ref="AK31" authorId="0">
      <text>
        <r>
          <rPr>
            <b/>
            <sz val="9"/>
            <rFont val="Tahoma"/>
            <family val="2"/>
          </rPr>
          <t>Lina Alejandra Morales Sarmiento:</t>
        </r>
        <r>
          <rPr>
            <sz val="9"/>
            <rFont val="Tahoma"/>
            <family val="2"/>
          </rPr>
          <t xml:space="preserve">
correspondiente a agosto 2018</t>
        </r>
      </text>
    </comment>
    <comment ref="AN31" authorId="0">
      <text>
        <r>
          <rPr>
            <b/>
            <sz val="9"/>
            <rFont val="Tahoma"/>
            <family val="2"/>
          </rPr>
          <t>Lina Alejandra Morales Sarmiento:</t>
        </r>
        <r>
          <rPr>
            <sz val="9"/>
            <rFont val="Tahoma"/>
            <family val="2"/>
          </rPr>
          <t xml:space="preserve">
correspondiente al III trimestre
 2018</t>
        </r>
      </text>
    </comment>
    <comment ref="J32" authorId="0">
      <text>
        <r>
          <rPr>
            <b/>
            <sz val="9"/>
            <rFont val="Tahoma"/>
            <family val="2"/>
          </rPr>
          <t>Lina Alejandra Morales Sarmiento:</t>
        </r>
        <r>
          <rPr>
            <sz val="9"/>
            <rFont val="Tahoma"/>
            <family val="2"/>
          </rPr>
          <t xml:space="preserve">
vigencia 2016
maximo plazo</t>
        </r>
        <r>
          <rPr>
            <b/>
            <sz val="9"/>
            <rFont val="Tahoma"/>
            <family val="2"/>
          </rPr>
          <t xml:space="preserve"> 1 marzo 2018</t>
        </r>
      </text>
    </comment>
    <comment ref="G33" authorId="0">
      <text>
        <r>
          <rPr>
            <b/>
            <sz val="9"/>
            <rFont val="Tahoma"/>
            <family val="2"/>
          </rPr>
          <t>Lina Alejandra Morales Sarmiento:</t>
        </r>
        <r>
          <rPr>
            <sz val="9"/>
            <rFont val="Tahoma"/>
            <family val="2"/>
          </rPr>
          <t xml:space="preserve">
SE PRESENTA II SEMESTRE DE 2017
FECHA MAXIMA </t>
        </r>
        <r>
          <rPr>
            <b/>
            <sz val="9"/>
            <rFont val="Tahoma"/>
            <family val="2"/>
          </rPr>
          <t>23 ENERO 2018</t>
        </r>
      </text>
    </comment>
    <comment ref="Y33" authorId="0">
      <text>
        <r>
          <rPr>
            <b/>
            <sz val="9"/>
            <rFont val="Tahoma"/>
            <family val="2"/>
          </rPr>
          <t>Lina Alejandra Morales Sarmiento:</t>
        </r>
        <r>
          <rPr>
            <sz val="9"/>
            <rFont val="Tahoma"/>
            <family val="2"/>
          </rPr>
          <t xml:space="preserve">
SE PRESENTA I SEMESTRE DE 2018
FECHA MAXIMA </t>
        </r>
        <r>
          <rPr>
            <b/>
            <sz val="9"/>
            <rFont val="Tahoma"/>
            <family val="2"/>
          </rPr>
          <t>23 JULIO 2018</t>
        </r>
      </text>
    </comment>
    <comment ref="G34" authorId="0">
      <text>
        <r>
          <rPr>
            <b/>
            <sz val="9"/>
            <rFont val="Tahoma"/>
            <family val="2"/>
          </rPr>
          <t>Lina Alejandra Morales Sarmiento:</t>
        </r>
        <r>
          <rPr>
            <sz val="9"/>
            <rFont val="Tahoma"/>
            <family val="2"/>
          </rPr>
          <t xml:space="preserve">
SE PRESENTA IV TRIMESTRE DE 2017
FECHA MAXIMA </t>
        </r>
        <r>
          <rPr>
            <b/>
            <sz val="9"/>
            <rFont val="Tahoma"/>
            <family val="2"/>
          </rPr>
          <t>18 ENERO 2018</t>
        </r>
      </text>
    </comment>
    <comment ref="P34" authorId="0">
      <text>
        <r>
          <rPr>
            <b/>
            <sz val="9"/>
            <rFont val="Tahoma"/>
            <family val="2"/>
          </rPr>
          <t>Lina Alejandra Morales Sarmiento:</t>
        </r>
        <r>
          <rPr>
            <sz val="9"/>
            <rFont val="Tahoma"/>
            <family val="2"/>
          </rPr>
          <t xml:space="preserve">
SE PRESENTA I TRIMESTRE DE 2018
FECHA MAXIMA </t>
        </r>
        <r>
          <rPr>
            <b/>
            <sz val="9"/>
            <rFont val="Tahoma"/>
            <family val="2"/>
          </rPr>
          <t>17 ABRIL 2018</t>
        </r>
      </text>
    </comment>
    <comment ref="Y34" authorId="0">
      <text>
        <r>
          <rPr>
            <b/>
            <sz val="9"/>
            <rFont val="Tahoma"/>
            <family val="2"/>
          </rPr>
          <t>Lina Alejandra Morales Sarmiento:</t>
        </r>
        <r>
          <rPr>
            <sz val="9"/>
            <rFont val="Tahoma"/>
            <family val="2"/>
          </rPr>
          <t xml:space="preserve">
SE PRESENTA II TRIMESTRE DE 2018
FECHA MAXIMA </t>
        </r>
        <r>
          <rPr>
            <b/>
            <sz val="9"/>
            <rFont val="Tahoma"/>
            <family val="2"/>
          </rPr>
          <t>18 JULIO 2018</t>
        </r>
      </text>
    </comment>
    <comment ref="AH34" authorId="0">
      <text>
        <r>
          <rPr>
            <b/>
            <sz val="9"/>
            <rFont val="Tahoma"/>
            <family val="2"/>
          </rPr>
          <t>Lina Alejandra Morales Sarmiento:</t>
        </r>
        <r>
          <rPr>
            <sz val="9"/>
            <rFont val="Tahoma"/>
            <family val="2"/>
          </rPr>
          <t xml:space="preserve">
SE PRESENTA III TRIMESTRE DE 2018
FECHA MAXIMA </t>
        </r>
        <r>
          <rPr>
            <b/>
            <sz val="9"/>
            <rFont val="Tahoma"/>
            <family val="2"/>
          </rPr>
          <t>17 OCTUBRE 2018</t>
        </r>
      </text>
    </comment>
    <comment ref="J35" authorId="0">
      <text>
        <r>
          <rPr>
            <b/>
            <sz val="9"/>
            <rFont val="Tahoma"/>
            <family val="2"/>
          </rPr>
          <t>Lina Alejandra Morales Sarmiento:</t>
        </r>
        <r>
          <rPr>
            <sz val="9"/>
            <rFont val="Tahoma"/>
            <family val="2"/>
          </rPr>
          <t xml:space="preserve">
se presenta IV trimeste de 2017</t>
        </r>
      </text>
    </comment>
    <comment ref="S35" authorId="0">
      <text>
        <r>
          <rPr>
            <b/>
            <sz val="9"/>
            <rFont val="Tahoma"/>
            <family val="2"/>
          </rPr>
          <t>Lina Alejandra Morales Sarmiento:</t>
        </r>
        <r>
          <rPr>
            <sz val="9"/>
            <rFont val="Tahoma"/>
            <family val="2"/>
          </rPr>
          <t xml:space="preserve">
se presenta I trimeste de 2018</t>
        </r>
      </text>
    </comment>
    <comment ref="AB35" authorId="0">
      <text>
        <r>
          <rPr>
            <b/>
            <sz val="9"/>
            <rFont val="Tahoma"/>
            <family val="2"/>
          </rPr>
          <t>Lina Alejandra Morales Sarmiento:</t>
        </r>
        <r>
          <rPr>
            <sz val="9"/>
            <rFont val="Tahoma"/>
            <family val="2"/>
          </rPr>
          <t xml:space="preserve">
se presenta II trimeste de 2018</t>
        </r>
      </text>
    </comment>
    <comment ref="AK35" authorId="0">
      <text>
        <r>
          <rPr>
            <b/>
            <sz val="9"/>
            <rFont val="Tahoma"/>
            <family val="2"/>
          </rPr>
          <t>Lina Alejandra Morales Sarmiento:</t>
        </r>
        <r>
          <rPr>
            <sz val="9"/>
            <rFont val="Tahoma"/>
            <family val="2"/>
          </rPr>
          <t xml:space="preserve">
se presenta III trimeste de 2018</t>
        </r>
      </text>
    </comment>
    <comment ref="G36" authorId="0">
      <text>
        <r>
          <rPr>
            <b/>
            <sz val="9"/>
            <rFont val="Tahoma"/>
            <family val="2"/>
          </rPr>
          <t>Lina Alejandra Morales Sarmiento:</t>
        </r>
        <r>
          <rPr>
            <sz val="9"/>
            <rFont val="Tahoma"/>
            <family val="2"/>
          </rPr>
          <t xml:space="preserve">
se presenta III CUATRIMESTRE de 2017
FECHA MAXIMA </t>
        </r>
        <r>
          <rPr>
            <b/>
            <sz val="9"/>
            <rFont val="Tahoma"/>
            <family val="2"/>
          </rPr>
          <t>16 DE ENERO 2018</t>
        </r>
      </text>
    </comment>
    <comment ref="S36" authorId="0">
      <text>
        <r>
          <rPr>
            <b/>
            <sz val="9"/>
            <rFont val="Tahoma"/>
            <family val="2"/>
          </rPr>
          <t>Lina Alejandra Morales Sarmiento:</t>
        </r>
        <r>
          <rPr>
            <sz val="9"/>
            <rFont val="Tahoma"/>
            <family val="2"/>
          </rPr>
          <t xml:space="preserve">
se presenta I CUATRIMESTRE de 2018
FECHA MAXIMA </t>
        </r>
        <r>
          <rPr>
            <b/>
            <sz val="9"/>
            <rFont val="Tahoma"/>
            <family val="2"/>
          </rPr>
          <t>16 DE MAYO 2018</t>
        </r>
      </text>
    </comment>
    <comment ref="AE36" authorId="0">
      <text>
        <r>
          <rPr>
            <b/>
            <sz val="9"/>
            <rFont val="Tahoma"/>
            <family val="2"/>
          </rPr>
          <t>Lina Alejandra Morales Sarmiento:</t>
        </r>
        <r>
          <rPr>
            <sz val="9"/>
            <rFont val="Tahoma"/>
            <family val="2"/>
          </rPr>
          <t xml:space="preserve">
se presenta II CUATRIMESTRE de 2018
FECHA MAXIMA </t>
        </r>
        <r>
          <rPr>
            <b/>
            <sz val="9"/>
            <rFont val="Tahoma"/>
            <family val="2"/>
          </rPr>
          <t>14 DE SEPTIEMBRE 2018</t>
        </r>
      </text>
    </comment>
    <comment ref="J45" authorId="0">
      <text>
        <r>
          <rPr>
            <b/>
            <sz val="9"/>
            <rFont val="Tahoma"/>
            <family val="2"/>
          </rPr>
          <t>Lina Alejandra Morales Sarmiento:</t>
        </r>
        <r>
          <rPr>
            <sz val="9"/>
            <rFont val="Tahoma"/>
            <family val="2"/>
          </rPr>
          <t xml:space="preserve">
se presenta cuatrimestral
octubre 2017 - enero 2018.
</t>
        </r>
      </text>
    </comment>
    <comment ref="V45" authorId="0">
      <text>
        <r>
          <rPr>
            <b/>
            <sz val="9"/>
            <rFont val="Tahoma"/>
            <family val="2"/>
          </rPr>
          <t>Lina Alejandra Morales Sarmiento:</t>
        </r>
        <r>
          <rPr>
            <sz val="9"/>
            <rFont val="Tahoma"/>
            <family val="2"/>
          </rPr>
          <t xml:space="preserve">
se presenta cuatrimestral
febrero - mayo 2018.
</t>
        </r>
      </text>
    </comment>
    <comment ref="AH45" authorId="0">
      <text>
        <r>
          <rPr>
            <b/>
            <sz val="9"/>
            <rFont val="Tahoma"/>
            <family val="2"/>
          </rPr>
          <t>Lina Alejandra Morales Sarmiento:</t>
        </r>
        <r>
          <rPr>
            <sz val="9"/>
            <rFont val="Tahoma"/>
            <family val="2"/>
          </rPr>
          <t xml:space="preserve">
se presenta cuatrimestral
junio - septiembre 2018.
</t>
        </r>
      </text>
    </comment>
    <comment ref="G51" authorId="0">
      <text>
        <r>
          <rPr>
            <b/>
            <sz val="9"/>
            <rFont val="Tahoma"/>
            <family val="2"/>
          </rPr>
          <t>Lina Alejandra Morales Sarmiento:</t>
        </r>
        <r>
          <rPr>
            <sz val="9"/>
            <rFont val="Tahoma"/>
            <family val="2"/>
          </rPr>
          <t xml:space="preserve">
SE PRESENTA IV TRIMESTRE DE 2017
</t>
        </r>
      </text>
    </comment>
    <comment ref="P51" authorId="0">
      <text>
        <r>
          <rPr>
            <b/>
            <sz val="9"/>
            <rFont val="Tahoma"/>
            <family val="2"/>
          </rPr>
          <t>Lina Alejandra Morales Sarmiento:</t>
        </r>
        <r>
          <rPr>
            <sz val="9"/>
            <rFont val="Tahoma"/>
            <family val="2"/>
          </rPr>
          <t xml:space="preserve">
SE PRESENTA I TRIMESTRE DE 2018
</t>
        </r>
      </text>
    </comment>
    <comment ref="Y51" authorId="0">
      <text>
        <r>
          <rPr>
            <b/>
            <sz val="9"/>
            <rFont val="Tahoma"/>
            <family val="2"/>
          </rPr>
          <t>Lina Alejandra Morales Sarmiento:</t>
        </r>
        <r>
          <rPr>
            <sz val="9"/>
            <rFont val="Tahoma"/>
            <family val="2"/>
          </rPr>
          <t xml:space="preserve">
SE PRESENTA II TRIMESTRE DE 2018
</t>
        </r>
      </text>
    </comment>
    <comment ref="AH51" authorId="0">
      <text>
        <r>
          <rPr>
            <b/>
            <sz val="9"/>
            <rFont val="Tahoma"/>
            <family val="2"/>
          </rPr>
          <t>Lina Alejandra Morales Sarmiento:</t>
        </r>
        <r>
          <rPr>
            <sz val="9"/>
            <rFont val="Tahoma"/>
            <family val="2"/>
          </rPr>
          <t xml:space="preserve">
SE PRESENTA III TRIMESTRE DE 2018
</t>
        </r>
      </text>
    </comment>
    <comment ref="AB55" authorId="0">
      <text>
        <r>
          <rPr>
            <b/>
            <sz val="9"/>
            <rFont val="Tahoma"/>
            <family val="2"/>
          </rPr>
          <t>Lina Alejandra Morales Sarmiento:</t>
        </r>
        <r>
          <rPr>
            <sz val="9"/>
            <rFont val="Tahoma"/>
            <family val="2"/>
          </rPr>
          <t xml:space="preserve">
MVCT</t>
        </r>
      </text>
    </comment>
    <comment ref="AE55" authorId="0">
      <text>
        <r>
          <rPr>
            <b/>
            <sz val="9"/>
            <rFont val="Tahoma"/>
            <family val="2"/>
          </rPr>
          <t>Lina Alejandra Morales Sarmiento:</t>
        </r>
        <r>
          <rPr>
            <sz val="9"/>
            <rFont val="Tahoma"/>
            <family val="2"/>
          </rPr>
          <t xml:space="preserve">
FONVIVIENDA</t>
        </r>
      </text>
    </comment>
    <comment ref="M56" authorId="0">
      <text>
        <r>
          <rPr>
            <b/>
            <sz val="9"/>
            <rFont val="Tahoma"/>
            <family val="2"/>
          </rPr>
          <t>Lina Alejandra Morales Sarmiento:</t>
        </r>
        <r>
          <rPr>
            <sz val="9"/>
            <rFont val="Tahoma"/>
            <family val="2"/>
          </rPr>
          <t xml:space="preserve">
con corte a febrero 28</t>
        </r>
      </text>
    </comment>
    <comment ref="AB56" authorId="0">
      <text>
        <r>
          <rPr>
            <b/>
            <sz val="9"/>
            <rFont val="Tahoma"/>
            <family val="2"/>
          </rPr>
          <t>Lina Alejandra Morales Sarmiento:</t>
        </r>
        <r>
          <rPr>
            <sz val="9"/>
            <rFont val="Tahoma"/>
            <family val="2"/>
          </rPr>
          <t xml:space="preserve">
con corte a julio 31</t>
        </r>
      </text>
    </comment>
  </commentList>
</comments>
</file>

<file path=xl/sharedStrings.xml><?xml version="1.0" encoding="utf-8"?>
<sst xmlns="http://schemas.openxmlformats.org/spreadsheetml/2006/main" count="331" uniqueCount="173">
  <si>
    <t>PROCESOS</t>
  </si>
  <si>
    <t>Estratégico</t>
  </si>
  <si>
    <t>Misional</t>
  </si>
  <si>
    <t>Apoyo</t>
  </si>
  <si>
    <t>Enero</t>
  </si>
  <si>
    <t>Febrero</t>
  </si>
  <si>
    <t>Marzo</t>
  </si>
  <si>
    <t>Abril</t>
  </si>
  <si>
    <t>Mayo</t>
  </si>
  <si>
    <t>Junio</t>
  </si>
  <si>
    <t>Julio</t>
  </si>
  <si>
    <t>Agosto</t>
  </si>
  <si>
    <t>Septiembre</t>
  </si>
  <si>
    <t>Octubre</t>
  </si>
  <si>
    <t>Noviembre</t>
  </si>
  <si>
    <t>Diciembre</t>
  </si>
  <si>
    <t>Evaluación y Control</t>
  </si>
  <si>
    <r>
      <rPr>
        <sz val="12"/>
        <color indexed="8"/>
        <rFont val="Verdana"/>
        <family val="2"/>
      </rPr>
      <t>OLGA YANETH ARAGON SANCHEZ</t>
    </r>
    <r>
      <rPr>
        <b/>
        <sz val="12"/>
        <color indexed="8"/>
        <rFont val="Verdana"/>
        <family val="2"/>
      </rPr>
      <t xml:space="preserve">
JEFE OFICINA CONTROL INTERNO</t>
    </r>
  </si>
  <si>
    <t>NORMATIVIDAD</t>
  </si>
  <si>
    <t>ROLES DE LA OFICINA DE CONTROL INTERNO</t>
  </si>
  <si>
    <t>Responsable de la OCI</t>
  </si>
  <si>
    <t>1. ROL LIDERAZGO ESTRATEGICO</t>
  </si>
  <si>
    <t>2. ROL ENFOQUE HACIA LA PREVENCION</t>
  </si>
  <si>
    <t>3. ROL DE EVALUACION DE GESTION DEL RIESGO</t>
  </si>
  <si>
    <t>4. ROL DE EVALUACION Y SEGUIMIENTO</t>
  </si>
  <si>
    <t>4.1. INFORMES DE LEY</t>
  </si>
  <si>
    <t>4.2. AUDITORIAS</t>
  </si>
  <si>
    <t>4.3. SEGUIMIENTOS</t>
  </si>
  <si>
    <t>PROGRAMACIÓN DE ASESORIAS, ACOMPAÑAMIENTOS, INFORMES, AUDITORÍAS Y SEGUIMIENTOS.</t>
  </si>
  <si>
    <t>Total Programado</t>
  </si>
  <si>
    <t>Total Ejecutado</t>
  </si>
  <si>
    <t>Observaciones</t>
  </si>
  <si>
    <t xml:space="preserve">ESTRATEGICOS </t>
  </si>
  <si>
    <t xml:space="preserve">MISIONALES </t>
  </si>
  <si>
    <t>APOYO</t>
  </si>
  <si>
    <t xml:space="preserve">EVALUACION </t>
  </si>
  <si>
    <t>TODOS</t>
  </si>
  <si>
    <t>SEGUIMIENTO Y CONTROL A LA EJECUCION DEL RECURSO FINANCIERO Y RECURSOS FISICOS</t>
  </si>
  <si>
    <t>GESTION, SOPORTE Y APOYO TECNOLOGICO, GESTION DE RECURSOS FISICOS Y SEGUIMIENTO Y CONTROL A LA EJECUCION PRESUPUESTAL DEL RECURSO FINANCIERO</t>
  </si>
  <si>
    <t>GESTION DE CONTRATACION Y GESTION TALENTO HUMANO</t>
  </si>
  <si>
    <t>Código: ECI-F-03</t>
  </si>
  <si>
    <t>Seguimiento</t>
  </si>
  <si>
    <t>Programado</t>
  </si>
  <si>
    <t>Ejecutado</t>
  </si>
  <si>
    <t>Ubicación
Producto en Compartida</t>
  </si>
  <si>
    <t>Versión: 6.0</t>
  </si>
  <si>
    <t xml:space="preserve">FORMATO PLAN ANUAL DE AUDITORIAS 
VIGENCIA 2018
PROCESO:  EVALUACION, ACOMPAÑAMIENTO Y ASESORIA DEL SISTEMA DE CONTROL INTERNO </t>
  </si>
  <si>
    <t xml:space="preserve">Objetivo : Planear y ejecutar las actividades de la Oficina de Control Interno - OCI, en el marco de sus funciones y los 5 Roles asociados a estas, bajo un enfoque basado en riesgos, así:
- Acompañar y apoyar a la Alta Dirección en la toma de decisiones estratégicas.  
- Asesorar y acompañar a los procesos en su mejoramiento continuo y en las relacionadas con el fomento de la cultura del autocontrol.
- Evaluar la gestión de la Administración de los Riesgo frente a la efectividad de sus controles.
- Evaluar y contribuir a la mejora continua de los procesos del Sistema Integrado de Gestión del MVCT y FONVIVIENDA, para el logro de sus Objetivos Institucionales.
- Servir de enlace entre el MVCT y los Entes Externos de Control. </t>
  </si>
  <si>
    <r>
      <rPr>
        <b/>
        <sz val="12"/>
        <rFont val="Verdana"/>
        <family val="2"/>
      </rPr>
      <t>Alcance del Programa:</t>
    </r>
    <r>
      <rPr>
        <sz val="12"/>
        <rFont val="Verdana"/>
        <family val="2"/>
      </rPr>
      <t xml:space="preserve"> Incluye todas las actividades relacionadas con la gestión de la Oficina de Control Interno - OCI, en el marco de sus 5 Roles así: Asistencia a comités Institucionales y externos, Fortalecimiento de la Cultura de Autocontrol, Asesorías y Acompañamientos, seguimiento a Mapas de Riesgos Integrados de Gestión y Corrupción,  Elaboración y Presentación de Informes determinados por Ley, Auditorias del Sistema Integrado de Gestión y de Gestión Independiente, Seguimientos, Atención requerimientos de Entes de Control y Auditor
</t>
    </r>
  </si>
  <si>
    <r>
      <rPr>
        <b/>
        <sz val="12"/>
        <rFont val="Verdana"/>
        <family val="2"/>
      </rPr>
      <t>Recursos</t>
    </r>
    <r>
      <rPr>
        <sz val="12"/>
        <rFont val="Verdana"/>
        <family val="2"/>
      </rPr>
      <t xml:space="preserve">: 
Recurso Humano: Equipo de Trabajo de la Oficina de Control Interno.
Recursos Financieros: Gastos de Inversión, Rubro de Fortalecimiento de las Capacidades Eestrategicas y de Apoyo del MVCT a Nivel Nacional por valor de $280,000,000,oo 
Recursos Tecnológicos: Equipos de cómputo, Sistemas de Información, Sistemas de Redes y Correos electrónicos.   
y demás recursos que se requieran y sean asignados para garantizar el cumplimiento del Plan Anual de Auditorias correspondiente a esta vigencia  
                                                                                                                                                                                                                   </t>
    </r>
  </si>
  <si>
    <r>
      <rPr>
        <b/>
        <sz val="12"/>
        <rFont val="Verdana"/>
        <family val="2"/>
      </rPr>
      <t>Criterios</t>
    </r>
    <r>
      <rPr>
        <sz val="12"/>
        <rFont val="Verdana"/>
        <family val="2"/>
      </rPr>
      <t xml:space="preserve">:Normatividad vigente a la fecha que aplique a los diferentes procesos del MVCT y FONVIVIENDA, Modelo Integrado de Planeación y Gestión (Decreto 1499 de 2017 y Manual Operativo Sistema de Gestión MIPG), Ejecución Presupuestal, NCTGP1000:2009, ISO 9001:2015, OHSAS 18001:2007, Gobierno en Línea, Políticas, Manuales, Planes, Procedimientos, Instructivos, Guías y Lineamientos adoptados en el SIG (Calidad, Seguridad y Salud en el Trabajo y Seguridad de la Información), Plan Estratégico, Mapas de Riesgos Integrados de Gestión y Corrupción, Plan de Acción y/o Planes Operativos.                                                                                                                                                                                                                                                                        </t>
    </r>
  </si>
  <si>
    <t>Asistencia a los diferentes Comités Institucionales</t>
  </si>
  <si>
    <t>Ley 87 de 1993, Articulo 12, literal f.
Decreto 3571 de 2011, Articulo 8, literal 7.</t>
  </si>
  <si>
    <t>OLGA YANETH ARAGON SANCHEZ
EQUIPO OCI</t>
  </si>
  <si>
    <t>Fomentar la Cultura del Autocontrol, ejecución cronograma de actidades</t>
  </si>
  <si>
    <t>Ley 87 de 1993, Articulo 12, literal h.
Decreto 3571 de 2011, Articulo 8, literal  2.</t>
  </si>
  <si>
    <t>LINA ALEJANDRA MORALES 
YERILY CASTILLO CHITIVA</t>
  </si>
  <si>
    <t>Asesorias y Acompañamiento</t>
  </si>
  <si>
    <t>Ley 87 de 1993, Articulo 12, literal f.
Decreto 3571 de 2011, Articulo 8, literal  6.</t>
  </si>
  <si>
    <t>Informe de Evaluación y Seguimiento a los Mapas de Riesgos y sus controles (Diseño y Efectividad)</t>
  </si>
  <si>
    <t>Ley 87 de 1993, Articulo 12, literal c.
Metodología Integrada de Administración del Riesgo del MVCT
Decreto 3571 de 2011, Articulo 8, literal  5.</t>
  </si>
  <si>
    <t>Reporte trimestral mapa de riesgos de Gestión y Corrupción de la OCI.</t>
  </si>
  <si>
    <t>EVALUACION, ACOMPAÑAMIENTO Y ASESORIA DEL SISTEMA DE CONTROL INTERNO.</t>
  </si>
  <si>
    <t xml:space="preserve">Ley 87 de 1993, Articulo 12, literal c.
Metodología Integrada de Administración del Riesgo del MVCT
Decreto 3571 de 2011, Articulo 8, literal  5.
Ley 1474 de 2011, Articulo 73. </t>
  </si>
  <si>
    <t>Informe - Formulario Único de Reporte y Avance de Gestión – FURAG.</t>
  </si>
  <si>
    <t xml:space="preserve">Ley 87 de 1993, Articulo 12, literal a.
Decreto 1499 de 2017, Artículo 2.2.23.3
Decreto 3571 de 2011, Articulo 8, literal 1 y 10. </t>
  </si>
  <si>
    <t>Informe Pormenorizado del estado de Control Interno (cuatrimestral)</t>
  </si>
  <si>
    <t xml:space="preserve">Ley 87 de 1993, Articulo 12, literal a y j.
Ley 1474 de 2011, Artículos 9° y 76 
Decreto 3571 de 2011, Articulo 8, literal 1 y 10. </t>
  </si>
  <si>
    <t>Informe sobre presuntos actos de corrupción</t>
  </si>
  <si>
    <r>
      <t>Ley 87 de 1993, Articulo 12, literal i.</t>
    </r>
    <r>
      <rPr>
        <b/>
        <sz val="12"/>
        <rFont val="Verdana"/>
        <family val="2"/>
      </rPr>
      <t xml:space="preserve">
</t>
    </r>
    <r>
      <rPr>
        <sz val="12"/>
        <rFont val="Verdana"/>
        <family val="2"/>
      </rPr>
      <t>Directiva Presidencial 01 de 2015
Decreto 3571 de 2011, Articulo 8, literal 11.</t>
    </r>
  </si>
  <si>
    <t>BRIAN BRITO POLO
KATHERINE ORDOÑEZ</t>
  </si>
  <si>
    <t>Informe Control Interno Contable MVCT y FONVIVIENDA.
CARGUE CHIP</t>
  </si>
  <si>
    <t>SEGUIMIENTO Y CONTROL A LA EJECUCION DEL RECURSO FINANCIERO.</t>
  </si>
  <si>
    <t>Ley 87 de 1993, Articulo 12, literal g.
Decreto 648 de 2018, Artículo 2.2.21.2.5, literal e. 
Decreto 3571 de 2011, Articulo 8, literal 4.</t>
  </si>
  <si>
    <t>RITA PEREZ OTERO
WILLIAN TOVAR PABON</t>
  </si>
  <si>
    <t>Informe de Evaluación a la Gestión Institucional (Evaluación de Gestión por Dependencias).</t>
  </si>
  <si>
    <r>
      <t>Ley 87 de 1993, Articulo 12, literal e</t>
    </r>
    <r>
      <rPr>
        <b/>
        <sz val="12"/>
        <rFont val="Verdana"/>
        <family val="2"/>
      </rPr>
      <t>.</t>
    </r>
    <r>
      <rPr>
        <sz val="12"/>
        <rFont val="Verdana"/>
        <family val="2"/>
      </rPr>
      <t xml:space="preserve">
Ley 909 de 2004, Articulo 39.
Decreto 3571 de 2011, Articulo 8, literal 11.</t>
    </r>
  </si>
  <si>
    <t>Informe de Derechos de Autor Software.</t>
  </si>
  <si>
    <t>GESTION DE PROYECTOS Y TECNOLOGIAS DE LA INFORMACION</t>
  </si>
  <si>
    <t>Ley 87 de 1993, Articulo 12, literal g.
Directiva Presidencial 002 de 2002.
Decreto 3571 de 2011, Articulo 8, literal 11.</t>
  </si>
  <si>
    <t xml:space="preserve">LINA ALEJANDRA MORALES </t>
  </si>
  <si>
    <t>Informe y certificación de la Información Litigiosa del Estado Ekogui, MVCT y FONVIVIENDA.</t>
  </si>
  <si>
    <t>CONCEPTOS JURIDICOS
PROCESOS JUDICIALES Y ACCIONES CONSTITUCIONALES</t>
  </si>
  <si>
    <t>Ley 87 de 1993, Articulo 12, literal d.
Decreto 1069 de 2015, Articulo 2.2.3.4.1.14
Decreto 3571 de 2011, Articulo 8, literal 11.</t>
  </si>
  <si>
    <t xml:space="preserve">Informe de Austeridad en el Gasto </t>
  </si>
  <si>
    <t>Ley 87 de 1993, Articulo 12, literal d.
Decreto 1068 de 2015, Articulo 2.8.4.8.2.
Decreto 984 de 2012
Ley 1815 de 2016, Articulo 104
Decreto 3571 de 2011, Articulo 8, literal 11.</t>
  </si>
  <si>
    <t>Ley 87 de 1993, Articulo 12, literal g.
Resolución 7350 de 2013, CGR
Decreto 3571 de 2011, Articulo 8, literal 8.</t>
  </si>
  <si>
    <t>JUAN CARLOS CALDERON</t>
  </si>
  <si>
    <t>SIRECI - Reporte de seguimiento al plan de mejoramiento, de las contralorías; semestral MVCT-FONVIVIENDA.</t>
  </si>
  <si>
    <t>Ley 87 de 1993, Articulo 12, literal g.
Resolución 7350 de 2013, CGR
Decreto 3571 de 2011, Articulo 8, literal 11.</t>
  </si>
  <si>
    <t>SIRECI - Reporte de seguimiento Gestion Contractual; trimestral. MVCT-FONVIVIENDA.</t>
  </si>
  <si>
    <t>GESTION DE CONTRATACION</t>
  </si>
  <si>
    <t>Informe de Cumplimiento del Plan de Mejoramiento Archivístico.</t>
  </si>
  <si>
    <t>GESTION DOCUMENTAL</t>
  </si>
  <si>
    <t xml:space="preserve"> Ley 87 de 1993, Articulo 12, literal g y k.
Decreto 106 de 2015
Decreto 3571 de 2011, Articulo 8, literal 4.</t>
  </si>
  <si>
    <t>YERILY CASTILLO CHITIVA</t>
  </si>
  <si>
    <t>Informe y Seguimiento al Plan Anticorrupción y Atención al Ciudadano, cuatrimestral.</t>
  </si>
  <si>
    <r>
      <t xml:space="preserve"> Ley 87 de 1993, Articulo 12, literal c.</t>
    </r>
    <r>
      <rPr>
        <sz val="12"/>
        <color indexed="10"/>
        <rFont val="Verdana"/>
        <family val="2"/>
      </rPr>
      <t xml:space="preserve">
</t>
    </r>
    <r>
      <rPr>
        <sz val="12"/>
        <rFont val="Verdana"/>
        <family val="2"/>
      </rPr>
      <t>Decreto 3571 de 2011, Artículo 8
Decreto 3571 de 2011, Articulo 8, literal 4.</t>
    </r>
  </si>
  <si>
    <t>JUAN CARLOS CALDERON
YERILY CASTILLO CHITIVA</t>
  </si>
  <si>
    <t>Auditoría al Sistema Integrado de Gestion</t>
  </si>
  <si>
    <t xml:space="preserve"> Ley 87 de 1993, Articulo 12, literal e.
Decreto 3571 de 2011, Articulo 8, literal 4.
ISO 9001:2015, ISO 19011:2012, NTCGP1000:2009</t>
  </si>
  <si>
    <t>AUDITORES DE LA OCI
AUDITORES INTERNOS MVCT</t>
  </si>
  <si>
    <t>Auditoría al Sistema de Seguridad y Salud en el Trabajo</t>
  </si>
  <si>
    <t>GESTION DEL TALENTO HUMANO</t>
  </si>
  <si>
    <t>Ley 87 de 1993, Articulo 12, literal e.
Decreto 3571 de 2011, Articulo 8, literal 4.
Decreto 1072 de 2015
ISO 19011:2012</t>
  </si>
  <si>
    <t>Auditoría al Proceso de Gestión de Proyectos de Tecnologias de la Información.</t>
  </si>
  <si>
    <t>Ley 87 de 1993, Articulo 12, literal e.
Decreto 3571 de 2011, Articulo 8, literal 4.
Decreto 1499 de 2017
ISO 19011:2012</t>
  </si>
  <si>
    <t>Auditoría a Saneamiento de Predios de los Extintos ICT INURBE.</t>
  </si>
  <si>
    <t>TITULACION Y SANEAMIENTO PREDIAL</t>
  </si>
  <si>
    <t>Ley 87 de 1993, Articulo 12, literal e.
Decreto 3571 de 2011, Articulo 8, literal 4.
Procedimientos internos</t>
  </si>
  <si>
    <t>Informe de Seguimiento a la Atención al Ciudadano PQRDS.</t>
  </si>
  <si>
    <t>ATENCION AL USUARIO Y ATENCION LEGISLATIVA</t>
  </si>
  <si>
    <t xml:space="preserve">Ley 87 de 1993, Articulo 12, literal j.
Decreto 3571 de 2011, Articulo 8, literal 4.
Ley 1474 de 2011, Artículos 76 </t>
  </si>
  <si>
    <t>Informe de Seguimiento al Plan de Mejoramiento  CGR, MVCT y FONVIVIENDA.</t>
  </si>
  <si>
    <t>Ley 87 de 1993, Articulo 12, literal g.
Decreto 3571 de 2011, Articulo 8, literal 4.
Resolución 7350 de 2013, CGR</t>
  </si>
  <si>
    <t xml:space="preserve">JUAN CARLOS CALDERON
</t>
  </si>
  <si>
    <t>Informe de seguimiento Gestión Contractual; trimestral. MVCT-FONVIVIENDA.</t>
  </si>
  <si>
    <t>Informe de Seguimiento a Planes de Mejoramiento del SIG.</t>
  </si>
  <si>
    <t>Ley 87 de 1993, Articulo 12, literal c.
Decreto 3571 de 2011, Articulo 8, literal 4.
procedimiento CI-P-07 “Seguimiento y/o evaluación a planes de mejoramiento por proceso"</t>
  </si>
  <si>
    <t xml:space="preserve">LINA ALEJANDRA MORALES 
YERILY CASTILLO CHITIVA
</t>
  </si>
  <si>
    <t>Informe de Seguimiento a la Estrategia de Rendición de Cuentas y Participación Ciudadana.</t>
  </si>
  <si>
    <t>PLANEACION ESTRATEGICA Y GESTION DE RECURSOS FINANCIEROS</t>
  </si>
  <si>
    <t xml:space="preserve">Ley 87 de 1993, Articulo 12, literal e.
Decreto 3571 de 2011, Articulo 8, literal 4.
Resolución 0490 del 27/07/2017, Articulo 16
</t>
  </si>
  <si>
    <t>Informe de Seguimiento Comites Institucionales.</t>
  </si>
  <si>
    <t>Ley 87 de 1993, Articulo 12, literal e.
Decreto 3571 de 2011, Articulo 8, literal 4.
Resoluciones de constitución de Comites.</t>
  </si>
  <si>
    <t>Informe de Seguimiento a SECOP</t>
  </si>
  <si>
    <t>Ley 87 de 1993, Articulo 12, literal e.
Decreto 3571 de 2011, Articulo 8, literal 4.
Decreto 1081 de 2015 Artículo 2.1.4.6.
Decreto 124 de 2016.</t>
  </si>
  <si>
    <t>Informe de Seguimiento a SIGEP</t>
  </si>
  <si>
    <t xml:space="preserve">Ley 87 de 1993, Articulo 12, literal e.
Decreto 3571 de 2011, Articulo 8, literal 4.
Decretos 2232 de 1995 y 2842 de 2010 </t>
  </si>
  <si>
    <t>Informe de Seguimiento al proceso Concertación y Evaluación de los Acuerdos de Gestión</t>
  </si>
  <si>
    <t xml:space="preserve">Ley 87 de 1993, Articulo 12, literal e.
Decreto 3571 de 2011, Articulo 8, literal 4.
Guía metodológica para la Gestión de Rendimiento de los Gerentes Públicos </t>
  </si>
  <si>
    <t>Seguimiento a las Politicas de Seguridad del SIIF Nación.</t>
  </si>
  <si>
    <t>Ley 87 de 1993, Articulo 12, literal e.
Decreto 3571 de 2011, Articulo 8, literal 4.
Decreto 2674 de 2012</t>
  </si>
  <si>
    <t>Seguimiento al proceso contable MVCT - FONVIVIENDA</t>
  </si>
  <si>
    <t>Ley 87 de 1993, Articulo 12, literal e.
Decreto 3571 de 2011, Articulo 8, literal 4.
Resolución 193 de 2016 y 533 de 215 CGR</t>
  </si>
  <si>
    <t>Seguimiento a la Ejecución Presupuestal MVCT - FONVIVIENDA</t>
  </si>
  <si>
    <t>Ley 87 de 1993, Articulo 12, literal e.
Decreto 3571 de 2011, Articulo 8, literal 4.
Decreto 2236 de 2017.</t>
  </si>
  <si>
    <t>Seguimiento a Inventarios y vehiculos</t>
  </si>
  <si>
    <t>GESTION DE RECURSOS FISICOS</t>
  </si>
  <si>
    <t>Ley 87 de 1993, Articulo 12, literal e.
Decreto 3571 de 2011, Articulo 8, literal 4.
Metodologia interna</t>
  </si>
  <si>
    <t>Seguimiento - Arqueo caja menor, MVCT y Fonvivienda.</t>
  </si>
  <si>
    <t xml:space="preserve">Seguimiento a la Implementación del SGSI, en el marco de la Estrategia de Gobierno en Linea. </t>
  </si>
  <si>
    <t>Ley 87 de 1993, Articulo 12, literal e.
Decreto 3571 de 2011, Articulo 8, literal 4.
Decreto 1078 de 2015, Articulo 2.2.9.1.2.3</t>
  </si>
  <si>
    <t>Seguimiento a la estrategia de Fortalecimiento de la Gestión Contractual y de Supervisión.</t>
  </si>
  <si>
    <t>Ley 87 de 1993, Articulo 12, literal e.
Decreto 3571 de 2011, Articulo 8, literal 4.
Ley 80 de 1993
Ley 1082 de 2015</t>
  </si>
  <si>
    <t>KATHERINE ORDOÑEZ</t>
  </si>
  <si>
    <t>Seguimiento a la Implementación del MIPG</t>
  </si>
  <si>
    <t>ADMINISTRACION DEL SISTEMA INTEGRADO DE GESTION</t>
  </si>
  <si>
    <t>Ley 87 de 1993, Articulo 12, literal e.
Decreto 3571 de 2011, Articulo 8, literal 4.
Decreto 1499 de 2017</t>
  </si>
  <si>
    <t>Seguimiento a los Protocolos de Atención al Ciudadano.</t>
  </si>
  <si>
    <t>Seguimiento al procedimiento de tiquetes expedidos por agencia de viajes del MVCT y FONVIVIENDA.</t>
  </si>
  <si>
    <t>RITA PEREZ OTERO
WILLIAN TOVAR PABON
KATHERINE ORDOÑEZ</t>
  </si>
  <si>
    <t>Seguimiento a Proyectos suspendidos VASB.</t>
  </si>
  <si>
    <t>GESTION DE PROYECTOS</t>
  </si>
  <si>
    <t xml:space="preserve"> Ley 87 de 1993, Articulo 12, literal e.
Decreto 3571 de 2011, Articulo 8, literal 4.
Resolución Interna Estrategia </t>
  </si>
  <si>
    <t>FRANCISCO PUERTO 
KATHERINE ORDOÑEZ</t>
  </si>
  <si>
    <t>Seguimiento a la ejecución de los Programas de Vivienda</t>
  </si>
  <si>
    <t>Seguimiento a la ejecución de los casos críticos VASB</t>
  </si>
  <si>
    <t xml:space="preserve"> Ley 87 de 1993, Articulo 12, literal e.
Decreto 3571 de 2011, Articulo 8, literal 4.
Procedimientos internos</t>
  </si>
  <si>
    <t xml:space="preserve">FRANCISCO PUERTO 
</t>
  </si>
  <si>
    <t>Seguimiento a la ejecución de los casos críticos Programas de Vivienda</t>
  </si>
  <si>
    <t>Informe de Seguimiento mensual al cumplimiento del Plan Anual de Auditoria.</t>
  </si>
  <si>
    <t>Ley 87 de 1993, Articulo 12, literal e.
Decreto 3571 de 2011, Articulo 8, literal 3.</t>
  </si>
  <si>
    <t>Atención a Requerimiento CGR</t>
  </si>
  <si>
    <t>Ley 87 de 1993, Articulo 12, literal c.
Decreto 3571 de 2011, Articulo 8, literal  9.</t>
  </si>
  <si>
    <t>5.ROL RELACION ENTES EXTERNOS DE CONTROL</t>
  </si>
  <si>
    <r>
      <t xml:space="preserve">Fecha: </t>
    </r>
    <r>
      <rPr>
        <sz val="9"/>
        <rFont val="Verdana"/>
        <family val="2"/>
      </rPr>
      <t>15/02/2018</t>
    </r>
  </si>
  <si>
    <t>BRIAN BRITO POLO
KATHERINE FORERO</t>
  </si>
  <si>
    <t>LINA MORALES SARMIENTO
KATHERINE FORERO</t>
  </si>
  <si>
    <t>Auditoría, organización de las historias laborales de los servidores del MVCT.</t>
  </si>
  <si>
    <t>SIRECI - Rendición de la Cuenta Fiscal MVCT FNV.</t>
  </si>
  <si>
    <t>Auditoría Especial, celebración contrato interadministrativo 416 de 2016, TIC.</t>
  </si>
  <si>
    <t>Ley 87 de 1993, Articulo 12, literal e.
Decreto 3571 de 2011, Articulo 8, literal 4.
Circular 04 de 2003
Procedimientos internos</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</si>
</sst>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_-;\-* #,##0.00\ _€_-;_-* &quot;-&quot;??\ _€_-;_-@_-"/>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6">
    <font>
      <sz val="11"/>
      <color theme="1"/>
      <name val="Calibri"/>
      <family val="2"/>
    </font>
    <font>
      <sz val="11"/>
      <color indexed="8"/>
      <name val="Calibri"/>
      <family val="2"/>
    </font>
    <font>
      <sz val="10"/>
      <name val="Verdana"/>
      <family val="2"/>
    </font>
    <font>
      <sz val="12"/>
      <name val="Verdana"/>
      <family val="2"/>
    </font>
    <font>
      <sz val="12"/>
      <color indexed="8"/>
      <name val="Verdana"/>
      <family val="2"/>
    </font>
    <font>
      <b/>
      <sz val="12"/>
      <color indexed="8"/>
      <name val="Verdana"/>
      <family val="2"/>
    </font>
    <font>
      <b/>
      <sz val="12"/>
      <name val="Verdana"/>
      <family val="2"/>
    </font>
    <font>
      <sz val="12"/>
      <color indexed="10"/>
      <name val="Verdana"/>
      <family val="2"/>
    </font>
    <font>
      <b/>
      <sz val="9"/>
      <name val="Verdana"/>
      <family val="2"/>
    </font>
    <font>
      <b/>
      <sz val="9"/>
      <name val="Tahoma"/>
      <family val="2"/>
    </font>
    <font>
      <sz val="9"/>
      <name val="Tahom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Verdana"/>
      <family val="2"/>
    </font>
    <font>
      <sz val="12"/>
      <color indexed="9"/>
      <name val="Verdana"/>
      <family val="2"/>
    </font>
    <font>
      <b/>
      <sz val="9"/>
      <color indexed="8"/>
      <name val="Verdana"/>
      <family val="2"/>
    </font>
    <font>
      <b/>
      <sz val="12"/>
      <color indexed="9"/>
      <name val="Verdana"/>
      <family val="2"/>
    </font>
    <font>
      <b/>
      <sz val="10"/>
      <color indexed="8"/>
      <name val="Verdana"/>
      <family val="2"/>
    </font>
    <font>
      <b/>
      <sz val="12"/>
      <color indexed="10"/>
      <name val="Verdana"/>
      <family val="2"/>
    </font>
    <font>
      <b/>
      <sz val="9"/>
      <color indexed="10"/>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Verdana"/>
      <family val="2"/>
    </font>
    <font>
      <sz val="12"/>
      <color theme="1"/>
      <name val="Verdana"/>
      <family val="2"/>
    </font>
    <font>
      <b/>
      <sz val="12"/>
      <color theme="1"/>
      <name val="Verdana"/>
      <family val="2"/>
    </font>
    <font>
      <sz val="12"/>
      <color theme="0"/>
      <name val="Verdana"/>
      <family val="2"/>
    </font>
    <font>
      <b/>
      <sz val="9"/>
      <color theme="1"/>
      <name val="Verdana"/>
      <family val="2"/>
    </font>
    <font>
      <b/>
      <sz val="12"/>
      <color theme="0"/>
      <name val="Verdana"/>
      <family val="2"/>
    </font>
    <font>
      <b/>
      <sz val="12"/>
      <color rgb="FFFF0000"/>
      <name val="Verdana"/>
      <family val="2"/>
    </font>
    <font>
      <b/>
      <sz val="9"/>
      <color rgb="FFFF0000"/>
      <name val="Verdana"/>
      <family val="2"/>
    </font>
    <font>
      <sz val="12"/>
      <color rgb="FFFF0000"/>
      <name val="Verdana"/>
      <family val="2"/>
    </font>
    <font>
      <b/>
      <sz val="10"/>
      <color theme="1"/>
      <name val="Verdana"/>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medium"/>
      <right/>
      <top style="medium"/>
      <bottom style="medium"/>
    </border>
    <border>
      <left style="medium"/>
      <right style="thin"/>
      <top style="medium"/>
      <bottom style="medium"/>
    </border>
    <border>
      <left style="thin"/>
      <right style="thin"/>
      <top>
        <color indexed="63"/>
      </top>
      <bottom style="medium"/>
    </border>
    <border>
      <left style="medium"/>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top/>
      <bottom style="thin"/>
    </border>
    <border>
      <left>
        <color indexed="63"/>
      </left>
      <right style="thin"/>
      <top>
        <color indexed="63"/>
      </top>
      <bottom style="thin"/>
    </border>
    <border>
      <left>
        <color indexed="63"/>
      </left>
      <right>
        <color indexed="63"/>
      </right>
      <top style="medium"/>
      <bottom style="mediu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8" fontId="1" fillId="0" borderId="0" applyFont="0" applyFill="0" applyBorder="0" applyAlignment="0" applyProtection="0"/>
    <xf numFmtId="41" fontId="0" fillId="0" borderId="0" applyFont="0" applyFill="0" applyBorder="0" applyAlignment="0" applyProtection="0"/>
    <xf numFmtId="178"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2"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46">
    <xf numFmtId="0" fontId="0" fillId="0" borderId="0" xfId="0" applyFont="1" applyAlignment="1">
      <alignment/>
    </xf>
    <xf numFmtId="0" fontId="55" fillId="0" borderId="10" xfId="0" applyFont="1" applyFill="1" applyBorder="1" applyAlignment="1">
      <alignment horizontal="left" vertical="center"/>
    </xf>
    <xf numFmtId="0" fontId="56" fillId="33" borderId="0" xfId="0" applyFont="1" applyFill="1" applyAlignment="1">
      <alignment vertical="center" wrapText="1"/>
    </xf>
    <xf numFmtId="0" fontId="56" fillId="33" borderId="0" xfId="0" applyFont="1" applyFill="1" applyAlignment="1">
      <alignment horizontal="center" vertical="center" wrapText="1"/>
    </xf>
    <xf numFmtId="0" fontId="56" fillId="33" borderId="0" xfId="0" applyFont="1" applyFill="1" applyBorder="1" applyAlignment="1">
      <alignment vertical="center" wrapText="1"/>
    </xf>
    <xf numFmtId="0" fontId="57" fillId="33" borderId="0" xfId="0" applyFont="1" applyFill="1" applyAlignment="1">
      <alignment horizontal="center" vertical="center" wrapText="1"/>
    </xf>
    <xf numFmtId="0" fontId="56" fillId="0" borderId="0" xfId="0" applyFont="1" applyFill="1" applyAlignment="1">
      <alignment/>
    </xf>
    <xf numFmtId="0" fontId="56" fillId="33" borderId="0" xfId="0" applyFont="1" applyFill="1" applyAlignment="1">
      <alignment/>
    </xf>
    <xf numFmtId="0" fontId="56" fillId="33" borderId="0" xfId="0" applyFont="1" applyFill="1" applyAlignment="1">
      <alignment horizontal="left" vertical="center" wrapText="1"/>
    </xf>
    <xf numFmtId="0" fontId="56" fillId="33" borderId="0" xfId="0" applyFont="1" applyFill="1" applyBorder="1" applyAlignment="1">
      <alignment horizontal="center" vertical="center" wrapText="1"/>
    </xf>
    <xf numFmtId="0" fontId="56" fillId="33" borderId="0" xfId="0" applyFont="1" applyFill="1" applyAlignment="1">
      <alignment horizontal="center" vertical="center" wrapText="1"/>
    </xf>
    <xf numFmtId="0" fontId="3" fillId="33" borderId="11" xfId="0" applyFont="1" applyFill="1" applyBorder="1" applyAlignment="1">
      <alignment horizontal="center" vertical="center" wrapText="1"/>
    </xf>
    <xf numFmtId="16" fontId="56" fillId="33" borderId="12" xfId="0" applyNumberFormat="1" applyFont="1" applyFill="1" applyBorder="1" applyAlignment="1">
      <alignment vertical="center" wrapText="1"/>
    </xf>
    <xf numFmtId="0" fontId="3" fillId="33" borderId="13"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56" fillId="33" borderId="0" xfId="0" applyFont="1" applyFill="1" applyAlignment="1">
      <alignment horizontal="center" vertical="center" wrapText="1"/>
    </xf>
    <xf numFmtId="0" fontId="56" fillId="33" borderId="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3" fillId="33" borderId="11" xfId="0" applyFont="1" applyFill="1" applyBorder="1" applyAlignment="1">
      <alignment horizontal="justify" vertical="center" wrapText="1"/>
    </xf>
    <xf numFmtId="0" fontId="56" fillId="33" borderId="0" xfId="0" applyFont="1" applyFill="1" applyAlignment="1">
      <alignment horizontal="justify" vertical="center" wrapText="1"/>
    </xf>
    <xf numFmtId="0" fontId="56" fillId="33" borderId="0" xfId="0" applyFont="1" applyFill="1" applyBorder="1" applyAlignment="1">
      <alignment horizontal="justify" vertical="center" wrapText="1"/>
    </xf>
    <xf numFmtId="0" fontId="56" fillId="33" borderId="0" xfId="0" applyFont="1" applyFill="1" applyAlignment="1">
      <alignment horizontal="center" vertical="center" wrapText="1"/>
    </xf>
    <xf numFmtId="0" fontId="56" fillId="33" borderId="0" xfId="0" applyFont="1" applyFill="1" applyAlignment="1">
      <alignment horizontal="left" vertical="top"/>
    </xf>
    <xf numFmtId="0" fontId="56" fillId="33" borderId="0" xfId="0" applyFont="1" applyFill="1" applyAlignment="1">
      <alignment horizontal="center" vertical="center" textRotation="90" wrapText="1"/>
    </xf>
    <xf numFmtId="0" fontId="56" fillId="33" borderId="0" xfId="0" applyFont="1" applyFill="1" applyBorder="1" applyAlignment="1">
      <alignment horizontal="center" vertical="center" textRotation="90" wrapText="1"/>
    </xf>
    <xf numFmtId="0" fontId="56" fillId="33" borderId="0" xfId="0" applyFont="1" applyFill="1" applyAlignment="1">
      <alignment vertical="center" textRotation="90" wrapText="1"/>
    </xf>
    <xf numFmtId="0" fontId="56" fillId="33" borderId="0" xfId="0" applyFont="1" applyFill="1" applyAlignment="1">
      <alignment horizontal="left" vertical="center" textRotation="90" wrapText="1"/>
    </xf>
    <xf numFmtId="0" fontId="56" fillId="33" borderId="0" xfId="0" applyFont="1" applyFill="1" applyAlignment="1">
      <alignment vertical="center" textRotation="90"/>
    </xf>
    <xf numFmtId="0" fontId="55" fillId="33" borderId="0" xfId="0" applyFont="1" applyFill="1" applyAlignment="1">
      <alignment horizontal="center" vertical="center" wrapText="1"/>
    </xf>
    <xf numFmtId="0" fontId="59" fillId="33" borderId="15" xfId="0" applyFont="1" applyFill="1" applyBorder="1" applyAlignment="1">
      <alignment horizontal="center" vertical="center" textRotation="90" wrapText="1"/>
    </xf>
    <xf numFmtId="0" fontId="59" fillId="33" borderId="15" xfId="0" applyFont="1" applyFill="1" applyBorder="1" applyAlignment="1">
      <alignment horizontal="center" vertical="center" wrapText="1"/>
    </xf>
    <xf numFmtId="0" fontId="56" fillId="33" borderId="0" xfId="0" applyFont="1" applyFill="1" applyBorder="1" applyAlignment="1">
      <alignment horizontal="center" vertical="center"/>
    </xf>
    <xf numFmtId="0" fontId="40" fillId="33" borderId="0" xfId="0" applyFont="1" applyFill="1" applyBorder="1" applyAlignment="1">
      <alignment horizontal="center" vertical="center"/>
    </xf>
    <xf numFmtId="0" fontId="40" fillId="33" borderId="0" xfId="0" applyFont="1" applyFill="1" applyBorder="1" applyAlignment="1">
      <alignment/>
    </xf>
    <xf numFmtId="0" fontId="37" fillId="33" borderId="0" xfId="0" applyFont="1" applyFill="1" applyBorder="1" applyAlignment="1">
      <alignment horizontal="center" vertical="center" wrapText="1"/>
    </xf>
    <xf numFmtId="0" fontId="37" fillId="33" borderId="0" xfId="0" applyFont="1" applyFill="1" applyBorder="1" applyAlignment="1">
      <alignment/>
    </xf>
    <xf numFmtId="0" fontId="37" fillId="33" borderId="0" xfId="0" applyFont="1" applyFill="1" applyBorder="1" applyAlignment="1">
      <alignment horizontal="center" vertical="center"/>
    </xf>
    <xf numFmtId="0" fontId="56" fillId="33" borderId="0" xfId="0" applyFont="1" applyFill="1" applyAlignment="1">
      <alignment horizontal="center" vertical="center" wrapText="1"/>
    </xf>
    <xf numFmtId="0" fontId="6" fillId="33" borderId="16" xfId="0" applyFont="1" applyFill="1" applyBorder="1" applyAlignment="1">
      <alignment horizontal="justify" vertical="center" wrapText="1"/>
    </xf>
    <xf numFmtId="0" fontId="8" fillId="33" borderId="11" xfId="0" applyFont="1" applyFill="1" applyBorder="1" applyAlignment="1">
      <alignment horizontal="left" vertical="center" textRotation="90" wrapText="1"/>
    </xf>
    <xf numFmtId="0" fontId="3" fillId="34" borderId="11"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6" fillId="33" borderId="11"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60" fillId="33" borderId="11" xfId="0" applyFont="1" applyFill="1" applyBorder="1" applyAlignment="1">
      <alignment horizontal="left" vertical="center" wrapText="1"/>
    </xf>
    <xf numFmtId="0" fontId="5" fillId="33" borderId="17" xfId="0" applyFont="1" applyFill="1" applyBorder="1" applyAlignment="1">
      <alignment horizontal="justify" vertical="center" wrapText="1"/>
    </xf>
    <xf numFmtId="0" fontId="6" fillId="33" borderId="11"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6" fillId="33" borderId="17" xfId="0" applyFont="1" applyFill="1" applyBorder="1" applyAlignment="1">
      <alignment horizontal="justify" vertical="center" wrapText="1"/>
    </xf>
    <xf numFmtId="0" fontId="56" fillId="34" borderId="11"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6" fillId="33" borderId="19" xfId="0" applyFont="1" applyFill="1" applyBorder="1" applyAlignment="1">
      <alignment horizontal="justify" vertical="center" wrapText="1"/>
    </xf>
    <xf numFmtId="0" fontId="8" fillId="33" borderId="18" xfId="0" applyFont="1" applyFill="1" applyBorder="1" applyAlignment="1">
      <alignment horizontal="left" vertical="center" wrapText="1"/>
    </xf>
    <xf numFmtId="0" fontId="8" fillId="33" borderId="18" xfId="0" applyFont="1" applyFill="1" applyBorder="1" applyAlignment="1">
      <alignment horizontal="left" vertical="center" textRotation="90" wrapText="1"/>
    </xf>
    <xf numFmtId="0" fontId="3" fillId="33" borderId="18" xfId="0" applyFont="1" applyFill="1" applyBorder="1" applyAlignment="1">
      <alignment horizontal="justify" vertical="center" wrapText="1"/>
    </xf>
    <xf numFmtId="0" fontId="6" fillId="33" borderId="18" xfId="0" applyFont="1" applyFill="1" applyBorder="1" applyAlignment="1">
      <alignment horizontal="left" vertical="center" wrapText="1"/>
    </xf>
    <xf numFmtId="0" fontId="3" fillId="33" borderId="18"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3" fillId="33" borderId="20" xfId="0" applyFont="1" applyFill="1" applyBorder="1" applyAlignment="1">
      <alignment horizontal="left" vertical="center" wrapText="1"/>
    </xf>
    <xf numFmtId="0" fontId="61" fillId="33" borderId="16" xfId="0" applyFont="1" applyFill="1" applyBorder="1" applyAlignment="1">
      <alignment horizontal="justify" vertical="center" wrapText="1"/>
    </xf>
    <xf numFmtId="0" fontId="62" fillId="33" borderId="11" xfId="0" applyFont="1" applyFill="1" applyBorder="1" applyAlignment="1">
      <alignment horizontal="left" vertical="center" wrapText="1"/>
    </xf>
    <xf numFmtId="0" fontId="62" fillId="33" borderId="11" xfId="0" applyFont="1" applyFill="1" applyBorder="1" applyAlignment="1">
      <alignment horizontal="left" vertical="center" textRotation="90" wrapText="1"/>
    </xf>
    <xf numFmtId="0" fontId="63" fillId="33" borderId="11" xfId="0" applyFont="1" applyFill="1" applyBorder="1" applyAlignment="1">
      <alignment horizontal="justify" vertical="center" wrapText="1"/>
    </xf>
    <xf numFmtId="0" fontId="61" fillId="33" borderId="11" xfId="0" applyFont="1" applyFill="1" applyBorder="1" applyAlignment="1">
      <alignment horizontal="left" vertical="center" wrapText="1"/>
    </xf>
    <xf numFmtId="0" fontId="63" fillId="34" borderId="11"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63" fillId="33" borderId="13" xfId="0" applyFont="1" applyFill="1" applyBorder="1" applyAlignment="1">
      <alignment horizontal="left" vertical="center" wrapText="1"/>
    </xf>
    <xf numFmtId="0" fontId="63" fillId="33" borderId="0" xfId="0" applyFont="1" applyFill="1" applyAlignment="1">
      <alignment horizontal="center" vertical="center" wrapText="1"/>
    </xf>
    <xf numFmtId="0" fontId="62" fillId="33" borderId="18" xfId="0" applyFont="1" applyFill="1" applyBorder="1" applyAlignment="1">
      <alignment horizontal="left" vertical="center" textRotation="90" wrapText="1"/>
    </xf>
    <xf numFmtId="0" fontId="3" fillId="35" borderId="17" xfId="0" applyFont="1" applyFill="1" applyBorder="1" applyAlignment="1">
      <alignment horizontal="left" vertical="top" wrapText="1"/>
    </xf>
    <xf numFmtId="0" fontId="3" fillId="35" borderId="11" xfId="0" applyFont="1" applyFill="1" applyBorder="1" applyAlignment="1">
      <alignment horizontal="left" vertical="top" wrapText="1"/>
    </xf>
    <xf numFmtId="0" fontId="3" fillId="35" borderId="14" xfId="0" applyFont="1" applyFill="1" applyBorder="1" applyAlignment="1">
      <alignment horizontal="left" vertical="top" wrapText="1"/>
    </xf>
    <xf numFmtId="0" fontId="3" fillId="35" borderId="12" xfId="0" applyFont="1" applyFill="1" applyBorder="1" applyAlignment="1">
      <alignment horizontal="left" vertical="top" wrapText="1"/>
    </xf>
    <xf numFmtId="0" fontId="64" fillId="33" borderId="21" xfId="0" applyFont="1" applyFill="1" applyBorder="1" applyAlignment="1">
      <alignment horizontal="center" vertical="center" wrapText="1"/>
    </xf>
    <xf numFmtId="0" fontId="64" fillId="33" borderId="22"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64" fillId="35" borderId="23" xfId="0" applyFont="1" applyFill="1" applyBorder="1" applyAlignment="1">
      <alignment horizontal="center" vertical="center" wrapText="1"/>
    </xf>
    <xf numFmtId="0" fontId="64" fillId="3" borderId="10" xfId="0" applyFont="1" applyFill="1" applyBorder="1" applyAlignment="1">
      <alignment horizontal="center" vertical="center" textRotation="90" wrapText="1"/>
    </xf>
    <xf numFmtId="0" fontId="64" fillId="3" borderId="15" xfId="0" applyFont="1" applyFill="1" applyBorder="1" applyAlignment="1">
      <alignment horizontal="center" vertical="center" textRotation="90" wrapText="1"/>
    </xf>
    <xf numFmtId="0" fontId="64" fillId="16" borderId="10" xfId="0" applyFont="1" applyFill="1" applyBorder="1" applyAlignment="1">
      <alignment horizontal="center" vertical="center" textRotation="90" wrapText="1"/>
    </xf>
    <xf numFmtId="0" fontId="64" fillId="16" borderId="15" xfId="0" applyFont="1" applyFill="1" applyBorder="1" applyAlignment="1">
      <alignment horizontal="center" vertical="center" textRotation="90" wrapText="1"/>
    </xf>
    <xf numFmtId="2" fontId="6" fillId="0" borderId="24" xfId="54" applyFont="1" applyBorder="1" applyAlignment="1">
      <alignment horizontal="center" vertical="center" wrapText="1"/>
      <protection/>
    </xf>
    <xf numFmtId="2" fontId="6" fillId="0" borderId="25" xfId="54" applyFont="1" applyBorder="1" applyAlignment="1">
      <alignment horizontal="center" vertical="center" wrapText="1"/>
      <protection/>
    </xf>
    <xf numFmtId="2" fontId="6" fillId="0" borderId="26" xfId="54" applyFont="1" applyBorder="1" applyAlignment="1">
      <alignment horizontal="center" vertical="center" wrapText="1"/>
      <protection/>
    </xf>
    <xf numFmtId="2" fontId="6" fillId="0" borderId="27" xfId="54" applyFont="1" applyBorder="1" applyAlignment="1">
      <alignment horizontal="center" vertical="center" wrapText="1"/>
      <protection/>
    </xf>
    <xf numFmtId="2" fontId="6" fillId="0" borderId="0" xfId="54" applyFont="1" applyBorder="1" applyAlignment="1">
      <alignment horizontal="center" vertical="center" wrapText="1"/>
      <protection/>
    </xf>
    <xf numFmtId="2" fontId="6" fillId="0" borderId="28" xfId="54" applyFont="1" applyBorder="1" applyAlignment="1">
      <alignment horizontal="center" vertical="center" wrapText="1"/>
      <protection/>
    </xf>
    <xf numFmtId="2" fontId="6" fillId="0" borderId="29" xfId="54" applyFont="1" applyBorder="1" applyAlignment="1">
      <alignment horizontal="center" vertical="center" wrapText="1"/>
      <protection/>
    </xf>
    <xf numFmtId="2" fontId="6" fillId="0" borderId="30" xfId="54" applyFont="1" applyBorder="1" applyAlignment="1">
      <alignment horizontal="center" vertical="center" wrapText="1"/>
      <protection/>
    </xf>
    <xf numFmtId="2" fontId="6" fillId="0" borderId="31" xfId="54" applyFont="1" applyBorder="1" applyAlignment="1">
      <alignment horizontal="center" vertical="center" wrapText="1"/>
      <protection/>
    </xf>
    <xf numFmtId="0" fontId="3" fillId="35" borderId="16" xfId="0" applyFont="1" applyFill="1" applyBorder="1" applyAlignment="1">
      <alignment horizontal="left" vertical="top" wrapText="1"/>
    </xf>
    <xf numFmtId="0" fontId="3" fillId="35" borderId="32" xfId="0" applyFont="1" applyFill="1" applyBorder="1" applyAlignment="1">
      <alignment horizontal="left" vertical="top" wrapText="1"/>
    </xf>
    <xf numFmtId="0" fontId="3" fillId="35" borderId="13" xfId="0" applyFont="1" applyFill="1" applyBorder="1" applyAlignment="1">
      <alignment horizontal="left" vertical="top" wrapText="1"/>
    </xf>
    <xf numFmtId="0" fontId="6" fillId="35" borderId="16" xfId="0" applyFont="1" applyFill="1" applyBorder="1" applyAlignment="1">
      <alignment horizontal="center" vertical="center" wrapText="1"/>
    </xf>
    <xf numFmtId="0" fontId="6" fillId="35" borderId="3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4" fillId="33" borderId="33" xfId="0" applyFont="1" applyFill="1" applyBorder="1" applyAlignment="1">
      <alignment horizontal="left" vertical="center" wrapText="1"/>
    </xf>
    <xf numFmtId="0" fontId="56" fillId="33" borderId="33" xfId="0" applyFont="1" applyFill="1" applyBorder="1" applyAlignment="1">
      <alignment horizontal="left" vertical="center" wrapText="1"/>
    </xf>
    <xf numFmtId="0" fontId="6" fillId="35" borderId="16" xfId="0" applyFont="1" applyFill="1" applyBorder="1" applyAlignment="1">
      <alignment horizontal="left" vertical="top" wrapText="1"/>
    </xf>
    <xf numFmtId="0" fontId="63" fillId="35" borderId="32" xfId="0" applyFont="1" applyFill="1" applyBorder="1" applyAlignment="1">
      <alignment horizontal="left" vertical="top" wrapText="1"/>
    </xf>
    <xf numFmtId="0" fontId="63" fillId="35" borderId="13" xfId="0" applyFont="1" applyFill="1" applyBorder="1" applyAlignment="1">
      <alignment horizontal="left" vertical="top" wrapText="1"/>
    </xf>
    <xf numFmtId="0" fontId="64" fillId="33" borderId="34" xfId="0" applyFont="1" applyFill="1" applyBorder="1" applyAlignment="1">
      <alignment horizontal="center" vertical="center" wrapText="1"/>
    </xf>
    <xf numFmtId="0" fontId="64" fillId="33" borderId="35" xfId="0" applyFont="1" applyFill="1" applyBorder="1" applyAlignment="1">
      <alignment horizontal="center" vertical="center" wrapText="1"/>
    </xf>
    <xf numFmtId="0" fontId="64" fillId="33" borderId="36" xfId="0" applyFont="1" applyFill="1" applyBorder="1" applyAlignment="1">
      <alignment horizontal="center" vertical="center" wrapText="1"/>
    </xf>
    <xf numFmtId="0" fontId="64" fillId="33" borderId="29" xfId="0" applyFont="1" applyFill="1" applyBorder="1" applyAlignment="1">
      <alignment horizontal="center" vertical="center" wrapText="1"/>
    </xf>
    <xf numFmtId="0" fontId="64" fillId="33" borderId="30" xfId="0" applyFont="1" applyFill="1" applyBorder="1" applyAlignment="1">
      <alignment horizontal="center" vertical="center" wrapText="1"/>
    </xf>
    <xf numFmtId="0" fontId="64" fillId="33" borderId="31" xfId="0" applyFont="1" applyFill="1" applyBorder="1" applyAlignment="1">
      <alignment horizontal="center" vertical="center" wrapText="1"/>
    </xf>
    <xf numFmtId="0" fontId="64" fillId="36" borderId="10" xfId="0" applyFont="1" applyFill="1" applyBorder="1" applyAlignment="1">
      <alignment horizontal="center" vertical="center" textRotation="90" wrapText="1"/>
    </xf>
    <xf numFmtId="0" fontId="64" fillId="36" borderId="15" xfId="0" applyFont="1" applyFill="1" applyBorder="1" applyAlignment="1">
      <alignment horizontal="center" vertical="center" textRotation="90" wrapText="1"/>
    </xf>
    <xf numFmtId="0" fontId="64" fillId="33" borderId="37" xfId="0" applyFont="1" applyFill="1" applyBorder="1" applyAlignment="1">
      <alignment horizontal="center" vertical="center" wrapText="1"/>
    </xf>
    <xf numFmtId="0" fontId="64" fillId="33" borderId="38" xfId="0" applyFont="1" applyFill="1" applyBorder="1" applyAlignment="1">
      <alignment horizontal="center" vertical="center" wrapText="1"/>
    </xf>
    <xf numFmtId="0" fontId="64" fillId="33" borderId="39" xfId="0" applyFont="1" applyFill="1" applyBorder="1" applyAlignment="1">
      <alignment horizontal="center" vertical="center" wrapText="1"/>
    </xf>
    <xf numFmtId="0" fontId="6" fillId="36" borderId="14" xfId="0" applyFont="1" applyFill="1" applyBorder="1" applyAlignment="1">
      <alignment horizontal="left" vertical="center" wrapText="1"/>
    </xf>
    <xf numFmtId="0" fontId="6" fillId="36" borderId="32" xfId="0" applyFont="1" applyFill="1" applyBorder="1" applyAlignment="1">
      <alignment horizontal="left" vertical="center" wrapText="1"/>
    </xf>
    <xf numFmtId="0" fontId="6" fillId="36" borderId="40" xfId="0" applyFont="1" applyFill="1" applyBorder="1" applyAlignment="1">
      <alignment horizontal="left" vertical="center" wrapText="1"/>
    </xf>
    <xf numFmtId="0" fontId="56" fillId="33" borderId="0" xfId="0" applyFont="1" applyFill="1" applyAlignment="1">
      <alignment horizontal="center" vertical="center" wrapText="1"/>
    </xf>
    <xf numFmtId="0" fontId="57" fillId="33" borderId="0" xfId="0" applyFont="1" applyFill="1" applyAlignment="1">
      <alignment horizontal="center" vertical="center" wrapText="1"/>
    </xf>
    <xf numFmtId="0" fontId="6" fillId="36" borderId="34" xfId="0" applyFont="1" applyFill="1" applyBorder="1" applyAlignment="1">
      <alignment horizontal="left" vertical="center" wrapText="1"/>
    </xf>
    <xf numFmtId="0" fontId="6" fillId="36" borderId="35" xfId="0" applyFont="1" applyFill="1" applyBorder="1" applyAlignment="1">
      <alignment horizontal="left" vertical="center" wrapText="1"/>
    </xf>
    <xf numFmtId="0" fontId="6" fillId="36" borderId="36" xfId="0" applyFont="1" applyFill="1" applyBorder="1" applyAlignment="1">
      <alignment horizontal="left" vertical="center" wrapText="1"/>
    </xf>
    <xf numFmtId="0" fontId="6" fillId="36" borderId="24" xfId="0" applyFont="1" applyFill="1" applyBorder="1" applyAlignment="1">
      <alignment horizontal="left" vertical="center" wrapText="1"/>
    </xf>
    <xf numFmtId="0" fontId="6" fillId="36" borderId="25" xfId="0" applyFont="1" applyFill="1" applyBorder="1" applyAlignment="1">
      <alignment horizontal="left" vertical="center" wrapText="1"/>
    </xf>
    <xf numFmtId="0" fontId="6" fillId="36" borderId="26" xfId="0" applyFont="1" applyFill="1" applyBorder="1" applyAlignment="1">
      <alignment horizontal="left" vertical="center" wrapText="1"/>
    </xf>
    <xf numFmtId="0" fontId="63" fillId="34" borderId="14" xfId="0" applyFont="1" applyFill="1" applyBorder="1" applyAlignment="1">
      <alignment horizontal="center" vertical="center" wrapText="1"/>
    </xf>
    <xf numFmtId="0" fontId="63" fillId="34" borderId="32" xfId="0" applyFont="1" applyFill="1" applyBorder="1" applyAlignment="1">
      <alignment horizontal="center" vertical="center" wrapText="1"/>
    </xf>
    <xf numFmtId="0" fontId="63" fillId="34" borderId="40" xfId="0" applyFont="1" applyFill="1" applyBorder="1" applyAlignment="1">
      <alignment horizontal="center" vertical="center" wrapText="1"/>
    </xf>
    <xf numFmtId="0" fontId="64" fillId="33" borderId="23" xfId="0" applyFont="1" applyFill="1" applyBorder="1" applyAlignment="1">
      <alignment horizontal="center" vertical="center" textRotation="90" wrapText="1"/>
    </xf>
    <xf numFmtId="0" fontId="64" fillId="33" borderId="10" xfId="0" applyFont="1" applyFill="1" applyBorder="1" applyAlignment="1">
      <alignment horizontal="center" vertical="center" textRotation="90" wrapText="1"/>
    </xf>
    <xf numFmtId="0" fontId="64" fillId="33" borderId="15" xfId="0" applyFont="1" applyFill="1" applyBorder="1" applyAlignment="1">
      <alignment horizontal="center" vertical="center" textRotation="90" wrapText="1"/>
    </xf>
    <xf numFmtId="0" fontId="64" fillId="2" borderId="23" xfId="0" applyFont="1" applyFill="1" applyBorder="1" applyAlignment="1">
      <alignment horizontal="center" vertical="center" wrapText="1"/>
    </xf>
    <xf numFmtId="0" fontId="64" fillId="2" borderId="10" xfId="0" applyFont="1" applyFill="1" applyBorder="1" applyAlignment="1">
      <alignment horizontal="center" vertical="center" wrapText="1"/>
    </xf>
    <xf numFmtId="0" fontId="64" fillId="2" borderId="15" xfId="0" applyFont="1" applyFill="1" applyBorder="1" applyAlignment="1">
      <alignment horizontal="center" vertical="center" wrapText="1"/>
    </xf>
    <xf numFmtId="0" fontId="64" fillId="7" borderId="10" xfId="0" applyFont="1" applyFill="1" applyBorder="1" applyAlignment="1">
      <alignment horizontal="center" vertical="center" textRotation="90" wrapText="1"/>
    </xf>
    <xf numFmtId="0" fontId="64" fillId="7" borderId="15" xfId="0" applyFont="1" applyFill="1" applyBorder="1" applyAlignment="1">
      <alignment horizontal="center" vertical="center" textRotation="90" wrapText="1"/>
    </xf>
    <xf numFmtId="0" fontId="6" fillId="36" borderId="41" xfId="0" applyFont="1" applyFill="1" applyBorder="1" applyAlignment="1">
      <alignment horizontal="left" vertical="center" wrapText="1"/>
    </xf>
    <xf numFmtId="0" fontId="6" fillId="36" borderId="42" xfId="0" applyFont="1" applyFill="1" applyBorder="1" applyAlignment="1">
      <alignment horizontal="left" vertical="center" wrapText="1"/>
    </xf>
    <xf numFmtId="0" fontId="6" fillId="36" borderId="43" xfId="0" applyFont="1" applyFill="1" applyBorder="1" applyAlignment="1">
      <alignment horizontal="left" vertical="center" wrapText="1"/>
    </xf>
    <xf numFmtId="0" fontId="64" fillId="33" borderId="44" xfId="0" applyFont="1" applyFill="1" applyBorder="1" applyAlignment="1">
      <alignment horizontal="center" vertical="center" wrapText="1"/>
    </xf>
    <xf numFmtId="0" fontId="64" fillId="33" borderId="45" xfId="0" applyFont="1" applyFill="1" applyBorder="1" applyAlignment="1">
      <alignment horizontal="center" vertical="center" wrapText="1"/>
    </xf>
    <xf numFmtId="0" fontId="64" fillId="33" borderId="46"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0</xdr:row>
      <xdr:rowOff>276225</xdr:rowOff>
    </xdr:from>
    <xdr:to>
      <xdr:col>0</xdr:col>
      <xdr:colOff>2657475</xdr:colOff>
      <xdr:row>2</xdr:row>
      <xdr:rowOff>161925</xdr:rowOff>
    </xdr:to>
    <xdr:pic>
      <xdr:nvPicPr>
        <xdr:cNvPr id="1" name="1 Imagen"/>
        <xdr:cNvPicPr preferRelativeResize="1">
          <a:picLocks noChangeAspect="1"/>
        </xdr:cNvPicPr>
      </xdr:nvPicPr>
      <xdr:blipFill>
        <a:blip r:embed="rId1"/>
        <a:stretch>
          <a:fillRect/>
        </a:stretch>
      </xdr:blipFill>
      <xdr:spPr>
        <a:xfrm>
          <a:off x="609600" y="276225"/>
          <a:ext cx="2047875"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MINISTERIO%20VIVIENDA\PLAN%20%20DE%20MEJORA%20OCI%20CALIDAD%202017\SEGUIMIENTO%20ACCIONES%20PLANES%20DE%20MEJORA%20POR%20PROCES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A5" t="str">
            <v>PLANEACION ESTRATEGICA Y GESTION DE RECURSOS FINANCIEROS</v>
          </cell>
        </row>
        <row r="6">
          <cell r="A6" t="str">
            <v>GESTION DE PROYECTOS Y TECNOLOGIAS DE LA INFORMACION</v>
          </cell>
        </row>
        <row r="7">
          <cell r="A7" t="str">
            <v>ADMINISTRACION DEL SISTEMA INTEGRADO DE GESTION</v>
          </cell>
        </row>
        <row r="8">
          <cell r="A8" t="str">
            <v>GESTION DE COMUNICACIONES INTERNAS Y EXTERNAS</v>
          </cell>
        </row>
        <row r="9">
          <cell r="A9" t="str">
            <v>FORMULACION DE POLITICAS E INSTRUMENTACION NORMATIVA</v>
          </cell>
        </row>
        <row r="10">
          <cell r="A10" t="str">
            <v>PROMOCION Y ACOMPAÑAMIENTO</v>
          </cell>
        </row>
        <row r="11">
          <cell r="A11" t="str">
            <v>GESTION DEL SUBSIDIO</v>
          </cell>
        </row>
        <row r="12">
          <cell r="A12" t="str">
            <v>GESTION DE PROYECTOS</v>
          </cell>
        </row>
        <row r="13">
          <cell r="A13" t="str">
            <v>TITULACION Y SANEAMIENTO PREDIAL</v>
          </cell>
        </row>
        <row r="14">
          <cell r="A14" t="str">
            <v>CONCEPTOS JURIDICOS
PROCESOS JUDICIALES Y ACCIONES CONSTITUCIONALES</v>
          </cell>
        </row>
        <row r="15">
          <cell r="A15" t="str">
            <v>GESTION DEL TALENTO HUMANO</v>
          </cell>
        </row>
        <row r="16">
          <cell r="A16" t="str">
            <v>PROCESOS DISCIPLINARIOS</v>
          </cell>
        </row>
        <row r="17">
          <cell r="A17" t="str">
            <v>GESTION DE CONTRATACION</v>
          </cell>
        </row>
        <row r="18">
          <cell r="A18" t="str">
            <v>GESTION, SOPORTE Y APOYO TECNOLOGICO</v>
          </cell>
        </row>
        <row r="19">
          <cell r="A19" t="str">
            <v>GESTION DE RECURSOS FISICOS</v>
          </cell>
        </row>
        <row r="20">
          <cell r="A20" t="str">
            <v>GESTION DOCUMENTAL</v>
          </cell>
        </row>
        <row r="21">
          <cell r="A21" t="str">
            <v>SEGUIMIENTO Y CONTROL A LA EJECUCION DEL RECURSO FINANCIERO.</v>
          </cell>
        </row>
        <row r="22">
          <cell r="A22" t="str">
            <v>SANEAMIENTO DE LOS ACTIVOS DE LOS EXTINTOS ICT UNURBE.</v>
          </cell>
        </row>
        <row r="23">
          <cell r="A23" t="str">
            <v>ATENCION AL USUARIO Y ATENCION LEGISLATIVA</v>
          </cell>
        </row>
        <row r="24">
          <cell r="A24" t="str">
            <v>EVALUACION, ACOMPAÑAMIENTO Y ASESORIA DEL SISTEMA DE CONTROL INTERNO.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AU79"/>
  <sheetViews>
    <sheetView tabSelected="1" view="pageBreakPreview" zoomScale="70" zoomScaleNormal="60" zoomScaleSheetLayoutView="70" zoomScalePageLayoutView="80" workbookViewId="0" topLeftCell="A10">
      <pane ySplit="4" topLeftCell="A29" activePane="bottomLeft" state="frozen"/>
      <selection pane="topLeft" activeCell="A10" sqref="A10"/>
      <selection pane="bottomLeft" activeCell="E43" sqref="E43"/>
    </sheetView>
  </sheetViews>
  <sheetFormatPr defaultColWidth="9.140625" defaultRowHeight="18" customHeight="1"/>
  <cols>
    <col min="1" max="1" width="44.8515625" style="2" customWidth="1"/>
    <col min="2" max="2" width="13.57421875" style="33" customWidth="1"/>
    <col min="3" max="4" width="10.00390625" style="33" customWidth="1"/>
    <col min="5" max="5" width="21.00390625" style="33" bestFit="1" customWidth="1"/>
    <col min="6" max="6" width="22.28125" style="21" customWidth="1"/>
    <col min="7" max="7" width="5.8515625" style="3" customWidth="1"/>
    <col min="8" max="8" width="5.8515625" style="15" customWidth="1"/>
    <col min="9" max="9" width="13.7109375" style="23" customWidth="1"/>
    <col min="10" max="10" width="5.8515625" style="3" customWidth="1"/>
    <col min="11" max="11" width="5.8515625" style="15" customWidth="1"/>
    <col min="12" max="12" width="13.7109375" style="25" customWidth="1"/>
    <col min="13" max="13" width="5.8515625" style="3" customWidth="1"/>
    <col min="14" max="14" width="5.8515625" style="15" customWidth="1"/>
    <col min="15" max="15" width="13.7109375" style="25" customWidth="1"/>
    <col min="16" max="16" width="5.8515625" style="3" customWidth="1"/>
    <col min="17" max="17" width="5.8515625" style="15" customWidth="1"/>
    <col min="18" max="18" width="13.7109375" style="25" customWidth="1"/>
    <col min="19" max="19" width="5.8515625" style="3" customWidth="1"/>
    <col min="20" max="20" width="5.8515625" style="15" customWidth="1"/>
    <col min="21" max="21" width="13.7109375" style="25" customWidth="1"/>
    <col min="22" max="22" width="5.8515625" style="3" customWidth="1"/>
    <col min="23" max="23" width="5.8515625" style="15" customWidth="1"/>
    <col min="24" max="24" width="13.7109375" style="25" customWidth="1"/>
    <col min="25" max="26" width="5.8515625" style="8" customWidth="1"/>
    <col min="27" max="27" width="13.7109375" style="28" customWidth="1"/>
    <col min="28" max="29" width="5.8515625" style="7" customWidth="1"/>
    <col min="30" max="30" width="13.7109375" style="29" customWidth="1"/>
    <col min="31" max="32" width="5.8515625" style="7" customWidth="1"/>
    <col min="33" max="33" width="13.7109375" style="29" customWidth="1"/>
    <col min="34" max="35" width="5.8515625" style="7" customWidth="1"/>
    <col min="36" max="36" width="13.7109375" style="29" customWidth="1"/>
    <col min="37" max="38" width="5.8515625" style="7" customWidth="1"/>
    <col min="39" max="39" width="13.7109375" style="29" customWidth="1"/>
    <col min="40" max="41" width="5.8515625" style="7" customWidth="1"/>
    <col min="42" max="42" width="13.7109375" style="29" customWidth="1"/>
    <col min="43" max="44" width="5.8515625" style="7" customWidth="1"/>
    <col min="45" max="47" width="23.57421875" style="7" customWidth="1"/>
    <col min="48" max="56" width="29.57421875" style="7" customWidth="1"/>
    <col min="57" max="16384" width="9.140625" style="7" customWidth="1"/>
  </cols>
  <sheetData>
    <row r="1" spans="1:47" s="6" customFormat="1" ht="30.75" customHeight="1">
      <c r="A1" s="101"/>
      <c r="B1" s="86" t="s">
        <v>46</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8"/>
      <c r="AU1" s="1" t="s">
        <v>45</v>
      </c>
    </row>
    <row r="2" spans="1:47" s="6" customFormat="1" ht="30.75" customHeight="1">
      <c r="A2" s="101"/>
      <c r="B2" s="89"/>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1"/>
      <c r="AU2" s="1" t="s">
        <v>166</v>
      </c>
    </row>
    <row r="3" spans="1:47" s="6" customFormat="1" ht="30.75" customHeight="1">
      <c r="A3" s="101"/>
      <c r="B3" s="92"/>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4"/>
      <c r="AU3" s="1" t="s">
        <v>40</v>
      </c>
    </row>
    <row r="4" ht="10.5" customHeight="1" thickBot="1"/>
    <row r="5" spans="1:47" s="24" customFormat="1" ht="115.5" customHeight="1" thickBot="1">
      <c r="A5" s="104" t="s">
        <v>47</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6"/>
    </row>
    <row r="6" spans="1:47" s="24" customFormat="1" ht="42" customHeight="1" thickBot="1">
      <c r="A6" s="74" t="s">
        <v>48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6"/>
      <c r="AP6" s="76"/>
      <c r="AQ6" s="76"/>
      <c r="AR6" s="76"/>
      <c r="AS6" s="76"/>
      <c r="AT6" s="76"/>
      <c r="AU6" s="77"/>
    </row>
    <row r="7" spans="1:47" s="24" customFormat="1" ht="44.25" customHeight="1" thickBot="1">
      <c r="A7" s="95" t="s">
        <v>50</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7"/>
    </row>
    <row r="8" spans="1:47" s="24" customFormat="1" ht="91.5" customHeight="1" thickBot="1">
      <c r="A8" s="74" t="s">
        <v>49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6"/>
      <c r="AP8" s="76"/>
      <c r="AQ8" s="76"/>
      <c r="AR8" s="76"/>
      <c r="AS8" s="76"/>
      <c r="AT8" s="76"/>
      <c r="AU8" s="77"/>
    </row>
    <row r="9" spans="1:47" ht="9.75" customHeight="1" thickBot="1">
      <c r="A9" s="102"/>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row>
    <row r="10" spans="1:47" ht="24" customHeight="1" thickBot="1">
      <c r="A10" s="98" t="s">
        <v>28</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100"/>
    </row>
    <row r="11" spans="1:47" ht="27" customHeight="1">
      <c r="A11" s="115" t="s">
        <v>19</v>
      </c>
      <c r="B11" s="81" t="s">
        <v>0</v>
      </c>
      <c r="C11" s="81"/>
      <c r="D11" s="81"/>
      <c r="E11" s="81"/>
      <c r="F11" s="135" t="s">
        <v>18</v>
      </c>
      <c r="G11" s="107" t="s">
        <v>4</v>
      </c>
      <c r="H11" s="108"/>
      <c r="I11" s="109"/>
      <c r="J11" s="107" t="s">
        <v>5</v>
      </c>
      <c r="K11" s="108"/>
      <c r="L11" s="109"/>
      <c r="M11" s="107" t="s">
        <v>6</v>
      </c>
      <c r="N11" s="108"/>
      <c r="O11" s="109"/>
      <c r="P11" s="107" t="s">
        <v>7</v>
      </c>
      <c r="Q11" s="108"/>
      <c r="R11" s="109"/>
      <c r="S11" s="107" t="s">
        <v>8</v>
      </c>
      <c r="T11" s="108"/>
      <c r="U11" s="109"/>
      <c r="V11" s="107" t="s">
        <v>9</v>
      </c>
      <c r="W11" s="108"/>
      <c r="X11" s="109"/>
      <c r="Y11" s="107" t="s">
        <v>10</v>
      </c>
      <c r="Z11" s="108"/>
      <c r="AA11" s="109"/>
      <c r="AB11" s="107" t="s">
        <v>11</v>
      </c>
      <c r="AC11" s="108"/>
      <c r="AD11" s="109"/>
      <c r="AE11" s="107" t="s">
        <v>12</v>
      </c>
      <c r="AF11" s="108"/>
      <c r="AG11" s="109"/>
      <c r="AH11" s="107" t="s">
        <v>13</v>
      </c>
      <c r="AI11" s="108"/>
      <c r="AJ11" s="109"/>
      <c r="AK11" s="107" t="s">
        <v>14</v>
      </c>
      <c r="AL11" s="108"/>
      <c r="AM11" s="109"/>
      <c r="AN11" s="107" t="s">
        <v>15</v>
      </c>
      <c r="AO11" s="108"/>
      <c r="AP11" s="109"/>
      <c r="AQ11" s="132" t="s">
        <v>29</v>
      </c>
      <c r="AR11" s="132" t="s">
        <v>30</v>
      </c>
      <c r="AS11" s="78" t="s">
        <v>44</v>
      </c>
      <c r="AT11" s="78" t="s">
        <v>31</v>
      </c>
      <c r="AU11" s="143" t="s">
        <v>20</v>
      </c>
    </row>
    <row r="12" spans="1:47" s="3" customFormat="1" ht="27" customHeight="1">
      <c r="A12" s="116"/>
      <c r="B12" s="113" t="s">
        <v>1</v>
      </c>
      <c r="C12" s="84" t="s">
        <v>2</v>
      </c>
      <c r="D12" s="82" t="s">
        <v>3</v>
      </c>
      <c r="E12" s="138" t="s">
        <v>16</v>
      </c>
      <c r="F12" s="136"/>
      <c r="G12" s="110"/>
      <c r="H12" s="111"/>
      <c r="I12" s="112"/>
      <c r="J12" s="110"/>
      <c r="K12" s="111"/>
      <c r="L12" s="112"/>
      <c r="M12" s="110"/>
      <c r="N12" s="111"/>
      <c r="O12" s="112"/>
      <c r="P12" s="110"/>
      <c r="Q12" s="111"/>
      <c r="R12" s="112"/>
      <c r="S12" s="110"/>
      <c r="T12" s="111"/>
      <c r="U12" s="112"/>
      <c r="V12" s="110"/>
      <c r="W12" s="111"/>
      <c r="X12" s="112"/>
      <c r="Y12" s="110"/>
      <c r="Z12" s="111"/>
      <c r="AA12" s="112"/>
      <c r="AB12" s="110"/>
      <c r="AC12" s="111"/>
      <c r="AD12" s="112"/>
      <c r="AE12" s="110"/>
      <c r="AF12" s="111"/>
      <c r="AG12" s="112"/>
      <c r="AH12" s="110"/>
      <c r="AI12" s="111"/>
      <c r="AJ12" s="112"/>
      <c r="AK12" s="110"/>
      <c r="AL12" s="111"/>
      <c r="AM12" s="112"/>
      <c r="AN12" s="110"/>
      <c r="AO12" s="111"/>
      <c r="AP12" s="112"/>
      <c r="AQ12" s="133"/>
      <c r="AR12" s="133"/>
      <c r="AS12" s="79"/>
      <c r="AT12" s="79"/>
      <c r="AU12" s="144"/>
    </row>
    <row r="13" spans="1:47" s="30" customFormat="1" ht="83.25" customHeight="1" thickBot="1">
      <c r="A13" s="117"/>
      <c r="B13" s="114"/>
      <c r="C13" s="85"/>
      <c r="D13" s="83"/>
      <c r="E13" s="139"/>
      <c r="F13" s="137"/>
      <c r="G13" s="31" t="s">
        <v>42</v>
      </c>
      <c r="H13" s="31" t="s">
        <v>43</v>
      </c>
      <c r="I13" s="32" t="s">
        <v>41</v>
      </c>
      <c r="J13" s="31" t="s">
        <v>42</v>
      </c>
      <c r="K13" s="31" t="s">
        <v>43</v>
      </c>
      <c r="L13" s="32" t="s">
        <v>41</v>
      </c>
      <c r="M13" s="31" t="s">
        <v>42</v>
      </c>
      <c r="N13" s="31" t="s">
        <v>43</v>
      </c>
      <c r="O13" s="32" t="s">
        <v>41</v>
      </c>
      <c r="P13" s="31" t="s">
        <v>42</v>
      </c>
      <c r="Q13" s="31" t="s">
        <v>43</v>
      </c>
      <c r="R13" s="32" t="s">
        <v>41</v>
      </c>
      <c r="S13" s="31" t="s">
        <v>42</v>
      </c>
      <c r="T13" s="31" t="s">
        <v>43</v>
      </c>
      <c r="U13" s="32" t="s">
        <v>41</v>
      </c>
      <c r="V13" s="31" t="s">
        <v>42</v>
      </c>
      <c r="W13" s="31" t="s">
        <v>43</v>
      </c>
      <c r="X13" s="32" t="s">
        <v>41</v>
      </c>
      <c r="Y13" s="31" t="s">
        <v>42</v>
      </c>
      <c r="Z13" s="31" t="s">
        <v>43</v>
      </c>
      <c r="AA13" s="32" t="s">
        <v>41</v>
      </c>
      <c r="AB13" s="31" t="s">
        <v>42</v>
      </c>
      <c r="AC13" s="31" t="s">
        <v>43</v>
      </c>
      <c r="AD13" s="32" t="s">
        <v>41</v>
      </c>
      <c r="AE13" s="31" t="s">
        <v>42</v>
      </c>
      <c r="AF13" s="31" t="s">
        <v>43</v>
      </c>
      <c r="AG13" s="32" t="s">
        <v>41</v>
      </c>
      <c r="AH13" s="31" t="s">
        <v>42</v>
      </c>
      <c r="AI13" s="31" t="s">
        <v>43</v>
      </c>
      <c r="AJ13" s="32" t="s">
        <v>41</v>
      </c>
      <c r="AK13" s="31" t="s">
        <v>42</v>
      </c>
      <c r="AL13" s="31" t="s">
        <v>43</v>
      </c>
      <c r="AM13" s="32" t="s">
        <v>41</v>
      </c>
      <c r="AN13" s="31" t="s">
        <v>42</v>
      </c>
      <c r="AO13" s="31" t="s">
        <v>43</v>
      </c>
      <c r="AP13" s="32" t="s">
        <v>41</v>
      </c>
      <c r="AQ13" s="134"/>
      <c r="AR13" s="134"/>
      <c r="AS13" s="80"/>
      <c r="AT13" s="80"/>
      <c r="AU13" s="145"/>
    </row>
    <row r="14" spans="1:47" s="10" customFormat="1" ht="36" customHeight="1" thickBot="1">
      <c r="A14" s="118" t="s">
        <v>21</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20"/>
    </row>
    <row r="15" spans="1:47" s="23" customFormat="1" ht="90.75" thickBot="1">
      <c r="A15" s="40" t="s">
        <v>51</v>
      </c>
      <c r="B15" s="41" t="s">
        <v>36</v>
      </c>
      <c r="C15" s="41" t="s">
        <v>36</v>
      </c>
      <c r="D15" s="41" t="s">
        <v>36</v>
      </c>
      <c r="E15" s="41" t="s">
        <v>36</v>
      </c>
      <c r="F15" s="20" t="s">
        <v>52</v>
      </c>
      <c r="G15" s="42">
        <v>1</v>
      </c>
      <c r="H15" s="11"/>
      <c r="I15" s="11"/>
      <c r="J15" s="42">
        <v>1</v>
      </c>
      <c r="K15" s="11"/>
      <c r="L15" s="11"/>
      <c r="M15" s="42">
        <v>1</v>
      </c>
      <c r="N15" s="11"/>
      <c r="O15" s="11"/>
      <c r="P15" s="42">
        <v>1</v>
      </c>
      <c r="Q15" s="11"/>
      <c r="R15" s="11"/>
      <c r="S15" s="42">
        <v>1</v>
      </c>
      <c r="T15" s="11"/>
      <c r="U15" s="11"/>
      <c r="V15" s="42">
        <v>1</v>
      </c>
      <c r="W15" s="11"/>
      <c r="X15" s="11"/>
      <c r="Y15" s="42">
        <v>1</v>
      </c>
      <c r="Z15" s="11"/>
      <c r="AA15" s="11"/>
      <c r="AB15" s="42">
        <v>1</v>
      </c>
      <c r="AC15" s="11"/>
      <c r="AD15" s="11"/>
      <c r="AE15" s="42">
        <v>1</v>
      </c>
      <c r="AF15" s="11"/>
      <c r="AG15" s="11"/>
      <c r="AH15" s="42">
        <v>1</v>
      </c>
      <c r="AI15" s="11"/>
      <c r="AJ15" s="11"/>
      <c r="AK15" s="42">
        <v>1</v>
      </c>
      <c r="AL15" s="11"/>
      <c r="AM15" s="11"/>
      <c r="AN15" s="42">
        <v>1</v>
      </c>
      <c r="AO15" s="11"/>
      <c r="AP15" s="17"/>
      <c r="AQ15" s="43">
        <f>SUM(G15+J15+M15+P15+S15+V15+Y15+AB15+AE15+AH15+AK15+AN15)</f>
        <v>12</v>
      </c>
      <c r="AR15" s="18">
        <f>H15+K15+N15+Q15+T15+W15+Z15+AC15+AF15+AI15+AL15+AO15</f>
        <v>0</v>
      </c>
      <c r="AS15" s="18"/>
      <c r="AT15" s="18"/>
      <c r="AU15" s="12" t="s">
        <v>53</v>
      </c>
    </row>
    <row r="16" spans="1:47" s="10" customFormat="1" ht="36" customHeight="1" thickBot="1">
      <c r="A16" s="118" t="s">
        <v>22</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20"/>
    </row>
    <row r="17" spans="1:47" s="23" customFormat="1" ht="90.75" thickBot="1">
      <c r="A17" s="40" t="s">
        <v>54</v>
      </c>
      <c r="B17" s="41" t="s">
        <v>36</v>
      </c>
      <c r="C17" s="41" t="s">
        <v>36</v>
      </c>
      <c r="D17" s="41" t="s">
        <v>36</v>
      </c>
      <c r="E17" s="41" t="s">
        <v>36</v>
      </c>
      <c r="F17" s="20" t="s">
        <v>55</v>
      </c>
      <c r="G17" s="42">
        <v>1</v>
      </c>
      <c r="H17" s="11"/>
      <c r="I17" s="11"/>
      <c r="J17" s="42">
        <v>1</v>
      </c>
      <c r="K17" s="11"/>
      <c r="L17" s="11"/>
      <c r="M17" s="42">
        <v>1</v>
      </c>
      <c r="N17" s="11"/>
      <c r="O17" s="11"/>
      <c r="P17" s="42">
        <v>1</v>
      </c>
      <c r="Q17" s="11"/>
      <c r="R17" s="11"/>
      <c r="S17" s="42">
        <v>1</v>
      </c>
      <c r="T17" s="11"/>
      <c r="U17" s="11"/>
      <c r="V17" s="42">
        <v>1</v>
      </c>
      <c r="W17" s="11"/>
      <c r="X17" s="11"/>
      <c r="Y17" s="42">
        <v>1</v>
      </c>
      <c r="Z17" s="11"/>
      <c r="AA17" s="11"/>
      <c r="AB17" s="42">
        <v>1</v>
      </c>
      <c r="AC17" s="11"/>
      <c r="AD17" s="11"/>
      <c r="AE17" s="42">
        <v>1</v>
      </c>
      <c r="AF17" s="11"/>
      <c r="AG17" s="11"/>
      <c r="AH17" s="42">
        <v>1</v>
      </c>
      <c r="AI17" s="11"/>
      <c r="AJ17" s="11"/>
      <c r="AK17" s="42">
        <v>1</v>
      </c>
      <c r="AL17" s="11"/>
      <c r="AM17" s="11"/>
      <c r="AN17" s="42">
        <v>1</v>
      </c>
      <c r="AO17" s="11"/>
      <c r="AP17" s="17"/>
      <c r="AQ17" s="43">
        <f>SUM(G17+J17+M17+P17+S17+V17+Y17+AB17+AE17+AH17+AK17+AN17)</f>
        <v>12</v>
      </c>
      <c r="AR17" s="18">
        <f>SUM(H17+K17+N17+Q17+T17+W17+Z17+AC17+AF17+AI17+AL17+AO17)</f>
        <v>0</v>
      </c>
      <c r="AS17" s="18"/>
      <c r="AT17" s="18"/>
      <c r="AU17" s="12" t="s">
        <v>56</v>
      </c>
    </row>
    <row r="18" spans="1:47" s="39" customFormat="1" ht="90.75" thickBot="1">
      <c r="A18" s="40" t="s">
        <v>57</v>
      </c>
      <c r="B18" s="41" t="s">
        <v>36</v>
      </c>
      <c r="C18" s="41" t="s">
        <v>36</v>
      </c>
      <c r="D18" s="41" t="s">
        <v>36</v>
      </c>
      <c r="E18" s="41" t="s">
        <v>36</v>
      </c>
      <c r="F18" s="20" t="s">
        <v>58</v>
      </c>
      <c r="G18" s="42">
        <v>1</v>
      </c>
      <c r="H18" s="11"/>
      <c r="I18" s="11"/>
      <c r="J18" s="42">
        <v>1</v>
      </c>
      <c r="K18" s="11"/>
      <c r="L18" s="11"/>
      <c r="M18" s="42">
        <v>1</v>
      </c>
      <c r="N18" s="11"/>
      <c r="O18" s="11"/>
      <c r="P18" s="42">
        <v>1</v>
      </c>
      <c r="Q18" s="11"/>
      <c r="R18" s="11"/>
      <c r="S18" s="42">
        <v>1</v>
      </c>
      <c r="T18" s="11"/>
      <c r="U18" s="11"/>
      <c r="V18" s="42">
        <v>1</v>
      </c>
      <c r="W18" s="11"/>
      <c r="X18" s="11"/>
      <c r="Y18" s="42">
        <v>1</v>
      </c>
      <c r="Z18" s="11"/>
      <c r="AA18" s="11"/>
      <c r="AB18" s="42">
        <v>1</v>
      </c>
      <c r="AC18" s="11"/>
      <c r="AD18" s="11"/>
      <c r="AE18" s="42">
        <v>1</v>
      </c>
      <c r="AF18" s="11"/>
      <c r="AG18" s="11"/>
      <c r="AH18" s="42">
        <v>1</v>
      </c>
      <c r="AI18" s="11"/>
      <c r="AJ18" s="11"/>
      <c r="AK18" s="42">
        <v>1</v>
      </c>
      <c r="AL18" s="11"/>
      <c r="AM18" s="11"/>
      <c r="AN18" s="42">
        <v>1</v>
      </c>
      <c r="AO18" s="11"/>
      <c r="AP18" s="17"/>
      <c r="AQ18" s="43">
        <f>SUM(G18+J18+M18+P18+S18+V18+Y18+AB18+AE18+AH18+AK18+AN18)</f>
        <v>12</v>
      </c>
      <c r="AR18" s="18">
        <f>SUM(H18+K18+N18+Q18+T18+W18+Z18+AC18+AF18+AI18+AL18+AO18)</f>
        <v>0</v>
      </c>
      <c r="AS18" s="18"/>
      <c r="AT18" s="18"/>
      <c r="AU18" s="12" t="s">
        <v>53</v>
      </c>
    </row>
    <row r="19" spans="1:47" s="10" customFormat="1" ht="36" customHeight="1" thickBot="1">
      <c r="A19" s="140" t="s">
        <v>23</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2"/>
    </row>
    <row r="20" spans="1:47" s="23" customFormat="1" ht="150.75" thickBot="1">
      <c r="A20" s="40" t="s">
        <v>59</v>
      </c>
      <c r="B20" s="41" t="s">
        <v>36</v>
      </c>
      <c r="C20" s="41" t="s">
        <v>36</v>
      </c>
      <c r="D20" s="41" t="s">
        <v>36</v>
      </c>
      <c r="E20" s="41" t="s">
        <v>36</v>
      </c>
      <c r="F20" s="20" t="s">
        <v>60</v>
      </c>
      <c r="G20" s="44"/>
      <c r="H20" s="44"/>
      <c r="I20" s="44"/>
      <c r="J20" s="42">
        <v>21</v>
      </c>
      <c r="K20" s="11"/>
      <c r="L20" s="11"/>
      <c r="M20" s="44"/>
      <c r="N20" s="44"/>
      <c r="O20" s="44"/>
      <c r="P20" s="44"/>
      <c r="Q20" s="44"/>
      <c r="R20" s="44"/>
      <c r="S20" s="42">
        <v>21</v>
      </c>
      <c r="T20" s="11"/>
      <c r="U20" s="11"/>
      <c r="V20" s="44"/>
      <c r="W20" s="44"/>
      <c r="X20" s="44"/>
      <c r="Y20" s="44"/>
      <c r="Z20" s="44"/>
      <c r="AA20" s="44"/>
      <c r="AB20" s="42">
        <v>21</v>
      </c>
      <c r="AC20" s="11"/>
      <c r="AD20" s="11"/>
      <c r="AE20" s="44"/>
      <c r="AF20" s="44"/>
      <c r="AG20" s="44"/>
      <c r="AH20" s="44"/>
      <c r="AI20" s="44"/>
      <c r="AJ20" s="44"/>
      <c r="AK20" s="42">
        <v>21</v>
      </c>
      <c r="AL20" s="11"/>
      <c r="AM20" s="11"/>
      <c r="AN20" s="44"/>
      <c r="AO20" s="45"/>
      <c r="AP20" s="45"/>
      <c r="AQ20" s="43">
        <f>SUM(J20+S20+AB20+AK20)</f>
        <v>84</v>
      </c>
      <c r="AR20" s="18">
        <f>SUM(K20+T20+AC20+AL20)</f>
        <v>0</v>
      </c>
      <c r="AS20" s="18"/>
      <c r="AT20" s="18"/>
      <c r="AU20" s="12" t="s">
        <v>56</v>
      </c>
    </row>
    <row r="21" spans="1:47" s="39" customFormat="1" ht="180.75" thickBot="1">
      <c r="A21" s="40" t="s">
        <v>61</v>
      </c>
      <c r="B21" s="46"/>
      <c r="C21" s="46"/>
      <c r="D21" s="46"/>
      <c r="E21" s="41" t="s">
        <v>62</v>
      </c>
      <c r="F21" s="20" t="s">
        <v>63</v>
      </c>
      <c r="G21" s="44"/>
      <c r="H21" s="44"/>
      <c r="I21" s="44"/>
      <c r="J21" s="44"/>
      <c r="K21" s="44"/>
      <c r="L21" s="44"/>
      <c r="M21" s="44"/>
      <c r="N21" s="44"/>
      <c r="O21" s="44"/>
      <c r="P21" s="42">
        <v>1</v>
      </c>
      <c r="Q21" s="44"/>
      <c r="R21" s="44"/>
      <c r="S21" s="44"/>
      <c r="T21" s="44"/>
      <c r="U21" s="44"/>
      <c r="V21" s="44"/>
      <c r="W21" s="44"/>
      <c r="X21" s="44"/>
      <c r="Y21" s="42">
        <v>1</v>
      </c>
      <c r="Z21" s="44"/>
      <c r="AA21" s="44"/>
      <c r="AB21" s="44"/>
      <c r="AC21" s="44"/>
      <c r="AD21" s="44"/>
      <c r="AE21" s="44"/>
      <c r="AF21" s="44"/>
      <c r="AG21" s="44"/>
      <c r="AH21" s="42">
        <v>1</v>
      </c>
      <c r="AI21" s="44"/>
      <c r="AJ21" s="44"/>
      <c r="AK21" s="44"/>
      <c r="AL21" s="44"/>
      <c r="AM21" s="44"/>
      <c r="AN21" s="44"/>
      <c r="AO21" s="45"/>
      <c r="AP21" s="45"/>
      <c r="AQ21" s="43">
        <f>P21+Y21+AH21</f>
        <v>3</v>
      </c>
      <c r="AR21" s="18">
        <f>Q21+Z21+AI21</f>
        <v>0</v>
      </c>
      <c r="AS21" s="18"/>
      <c r="AT21" s="18"/>
      <c r="AU21" s="12" t="s">
        <v>56</v>
      </c>
    </row>
    <row r="22" spans="1:47" s="3" customFormat="1" ht="36" customHeight="1">
      <c r="A22" s="123" t="s">
        <v>24</v>
      </c>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5"/>
    </row>
    <row r="23" spans="1:47" s="10" customFormat="1" ht="26.25" customHeight="1" thickBot="1">
      <c r="A23" s="126" t="s">
        <v>25</v>
      </c>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8"/>
    </row>
    <row r="24" spans="1:47" s="23" customFormat="1" ht="135.75" thickBot="1">
      <c r="A24" s="40" t="s">
        <v>64</v>
      </c>
      <c r="B24" s="41" t="s">
        <v>36</v>
      </c>
      <c r="C24" s="41" t="s">
        <v>36</v>
      </c>
      <c r="D24" s="41" t="s">
        <v>36</v>
      </c>
      <c r="E24" s="41" t="s">
        <v>36</v>
      </c>
      <c r="F24" s="20" t="s">
        <v>65</v>
      </c>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12" t="s">
        <v>56</v>
      </c>
    </row>
    <row r="25" spans="1:47" s="39" customFormat="1" ht="120.75" thickBot="1">
      <c r="A25" s="40" t="s">
        <v>66</v>
      </c>
      <c r="B25" s="41" t="s">
        <v>36</v>
      </c>
      <c r="C25" s="41" t="s">
        <v>36</v>
      </c>
      <c r="D25" s="41" t="s">
        <v>36</v>
      </c>
      <c r="E25" s="41" t="s">
        <v>36</v>
      </c>
      <c r="F25" s="20" t="s">
        <v>67</v>
      </c>
      <c r="G25" s="44"/>
      <c r="H25" s="44"/>
      <c r="I25" s="44"/>
      <c r="J25" s="44"/>
      <c r="K25" s="44"/>
      <c r="L25" s="44"/>
      <c r="M25" s="42">
        <v>1</v>
      </c>
      <c r="N25" s="11"/>
      <c r="O25" s="11"/>
      <c r="P25" s="44"/>
      <c r="Q25" s="44"/>
      <c r="R25" s="44"/>
      <c r="S25" s="44"/>
      <c r="T25" s="44"/>
      <c r="U25" s="44"/>
      <c r="V25" s="44"/>
      <c r="W25" s="44"/>
      <c r="X25" s="44"/>
      <c r="Y25" s="42">
        <v>1</v>
      </c>
      <c r="Z25" s="11"/>
      <c r="AA25" s="11"/>
      <c r="AB25" s="44"/>
      <c r="AC25" s="44"/>
      <c r="AD25" s="44"/>
      <c r="AE25" s="44"/>
      <c r="AF25" s="44"/>
      <c r="AG25" s="44"/>
      <c r="AH25" s="44"/>
      <c r="AI25" s="44"/>
      <c r="AJ25" s="44"/>
      <c r="AK25" s="42">
        <v>1</v>
      </c>
      <c r="AL25" s="11"/>
      <c r="AM25" s="11"/>
      <c r="AN25" s="44"/>
      <c r="AO25" s="44"/>
      <c r="AP25" s="44"/>
      <c r="AQ25" s="42">
        <f>M25+Y25+AK25</f>
        <v>3</v>
      </c>
      <c r="AR25" s="19">
        <f>N25+Z25+AL25</f>
        <v>0</v>
      </c>
      <c r="AS25" s="19"/>
      <c r="AT25" s="19"/>
      <c r="AU25" s="12" t="s">
        <v>56</v>
      </c>
    </row>
    <row r="26" spans="1:47" s="39" customFormat="1" ht="135.75" thickBot="1">
      <c r="A26" s="40" t="s">
        <v>68</v>
      </c>
      <c r="B26" s="41" t="s">
        <v>36</v>
      </c>
      <c r="C26" s="41" t="s">
        <v>36</v>
      </c>
      <c r="D26" s="41" t="s">
        <v>36</v>
      </c>
      <c r="E26" s="41" t="s">
        <v>36</v>
      </c>
      <c r="F26" s="20" t="s">
        <v>69</v>
      </c>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7"/>
      <c r="AS26" s="47"/>
      <c r="AT26" s="47"/>
      <c r="AU26" s="14" t="s">
        <v>167</v>
      </c>
    </row>
    <row r="27" spans="1:47" s="39" customFormat="1" ht="150.75" thickBot="1">
      <c r="A27" s="40" t="s">
        <v>71</v>
      </c>
      <c r="B27" s="46"/>
      <c r="C27" s="46"/>
      <c r="D27" s="41" t="s">
        <v>72</v>
      </c>
      <c r="E27" s="46"/>
      <c r="F27" s="20" t="s">
        <v>73</v>
      </c>
      <c r="G27" s="44"/>
      <c r="H27" s="44"/>
      <c r="I27" s="44"/>
      <c r="J27" s="42">
        <v>2</v>
      </c>
      <c r="K27" s="11"/>
      <c r="L27" s="11"/>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2">
        <f>J27</f>
        <v>2</v>
      </c>
      <c r="AR27" s="19">
        <f>K27</f>
        <v>0</v>
      </c>
      <c r="AS27" s="19"/>
      <c r="AT27" s="19"/>
      <c r="AU27" s="14" t="s">
        <v>74</v>
      </c>
    </row>
    <row r="28" spans="1:47" s="39" customFormat="1" ht="120.75" thickBot="1">
      <c r="A28" s="40" t="s">
        <v>75</v>
      </c>
      <c r="B28" s="41" t="s">
        <v>36</v>
      </c>
      <c r="C28" s="41" t="s">
        <v>36</v>
      </c>
      <c r="D28" s="41" t="s">
        <v>36</v>
      </c>
      <c r="E28" s="41" t="s">
        <v>36</v>
      </c>
      <c r="F28" s="20" t="s">
        <v>76</v>
      </c>
      <c r="G28" s="42">
        <v>16</v>
      </c>
      <c r="H28" s="11"/>
      <c r="I28" s="11"/>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2">
        <f>G28</f>
        <v>16</v>
      </c>
      <c r="AR28" s="19">
        <f>H28</f>
        <v>0</v>
      </c>
      <c r="AS28" s="19"/>
      <c r="AT28" s="19"/>
      <c r="AU28" s="12" t="s">
        <v>56</v>
      </c>
    </row>
    <row r="29" spans="1:47" s="39" customFormat="1" ht="192" thickBot="1">
      <c r="A29" s="40" t="s">
        <v>77</v>
      </c>
      <c r="B29" s="41" t="s">
        <v>78</v>
      </c>
      <c r="C29" s="46"/>
      <c r="D29" s="41" t="s">
        <v>38</v>
      </c>
      <c r="E29" s="46"/>
      <c r="F29" s="20" t="s">
        <v>79</v>
      </c>
      <c r="G29" s="44"/>
      <c r="H29" s="44"/>
      <c r="I29" s="44"/>
      <c r="J29" s="44"/>
      <c r="K29" s="44"/>
      <c r="L29" s="44"/>
      <c r="M29" s="42">
        <v>1</v>
      </c>
      <c r="N29" s="11"/>
      <c r="O29" s="11"/>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2">
        <f>M29</f>
        <v>1</v>
      </c>
      <c r="AR29" s="19">
        <f>N29</f>
        <v>0</v>
      </c>
      <c r="AS29" s="19"/>
      <c r="AT29" s="19"/>
      <c r="AU29" s="14" t="s">
        <v>80</v>
      </c>
    </row>
    <row r="30" spans="1:47" s="39" customFormat="1" ht="135.75" thickBot="1">
      <c r="A30" s="40" t="s">
        <v>81</v>
      </c>
      <c r="B30" s="46"/>
      <c r="C30" s="46"/>
      <c r="D30" s="41" t="s">
        <v>82</v>
      </c>
      <c r="E30" s="46"/>
      <c r="F30" s="20" t="s">
        <v>83</v>
      </c>
      <c r="G30" s="44"/>
      <c r="H30" s="44"/>
      <c r="I30" s="44"/>
      <c r="J30" s="42">
        <v>2</v>
      </c>
      <c r="K30" s="11"/>
      <c r="L30" s="11"/>
      <c r="M30" s="44"/>
      <c r="N30" s="44"/>
      <c r="O30" s="44"/>
      <c r="P30" s="44"/>
      <c r="Q30" s="44"/>
      <c r="R30" s="44"/>
      <c r="S30" s="44"/>
      <c r="T30" s="44"/>
      <c r="U30" s="44"/>
      <c r="V30" s="44"/>
      <c r="W30" s="44"/>
      <c r="X30" s="44"/>
      <c r="Y30" s="44"/>
      <c r="Z30" s="44"/>
      <c r="AA30" s="44"/>
      <c r="AB30" s="42">
        <v>2</v>
      </c>
      <c r="AC30" s="11"/>
      <c r="AD30" s="11"/>
      <c r="AE30" s="44"/>
      <c r="AF30" s="44"/>
      <c r="AG30" s="44"/>
      <c r="AH30" s="44"/>
      <c r="AI30" s="44"/>
      <c r="AJ30" s="44"/>
      <c r="AK30" s="44"/>
      <c r="AL30" s="44"/>
      <c r="AM30" s="44"/>
      <c r="AN30" s="44"/>
      <c r="AO30" s="44"/>
      <c r="AP30" s="44"/>
      <c r="AQ30" s="42">
        <f>J30+AB30</f>
        <v>4</v>
      </c>
      <c r="AR30" s="19">
        <f>K30+AC30</f>
        <v>0</v>
      </c>
      <c r="AS30" s="19"/>
      <c r="AT30" s="19"/>
      <c r="AU30" s="14" t="s">
        <v>167</v>
      </c>
    </row>
    <row r="31" spans="1:47" s="39" customFormat="1" ht="195.75" thickBot="1">
      <c r="A31" s="40" t="s">
        <v>84</v>
      </c>
      <c r="B31" s="46"/>
      <c r="C31" s="46"/>
      <c r="D31" s="41" t="s">
        <v>37</v>
      </c>
      <c r="E31" s="46"/>
      <c r="F31" s="20" t="s">
        <v>85</v>
      </c>
      <c r="G31" s="42">
        <v>1</v>
      </c>
      <c r="H31" s="11"/>
      <c r="I31" s="11"/>
      <c r="J31" s="42">
        <v>1</v>
      </c>
      <c r="K31" s="11"/>
      <c r="L31" s="11"/>
      <c r="M31" s="42">
        <v>1</v>
      </c>
      <c r="N31" s="11"/>
      <c r="O31" s="11"/>
      <c r="P31" s="42">
        <v>1</v>
      </c>
      <c r="Q31" s="11"/>
      <c r="R31" s="11"/>
      <c r="S31" s="42">
        <v>1</v>
      </c>
      <c r="T31" s="11"/>
      <c r="U31" s="11"/>
      <c r="V31" s="42">
        <v>1</v>
      </c>
      <c r="W31" s="11"/>
      <c r="X31" s="11"/>
      <c r="Y31" s="42">
        <v>1</v>
      </c>
      <c r="Z31" s="11"/>
      <c r="AA31" s="11"/>
      <c r="AB31" s="42">
        <v>1</v>
      </c>
      <c r="AC31" s="11"/>
      <c r="AD31" s="11"/>
      <c r="AE31" s="42">
        <v>1</v>
      </c>
      <c r="AF31" s="11"/>
      <c r="AG31" s="11"/>
      <c r="AH31" s="42">
        <v>1</v>
      </c>
      <c r="AI31" s="11"/>
      <c r="AJ31" s="11"/>
      <c r="AK31" s="42">
        <v>1</v>
      </c>
      <c r="AL31" s="11"/>
      <c r="AM31" s="11"/>
      <c r="AN31" s="42">
        <v>1</v>
      </c>
      <c r="AO31" s="11"/>
      <c r="AP31" s="11"/>
      <c r="AQ31" s="42">
        <f>G31+J31+M31+P31+S31+V31+Y31+AB31+AE31+AH31+AK31+AN31</f>
        <v>12</v>
      </c>
      <c r="AR31" s="19">
        <f>H31+K31+N31+Q31+T31+W31+Z31+AC31+AF31+AI31+AL31+AO31</f>
        <v>0</v>
      </c>
      <c r="AS31" s="19"/>
      <c r="AT31" s="19"/>
      <c r="AU31" s="14" t="s">
        <v>74</v>
      </c>
    </row>
    <row r="32" spans="1:47" s="39" customFormat="1" ht="120.75" thickBot="1">
      <c r="A32" s="48" t="s">
        <v>170</v>
      </c>
      <c r="B32" s="41" t="s">
        <v>36</v>
      </c>
      <c r="C32" s="41" t="s">
        <v>36</v>
      </c>
      <c r="D32" s="41" t="s">
        <v>36</v>
      </c>
      <c r="E32" s="41" t="s">
        <v>36</v>
      </c>
      <c r="F32" s="20" t="s">
        <v>86</v>
      </c>
      <c r="G32" s="44"/>
      <c r="H32" s="44"/>
      <c r="I32" s="44"/>
      <c r="J32" s="42">
        <v>2</v>
      </c>
      <c r="K32" s="11"/>
      <c r="L32" s="11"/>
      <c r="M32" s="11"/>
      <c r="N32" s="11"/>
      <c r="O32" s="11"/>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2">
        <f>J32</f>
        <v>2</v>
      </c>
      <c r="AR32" s="19">
        <f>K32</f>
        <v>0</v>
      </c>
      <c r="AS32" s="19"/>
      <c r="AT32" s="19"/>
      <c r="AU32" s="14" t="s">
        <v>87</v>
      </c>
    </row>
    <row r="33" spans="1:47" s="39" customFormat="1" ht="120.75" thickBot="1">
      <c r="A33" s="40" t="s">
        <v>88</v>
      </c>
      <c r="B33" s="41" t="s">
        <v>36</v>
      </c>
      <c r="C33" s="41" t="s">
        <v>36</v>
      </c>
      <c r="D33" s="41" t="s">
        <v>36</v>
      </c>
      <c r="E33" s="41" t="s">
        <v>36</v>
      </c>
      <c r="F33" s="20" t="s">
        <v>89</v>
      </c>
      <c r="G33" s="42">
        <v>2</v>
      </c>
      <c r="H33" s="11"/>
      <c r="I33" s="11"/>
      <c r="J33" s="44"/>
      <c r="K33" s="44"/>
      <c r="L33" s="44"/>
      <c r="M33" s="44"/>
      <c r="N33" s="44"/>
      <c r="O33" s="44"/>
      <c r="P33" s="44"/>
      <c r="Q33" s="44"/>
      <c r="R33" s="44"/>
      <c r="S33" s="44"/>
      <c r="T33" s="44"/>
      <c r="U33" s="44"/>
      <c r="V33" s="44"/>
      <c r="W33" s="44"/>
      <c r="X33" s="44"/>
      <c r="Y33" s="42">
        <v>2</v>
      </c>
      <c r="Z33" s="11"/>
      <c r="AA33" s="11"/>
      <c r="AB33" s="44"/>
      <c r="AC33" s="44"/>
      <c r="AD33" s="44"/>
      <c r="AE33" s="44"/>
      <c r="AF33" s="44"/>
      <c r="AG33" s="44"/>
      <c r="AH33" s="44"/>
      <c r="AI33" s="44"/>
      <c r="AJ33" s="44"/>
      <c r="AK33" s="44"/>
      <c r="AL33" s="44"/>
      <c r="AM33" s="44"/>
      <c r="AN33" s="44"/>
      <c r="AO33" s="44"/>
      <c r="AP33" s="44"/>
      <c r="AQ33" s="42">
        <f>G33+Y33</f>
        <v>4</v>
      </c>
      <c r="AR33" s="19">
        <f>H33+Z33</f>
        <v>0</v>
      </c>
      <c r="AS33" s="19"/>
      <c r="AT33" s="19"/>
      <c r="AU33" s="14" t="s">
        <v>87</v>
      </c>
    </row>
    <row r="34" spans="1:47" s="39" customFormat="1" ht="120.75" thickBot="1">
      <c r="A34" s="40" t="s">
        <v>90</v>
      </c>
      <c r="B34" s="46"/>
      <c r="C34" s="46"/>
      <c r="D34" s="41" t="s">
        <v>91</v>
      </c>
      <c r="E34" s="46"/>
      <c r="F34" s="20" t="s">
        <v>89</v>
      </c>
      <c r="G34" s="42">
        <v>2</v>
      </c>
      <c r="H34" s="11"/>
      <c r="I34" s="11"/>
      <c r="J34" s="44"/>
      <c r="K34" s="44"/>
      <c r="L34" s="44"/>
      <c r="M34" s="44"/>
      <c r="N34" s="44"/>
      <c r="O34" s="44"/>
      <c r="P34" s="42">
        <v>2</v>
      </c>
      <c r="Q34" s="11"/>
      <c r="R34" s="11"/>
      <c r="S34" s="49"/>
      <c r="T34" s="49"/>
      <c r="U34" s="49"/>
      <c r="V34" s="49"/>
      <c r="W34" s="49"/>
      <c r="X34" s="49"/>
      <c r="Y34" s="42">
        <v>2</v>
      </c>
      <c r="Z34" s="11"/>
      <c r="AA34" s="11"/>
      <c r="AB34" s="49"/>
      <c r="AC34" s="49"/>
      <c r="AD34" s="49"/>
      <c r="AE34" s="49"/>
      <c r="AF34" s="49"/>
      <c r="AG34" s="49"/>
      <c r="AH34" s="42">
        <v>2</v>
      </c>
      <c r="AI34" s="11"/>
      <c r="AJ34" s="11"/>
      <c r="AK34" s="44"/>
      <c r="AL34" s="44"/>
      <c r="AM34" s="44"/>
      <c r="AN34" s="44"/>
      <c r="AO34" s="44"/>
      <c r="AP34" s="44"/>
      <c r="AQ34" s="42">
        <f>G34+P34+Y34+AH34</f>
        <v>8</v>
      </c>
      <c r="AR34" s="19">
        <f>H34+Q34+Z34+AI34</f>
        <v>0</v>
      </c>
      <c r="AS34" s="19"/>
      <c r="AT34" s="44"/>
      <c r="AU34" s="14" t="s">
        <v>167</v>
      </c>
    </row>
    <row r="35" spans="1:47" s="39" customFormat="1" ht="120.75" thickBot="1">
      <c r="A35" s="40" t="s">
        <v>92</v>
      </c>
      <c r="B35" s="46"/>
      <c r="C35" s="46"/>
      <c r="D35" s="41" t="s">
        <v>93</v>
      </c>
      <c r="E35" s="46"/>
      <c r="F35" s="20" t="s">
        <v>94</v>
      </c>
      <c r="G35" s="44"/>
      <c r="H35" s="44"/>
      <c r="I35" s="44"/>
      <c r="J35" s="42">
        <v>1</v>
      </c>
      <c r="K35" s="11"/>
      <c r="L35" s="11"/>
      <c r="M35" s="44"/>
      <c r="N35" s="44"/>
      <c r="O35" s="44"/>
      <c r="P35" s="44"/>
      <c r="Q35" s="44"/>
      <c r="R35" s="44"/>
      <c r="S35" s="42">
        <v>1</v>
      </c>
      <c r="T35" s="11"/>
      <c r="U35" s="11"/>
      <c r="V35" s="49"/>
      <c r="W35" s="49"/>
      <c r="X35" s="49"/>
      <c r="Y35" s="49"/>
      <c r="Z35" s="49"/>
      <c r="AA35" s="49"/>
      <c r="AB35" s="42">
        <v>1</v>
      </c>
      <c r="AC35" s="11"/>
      <c r="AD35" s="11"/>
      <c r="AE35" s="49"/>
      <c r="AF35" s="49"/>
      <c r="AG35" s="49"/>
      <c r="AH35" s="49"/>
      <c r="AI35" s="49"/>
      <c r="AJ35" s="49"/>
      <c r="AK35" s="42">
        <v>1</v>
      </c>
      <c r="AL35" s="11"/>
      <c r="AM35" s="11"/>
      <c r="AN35" s="44"/>
      <c r="AO35" s="44"/>
      <c r="AP35" s="44"/>
      <c r="AQ35" s="42">
        <f>J35+S35+AB35+AK35</f>
        <v>4</v>
      </c>
      <c r="AR35" s="19">
        <f>K35+T35+AC35+AL35</f>
        <v>0</v>
      </c>
      <c r="AS35" s="19"/>
      <c r="AT35" s="44"/>
      <c r="AU35" s="12" t="s">
        <v>95</v>
      </c>
    </row>
    <row r="36" spans="1:47" s="39" customFormat="1" ht="120.75" thickBot="1">
      <c r="A36" s="40" t="s">
        <v>96</v>
      </c>
      <c r="B36" s="41" t="s">
        <v>36</v>
      </c>
      <c r="C36" s="41" t="s">
        <v>36</v>
      </c>
      <c r="D36" s="41" t="s">
        <v>36</v>
      </c>
      <c r="E36" s="41" t="s">
        <v>36</v>
      </c>
      <c r="F36" s="20" t="s">
        <v>97</v>
      </c>
      <c r="G36" s="42">
        <v>2</v>
      </c>
      <c r="H36" s="11"/>
      <c r="I36" s="11"/>
      <c r="J36" s="44"/>
      <c r="K36" s="44"/>
      <c r="L36" s="44"/>
      <c r="M36" s="44"/>
      <c r="N36" s="44"/>
      <c r="O36" s="44"/>
      <c r="P36" s="11"/>
      <c r="Q36" s="11"/>
      <c r="R36" s="11"/>
      <c r="S36" s="42">
        <v>2</v>
      </c>
      <c r="T36" s="11"/>
      <c r="U36" s="11"/>
      <c r="V36" s="49"/>
      <c r="W36" s="49"/>
      <c r="X36" s="49"/>
      <c r="Y36" s="11"/>
      <c r="Z36" s="11"/>
      <c r="AA36" s="11"/>
      <c r="AB36" s="49"/>
      <c r="AC36" s="49"/>
      <c r="AD36" s="49"/>
      <c r="AE36" s="42">
        <v>2</v>
      </c>
      <c r="AF36" s="11"/>
      <c r="AG36" s="11"/>
      <c r="AH36" s="11"/>
      <c r="AI36" s="11"/>
      <c r="AJ36" s="11"/>
      <c r="AK36" s="44"/>
      <c r="AL36" s="44"/>
      <c r="AM36" s="44"/>
      <c r="AN36" s="44"/>
      <c r="AO36" s="44"/>
      <c r="AP36" s="44"/>
      <c r="AQ36" s="42">
        <f>G36+S36+AE36</f>
        <v>6</v>
      </c>
      <c r="AR36" s="19">
        <f>H36+T36+AF36</f>
        <v>0</v>
      </c>
      <c r="AS36" s="19"/>
      <c r="AT36" s="19"/>
      <c r="AU36" s="14" t="s">
        <v>98</v>
      </c>
    </row>
    <row r="37" spans="1:47" s="10" customFormat="1" ht="36" customHeight="1" thickBot="1">
      <c r="A37" s="123" t="s">
        <v>26</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5"/>
    </row>
    <row r="38" spans="1:47" s="23" customFormat="1" ht="135.75" thickBot="1">
      <c r="A38" s="40" t="s">
        <v>99</v>
      </c>
      <c r="B38" s="41" t="s">
        <v>36</v>
      </c>
      <c r="C38" s="41" t="s">
        <v>36</v>
      </c>
      <c r="D38" s="41" t="s">
        <v>36</v>
      </c>
      <c r="E38" s="41" t="s">
        <v>36</v>
      </c>
      <c r="F38" s="20" t="s">
        <v>100</v>
      </c>
      <c r="G38" s="44"/>
      <c r="H38" s="44"/>
      <c r="I38" s="44"/>
      <c r="J38" s="11"/>
      <c r="K38" s="17"/>
      <c r="L38" s="17"/>
      <c r="M38" s="50">
        <v>6</v>
      </c>
      <c r="N38" s="11"/>
      <c r="O38" s="17"/>
      <c r="P38" s="42">
        <v>16</v>
      </c>
      <c r="Q38" s="11"/>
      <c r="R38" s="11"/>
      <c r="S38" s="11"/>
      <c r="T38" s="11"/>
      <c r="U38" s="11"/>
      <c r="V38" s="49"/>
      <c r="W38" s="49"/>
      <c r="X38" s="49"/>
      <c r="Y38" s="11"/>
      <c r="Z38" s="11"/>
      <c r="AA38" s="11"/>
      <c r="AB38" s="49"/>
      <c r="AC38" s="49"/>
      <c r="AD38" s="49"/>
      <c r="AE38" s="49"/>
      <c r="AF38" s="49"/>
      <c r="AG38" s="49"/>
      <c r="AH38" s="11"/>
      <c r="AI38" s="11"/>
      <c r="AJ38" s="11"/>
      <c r="AK38" s="44"/>
      <c r="AL38" s="44"/>
      <c r="AM38" s="44"/>
      <c r="AN38" s="44"/>
      <c r="AO38" s="44"/>
      <c r="AP38" s="44"/>
      <c r="AQ38" s="42">
        <f>M38+P38</f>
        <v>22</v>
      </c>
      <c r="AR38" s="19">
        <f>N38</f>
        <v>0</v>
      </c>
      <c r="AS38" s="19"/>
      <c r="AT38" s="19"/>
      <c r="AU38" s="13" t="s">
        <v>101</v>
      </c>
    </row>
    <row r="39" spans="1:47" s="39" customFormat="1" ht="135.75" thickBot="1">
      <c r="A39" s="54" t="s">
        <v>102</v>
      </c>
      <c r="B39" s="55"/>
      <c r="C39" s="55"/>
      <c r="D39" s="56" t="s">
        <v>103</v>
      </c>
      <c r="E39" s="55"/>
      <c r="F39" s="57" t="s">
        <v>104</v>
      </c>
      <c r="G39" s="58"/>
      <c r="H39" s="58"/>
      <c r="I39" s="58"/>
      <c r="J39" s="58"/>
      <c r="K39" s="58"/>
      <c r="L39" s="58"/>
      <c r="M39" s="58"/>
      <c r="N39" s="58"/>
      <c r="O39" s="58"/>
      <c r="P39" s="53">
        <v>1</v>
      </c>
      <c r="Q39" s="59"/>
      <c r="R39" s="59"/>
      <c r="S39" s="59"/>
      <c r="T39" s="59"/>
      <c r="U39" s="59"/>
      <c r="V39" s="60"/>
      <c r="W39" s="60"/>
      <c r="X39" s="60"/>
      <c r="Y39" s="59"/>
      <c r="Z39" s="59"/>
      <c r="AA39" s="59"/>
      <c r="AB39" s="60"/>
      <c r="AC39" s="60"/>
      <c r="AD39" s="60"/>
      <c r="AE39" s="60"/>
      <c r="AF39" s="60"/>
      <c r="AG39" s="60"/>
      <c r="AH39" s="59"/>
      <c r="AI39" s="59"/>
      <c r="AJ39" s="59"/>
      <c r="AK39" s="58"/>
      <c r="AL39" s="58"/>
      <c r="AM39" s="58"/>
      <c r="AN39" s="58"/>
      <c r="AO39" s="58"/>
      <c r="AP39" s="58"/>
      <c r="AQ39" s="53">
        <f>P39</f>
        <v>1</v>
      </c>
      <c r="AR39" s="61">
        <f>Q39</f>
        <v>0</v>
      </c>
      <c r="AS39" s="61"/>
      <c r="AT39" s="61"/>
      <c r="AU39" s="62" t="s">
        <v>95</v>
      </c>
    </row>
    <row r="40" spans="1:47" s="39" customFormat="1" ht="135.75" thickBot="1">
      <c r="A40" s="40" t="s">
        <v>105</v>
      </c>
      <c r="B40" s="41" t="s">
        <v>78</v>
      </c>
      <c r="C40" s="46"/>
      <c r="D40" s="46"/>
      <c r="E40" s="46"/>
      <c r="F40" s="20" t="s">
        <v>106</v>
      </c>
      <c r="G40" s="44"/>
      <c r="H40" s="44"/>
      <c r="I40" s="44"/>
      <c r="J40" s="44"/>
      <c r="K40" s="44"/>
      <c r="L40" s="44"/>
      <c r="M40" s="44"/>
      <c r="N40" s="44"/>
      <c r="O40" s="44"/>
      <c r="P40" s="11"/>
      <c r="Q40" s="11"/>
      <c r="R40" s="11"/>
      <c r="S40" s="11"/>
      <c r="T40" s="11"/>
      <c r="U40" s="11"/>
      <c r="V40" s="49"/>
      <c r="W40" s="49"/>
      <c r="X40" s="49"/>
      <c r="Y40" s="42">
        <v>1</v>
      </c>
      <c r="Z40" s="11"/>
      <c r="AA40" s="11"/>
      <c r="AB40" s="49"/>
      <c r="AC40" s="49"/>
      <c r="AD40" s="49"/>
      <c r="AE40" s="49"/>
      <c r="AF40" s="49"/>
      <c r="AG40" s="49"/>
      <c r="AH40" s="11"/>
      <c r="AI40" s="11"/>
      <c r="AJ40" s="11"/>
      <c r="AK40" s="44"/>
      <c r="AL40" s="44"/>
      <c r="AM40" s="44"/>
      <c r="AN40" s="44"/>
      <c r="AO40" s="44"/>
      <c r="AP40" s="44"/>
      <c r="AQ40" s="42">
        <f>Y40</f>
        <v>1</v>
      </c>
      <c r="AR40" s="19">
        <f>Z40</f>
        <v>0</v>
      </c>
      <c r="AS40" s="19"/>
      <c r="AT40" s="19"/>
      <c r="AU40" s="13" t="s">
        <v>80</v>
      </c>
    </row>
    <row r="41" spans="1:47" s="72" customFormat="1" ht="130.5" customHeight="1" thickBot="1">
      <c r="A41" s="63" t="s">
        <v>107</v>
      </c>
      <c r="B41" s="64"/>
      <c r="C41" s="65" t="s">
        <v>108</v>
      </c>
      <c r="D41" s="64"/>
      <c r="E41" s="64"/>
      <c r="F41" s="66" t="s">
        <v>109</v>
      </c>
      <c r="G41" s="67"/>
      <c r="H41" s="67"/>
      <c r="I41" s="67"/>
      <c r="J41" s="67"/>
      <c r="K41" s="67"/>
      <c r="L41" s="67"/>
      <c r="M41" s="67"/>
      <c r="N41" s="67"/>
      <c r="O41" s="67"/>
      <c r="P41" s="68">
        <v>1</v>
      </c>
      <c r="Q41" s="69"/>
      <c r="R41" s="69"/>
      <c r="S41" s="69"/>
      <c r="T41" s="69"/>
      <c r="U41" s="69"/>
      <c r="V41" s="70"/>
      <c r="W41" s="70"/>
      <c r="X41" s="70"/>
      <c r="Y41" s="69"/>
      <c r="Z41" s="69"/>
      <c r="AA41" s="69"/>
      <c r="AB41" s="69"/>
      <c r="AC41" s="69"/>
      <c r="AD41" s="69"/>
      <c r="AE41" s="70"/>
      <c r="AF41" s="70"/>
      <c r="AG41" s="70"/>
      <c r="AH41" s="69"/>
      <c r="AI41" s="69"/>
      <c r="AJ41" s="69"/>
      <c r="AK41" s="67"/>
      <c r="AL41" s="67"/>
      <c r="AM41" s="67"/>
      <c r="AN41" s="67"/>
      <c r="AO41" s="67"/>
      <c r="AP41" s="67"/>
      <c r="AQ41" s="68">
        <f>P41</f>
        <v>1</v>
      </c>
      <c r="AR41" s="19">
        <f>AC41</f>
        <v>0</v>
      </c>
      <c r="AS41" s="69"/>
      <c r="AT41" s="69"/>
      <c r="AU41" s="71" t="s">
        <v>168</v>
      </c>
    </row>
    <row r="42" spans="1:47" s="72" customFormat="1" ht="132" customHeight="1" thickBot="1">
      <c r="A42" s="63" t="s">
        <v>171</v>
      </c>
      <c r="B42" s="65" t="s">
        <v>78</v>
      </c>
      <c r="C42" s="65"/>
      <c r="D42" s="64"/>
      <c r="E42" s="64"/>
      <c r="F42" s="66" t="s">
        <v>109</v>
      </c>
      <c r="G42" s="67"/>
      <c r="H42" s="67"/>
      <c r="I42" s="67"/>
      <c r="J42" s="67"/>
      <c r="K42" s="67"/>
      <c r="L42" s="67"/>
      <c r="M42" s="67"/>
      <c r="N42" s="67"/>
      <c r="O42" s="67"/>
      <c r="P42" s="129">
        <v>1</v>
      </c>
      <c r="Q42" s="130"/>
      <c r="R42" s="130"/>
      <c r="S42" s="130"/>
      <c r="T42" s="131"/>
      <c r="U42" s="69"/>
      <c r="V42" s="70"/>
      <c r="W42" s="70"/>
      <c r="X42" s="70"/>
      <c r="Y42" s="69"/>
      <c r="Z42" s="69"/>
      <c r="AA42" s="69"/>
      <c r="AB42" s="69"/>
      <c r="AC42" s="69"/>
      <c r="AD42" s="69"/>
      <c r="AE42" s="70"/>
      <c r="AF42" s="70"/>
      <c r="AG42" s="70"/>
      <c r="AH42" s="69"/>
      <c r="AI42" s="69"/>
      <c r="AJ42" s="69"/>
      <c r="AK42" s="67"/>
      <c r="AL42" s="67"/>
      <c r="AM42" s="67"/>
      <c r="AN42" s="67"/>
      <c r="AO42" s="67"/>
      <c r="AP42" s="67"/>
      <c r="AQ42" s="68">
        <f>P42</f>
        <v>1</v>
      </c>
      <c r="AR42" s="19">
        <f>AC42</f>
        <v>0</v>
      </c>
      <c r="AS42" s="69"/>
      <c r="AT42" s="69"/>
      <c r="AU42" s="71" t="s">
        <v>168</v>
      </c>
    </row>
    <row r="43" spans="1:47" s="72" customFormat="1" ht="168.75" customHeight="1" thickBot="1">
      <c r="A43" s="63" t="s">
        <v>169</v>
      </c>
      <c r="B43" s="64"/>
      <c r="C43" s="65"/>
      <c r="D43" s="73" t="s">
        <v>103</v>
      </c>
      <c r="E43" s="64"/>
      <c r="F43" s="66" t="s">
        <v>172</v>
      </c>
      <c r="G43" s="67"/>
      <c r="H43" s="67"/>
      <c r="I43" s="67"/>
      <c r="J43" s="67"/>
      <c r="K43" s="67"/>
      <c r="L43" s="67"/>
      <c r="M43" s="67"/>
      <c r="N43" s="67"/>
      <c r="O43" s="67"/>
      <c r="P43" s="67"/>
      <c r="Q43" s="67"/>
      <c r="R43" s="67"/>
      <c r="S43" s="68">
        <v>1</v>
      </c>
      <c r="T43" s="67"/>
      <c r="U43" s="69"/>
      <c r="V43" s="70"/>
      <c r="W43" s="70"/>
      <c r="X43" s="70"/>
      <c r="Y43" s="69"/>
      <c r="Z43" s="69"/>
      <c r="AA43" s="69"/>
      <c r="AB43" s="69"/>
      <c r="AC43" s="69"/>
      <c r="AD43" s="69"/>
      <c r="AE43" s="70"/>
      <c r="AF43" s="70"/>
      <c r="AG43" s="70"/>
      <c r="AH43" s="69"/>
      <c r="AI43" s="69"/>
      <c r="AJ43" s="69"/>
      <c r="AK43" s="67"/>
      <c r="AL43" s="67"/>
      <c r="AM43" s="67"/>
      <c r="AN43" s="67"/>
      <c r="AO43" s="67"/>
      <c r="AP43" s="67"/>
      <c r="AQ43" s="68">
        <f>V43</f>
        <v>0</v>
      </c>
      <c r="AR43" s="19">
        <f>AC43</f>
        <v>0</v>
      </c>
      <c r="AS43" s="69"/>
      <c r="AT43" s="69"/>
      <c r="AU43" s="71" t="s">
        <v>95</v>
      </c>
    </row>
    <row r="44" spans="1:47" s="10" customFormat="1" ht="36" customHeight="1" thickBot="1">
      <c r="A44" s="118" t="s">
        <v>27</v>
      </c>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20"/>
    </row>
    <row r="45" spans="1:47" s="23" customFormat="1" ht="120.75" thickBot="1">
      <c r="A45" s="40" t="s">
        <v>110</v>
      </c>
      <c r="B45" s="44"/>
      <c r="C45" s="41" t="s">
        <v>111</v>
      </c>
      <c r="D45" s="44"/>
      <c r="E45" s="44"/>
      <c r="F45" s="20" t="s">
        <v>112</v>
      </c>
      <c r="G45" s="44"/>
      <c r="H45" s="44"/>
      <c r="I45" s="44"/>
      <c r="J45" s="42">
        <v>1</v>
      </c>
      <c r="K45" s="11"/>
      <c r="L45" s="11"/>
      <c r="M45" s="44"/>
      <c r="N45" s="44"/>
      <c r="O45" s="44"/>
      <c r="P45" s="44"/>
      <c r="Q45" s="44"/>
      <c r="R45" s="44"/>
      <c r="S45" s="44"/>
      <c r="T45" s="44"/>
      <c r="U45" s="44"/>
      <c r="V45" s="42">
        <v>1</v>
      </c>
      <c r="W45" s="11"/>
      <c r="X45" s="11"/>
      <c r="Y45" s="44"/>
      <c r="Z45" s="44"/>
      <c r="AA45" s="44"/>
      <c r="AB45" s="44"/>
      <c r="AC45" s="44"/>
      <c r="AD45" s="44"/>
      <c r="AE45" s="44"/>
      <c r="AF45" s="44"/>
      <c r="AG45" s="44"/>
      <c r="AH45" s="42">
        <v>1</v>
      </c>
      <c r="AI45" s="11"/>
      <c r="AJ45" s="11"/>
      <c r="AK45" s="44"/>
      <c r="AL45" s="44"/>
      <c r="AM45" s="44"/>
      <c r="AN45" s="44"/>
      <c r="AO45" s="49"/>
      <c r="AP45" s="49"/>
      <c r="AQ45" s="42">
        <f>J45+V45+AH45</f>
        <v>3</v>
      </c>
      <c r="AR45" s="19">
        <f>K45+W45+AI45</f>
        <v>0</v>
      </c>
      <c r="AS45" s="19"/>
      <c r="AT45" s="11"/>
      <c r="AU45" s="14" t="s">
        <v>70</v>
      </c>
    </row>
    <row r="46" spans="1:47" s="39" customFormat="1" ht="120.75" thickBot="1">
      <c r="A46" s="40" t="s">
        <v>113</v>
      </c>
      <c r="B46" s="41" t="s">
        <v>36</v>
      </c>
      <c r="C46" s="41" t="s">
        <v>36</v>
      </c>
      <c r="D46" s="41" t="s">
        <v>36</v>
      </c>
      <c r="E46" s="41" t="s">
        <v>36</v>
      </c>
      <c r="F46" s="20" t="s">
        <v>114</v>
      </c>
      <c r="G46" s="42">
        <v>2</v>
      </c>
      <c r="H46" s="11"/>
      <c r="I46" s="11"/>
      <c r="J46" s="44"/>
      <c r="K46" s="44"/>
      <c r="L46" s="44"/>
      <c r="M46" s="44"/>
      <c r="N46" s="44"/>
      <c r="O46" s="44"/>
      <c r="P46" s="42">
        <v>2</v>
      </c>
      <c r="Q46" s="11"/>
      <c r="R46" s="11"/>
      <c r="S46" s="44"/>
      <c r="T46" s="44"/>
      <c r="U46" s="44"/>
      <c r="V46" s="44"/>
      <c r="W46" s="44"/>
      <c r="X46" s="44"/>
      <c r="Y46" s="42">
        <v>2</v>
      </c>
      <c r="Z46" s="11"/>
      <c r="AA46" s="11"/>
      <c r="AB46" s="44"/>
      <c r="AC46" s="44"/>
      <c r="AD46" s="44"/>
      <c r="AE46" s="44"/>
      <c r="AF46" s="44"/>
      <c r="AG46" s="44"/>
      <c r="AH46" s="42">
        <v>2</v>
      </c>
      <c r="AI46" s="11"/>
      <c r="AJ46" s="11"/>
      <c r="AK46" s="44"/>
      <c r="AL46" s="44"/>
      <c r="AM46" s="44"/>
      <c r="AN46" s="44"/>
      <c r="AO46" s="49"/>
      <c r="AP46" s="49"/>
      <c r="AQ46" s="42">
        <f>G46+P46+Y46+AH46</f>
        <v>8</v>
      </c>
      <c r="AR46" s="19">
        <f>H46+Q46+Z46+AI46</f>
        <v>0</v>
      </c>
      <c r="AS46" s="19"/>
      <c r="AT46" s="11"/>
      <c r="AU46" s="14" t="s">
        <v>115</v>
      </c>
    </row>
    <row r="47" spans="1:47" s="39" customFormat="1" ht="120.75" thickBot="1">
      <c r="A47" s="40" t="s">
        <v>116</v>
      </c>
      <c r="B47" s="44"/>
      <c r="C47" s="44"/>
      <c r="D47" s="41" t="s">
        <v>91</v>
      </c>
      <c r="E47" s="44"/>
      <c r="F47" s="20" t="s">
        <v>89</v>
      </c>
      <c r="G47" s="42">
        <v>2</v>
      </c>
      <c r="H47" s="11"/>
      <c r="I47" s="11"/>
      <c r="J47" s="44"/>
      <c r="K47" s="44"/>
      <c r="L47" s="44"/>
      <c r="M47" s="44"/>
      <c r="N47" s="44"/>
      <c r="O47" s="44"/>
      <c r="P47" s="42">
        <v>2</v>
      </c>
      <c r="Q47" s="11"/>
      <c r="R47" s="11"/>
      <c r="S47" s="49"/>
      <c r="T47" s="49"/>
      <c r="U47" s="49"/>
      <c r="V47" s="49"/>
      <c r="W47" s="49"/>
      <c r="X47" s="49"/>
      <c r="Y47" s="42">
        <v>2</v>
      </c>
      <c r="Z47" s="11"/>
      <c r="AA47" s="11"/>
      <c r="AB47" s="49"/>
      <c r="AC47" s="49"/>
      <c r="AD47" s="49"/>
      <c r="AE47" s="49"/>
      <c r="AF47" s="49"/>
      <c r="AG47" s="49"/>
      <c r="AH47" s="42">
        <v>2</v>
      </c>
      <c r="AI47" s="11"/>
      <c r="AJ47" s="11"/>
      <c r="AK47" s="44"/>
      <c r="AL47" s="44"/>
      <c r="AM47" s="44"/>
      <c r="AN47" s="44"/>
      <c r="AO47" s="49"/>
      <c r="AP47" s="49"/>
      <c r="AQ47" s="42">
        <f>G47+P47+Y47+AH47</f>
        <v>8</v>
      </c>
      <c r="AR47" s="19">
        <f>H47+Q47+Z47+AI47</f>
        <v>0</v>
      </c>
      <c r="AS47" s="19"/>
      <c r="AT47" s="11"/>
      <c r="AU47" s="14" t="s">
        <v>70</v>
      </c>
    </row>
    <row r="48" spans="1:47" s="39" customFormat="1" ht="180.75" thickBot="1">
      <c r="A48" s="40" t="s">
        <v>117</v>
      </c>
      <c r="B48" s="41" t="s">
        <v>36</v>
      </c>
      <c r="C48" s="41" t="s">
        <v>36</v>
      </c>
      <c r="D48" s="41" t="s">
        <v>36</v>
      </c>
      <c r="E48" s="41" t="s">
        <v>36</v>
      </c>
      <c r="F48" s="20" t="s">
        <v>118</v>
      </c>
      <c r="G48" s="44"/>
      <c r="H48" s="44"/>
      <c r="I48" s="44"/>
      <c r="J48" s="44"/>
      <c r="K48" s="44"/>
      <c r="L48" s="44"/>
      <c r="M48" s="44"/>
      <c r="N48" s="44"/>
      <c r="O48" s="44"/>
      <c r="P48" s="44"/>
      <c r="Q48" s="44"/>
      <c r="R48" s="44"/>
      <c r="S48" s="42">
        <v>1</v>
      </c>
      <c r="T48" s="11"/>
      <c r="U48" s="11"/>
      <c r="V48" s="44"/>
      <c r="W48" s="44"/>
      <c r="X48" s="44"/>
      <c r="Y48" s="44"/>
      <c r="Z48" s="44"/>
      <c r="AA48" s="44"/>
      <c r="AB48" s="44"/>
      <c r="AC48" s="44"/>
      <c r="AD48" s="44"/>
      <c r="AE48" s="44"/>
      <c r="AF48" s="44"/>
      <c r="AG48" s="44"/>
      <c r="AH48" s="42">
        <v>1</v>
      </c>
      <c r="AI48" s="11"/>
      <c r="AJ48" s="11"/>
      <c r="AK48" s="44"/>
      <c r="AL48" s="44"/>
      <c r="AM48" s="44"/>
      <c r="AN48" s="44"/>
      <c r="AO48" s="45"/>
      <c r="AP48" s="45"/>
      <c r="AQ48" s="43">
        <f>S48+AH48</f>
        <v>2</v>
      </c>
      <c r="AR48" s="19">
        <f>T48+AI48</f>
        <v>0</v>
      </c>
      <c r="AS48" s="19"/>
      <c r="AT48" s="11"/>
      <c r="AU48" s="12" t="s">
        <v>119</v>
      </c>
    </row>
    <row r="49" spans="1:47" s="39" customFormat="1" ht="135.75" thickBot="1">
      <c r="A49" s="40" t="s">
        <v>120</v>
      </c>
      <c r="B49" s="41" t="s">
        <v>121</v>
      </c>
      <c r="C49" s="44"/>
      <c r="D49" s="44"/>
      <c r="E49" s="44"/>
      <c r="F49" s="20" t="s">
        <v>122</v>
      </c>
      <c r="G49" s="44"/>
      <c r="H49" s="44"/>
      <c r="I49" s="44"/>
      <c r="J49" s="44"/>
      <c r="K49" s="44"/>
      <c r="L49" s="44"/>
      <c r="M49" s="44"/>
      <c r="N49" s="44"/>
      <c r="O49" s="44"/>
      <c r="P49" s="44"/>
      <c r="Q49" s="44"/>
      <c r="R49" s="44"/>
      <c r="S49" s="44"/>
      <c r="T49" s="44"/>
      <c r="U49" s="44"/>
      <c r="V49" s="42">
        <v>1</v>
      </c>
      <c r="W49" s="44"/>
      <c r="X49" s="44"/>
      <c r="Y49" s="44"/>
      <c r="Z49" s="44"/>
      <c r="AA49" s="44"/>
      <c r="AB49" s="44"/>
      <c r="AC49" s="44"/>
      <c r="AD49" s="44"/>
      <c r="AE49" s="44"/>
      <c r="AF49" s="44"/>
      <c r="AG49" s="44"/>
      <c r="AH49" s="44"/>
      <c r="AI49" s="44"/>
      <c r="AJ49" s="44"/>
      <c r="AK49" s="44"/>
      <c r="AL49" s="44"/>
      <c r="AM49" s="44"/>
      <c r="AN49" s="44"/>
      <c r="AO49" s="45"/>
      <c r="AP49" s="45"/>
      <c r="AQ49" s="43">
        <f>V49</f>
        <v>1</v>
      </c>
      <c r="AR49" s="19">
        <f>W49</f>
        <v>0</v>
      </c>
      <c r="AS49" s="19"/>
      <c r="AT49" s="44"/>
      <c r="AU49" s="12" t="s">
        <v>95</v>
      </c>
    </row>
    <row r="50" spans="1:47" s="39" customFormat="1" ht="135.75" thickBot="1">
      <c r="A50" s="40" t="s">
        <v>123</v>
      </c>
      <c r="B50" s="41" t="s">
        <v>36</v>
      </c>
      <c r="C50" s="41"/>
      <c r="D50" s="41"/>
      <c r="E50" s="41"/>
      <c r="F50" s="20" t="s">
        <v>124</v>
      </c>
      <c r="G50" s="44"/>
      <c r="H50" s="44"/>
      <c r="I50" s="44"/>
      <c r="J50" s="44"/>
      <c r="K50" s="44"/>
      <c r="L50" s="44"/>
      <c r="M50" s="44"/>
      <c r="N50" s="44"/>
      <c r="O50" s="44"/>
      <c r="P50" s="44"/>
      <c r="Q50" s="44"/>
      <c r="R50" s="44"/>
      <c r="S50" s="44"/>
      <c r="T50" s="44"/>
      <c r="U50" s="44"/>
      <c r="V50" s="44"/>
      <c r="W50" s="44"/>
      <c r="X50" s="44"/>
      <c r="Y50" s="44"/>
      <c r="Z50" s="44"/>
      <c r="AA50" s="44"/>
      <c r="AB50" s="42">
        <v>1</v>
      </c>
      <c r="AC50" s="44"/>
      <c r="AD50" s="44"/>
      <c r="AE50" s="44"/>
      <c r="AF50" s="44"/>
      <c r="AG50" s="44"/>
      <c r="AH50" s="44"/>
      <c r="AI50" s="44"/>
      <c r="AJ50" s="44"/>
      <c r="AK50" s="44"/>
      <c r="AL50" s="44"/>
      <c r="AM50" s="44"/>
      <c r="AN50" s="44"/>
      <c r="AO50" s="44"/>
      <c r="AP50" s="44"/>
      <c r="AQ50" s="42">
        <f>AB50</f>
        <v>1</v>
      </c>
      <c r="AR50" s="19">
        <f>AC50</f>
        <v>0</v>
      </c>
      <c r="AS50" s="19"/>
      <c r="AT50" s="44"/>
      <c r="AU50" s="14" t="s">
        <v>70</v>
      </c>
    </row>
    <row r="51" spans="1:47" s="39" customFormat="1" ht="165.75" thickBot="1">
      <c r="A51" s="40" t="s">
        <v>125</v>
      </c>
      <c r="B51" s="44"/>
      <c r="C51" s="44"/>
      <c r="D51" s="41" t="s">
        <v>91</v>
      </c>
      <c r="E51" s="44"/>
      <c r="F51" s="20" t="s">
        <v>126</v>
      </c>
      <c r="G51" s="42">
        <v>2</v>
      </c>
      <c r="H51" s="11"/>
      <c r="I51" s="11"/>
      <c r="J51" s="44"/>
      <c r="K51" s="44"/>
      <c r="L51" s="44"/>
      <c r="M51" s="44"/>
      <c r="N51" s="44"/>
      <c r="O51" s="44"/>
      <c r="P51" s="42">
        <v>2</v>
      </c>
      <c r="Q51" s="11"/>
      <c r="R51" s="11"/>
      <c r="S51" s="49"/>
      <c r="T51" s="49"/>
      <c r="U51" s="49"/>
      <c r="V51" s="49"/>
      <c r="W51" s="49"/>
      <c r="X51" s="49"/>
      <c r="Y51" s="42">
        <v>2</v>
      </c>
      <c r="Z51" s="11"/>
      <c r="AA51" s="11"/>
      <c r="AB51" s="49"/>
      <c r="AC51" s="49"/>
      <c r="AD51" s="49"/>
      <c r="AE51" s="49"/>
      <c r="AF51" s="49"/>
      <c r="AG51" s="49"/>
      <c r="AH51" s="42">
        <v>2</v>
      </c>
      <c r="AI51" s="11"/>
      <c r="AJ51" s="11"/>
      <c r="AK51" s="44"/>
      <c r="AL51" s="44"/>
      <c r="AM51" s="44"/>
      <c r="AN51" s="44"/>
      <c r="AO51" s="44"/>
      <c r="AP51" s="44"/>
      <c r="AQ51" s="42">
        <f>G51+P51+Y51+AH51</f>
        <v>8</v>
      </c>
      <c r="AR51" s="19">
        <f>H51+Q51+Z51+AI51</f>
        <v>0</v>
      </c>
      <c r="AS51" s="19"/>
      <c r="AT51" s="44"/>
      <c r="AU51" s="14" t="s">
        <v>70</v>
      </c>
    </row>
    <row r="52" spans="1:47" s="39" customFormat="1" ht="135.75" thickBot="1">
      <c r="A52" s="51" t="s">
        <v>127</v>
      </c>
      <c r="B52" s="44"/>
      <c r="C52" s="44"/>
      <c r="D52" s="41" t="s">
        <v>39</v>
      </c>
      <c r="E52" s="44"/>
      <c r="F52" s="20" t="s">
        <v>128</v>
      </c>
      <c r="G52" s="44"/>
      <c r="H52" s="44"/>
      <c r="I52" s="44"/>
      <c r="J52" s="44"/>
      <c r="K52" s="44"/>
      <c r="L52" s="44"/>
      <c r="M52" s="44"/>
      <c r="N52" s="44"/>
      <c r="O52" s="44"/>
      <c r="P52" s="44"/>
      <c r="Q52" s="44"/>
      <c r="R52" s="44"/>
      <c r="S52" s="44"/>
      <c r="T52" s="44"/>
      <c r="U52" s="44"/>
      <c r="V52" s="44"/>
      <c r="W52" s="44"/>
      <c r="X52" s="44"/>
      <c r="Y52" s="44"/>
      <c r="Z52" s="44"/>
      <c r="AA52" s="44"/>
      <c r="AB52" s="44"/>
      <c r="AC52" s="44"/>
      <c r="AD52" s="44"/>
      <c r="AE52" s="42">
        <v>2</v>
      </c>
      <c r="AF52" s="44"/>
      <c r="AG52" s="44"/>
      <c r="AH52" s="44"/>
      <c r="AI52" s="44"/>
      <c r="AJ52" s="44"/>
      <c r="AK52" s="44"/>
      <c r="AL52" s="44"/>
      <c r="AM52" s="44"/>
      <c r="AN52" s="44"/>
      <c r="AO52" s="44"/>
      <c r="AP52" s="44"/>
      <c r="AQ52" s="42">
        <f>AE52</f>
        <v>2</v>
      </c>
      <c r="AR52" s="19">
        <f>AF52</f>
        <v>0</v>
      </c>
      <c r="AS52" s="19"/>
      <c r="AT52" s="44"/>
      <c r="AU52" s="14" t="s">
        <v>87</v>
      </c>
    </row>
    <row r="53" spans="1:47" s="39" customFormat="1" ht="180.75" thickBot="1">
      <c r="A53" s="51" t="s">
        <v>129</v>
      </c>
      <c r="B53" s="44"/>
      <c r="C53" s="44"/>
      <c r="D53" s="41" t="s">
        <v>103</v>
      </c>
      <c r="E53" s="44"/>
      <c r="F53" s="20" t="s">
        <v>130</v>
      </c>
      <c r="G53" s="44"/>
      <c r="H53" s="44"/>
      <c r="I53" s="44"/>
      <c r="J53" s="44"/>
      <c r="K53" s="44"/>
      <c r="L53" s="44"/>
      <c r="M53" s="44"/>
      <c r="N53" s="44"/>
      <c r="O53" s="44"/>
      <c r="P53" s="44"/>
      <c r="Q53" s="44"/>
      <c r="R53" s="44"/>
      <c r="S53" s="44"/>
      <c r="T53" s="44"/>
      <c r="U53" s="44"/>
      <c r="V53" s="44"/>
      <c r="W53" s="44"/>
      <c r="X53" s="44"/>
      <c r="Y53" s="44"/>
      <c r="Z53" s="44"/>
      <c r="AA53" s="44"/>
      <c r="AB53" s="42">
        <v>2</v>
      </c>
      <c r="AC53" s="44"/>
      <c r="AD53" s="44"/>
      <c r="AE53" s="44"/>
      <c r="AF53" s="44"/>
      <c r="AG53" s="44"/>
      <c r="AH53" s="44"/>
      <c r="AI53" s="44"/>
      <c r="AJ53" s="44"/>
      <c r="AK53" s="44"/>
      <c r="AL53" s="44"/>
      <c r="AM53" s="44"/>
      <c r="AN53" s="44"/>
      <c r="AO53" s="44"/>
      <c r="AP53" s="44"/>
      <c r="AQ53" s="42">
        <f>AB53</f>
        <v>2</v>
      </c>
      <c r="AR53" s="19">
        <f>AC53</f>
        <v>0</v>
      </c>
      <c r="AS53" s="19"/>
      <c r="AT53" s="44"/>
      <c r="AU53" s="14" t="s">
        <v>87</v>
      </c>
    </row>
    <row r="54" spans="1:47" s="39" customFormat="1" ht="128.25" thickBot="1">
      <c r="A54" s="40" t="s">
        <v>131</v>
      </c>
      <c r="B54" s="44"/>
      <c r="C54" s="44"/>
      <c r="D54" s="41" t="s">
        <v>72</v>
      </c>
      <c r="E54" s="44"/>
      <c r="F54" s="20" t="s">
        <v>132</v>
      </c>
      <c r="G54" s="44"/>
      <c r="H54" s="44"/>
      <c r="I54" s="44"/>
      <c r="J54" s="44"/>
      <c r="K54" s="44"/>
      <c r="L54" s="44"/>
      <c r="M54" s="44"/>
      <c r="N54" s="44"/>
      <c r="O54" s="44"/>
      <c r="P54" s="44"/>
      <c r="Q54" s="44"/>
      <c r="R54" s="44"/>
      <c r="S54" s="44"/>
      <c r="T54" s="44"/>
      <c r="U54" s="44"/>
      <c r="V54" s="44"/>
      <c r="W54" s="44"/>
      <c r="X54" s="44"/>
      <c r="Y54" s="42">
        <v>1</v>
      </c>
      <c r="Z54" s="11"/>
      <c r="AA54" s="11"/>
      <c r="AB54" s="44"/>
      <c r="AC54" s="44"/>
      <c r="AD54" s="44"/>
      <c r="AE54" s="44"/>
      <c r="AF54" s="44"/>
      <c r="AG54" s="44"/>
      <c r="AH54" s="44"/>
      <c r="AI54" s="44"/>
      <c r="AJ54" s="44"/>
      <c r="AK54" s="44"/>
      <c r="AL54" s="44"/>
      <c r="AM54" s="44"/>
      <c r="AN54" s="44"/>
      <c r="AO54" s="45"/>
      <c r="AP54" s="45"/>
      <c r="AQ54" s="43">
        <f>Y54</f>
        <v>1</v>
      </c>
      <c r="AR54" s="18">
        <f>Z54</f>
        <v>0</v>
      </c>
      <c r="AS54" s="18"/>
      <c r="AT54" s="44"/>
      <c r="AU54" s="14" t="s">
        <v>74</v>
      </c>
    </row>
    <row r="55" spans="1:47" s="39" customFormat="1" ht="135.75" thickBot="1">
      <c r="A55" s="40" t="s">
        <v>133</v>
      </c>
      <c r="B55" s="44"/>
      <c r="C55" s="44"/>
      <c r="D55" s="41" t="s">
        <v>72</v>
      </c>
      <c r="E55" s="44"/>
      <c r="F55" s="20" t="s">
        <v>134</v>
      </c>
      <c r="G55" s="44"/>
      <c r="H55" s="44"/>
      <c r="I55" s="44"/>
      <c r="J55" s="44"/>
      <c r="K55" s="44"/>
      <c r="L55" s="44"/>
      <c r="M55" s="44"/>
      <c r="N55" s="44"/>
      <c r="O55" s="44"/>
      <c r="P55" s="44"/>
      <c r="Q55" s="44"/>
      <c r="R55" s="44"/>
      <c r="S55" s="44"/>
      <c r="T55" s="44"/>
      <c r="U55" s="44"/>
      <c r="V55" s="44"/>
      <c r="W55" s="44"/>
      <c r="X55" s="44"/>
      <c r="Y55" s="44"/>
      <c r="Z55" s="44"/>
      <c r="AA55" s="44"/>
      <c r="AB55" s="42">
        <v>1</v>
      </c>
      <c r="AC55" s="11"/>
      <c r="AD55" s="11"/>
      <c r="AE55" s="42">
        <v>1</v>
      </c>
      <c r="AF55" s="11"/>
      <c r="AG55" s="11"/>
      <c r="AH55" s="44"/>
      <c r="AI55" s="44"/>
      <c r="AJ55" s="44"/>
      <c r="AK55" s="44"/>
      <c r="AL55" s="44"/>
      <c r="AM55" s="44"/>
      <c r="AN55" s="44"/>
      <c r="AO55" s="45"/>
      <c r="AP55" s="45"/>
      <c r="AQ55" s="43">
        <f>AB55+AE55</f>
        <v>2</v>
      </c>
      <c r="AR55" s="19">
        <f>AC55+AF55</f>
        <v>0</v>
      </c>
      <c r="AS55" s="19"/>
      <c r="AT55" s="44"/>
      <c r="AU55" s="14" t="s">
        <v>74</v>
      </c>
    </row>
    <row r="56" spans="1:47" s="39" customFormat="1" ht="128.25" thickBot="1">
      <c r="A56" s="40" t="s">
        <v>135</v>
      </c>
      <c r="B56" s="44"/>
      <c r="C56" s="44"/>
      <c r="D56" s="41" t="s">
        <v>72</v>
      </c>
      <c r="E56" s="44"/>
      <c r="F56" s="20" t="s">
        <v>136</v>
      </c>
      <c r="G56" s="44"/>
      <c r="H56" s="44"/>
      <c r="I56" s="44"/>
      <c r="J56" s="44"/>
      <c r="K56" s="44"/>
      <c r="L56" s="44"/>
      <c r="M56" s="42">
        <v>2</v>
      </c>
      <c r="N56" s="11"/>
      <c r="O56" s="11"/>
      <c r="P56" s="44"/>
      <c r="Q56" s="44"/>
      <c r="R56" s="44"/>
      <c r="S56" s="44"/>
      <c r="T56" s="44"/>
      <c r="U56" s="44"/>
      <c r="V56" s="44"/>
      <c r="W56" s="44"/>
      <c r="X56" s="44"/>
      <c r="Y56" s="44"/>
      <c r="Z56" s="44"/>
      <c r="AA56" s="44"/>
      <c r="AB56" s="42">
        <v>2</v>
      </c>
      <c r="AC56" s="11"/>
      <c r="AD56" s="11"/>
      <c r="AE56" s="44"/>
      <c r="AF56" s="44"/>
      <c r="AG56" s="44"/>
      <c r="AH56" s="44"/>
      <c r="AI56" s="44"/>
      <c r="AJ56" s="44"/>
      <c r="AK56" s="44"/>
      <c r="AL56" s="44"/>
      <c r="AM56" s="44"/>
      <c r="AN56" s="44"/>
      <c r="AO56" s="45"/>
      <c r="AP56" s="45"/>
      <c r="AQ56" s="43">
        <f>M56+AB56</f>
        <v>4</v>
      </c>
      <c r="AR56" s="19">
        <f>N56+AC56</f>
        <v>0</v>
      </c>
      <c r="AS56" s="19"/>
      <c r="AT56" s="44"/>
      <c r="AU56" s="14" t="s">
        <v>74</v>
      </c>
    </row>
    <row r="57" spans="1:47" s="39" customFormat="1" ht="120.75" thickBot="1">
      <c r="A57" s="40" t="s">
        <v>137</v>
      </c>
      <c r="B57" s="44"/>
      <c r="C57" s="44"/>
      <c r="D57" s="41" t="s">
        <v>138</v>
      </c>
      <c r="E57" s="44"/>
      <c r="F57" s="20" t="s">
        <v>139</v>
      </c>
      <c r="G57" s="44"/>
      <c r="H57" s="44"/>
      <c r="I57" s="44"/>
      <c r="J57" s="44"/>
      <c r="K57" s="44"/>
      <c r="L57" s="44"/>
      <c r="M57" s="44"/>
      <c r="N57" s="44"/>
      <c r="O57" s="44"/>
      <c r="P57" s="44"/>
      <c r="Q57" s="44"/>
      <c r="R57" s="44"/>
      <c r="S57" s="44"/>
      <c r="T57" s="44"/>
      <c r="U57" s="44"/>
      <c r="V57" s="42">
        <v>1</v>
      </c>
      <c r="W57" s="11"/>
      <c r="X57" s="11"/>
      <c r="Y57" s="44"/>
      <c r="Z57" s="44"/>
      <c r="AA57" s="44"/>
      <c r="AB57" s="44"/>
      <c r="AC57" s="44"/>
      <c r="AD57" s="44"/>
      <c r="AE57" s="44"/>
      <c r="AF57" s="44"/>
      <c r="AG57" s="44"/>
      <c r="AH57" s="44"/>
      <c r="AI57" s="44"/>
      <c r="AJ57" s="44"/>
      <c r="AK57" s="44"/>
      <c r="AL57" s="44"/>
      <c r="AM57" s="44"/>
      <c r="AN57" s="44"/>
      <c r="AO57" s="45"/>
      <c r="AP57" s="45"/>
      <c r="AQ57" s="43">
        <f>V57</f>
        <v>1</v>
      </c>
      <c r="AR57" s="19">
        <f>W57</f>
        <v>0</v>
      </c>
      <c r="AS57" s="19"/>
      <c r="AT57" s="44"/>
      <c r="AU57" s="14" t="s">
        <v>74</v>
      </c>
    </row>
    <row r="58" spans="1:47" s="39" customFormat="1" ht="120.75" thickBot="1">
      <c r="A58" s="40" t="s">
        <v>140</v>
      </c>
      <c r="B58" s="44"/>
      <c r="C58" s="44"/>
      <c r="D58" s="41" t="s">
        <v>138</v>
      </c>
      <c r="E58" s="44"/>
      <c r="F58" s="20" t="s">
        <v>139</v>
      </c>
      <c r="G58" s="44"/>
      <c r="H58" s="44"/>
      <c r="I58" s="44"/>
      <c r="J58" s="44"/>
      <c r="K58" s="44"/>
      <c r="L58" s="44"/>
      <c r="M58" s="44"/>
      <c r="N58" s="44"/>
      <c r="O58" s="44"/>
      <c r="P58" s="42">
        <v>2</v>
      </c>
      <c r="Q58" s="11"/>
      <c r="R58" s="11"/>
      <c r="S58" s="44"/>
      <c r="T58" s="44"/>
      <c r="U58" s="44"/>
      <c r="V58" s="44"/>
      <c r="W58" s="44"/>
      <c r="X58" s="44"/>
      <c r="Y58" s="44"/>
      <c r="Z58" s="44"/>
      <c r="AA58" s="44"/>
      <c r="AB58" s="42">
        <v>2</v>
      </c>
      <c r="AC58" s="11"/>
      <c r="AD58" s="11"/>
      <c r="AE58" s="44"/>
      <c r="AF58" s="44"/>
      <c r="AG58" s="44"/>
      <c r="AH58" s="44"/>
      <c r="AI58" s="44"/>
      <c r="AJ58" s="44"/>
      <c r="AK58" s="44"/>
      <c r="AL58" s="44"/>
      <c r="AM58" s="44"/>
      <c r="AN58" s="44"/>
      <c r="AO58" s="45"/>
      <c r="AP58" s="45"/>
      <c r="AQ58" s="43">
        <f>P58+AB58</f>
        <v>4</v>
      </c>
      <c r="AR58" s="19">
        <f>Q58+AC58</f>
        <v>0</v>
      </c>
      <c r="AS58" s="19"/>
      <c r="AT58" s="44"/>
      <c r="AU58" s="14" t="s">
        <v>74</v>
      </c>
    </row>
    <row r="59" spans="1:47" s="39" customFormat="1" ht="135.75" thickBot="1">
      <c r="A59" s="40" t="s">
        <v>141</v>
      </c>
      <c r="B59" s="41" t="s">
        <v>78</v>
      </c>
      <c r="C59" s="44"/>
      <c r="D59" s="44"/>
      <c r="E59" s="44"/>
      <c r="F59" s="20" t="s">
        <v>142</v>
      </c>
      <c r="G59" s="44"/>
      <c r="H59" s="44"/>
      <c r="I59" s="44"/>
      <c r="J59" s="44"/>
      <c r="K59" s="44"/>
      <c r="L59" s="44"/>
      <c r="M59" s="44"/>
      <c r="N59" s="44"/>
      <c r="O59" s="44"/>
      <c r="P59" s="44"/>
      <c r="Q59" s="44"/>
      <c r="R59" s="44"/>
      <c r="S59" s="44"/>
      <c r="T59" s="44"/>
      <c r="U59" s="44"/>
      <c r="V59" s="42">
        <v>1</v>
      </c>
      <c r="W59" s="44"/>
      <c r="X59" s="44"/>
      <c r="Y59" s="44"/>
      <c r="Z59" s="44"/>
      <c r="AA59" s="44"/>
      <c r="AB59" s="44"/>
      <c r="AC59" s="44"/>
      <c r="AD59" s="44"/>
      <c r="AE59" s="44"/>
      <c r="AF59" s="44"/>
      <c r="AG59" s="44"/>
      <c r="AH59" s="44"/>
      <c r="AI59" s="44"/>
      <c r="AJ59" s="44"/>
      <c r="AK59" s="44"/>
      <c r="AL59" s="44"/>
      <c r="AM59" s="44"/>
      <c r="AN59" s="44"/>
      <c r="AO59" s="45"/>
      <c r="AP59" s="45"/>
      <c r="AQ59" s="43">
        <f>V59</f>
        <v>1</v>
      </c>
      <c r="AR59" s="18">
        <f>W59</f>
        <v>0</v>
      </c>
      <c r="AS59" s="18"/>
      <c r="AT59" s="44"/>
      <c r="AU59" s="12" t="s">
        <v>80</v>
      </c>
    </row>
    <row r="60" spans="1:47" s="39" customFormat="1" ht="135.75" thickBot="1">
      <c r="A60" s="40" t="s">
        <v>143</v>
      </c>
      <c r="B60" s="44"/>
      <c r="C60" s="44"/>
      <c r="D60" s="41" t="s">
        <v>91</v>
      </c>
      <c r="E60" s="44"/>
      <c r="F60" s="20" t="s">
        <v>144</v>
      </c>
      <c r="G60" s="44"/>
      <c r="H60" s="44"/>
      <c r="I60" s="44"/>
      <c r="J60" s="44"/>
      <c r="K60" s="44"/>
      <c r="L60" s="44"/>
      <c r="M60" s="44"/>
      <c r="N60" s="44"/>
      <c r="O60" s="44"/>
      <c r="P60" s="44"/>
      <c r="Q60" s="44"/>
      <c r="R60" s="44"/>
      <c r="S60" s="44"/>
      <c r="T60" s="44"/>
      <c r="U60" s="44"/>
      <c r="V60" s="44"/>
      <c r="W60" s="44"/>
      <c r="X60" s="44"/>
      <c r="Y60" s="42">
        <v>1</v>
      </c>
      <c r="Z60" s="44"/>
      <c r="AA60" s="44"/>
      <c r="AB60" s="44"/>
      <c r="AC60" s="44"/>
      <c r="AD60" s="44"/>
      <c r="AE60" s="44"/>
      <c r="AF60" s="44"/>
      <c r="AG60" s="44"/>
      <c r="AH60" s="44"/>
      <c r="AI60" s="44"/>
      <c r="AJ60" s="44"/>
      <c r="AK60" s="44"/>
      <c r="AL60" s="44"/>
      <c r="AM60" s="44"/>
      <c r="AN60" s="42">
        <v>1</v>
      </c>
      <c r="AO60" s="45"/>
      <c r="AP60" s="45"/>
      <c r="AQ60" s="43">
        <f>Y60+AN60</f>
        <v>2</v>
      </c>
      <c r="AR60" s="18">
        <f>Z60+AO60</f>
        <v>0</v>
      </c>
      <c r="AS60" s="18"/>
      <c r="AT60" s="44"/>
      <c r="AU60" s="12" t="s">
        <v>145</v>
      </c>
    </row>
    <row r="61" spans="1:47" s="39" customFormat="1" ht="120.75" thickBot="1">
      <c r="A61" s="40" t="s">
        <v>146</v>
      </c>
      <c r="B61" s="41" t="s">
        <v>147</v>
      </c>
      <c r="C61" s="44"/>
      <c r="D61" s="44"/>
      <c r="E61" s="44"/>
      <c r="F61" s="20" t="s">
        <v>148</v>
      </c>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2">
        <v>1</v>
      </c>
      <c r="AI61" s="44"/>
      <c r="AJ61" s="44"/>
      <c r="AK61" s="44"/>
      <c r="AL61" s="44"/>
      <c r="AM61" s="44"/>
      <c r="AN61" s="44"/>
      <c r="AO61" s="45"/>
      <c r="AP61" s="45"/>
      <c r="AQ61" s="43">
        <f>AH61</f>
        <v>1</v>
      </c>
      <c r="AR61" s="19">
        <f>AI61</f>
        <v>0</v>
      </c>
      <c r="AS61" s="19"/>
      <c r="AT61" s="44"/>
      <c r="AU61" s="12" t="s">
        <v>56</v>
      </c>
    </row>
    <row r="62" spans="1:47" s="39" customFormat="1" ht="120.75" thickBot="1">
      <c r="A62" s="40" t="s">
        <v>149</v>
      </c>
      <c r="B62" s="44"/>
      <c r="C62" s="41" t="s">
        <v>111</v>
      </c>
      <c r="D62" s="44"/>
      <c r="E62" s="44"/>
      <c r="F62" s="20" t="s">
        <v>139</v>
      </c>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2">
        <v>1</v>
      </c>
      <c r="AI62" s="44"/>
      <c r="AJ62" s="44"/>
      <c r="AK62" s="44"/>
      <c r="AL62" s="44"/>
      <c r="AM62" s="44"/>
      <c r="AN62" s="44"/>
      <c r="AO62" s="45"/>
      <c r="AP62" s="45"/>
      <c r="AQ62" s="43">
        <f>AH62</f>
        <v>1</v>
      </c>
      <c r="AR62" s="19">
        <f>AI62</f>
        <v>0</v>
      </c>
      <c r="AS62" s="19"/>
      <c r="AT62" s="44"/>
      <c r="AU62" s="14" t="s">
        <v>70</v>
      </c>
    </row>
    <row r="63" spans="1:47" s="39" customFormat="1" ht="120.75" thickBot="1">
      <c r="A63" s="40" t="s">
        <v>150</v>
      </c>
      <c r="B63" s="44"/>
      <c r="C63" s="44"/>
      <c r="D63" s="41" t="s">
        <v>138</v>
      </c>
      <c r="E63" s="44"/>
      <c r="F63" s="20" t="s">
        <v>139</v>
      </c>
      <c r="G63" s="44"/>
      <c r="H63" s="44"/>
      <c r="I63" s="44"/>
      <c r="J63" s="52">
        <v>1</v>
      </c>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5"/>
      <c r="AP63" s="45"/>
      <c r="AQ63" s="43">
        <f>J63</f>
        <v>1</v>
      </c>
      <c r="AR63" s="19">
        <f>K63</f>
        <v>0</v>
      </c>
      <c r="AS63" s="19"/>
      <c r="AT63" s="19"/>
      <c r="AU63" s="14" t="s">
        <v>151</v>
      </c>
    </row>
    <row r="64" spans="1:47" s="39" customFormat="1" ht="135.75" thickBot="1">
      <c r="A64" s="40" t="s">
        <v>152</v>
      </c>
      <c r="B64" s="44"/>
      <c r="C64" s="41" t="s">
        <v>153</v>
      </c>
      <c r="D64" s="44"/>
      <c r="E64" s="44"/>
      <c r="F64" s="20" t="s">
        <v>154</v>
      </c>
      <c r="G64" s="44"/>
      <c r="H64" s="44"/>
      <c r="I64" s="44"/>
      <c r="J64" s="44"/>
      <c r="K64" s="44"/>
      <c r="L64" s="44"/>
      <c r="M64" s="44"/>
      <c r="N64" s="44"/>
      <c r="O64" s="44"/>
      <c r="P64" s="11"/>
      <c r="Q64" s="11"/>
      <c r="R64" s="11"/>
      <c r="S64" s="11"/>
      <c r="T64" s="11"/>
      <c r="U64" s="11"/>
      <c r="V64" s="49"/>
      <c r="W64" s="49"/>
      <c r="X64" s="49"/>
      <c r="Y64" s="52">
        <v>1</v>
      </c>
      <c r="Z64" s="11"/>
      <c r="AA64" s="11"/>
      <c r="AB64" s="11"/>
      <c r="AC64" s="11"/>
      <c r="AD64" s="11"/>
      <c r="AE64" s="49"/>
      <c r="AF64" s="49"/>
      <c r="AG64" s="49"/>
      <c r="AH64" s="11"/>
      <c r="AI64" s="11"/>
      <c r="AJ64" s="11"/>
      <c r="AK64" s="44"/>
      <c r="AL64" s="44"/>
      <c r="AM64" s="44"/>
      <c r="AN64" s="52">
        <v>1</v>
      </c>
      <c r="AO64" s="44"/>
      <c r="AP64" s="44"/>
      <c r="AQ64" s="42">
        <f>Y64+AN64</f>
        <v>2</v>
      </c>
      <c r="AR64" s="19"/>
      <c r="AS64" s="19"/>
      <c r="AT64" s="19"/>
      <c r="AU64" s="14" t="s">
        <v>155</v>
      </c>
    </row>
    <row r="65" spans="1:47" s="39" customFormat="1" ht="135.75" thickBot="1">
      <c r="A65" s="40" t="s">
        <v>156</v>
      </c>
      <c r="B65" s="44"/>
      <c r="C65" s="41" t="s">
        <v>153</v>
      </c>
      <c r="D65" s="44"/>
      <c r="E65" s="44"/>
      <c r="F65" s="20" t="s">
        <v>154</v>
      </c>
      <c r="G65" s="44"/>
      <c r="H65" s="44"/>
      <c r="I65" s="44"/>
      <c r="J65" s="44"/>
      <c r="K65" s="44"/>
      <c r="L65" s="44"/>
      <c r="M65" s="44"/>
      <c r="N65" s="44"/>
      <c r="O65" s="44"/>
      <c r="P65" s="11"/>
      <c r="Q65" s="11"/>
      <c r="R65" s="11"/>
      <c r="S65" s="11"/>
      <c r="T65" s="11"/>
      <c r="U65" s="11"/>
      <c r="V65" s="49"/>
      <c r="W65" s="49"/>
      <c r="X65" s="49"/>
      <c r="Y65" s="52">
        <v>1</v>
      </c>
      <c r="Z65" s="11"/>
      <c r="AA65" s="11"/>
      <c r="AB65" s="11"/>
      <c r="AC65" s="11"/>
      <c r="AD65" s="11"/>
      <c r="AE65" s="49"/>
      <c r="AF65" s="49"/>
      <c r="AG65" s="49"/>
      <c r="AH65" s="11"/>
      <c r="AI65" s="11"/>
      <c r="AJ65" s="11"/>
      <c r="AK65" s="44"/>
      <c r="AL65" s="44"/>
      <c r="AM65" s="44"/>
      <c r="AN65" s="52">
        <v>1</v>
      </c>
      <c r="AO65" s="44"/>
      <c r="AP65" s="44"/>
      <c r="AQ65" s="42">
        <f>Y65+AN65</f>
        <v>2</v>
      </c>
      <c r="AR65" s="19"/>
      <c r="AS65" s="19"/>
      <c r="AT65" s="19"/>
      <c r="AU65" s="14" t="s">
        <v>155</v>
      </c>
    </row>
    <row r="66" spans="1:47" s="39" customFormat="1" ht="120.75" thickBot="1">
      <c r="A66" s="40" t="s">
        <v>157</v>
      </c>
      <c r="B66" s="44"/>
      <c r="C66" s="41" t="s">
        <v>153</v>
      </c>
      <c r="D66" s="44"/>
      <c r="E66" s="44"/>
      <c r="F66" s="20" t="s">
        <v>158</v>
      </c>
      <c r="G66" s="44"/>
      <c r="H66" s="44"/>
      <c r="I66" s="44"/>
      <c r="J66" s="44"/>
      <c r="K66" s="44"/>
      <c r="L66" s="44"/>
      <c r="M66" s="52">
        <v>1</v>
      </c>
      <c r="N66" s="44"/>
      <c r="O66" s="44"/>
      <c r="P66" s="52">
        <v>1</v>
      </c>
      <c r="Q66" s="44"/>
      <c r="R66" s="44"/>
      <c r="S66" s="52">
        <v>1</v>
      </c>
      <c r="T66" s="44"/>
      <c r="U66" s="44"/>
      <c r="V66" s="52">
        <v>1</v>
      </c>
      <c r="W66" s="44"/>
      <c r="X66" s="44"/>
      <c r="Y66" s="52">
        <v>1</v>
      </c>
      <c r="Z66" s="44"/>
      <c r="AA66" s="44"/>
      <c r="AB66" s="52">
        <v>1</v>
      </c>
      <c r="AC66" s="44"/>
      <c r="AD66" s="44"/>
      <c r="AE66" s="52">
        <v>1</v>
      </c>
      <c r="AF66" s="44"/>
      <c r="AG66" s="44"/>
      <c r="AH66" s="52">
        <v>1</v>
      </c>
      <c r="AI66" s="44"/>
      <c r="AJ66" s="44"/>
      <c r="AK66" s="52">
        <v>1</v>
      </c>
      <c r="AL66" s="44"/>
      <c r="AM66" s="44"/>
      <c r="AN66" s="52">
        <v>1</v>
      </c>
      <c r="AO66" s="44"/>
      <c r="AP66" s="44"/>
      <c r="AQ66" s="42">
        <f>M66+P66+S66+V66+Y66+AB66+AE66+AH66+AK66+AN66</f>
        <v>10</v>
      </c>
      <c r="AR66" s="19">
        <f>N66+Q66+T66+W66+Z66+AC66+AF66+AI66+AL66+AO66</f>
        <v>0</v>
      </c>
      <c r="AS66" s="19"/>
      <c r="AT66" s="19"/>
      <c r="AU66" s="14" t="s">
        <v>159</v>
      </c>
    </row>
    <row r="67" spans="1:47" s="39" customFormat="1" ht="120.75" thickBot="1">
      <c r="A67" s="40" t="s">
        <v>160</v>
      </c>
      <c r="B67" s="44"/>
      <c r="C67" s="41" t="s">
        <v>153</v>
      </c>
      <c r="D67" s="44"/>
      <c r="E67" s="44"/>
      <c r="F67" s="20" t="s">
        <v>158</v>
      </c>
      <c r="G67" s="44"/>
      <c r="H67" s="44"/>
      <c r="I67" s="44"/>
      <c r="J67" s="44"/>
      <c r="K67" s="44"/>
      <c r="L67" s="44"/>
      <c r="M67" s="52">
        <v>1</v>
      </c>
      <c r="N67" s="44"/>
      <c r="O67" s="44"/>
      <c r="P67" s="52">
        <v>1</v>
      </c>
      <c r="Q67" s="44"/>
      <c r="R67" s="44"/>
      <c r="S67" s="52">
        <v>1</v>
      </c>
      <c r="T67" s="44"/>
      <c r="U67" s="44"/>
      <c r="V67" s="52">
        <v>1</v>
      </c>
      <c r="W67" s="44"/>
      <c r="X67" s="44"/>
      <c r="Y67" s="52">
        <v>1</v>
      </c>
      <c r="Z67" s="44"/>
      <c r="AA67" s="44"/>
      <c r="AB67" s="52">
        <v>1</v>
      </c>
      <c r="AC67" s="44"/>
      <c r="AD67" s="44"/>
      <c r="AE67" s="52">
        <v>1</v>
      </c>
      <c r="AF67" s="44"/>
      <c r="AG67" s="44"/>
      <c r="AH67" s="52">
        <v>1</v>
      </c>
      <c r="AI67" s="44"/>
      <c r="AJ67" s="44"/>
      <c r="AK67" s="52">
        <v>1</v>
      </c>
      <c r="AL67" s="44"/>
      <c r="AM67" s="44"/>
      <c r="AN67" s="52">
        <v>1</v>
      </c>
      <c r="AO67" s="44"/>
      <c r="AP67" s="44"/>
      <c r="AQ67" s="42">
        <f>M67+P67+S67+V67+Y67+AB67+AE67+AH67+AK67+AN67</f>
        <v>10</v>
      </c>
      <c r="AR67" s="19">
        <f>N67+Q67+T67+W67+Z67+AC67+AF67+AI67+AL67+AO67</f>
        <v>0</v>
      </c>
      <c r="AS67" s="19"/>
      <c r="AT67" s="19"/>
      <c r="AU67" s="14" t="s">
        <v>159</v>
      </c>
    </row>
    <row r="68" spans="1:47" s="39" customFormat="1" ht="123" thickBot="1">
      <c r="A68" s="40" t="s">
        <v>161</v>
      </c>
      <c r="B68" s="44"/>
      <c r="C68" s="44"/>
      <c r="D68" s="44"/>
      <c r="E68" s="41" t="s">
        <v>62</v>
      </c>
      <c r="F68" s="20" t="s">
        <v>162</v>
      </c>
      <c r="G68" s="44"/>
      <c r="H68" s="44"/>
      <c r="I68" s="44"/>
      <c r="J68" s="52">
        <v>1</v>
      </c>
      <c r="K68" s="44"/>
      <c r="L68" s="44"/>
      <c r="M68" s="52">
        <v>1</v>
      </c>
      <c r="N68" s="44"/>
      <c r="O68" s="44"/>
      <c r="P68" s="52">
        <v>1</v>
      </c>
      <c r="Q68" s="44"/>
      <c r="R68" s="44"/>
      <c r="S68" s="52">
        <v>1</v>
      </c>
      <c r="T68" s="44"/>
      <c r="U68" s="44"/>
      <c r="V68" s="52">
        <v>1</v>
      </c>
      <c r="W68" s="44"/>
      <c r="X68" s="44"/>
      <c r="Y68" s="52">
        <v>1</v>
      </c>
      <c r="Z68" s="44"/>
      <c r="AA68" s="44"/>
      <c r="AB68" s="52">
        <v>1</v>
      </c>
      <c r="AC68" s="44"/>
      <c r="AD68" s="44"/>
      <c r="AE68" s="52">
        <v>1</v>
      </c>
      <c r="AF68" s="44"/>
      <c r="AG68" s="44"/>
      <c r="AH68" s="52">
        <v>1</v>
      </c>
      <c r="AI68" s="44"/>
      <c r="AJ68" s="44"/>
      <c r="AK68" s="52">
        <v>1</v>
      </c>
      <c r="AL68" s="44"/>
      <c r="AM68" s="44"/>
      <c r="AN68" s="52">
        <v>1</v>
      </c>
      <c r="AO68" s="44"/>
      <c r="AP68" s="45"/>
      <c r="AQ68" s="43">
        <f>G68+J68+M68+P68+S68+V68+Y68+AB68+AE68+AH68+AK68+AN68</f>
        <v>11</v>
      </c>
      <c r="AR68" s="19">
        <f>H68+K68+N68+Q68+T68+W68+Z68+AC68+AF68+AI68+AL68+AO68</f>
        <v>0</v>
      </c>
      <c r="AS68" s="19"/>
      <c r="AT68" s="19"/>
      <c r="AU68" s="14" t="s">
        <v>80</v>
      </c>
    </row>
    <row r="69" spans="1:47" s="10" customFormat="1" ht="36" customHeight="1" thickBot="1">
      <c r="A69" s="118" t="s">
        <v>165</v>
      </c>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20"/>
    </row>
    <row r="70" spans="1:47" s="23" customFormat="1" ht="90.75" thickBot="1">
      <c r="A70" s="40" t="s">
        <v>163</v>
      </c>
      <c r="B70" s="41" t="s">
        <v>36</v>
      </c>
      <c r="C70" s="41" t="s">
        <v>36</v>
      </c>
      <c r="D70" s="41" t="s">
        <v>36</v>
      </c>
      <c r="E70" s="41" t="s">
        <v>36</v>
      </c>
      <c r="F70" s="20" t="s">
        <v>164</v>
      </c>
      <c r="G70" s="52">
        <v>1</v>
      </c>
      <c r="H70" s="44"/>
      <c r="I70" s="44"/>
      <c r="J70" s="52">
        <v>1</v>
      </c>
      <c r="K70" s="44"/>
      <c r="L70" s="44"/>
      <c r="M70" s="52">
        <v>1</v>
      </c>
      <c r="N70" s="44"/>
      <c r="O70" s="44"/>
      <c r="P70" s="52">
        <v>1</v>
      </c>
      <c r="Q70" s="44"/>
      <c r="R70" s="44"/>
      <c r="S70" s="52">
        <v>1</v>
      </c>
      <c r="T70" s="44"/>
      <c r="U70" s="44"/>
      <c r="V70" s="52">
        <v>1</v>
      </c>
      <c r="W70" s="44"/>
      <c r="X70" s="44"/>
      <c r="Y70" s="52">
        <v>1</v>
      </c>
      <c r="Z70" s="44"/>
      <c r="AA70" s="44"/>
      <c r="AB70" s="52">
        <v>1</v>
      </c>
      <c r="AC70" s="44"/>
      <c r="AD70" s="44"/>
      <c r="AE70" s="52">
        <v>1</v>
      </c>
      <c r="AF70" s="44"/>
      <c r="AG70" s="44"/>
      <c r="AH70" s="52">
        <v>1</v>
      </c>
      <c r="AI70" s="44"/>
      <c r="AJ70" s="44"/>
      <c r="AK70" s="52">
        <v>1</v>
      </c>
      <c r="AL70" s="44"/>
      <c r="AM70" s="44"/>
      <c r="AN70" s="52">
        <v>1</v>
      </c>
      <c r="AO70" s="44"/>
      <c r="AP70" s="45"/>
      <c r="AQ70" s="43">
        <f>G70+J70+M70+P70+S70+V70+Y70+AB70+AE70+AH70+AK70+AN70</f>
        <v>12</v>
      </c>
      <c r="AR70" s="18">
        <f>H70+K70+N70+Q70+T70+W70+Z70+AC70+AF70+AI70+AL70+AO70</f>
        <v>0</v>
      </c>
      <c r="AS70" s="18"/>
      <c r="AT70" s="18"/>
      <c r="AU70" s="12" t="s">
        <v>87</v>
      </c>
    </row>
    <row r="71" spans="1:47" ht="27" customHeight="1">
      <c r="A71" s="4"/>
      <c r="F71" s="22"/>
      <c r="G71" s="9"/>
      <c r="H71" s="16"/>
      <c r="I71" s="16"/>
      <c r="J71" s="9"/>
      <c r="K71" s="16"/>
      <c r="L71" s="26"/>
      <c r="M71" s="9"/>
      <c r="N71" s="16"/>
      <c r="O71" s="26"/>
      <c r="P71" s="9"/>
      <c r="Q71" s="16"/>
      <c r="R71" s="26"/>
      <c r="S71" s="9"/>
      <c r="T71" s="16"/>
      <c r="U71" s="26"/>
      <c r="V71" s="9"/>
      <c r="W71" s="16"/>
      <c r="X71" s="26"/>
      <c r="Y71" s="9"/>
      <c r="Z71" s="16"/>
      <c r="AA71" s="26"/>
      <c r="AB71" s="9"/>
      <c r="AC71" s="16"/>
      <c r="AD71" s="26"/>
      <c r="AE71" s="9"/>
      <c r="AF71" s="16"/>
      <c r="AG71" s="26"/>
      <c r="AH71" s="9"/>
      <c r="AI71" s="16"/>
      <c r="AJ71" s="26"/>
      <c r="AK71" s="9"/>
      <c r="AL71" s="16"/>
      <c r="AM71" s="26"/>
      <c r="AN71" s="9"/>
      <c r="AO71" s="16"/>
      <c r="AP71" s="26"/>
      <c r="AQ71" s="16"/>
      <c r="AR71" s="16"/>
      <c r="AS71" s="16"/>
      <c r="AT71" s="16"/>
      <c r="AU71" s="9"/>
    </row>
    <row r="72" spans="1:47" ht="26.25" customHeight="1">
      <c r="A72" s="5" t="s">
        <v>17</v>
      </c>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row>
    <row r="73" spans="1:47" ht="18" customHeight="1">
      <c r="A73" s="3"/>
      <c r="G73" s="2"/>
      <c r="H73" s="2"/>
      <c r="I73" s="2"/>
      <c r="J73" s="2"/>
      <c r="K73" s="2"/>
      <c r="L73" s="27"/>
      <c r="M73" s="2"/>
      <c r="N73" s="2"/>
      <c r="O73" s="27"/>
      <c r="P73" s="2"/>
      <c r="Q73" s="2"/>
      <c r="R73" s="27"/>
      <c r="S73" s="2"/>
      <c r="T73" s="2"/>
      <c r="U73" s="27"/>
      <c r="V73" s="2"/>
      <c r="W73" s="2"/>
      <c r="X73" s="27"/>
      <c r="Y73" s="2"/>
      <c r="Z73" s="2"/>
      <c r="AA73" s="27"/>
      <c r="AB73" s="2"/>
      <c r="AC73" s="2"/>
      <c r="AD73" s="27"/>
      <c r="AE73" s="2"/>
      <c r="AF73" s="2"/>
      <c r="AG73" s="27"/>
      <c r="AH73" s="2"/>
      <c r="AI73" s="2"/>
      <c r="AJ73" s="27"/>
      <c r="AK73" s="2"/>
      <c r="AL73" s="2"/>
      <c r="AM73" s="27"/>
      <c r="AN73" s="2"/>
      <c r="AO73" s="2"/>
      <c r="AP73" s="27"/>
      <c r="AQ73" s="2"/>
      <c r="AR73" s="2"/>
      <c r="AS73" s="2"/>
      <c r="AT73" s="2"/>
      <c r="AU73" s="2"/>
    </row>
    <row r="79" spans="5:39" ht="18" customHeight="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5"/>
      <c r="AM79" s="25"/>
    </row>
  </sheetData>
  <sheetProtection/>
  <mergeCells count="43">
    <mergeCell ref="A14:AU14"/>
    <mergeCell ref="A16:AU16"/>
    <mergeCell ref="A19:AU19"/>
    <mergeCell ref="A37:AU37"/>
    <mergeCell ref="S11:U12"/>
    <mergeCell ref="V11:X12"/>
    <mergeCell ref="Y11:AA12"/>
    <mergeCell ref="AB11:AD12"/>
    <mergeCell ref="AU11:AU13"/>
    <mergeCell ref="AQ11:AQ13"/>
    <mergeCell ref="AR11:AR13"/>
    <mergeCell ref="AT11:AT13"/>
    <mergeCell ref="F11:F13"/>
    <mergeCell ref="E12:E13"/>
    <mergeCell ref="AK11:AM12"/>
    <mergeCell ref="AN11:AP12"/>
    <mergeCell ref="A69:AU69"/>
    <mergeCell ref="E79:AK79"/>
    <mergeCell ref="F72:AU72"/>
    <mergeCell ref="A22:AU22"/>
    <mergeCell ref="A23:AU23"/>
    <mergeCell ref="A44:AU44"/>
    <mergeCell ref="P42:T42"/>
    <mergeCell ref="A9:AU9"/>
    <mergeCell ref="A5:AU5"/>
    <mergeCell ref="G11:I12"/>
    <mergeCell ref="J11:L12"/>
    <mergeCell ref="M11:O12"/>
    <mergeCell ref="P11:R12"/>
    <mergeCell ref="AE11:AG12"/>
    <mergeCell ref="AH11:AJ12"/>
    <mergeCell ref="B12:B13"/>
    <mergeCell ref="A11:A13"/>
    <mergeCell ref="A6:AU6"/>
    <mergeCell ref="AS11:AS13"/>
    <mergeCell ref="B11:E11"/>
    <mergeCell ref="D12:D13"/>
    <mergeCell ref="C12:C13"/>
    <mergeCell ref="B1:AT3"/>
    <mergeCell ref="A7:AU7"/>
    <mergeCell ref="A8:AU8"/>
    <mergeCell ref="A10:AU10"/>
    <mergeCell ref="A1:A3"/>
  </mergeCells>
  <printOptions horizontalCentered="1" verticalCentered="1"/>
  <pageMargins left="0.2362204724409449" right="0.7086614173228347" top="0.7480314960629921" bottom="0.7480314960629921" header="0.31496062992125984" footer="0.31496062992125984"/>
  <pageSetup horizontalDpi="600" verticalDpi="600" orientation="landscape" paperSize="14" scale="29" r:id="rId4"/>
  <headerFooter>
    <oddFooter>&amp;R&amp;P de &amp;N</oddFooter>
  </headerFooter>
  <rowBreaks count="1" manualBreakCount="1">
    <brk id="74" max="18" man="1"/>
  </rowBreaks>
  <colBreaks count="1" manualBreakCount="1">
    <brk id="47" max="30" man="1"/>
  </colBreaks>
  <drawing r:id="rId3"/>
  <legacyDrawing r:id="rId2"/>
</worksheet>
</file>

<file path=xl/worksheets/sheet2.xml><?xml version="1.0" encoding="utf-8"?>
<worksheet xmlns="http://schemas.openxmlformats.org/spreadsheetml/2006/main" xmlns:r="http://schemas.openxmlformats.org/officeDocument/2006/relationships">
  <dimension ref="B1:E15"/>
  <sheetViews>
    <sheetView zoomScalePageLayoutView="0" workbookViewId="0" topLeftCell="A1">
      <selection activeCell="A1" sqref="A1"/>
    </sheetView>
  </sheetViews>
  <sheetFormatPr defaultColWidth="11.421875" defaultRowHeight="15"/>
  <cols>
    <col min="1" max="1" width="11.421875" style="37" customWidth="1"/>
    <col min="2" max="5" width="25.7109375" style="38" customWidth="1"/>
    <col min="6" max="16384" width="11.421875" style="37" customWidth="1"/>
  </cols>
  <sheetData>
    <row r="1" spans="2:5" s="35" customFormat="1" ht="15">
      <c r="B1" s="34"/>
      <c r="C1" s="34"/>
      <c r="D1" s="34"/>
      <c r="E1" s="34"/>
    </row>
    <row r="2" spans="2:5" s="35" customFormat="1" ht="15">
      <c r="B2" s="34" t="s">
        <v>32</v>
      </c>
      <c r="C2" s="34" t="s">
        <v>33</v>
      </c>
      <c r="D2" s="34" t="s">
        <v>34</v>
      </c>
      <c r="E2" s="34" t="s">
        <v>35</v>
      </c>
    </row>
    <row r="3" spans="2:5" ht="79.5" customHeight="1">
      <c r="B3" s="36" t="str">
        <f>'[1]Hoja1'!A5</f>
        <v>PLANEACION ESTRATEGICA Y GESTION DE RECURSOS FINANCIEROS</v>
      </c>
      <c r="C3" s="36" t="str">
        <f>'[1]Hoja1'!A9</f>
        <v>FORMULACION DE POLITICAS E INSTRUMENTACION NORMATIVA</v>
      </c>
      <c r="D3" s="36" t="str">
        <f>'[1]Hoja1'!A14</f>
        <v>CONCEPTOS JURIDICOS
PROCESOS JUDICIALES Y ACCIONES CONSTITUCIONALES</v>
      </c>
      <c r="E3" s="36" t="str">
        <f>'[1]Hoja1'!$A$24</f>
        <v>EVALUACION, ACOMPAÑAMIENTO Y ASESORIA DEL SISTEMA DE CONTROL INTERNO.</v>
      </c>
    </row>
    <row r="4" spans="2:5" ht="47.25" customHeight="1">
      <c r="B4" s="36" t="str">
        <f>'[1]Hoja1'!A6</f>
        <v>GESTION DE PROYECTOS Y TECNOLOGIAS DE LA INFORMACION</v>
      </c>
      <c r="C4" s="36" t="str">
        <f>'[1]Hoja1'!A10</f>
        <v>PROMOCION Y ACOMPAÑAMIENTO</v>
      </c>
      <c r="D4" s="36" t="str">
        <f>'[1]Hoja1'!A15</f>
        <v>GESTION DEL TALENTO HUMANO</v>
      </c>
      <c r="E4" s="38" t="s">
        <v>36</v>
      </c>
    </row>
    <row r="5" spans="2:4" ht="45">
      <c r="B5" s="36" t="str">
        <f>'[1]Hoja1'!A7</f>
        <v>ADMINISTRACION DEL SISTEMA INTEGRADO DE GESTION</v>
      </c>
      <c r="C5" s="36" t="str">
        <f>'[1]Hoja1'!A11</f>
        <v>GESTION DEL SUBSIDIO</v>
      </c>
      <c r="D5" s="36" t="str">
        <f>'[1]Hoja1'!A16</f>
        <v>PROCESOS DISCIPLINARIOS</v>
      </c>
    </row>
    <row r="6" spans="2:4" ht="45">
      <c r="B6" s="36" t="str">
        <f>'[1]Hoja1'!A8</f>
        <v>GESTION DE COMUNICACIONES INTERNAS Y EXTERNAS</v>
      </c>
      <c r="C6" s="36" t="str">
        <f>'[1]Hoja1'!A12</f>
        <v>GESTION DE PROYECTOS</v>
      </c>
      <c r="D6" s="36" t="str">
        <f>'[1]Hoja1'!A17</f>
        <v>GESTION DE CONTRATACION</v>
      </c>
    </row>
    <row r="7" spans="2:4" ht="48" customHeight="1">
      <c r="B7" s="38" t="s">
        <v>36</v>
      </c>
      <c r="C7" s="36" t="str">
        <f>'[1]Hoja1'!A13</f>
        <v>TITULACION Y SANEAMIENTO PREDIAL</v>
      </c>
      <c r="D7" s="36" t="str">
        <f>'[1]Hoja1'!A18</f>
        <v>GESTION, SOPORTE Y APOYO TECNOLOGICO</v>
      </c>
    </row>
    <row r="8" spans="3:4" ht="30">
      <c r="C8" s="36" t="str">
        <f>'[1]Hoja1'!$A$23</f>
        <v>ATENCION AL USUARIO Y ATENCION LEGISLATIVA</v>
      </c>
      <c r="D8" s="36" t="str">
        <f>'[1]Hoja1'!A19</f>
        <v>GESTION DE RECURSOS FISICOS</v>
      </c>
    </row>
    <row r="9" spans="3:4" ht="35.25" customHeight="1">
      <c r="C9" s="38" t="s">
        <v>36</v>
      </c>
      <c r="D9" s="36" t="str">
        <f>'[1]Hoja1'!A20</f>
        <v>GESTION DOCUMENTAL</v>
      </c>
    </row>
    <row r="10" ht="60" customHeight="1">
      <c r="D10" s="36" t="str">
        <f>'[1]Hoja1'!A21</f>
        <v>SEGUIMIENTO Y CONTROL A LA EJECUCION DEL RECURSO FINANCIERO.</v>
      </c>
    </row>
    <row r="11" ht="57" customHeight="1">
      <c r="D11" s="36" t="str">
        <f>'[1]Hoja1'!A22</f>
        <v>SANEAMIENTO DE LOS ACTIVOS DE LOS EXTINTOS ICT UNURBE.</v>
      </c>
    </row>
    <row r="12" ht="69.75" customHeight="1">
      <c r="D12" s="36" t="s">
        <v>37</v>
      </c>
    </row>
    <row r="13" ht="89.25" customHeight="1">
      <c r="D13" s="36" t="s">
        <v>38</v>
      </c>
    </row>
    <row r="14" ht="105" customHeight="1">
      <c r="D14" s="36" t="s">
        <v>39</v>
      </c>
    </row>
    <row r="15" ht="15">
      <c r="D15" s="38" t="s">
        <v>36</v>
      </c>
    </row>
  </sheetData>
  <sheetProtection password="FBF9"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Auditoría vigencia 2018</dc:title>
  <dc:subject/>
  <dc:creator>UNAD</dc:creator>
  <cp:keywords/>
  <dc:description/>
  <cp:lastModifiedBy>Luz Elena Gomez Luna</cp:lastModifiedBy>
  <cp:lastPrinted>2018-01-25T20:56:08Z</cp:lastPrinted>
  <dcterms:created xsi:type="dcterms:W3CDTF">2007-10-10T14:59:30Z</dcterms:created>
  <dcterms:modified xsi:type="dcterms:W3CDTF">2018-05-02T16:34:33Z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ocumento">
    <vt:lpwstr>Formatos</vt:lpwstr>
  </property>
  <property fmtid="{D5CDD505-2E9C-101B-9397-08002B2CF9AE}" pid="3" name="Nueva columna1">
    <vt:lpwstr>Evaluación, acompañamiento y asesoría del sistema de control interno</vt:lpwstr>
  </property>
  <property fmtid="{D5CDD505-2E9C-101B-9397-08002B2CF9AE}" pid="4" name="Sector">
    <vt:lpwstr>Otro</vt:lpwstr>
  </property>
  <property fmtid="{D5CDD505-2E9C-101B-9397-08002B2CF9AE}" pid="5" name="Carpeta">
    <vt:lpwstr>Otro</vt:lpwstr>
  </property>
  <property fmtid="{D5CDD505-2E9C-101B-9397-08002B2CF9AE}" pid="6" name="Subcarpeta">
    <vt:lpwstr>Plan Anual de Auditorías</vt:lpwstr>
  </property>
  <property fmtid="{D5CDD505-2E9C-101B-9397-08002B2CF9AE}" pid="7" name="Fecha del documento">
    <vt:lpwstr>2018-03-23T00:00:00Z</vt:lpwstr>
  </property>
  <property fmtid="{D5CDD505-2E9C-101B-9397-08002B2CF9AE}" pid="8" name="Año">
    <vt:lpwstr>2018</vt:lpwstr>
  </property>
  <property fmtid="{D5CDD505-2E9C-101B-9397-08002B2CF9AE}" pid="9" name="Tipo de documento">
    <vt:lpwstr>Plan Anual de Auditorías</vt:lpwstr>
  </property>
  <property fmtid="{D5CDD505-2E9C-101B-9397-08002B2CF9AE}" pid="10" name="Proyecto">
    <vt:lpwstr>Ninguno</vt:lpwstr>
  </property>
</Properties>
</file>