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240" windowHeight="11175"/>
  </bookViews>
  <sheets>
    <sheet name="Modelo Cierre Operativo" sheetId="3" r:id="rId1"/>
  </sheets>
  <calcPr calcId="145621" concurrentCalc="0"/>
</workbook>
</file>

<file path=xl/calcChain.xml><?xml version="1.0" encoding="utf-8"?>
<calcChain xmlns="http://schemas.openxmlformats.org/spreadsheetml/2006/main">
  <c r="C10" i="3" l="1"/>
  <c r="J16" i="3"/>
  <c r="J17" i="3"/>
  <c r="J18" i="3"/>
  <c r="J19" i="3"/>
  <c r="J20" i="3"/>
  <c r="J21" i="3"/>
  <c r="J22" i="3"/>
  <c r="J23" i="3"/>
  <c r="J24" i="3"/>
  <c r="B57" i="3"/>
  <c r="I16" i="3"/>
  <c r="I17" i="3"/>
  <c r="I18" i="3"/>
  <c r="I19" i="3"/>
  <c r="I20" i="3"/>
  <c r="I21" i="3"/>
  <c r="I22" i="3"/>
  <c r="I23" i="3"/>
  <c r="I24" i="3"/>
  <c r="B58" i="3"/>
  <c r="H16" i="3"/>
  <c r="H17" i="3"/>
  <c r="H18" i="3"/>
  <c r="H19" i="3"/>
  <c r="H20" i="3"/>
  <c r="H21" i="3"/>
  <c r="H22" i="3"/>
  <c r="H23" i="3"/>
  <c r="H24" i="3"/>
  <c r="B59" i="3"/>
  <c r="B55" i="3"/>
  <c r="B53" i="3"/>
  <c r="B8" i="3"/>
  <c r="B34" i="3"/>
  <c r="C8" i="3"/>
  <c r="B35" i="3"/>
  <c r="D8" i="3"/>
  <c r="B36" i="3"/>
  <c r="B37" i="3"/>
  <c r="B52" i="3"/>
  <c r="B51" i="3"/>
  <c r="C24" i="3"/>
  <c r="B45" i="3"/>
  <c r="D24" i="3"/>
  <c r="B46" i="3"/>
  <c r="B47" i="3"/>
  <c r="E11" i="3"/>
  <c r="B38" i="3"/>
  <c r="B39" i="3"/>
  <c r="F24" i="3"/>
  <c r="E24" i="3"/>
  <c r="E9" i="3"/>
  <c r="E10" i="3"/>
  <c r="F10" i="3"/>
  <c r="F11" i="3"/>
  <c r="E8" i="3"/>
  <c r="F9" i="3"/>
  <c r="F8" i="3"/>
  <c r="F12" i="3"/>
  <c r="D12" i="3"/>
  <c r="C12" i="3"/>
  <c r="E12" i="3"/>
  <c r="B12" i="3"/>
</calcChain>
</file>

<file path=xl/sharedStrings.xml><?xml version="1.0" encoding="utf-8"?>
<sst xmlns="http://schemas.openxmlformats.org/spreadsheetml/2006/main" count="74" uniqueCount="62">
  <si>
    <t>Recursos del Balance</t>
  </si>
  <si>
    <t>Ingresos Corrientes</t>
  </si>
  <si>
    <t>TOTAL</t>
  </si>
  <si>
    <t>Gastos de Inversión - Acueducto</t>
  </si>
  <si>
    <t>Gastos de Inversión - Alcantarillado</t>
  </si>
  <si>
    <t>Gastos de Inversión - Aseo</t>
  </si>
  <si>
    <t>Subsidios Acueducto</t>
  </si>
  <si>
    <t>Subsidios Alcantarillado</t>
  </si>
  <si>
    <t>Subsidios Aseo</t>
  </si>
  <si>
    <t>PAP-PDA (FIA - Inversión)</t>
  </si>
  <si>
    <t>CONCEPTO</t>
  </si>
  <si>
    <t>Presupuesto de Ingresos</t>
  </si>
  <si>
    <t>Ultima Doceava</t>
  </si>
  <si>
    <t>Once Doceavas</t>
  </si>
  <si>
    <t>Reservas Presupuestales</t>
  </si>
  <si>
    <t>Presupuesto de Gastos</t>
  </si>
  <si>
    <t xml:space="preserve">Saldo en Bancos </t>
  </si>
  <si>
    <t xml:space="preserve">(-) Compromisos </t>
  </si>
  <si>
    <t xml:space="preserve"> VALOR </t>
  </si>
  <si>
    <t>Fuente</t>
  </si>
  <si>
    <t>(+) Saldo en caja disponible recursos del balance</t>
  </si>
  <si>
    <t>Cuentas por pagar de la vigencia anterior</t>
  </si>
  <si>
    <t>Saldo en bancos trasladados por el municipio</t>
  </si>
  <si>
    <t>RESUMEN</t>
  </si>
  <si>
    <t>(-) Recaudo Efectivo por el municipio</t>
  </si>
  <si>
    <t xml:space="preserve">CONPES DE LA VIGENCIA </t>
  </si>
  <si>
    <t>(-) Recaudo Sin Situación de Fondos por el municipio</t>
  </si>
  <si>
    <t>(=) Ingresos Corrientes a recaudar por el Departamento*</t>
  </si>
  <si>
    <t>*Recaudo efectivo y recuado sin situación de Fondos</t>
  </si>
  <si>
    <t>Ingresos corrientes a recaudar por el departamento</t>
  </si>
  <si>
    <t>INGRESOS</t>
  </si>
  <si>
    <t>GASTOS</t>
  </si>
  <si>
    <t>Recursos del blance</t>
  </si>
  <si>
    <t>Ejemplo</t>
  </si>
  <si>
    <t xml:space="preserve"> 1
Presupuesto Definitivo </t>
  </si>
  <si>
    <t xml:space="preserve"> 2
Compromisos </t>
  </si>
  <si>
    <t xml:space="preserve">3
 Obligaciones </t>
  </si>
  <si>
    <t xml:space="preserve"> 4
Pagos </t>
  </si>
  <si>
    <t>1-2 
Saldo sin comprometer</t>
  </si>
  <si>
    <t>2-3
Compromisos no obligados</t>
  </si>
  <si>
    <t>3-4
Compromisos en ejecución pendientes de pago</t>
  </si>
  <si>
    <t>EJEMPLO</t>
  </si>
  <si>
    <t>SALDO SIN COMPROMETER POR LA ENTIDAD TERRITORIAL DESCERTIFICADA</t>
  </si>
  <si>
    <t>SALDO EN BANCOS  ENTIDAD TERRITORIAL DESCERTIFICADA</t>
  </si>
  <si>
    <t>PRESUPUESTO DE GASTOS  ENTIDAD TERRITORIAL DESCERTIFICADA</t>
  </si>
  <si>
    <t>PRESUPUESTO DE INGRESOS ENTIDAD TERRITORIAL DESCERTIFICADA</t>
  </si>
  <si>
    <t>RECURSOS A ADMINISTRAR POR EL DEPARTAMENTO</t>
  </si>
  <si>
    <t>(=) Recursos a administrar por el departamento</t>
  </si>
  <si>
    <t xml:space="preserve">1
 Presupuesto Definitivo </t>
  </si>
  <si>
    <t xml:space="preserve">2
 Recaudo Efectivo </t>
  </si>
  <si>
    <t>1 - 4
Saldo por recaudar</t>
  </si>
  <si>
    <t>Resultado de presupuesto de gastos</t>
  </si>
  <si>
    <t xml:space="preserve">4 = 2+3
 Total recaudo </t>
  </si>
  <si>
    <t xml:space="preserve">3 
Recaudo sin situación de fondos </t>
  </si>
  <si>
    <t>Debe diligenciar el valor en las columnas de color naranja</t>
  </si>
  <si>
    <t>CIERRE OPERATIVO ENTIDAD TERRITORIAL DESCERTIFICADA</t>
  </si>
  <si>
    <t>NOTA: En el año anterior se presentaron cuentas por pagar por valor de $700 y en lo transcurrido del año se han pagado $500</t>
  </si>
  <si>
    <t>Presupuesto Definitivo de gastos</t>
  </si>
  <si>
    <t>(=) Saldo sin comprometer por el municipio o distrito descertificado</t>
  </si>
  <si>
    <t xml:space="preserve">Compromisos de la vigencia pendientes de pago </t>
  </si>
  <si>
    <t>Compromisos en ejecución</t>
  </si>
  <si>
    <t>Recursos sin comprometer por el municipio o distrito descertificado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</si>
</sst>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0"/>
      <name val="Verdana"/>
      <family val="2"/>
    </font>
    <font>
      <sz val="12"/>
      <name val="Verdana"/>
      <family val="2"/>
    </font>
    <font>
      <b/>
      <sz val="12"/>
      <color rgb="FFFFFFFF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2" borderId="14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5" xfId="0" applyFont="1" applyFill="1" applyBorder="1" applyAlignment="1">
      <alignment horizontal="center" vertical="center" wrapText="1" readingOrder="1"/>
    </xf>
    <xf numFmtId="0" fontId="6" fillId="3" borderId="16" xfId="0" applyFont="1" applyFill="1" applyBorder="1" applyAlignment="1">
      <alignment horizontal="left" vertical="center" wrapText="1" readingOrder="1"/>
    </xf>
    <xf numFmtId="3" fontId="6" fillId="3" borderId="2" xfId="0" applyNumberFormat="1" applyFont="1" applyFill="1" applyBorder="1" applyAlignment="1">
      <alignment horizontal="center" vertical="center" wrapText="1" readingOrder="1"/>
    </xf>
    <xf numFmtId="3" fontId="6" fillId="3" borderId="17" xfId="0" applyNumberFormat="1" applyFont="1" applyFill="1" applyBorder="1" applyAlignment="1">
      <alignment horizontal="center" vertical="center" wrapText="1" readingOrder="1"/>
    </xf>
    <xf numFmtId="3" fontId="7" fillId="6" borderId="3" xfId="0" applyNumberFormat="1" applyFont="1" applyFill="1" applyBorder="1" applyAlignment="1">
      <alignment horizontal="center" vertical="center" wrapText="1" readingOrder="1"/>
    </xf>
    <xf numFmtId="3" fontId="7" fillId="4" borderId="3" xfId="0" applyNumberFormat="1" applyFont="1" applyFill="1" applyBorder="1" applyAlignment="1">
      <alignment horizontal="center" vertical="center" wrapText="1" readingOrder="1"/>
    </xf>
    <xf numFmtId="3" fontId="7" fillId="4" borderId="13" xfId="0" applyNumberFormat="1" applyFont="1" applyFill="1" applyBorder="1" applyAlignment="1">
      <alignment horizontal="center" vertical="center" wrapText="1" readingOrder="1"/>
    </xf>
    <xf numFmtId="3" fontId="7" fillId="6" borderId="6" xfId="0" applyNumberFormat="1" applyFont="1" applyFill="1" applyBorder="1" applyAlignment="1">
      <alignment horizontal="center" vertical="center" wrapText="1" readingOrder="1"/>
    </xf>
    <xf numFmtId="3" fontId="7" fillId="3" borderId="2" xfId="0" applyNumberFormat="1" applyFont="1" applyFill="1" applyBorder="1" applyAlignment="1">
      <alignment horizontal="center" vertical="center" wrapText="1" readingOrder="1"/>
    </xf>
    <xf numFmtId="3" fontId="7" fillId="3" borderId="17" xfId="0" applyNumberFormat="1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left" vertical="center" wrapText="1" readingOrder="1"/>
    </xf>
    <xf numFmtId="3" fontId="6" fillId="6" borderId="3" xfId="0" applyNumberFormat="1" applyFont="1" applyFill="1" applyBorder="1" applyAlignment="1">
      <alignment horizontal="center" vertical="center" wrapText="1" readingOrder="1"/>
    </xf>
    <xf numFmtId="3" fontId="6" fillId="4" borderId="3" xfId="0" applyNumberFormat="1" applyFont="1" applyFill="1" applyBorder="1" applyAlignment="1">
      <alignment horizontal="center" vertical="center" wrapText="1" readingOrder="1"/>
    </xf>
    <xf numFmtId="3" fontId="6" fillId="4" borderId="13" xfId="0" applyNumberFormat="1" applyFont="1" applyFill="1" applyBorder="1" applyAlignment="1">
      <alignment horizontal="center" vertical="center" wrapText="1" readingOrder="1"/>
    </xf>
    <xf numFmtId="0" fontId="6" fillId="3" borderId="18" xfId="0" applyFont="1" applyFill="1" applyBorder="1" applyAlignment="1">
      <alignment horizontal="left" vertical="center" wrapText="1" readingOrder="1"/>
    </xf>
    <xf numFmtId="3" fontId="6" fillId="3" borderId="19" xfId="0" applyNumberFormat="1" applyFont="1" applyFill="1" applyBorder="1" applyAlignment="1">
      <alignment horizontal="center" vertical="center" wrapText="1" readingOrder="1"/>
    </xf>
    <xf numFmtId="3" fontId="6" fillId="3" borderId="20" xfId="0" applyNumberFormat="1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0" fontId="5" fillId="5" borderId="22" xfId="0" applyFont="1" applyFill="1" applyBorder="1" applyAlignment="1">
      <alignment horizontal="center" vertical="center" wrapText="1" readingOrder="1"/>
    </xf>
    <xf numFmtId="0" fontId="5" fillId="5" borderId="23" xfId="0" applyFont="1" applyFill="1" applyBorder="1" applyAlignment="1">
      <alignment horizontal="center" vertical="center" wrapText="1" readingOrder="1"/>
    </xf>
    <xf numFmtId="0" fontId="5" fillId="5" borderId="24" xfId="0" applyFont="1" applyFill="1" applyBorder="1" applyAlignment="1">
      <alignment horizontal="center" vertical="center" wrapText="1" readingOrder="1"/>
    </xf>
    <xf numFmtId="0" fontId="7" fillId="4" borderId="14" xfId="0" applyFont="1" applyFill="1" applyBorder="1" applyAlignment="1">
      <alignment horizontal="left" vertical="center" wrapText="1" readingOrder="1"/>
    </xf>
    <xf numFmtId="0" fontId="7" fillId="3" borderId="16" xfId="0" applyFont="1" applyFill="1" applyBorder="1" applyAlignment="1">
      <alignment horizontal="left" vertical="center" wrapText="1" readingOrder="1"/>
    </xf>
    <xf numFmtId="0" fontId="7" fillId="6" borderId="2" xfId="0" applyFont="1" applyFill="1" applyBorder="1" applyAlignment="1">
      <alignment horizontal="left" vertical="center" wrapText="1" readingOrder="1"/>
    </xf>
    <xf numFmtId="3" fontId="7" fillId="6" borderId="2" xfId="0" applyNumberFormat="1" applyFont="1" applyFill="1" applyBorder="1" applyAlignment="1">
      <alignment horizontal="center" vertical="center" wrapText="1" readingOrder="1"/>
    </xf>
    <xf numFmtId="3" fontId="7" fillId="6" borderId="17" xfId="0" applyNumberFormat="1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left" vertical="center" wrapText="1" readingOrder="1"/>
    </xf>
    <xf numFmtId="0" fontId="7" fillId="6" borderId="3" xfId="0" applyFont="1" applyFill="1" applyBorder="1" applyAlignment="1">
      <alignment horizontal="left" vertical="center" wrapText="1" readingOrder="1"/>
    </xf>
    <xf numFmtId="0" fontId="7" fillId="6" borderId="13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7" fillId="3" borderId="12" xfId="0" applyFont="1" applyFill="1" applyBorder="1" applyAlignment="1">
      <alignment horizontal="left" vertical="center" wrapText="1" readingOrder="1"/>
    </xf>
    <xf numFmtId="0" fontId="7" fillId="3" borderId="1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3" fontId="7" fillId="6" borderId="13" xfId="0" applyNumberFormat="1" applyFont="1" applyFill="1" applyBorder="1" applyAlignment="1">
      <alignment horizontal="center" vertical="center" wrapText="1" readingOrder="1"/>
    </xf>
    <xf numFmtId="3" fontId="7" fillId="3" borderId="12" xfId="0" applyNumberFormat="1" applyFont="1" applyFill="1" applyBorder="1" applyAlignment="1">
      <alignment horizontal="center" vertical="center" wrapText="1" readingOrder="1"/>
    </xf>
    <xf numFmtId="3" fontId="7" fillId="3" borderId="3" xfId="0" applyNumberFormat="1" applyFont="1" applyFill="1" applyBorder="1" applyAlignment="1">
      <alignment horizontal="center" vertical="center" wrapText="1" readingOrder="1"/>
    </xf>
    <xf numFmtId="3" fontId="7" fillId="3" borderId="13" xfId="0" applyNumberFormat="1" applyFont="1" applyFill="1" applyBorder="1" applyAlignment="1">
      <alignment horizontal="center" vertical="center" wrapText="1" readingOrder="1"/>
    </xf>
    <xf numFmtId="0" fontId="6" fillId="3" borderId="19" xfId="0" applyFont="1" applyFill="1" applyBorder="1" applyAlignment="1">
      <alignment horizontal="left" vertical="center" wrapText="1" readingOrder="1"/>
    </xf>
    <xf numFmtId="3" fontId="6" fillId="3" borderId="18" xfId="0" applyNumberFormat="1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  <xf numFmtId="0" fontId="7" fillId="3" borderId="3" xfId="0" applyFont="1" applyFill="1" applyBorder="1" applyAlignment="1">
      <alignment horizontal="left" vertical="center" wrapText="1" readingOrder="1"/>
    </xf>
    <xf numFmtId="3" fontId="6" fillId="3" borderId="3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 readingOrder="1"/>
    </xf>
    <xf numFmtId="3" fontId="2" fillId="0" borderId="0" xfId="0" applyNumberFormat="1" applyFont="1" applyFill="1" applyAlignment="1">
      <alignment horizontal="left" vertical="center" readingOrder="1"/>
    </xf>
    <xf numFmtId="3" fontId="2" fillId="0" borderId="0" xfId="0" applyNumberFormat="1" applyFont="1" applyFill="1" applyAlignment="1">
      <alignment horizontal="center" vertical="center" readingOrder="1"/>
    </xf>
    <xf numFmtId="0" fontId="7" fillId="4" borderId="3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1" fillId="6" borderId="25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1" fillId="0" borderId="7" xfId="0" applyFont="1" applyBorder="1" applyAlignment="1">
      <alignment horizontal="center" vertical="center" readingOrder="1"/>
    </xf>
    <xf numFmtId="0" fontId="1" fillId="0" borderId="8" xfId="0" applyFont="1" applyBorder="1" applyAlignment="1">
      <alignment horizontal="center" vertical="center" readingOrder="1"/>
    </xf>
    <xf numFmtId="0" fontId="1" fillId="0" borderId="9" xfId="0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center" vertical="center" readingOrder="1"/>
    </xf>
    <xf numFmtId="0" fontId="1" fillId="0" borderId="0" xfId="0" applyFont="1" applyBorder="1" applyAlignment="1">
      <alignment horizontal="center" vertical="center" readingOrder="1"/>
    </xf>
    <xf numFmtId="0" fontId="1" fillId="0" borderId="11" xfId="0" applyFont="1" applyBorder="1" applyAlignment="1">
      <alignment horizontal="center" vertical="center" readingOrder="1"/>
    </xf>
    <xf numFmtId="0" fontId="2" fillId="0" borderId="10" xfId="0" applyFont="1" applyBorder="1" applyAlignment="1">
      <alignment horizontal="center" vertical="center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11" xfId="0" applyFont="1" applyBorder="1" applyAlignment="1">
      <alignment horizontal="center" vertical="center" readingOrder="1"/>
    </xf>
    <xf numFmtId="0" fontId="7" fillId="3" borderId="21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center" vertical="center" readingOrder="1"/>
    </xf>
    <xf numFmtId="3" fontId="2" fillId="0" borderId="0" xfId="0" applyNumberFormat="1" applyFont="1" applyAlignment="1">
      <alignment horizontal="center" vertical="center" readingOrder="1"/>
    </xf>
    <xf numFmtId="0" fontId="1" fillId="0" borderId="26" xfId="0" applyFont="1" applyBorder="1" applyAlignment="1">
      <alignment horizontal="center" vertical="center" readingOrder="1"/>
    </xf>
    <xf numFmtId="0" fontId="1" fillId="0" borderId="27" xfId="0" applyFont="1" applyBorder="1" applyAlignment="1">
      <alignment horizontal="center" vertical="center" readingOrder="1"/>
    </xf>
    <xf numFmtId="0" fontId="1" fillId="0" borderId="28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37" zoomScale="80" zoomScaleNormal="80" workbookViewId="0">
      <selection activeCell="D12" sqref="D12"/>
    </sheetView>
  </sheetViews>
  <sheetFormatPr baseColWidth="10" defaultColWidth="100.42578125" defaultRowHeight="15" x14ac:dyDescent="0.25"/>
  <cols>
    <col min="1" max="1" width="90.42578125" style="58" customWidth="1"/>
    <col min="2" max="2" width="27.7109375" style="58" bestFit="1" customWidth="1"/>
    <col min="3" max="6" width="19.7109375" style="58" customWidth="1"/>
    <col min="7" max="7" width="2.42578125" style="58" customWidth="1"/>
    <col min="8" max="9" width="19.5703125" style="58" customWidth="1"/>
    <col min="10" max="10" width="29.28515625" style="58" customWidth="1"/>
    <col min="11" max="11" width="23.28515625" style="58" customWidth="1"/>
    <col min="12" max="12" width="74.7109375" style="58" customWidth="1"/>
    <col min="13" max="16384" width="100.42578125" style="58"/>
  </cols>
  <sheetData>
    <row r="1" spans="1:12" ht="24.75" customHeight="1" x14ac:dyDescent="0.25">
      <c r="A1" s="57" t="s">
        <v>41</v>
      </c>
      <c r="B1" s="57"/>
      <c r="C1" s="57"/>
      <c r="D1" s="57"/>
      <c r="E1" s="57"/>
      <c r="F1" s="57"/>
      <c r="I1" s="59" t="s">
        <v>1</v>
      </c>
    </row>
    <row r="2" spans="1:12" ht="24.75" customHeight="1" x14ac:dyDescent="0.25">
      <c r="A2" s="57" t="s">
        <v>55</v>
      </c>
      <c r="B2" s="57"/>
      <c r="C2" s="57"/>
      <c r="D2" s="57"/>
      <c r="E2" s="57"/>
      <c r="F2" s="57"/>
      <c r="I2" s="59" t="s">
        <v>0</v>
      </c>
    </row>
    <row r="3" spans="1:12" ht="24" customHeight="1" thickBot="1" x14ac:dyDescent="0.3">
      <c r="A3" s="60" t="s">
        <v>54</v>
      </c>
      <c r="B3" s="60"/>
      <c r="C3" s="60"/>
      <c r="D3" s="60"/>
      <c r="E3" s="60"/>
      <c r="F3" s="60"/>
      <c r="L3" s="61"/>
    </row>
    <row r="4" spans="1:12" x14ac:dyDescent="0.25">
      <c r="A4" s="62" t="s">
        <v>33</v>
      </c>
      <c r="B4" s="63"/>
      <c r="C4" s="63"/>
      <c r="D4" s="63"/>
      <c r="E4" s="63"/>
      <c r="F4" s="64"/>
      <c r="L4" s="61"/>
    </row>
    <row r="5" spans="1:12" x14ac:dyDescent="0.25">
      <c r="A5" s="65" t="s">
        <v>45</v>
      </c>
      <c r="B5" s="66"/>
      <c r="C5" s="66"/>
      <c r="D5" s="66"/>
      <c r="E5" s="66"/>
      <c r="F5" s="67"/>
      <c r="L5" s="61"/>
    </row>
    <row r="6" spans="1:12" ht="15.75" thickBot="1" x14ac:dyDescent="0.3">
      <c r="A6" s="68"/>
      <c r="B6" s="69"/>
      <c r="C6" s="69"/>
      <c r="D6" s="69"/>
      <c r="E6" s="69"/>
      <c r="F6" s="70"/>
    </row>
    <row r="7" spans="1:12" ht="66.75" customHeight="1" thickBot="1" x14ac:dyDescent="0.3">
      <c r="A7" s="1" t="s">
        <v>11</v>
      </c>
      <c r="B7" s="2" t="s">
        <v>48</v>
      </c>
      <c r="C7" s="2" t="s">
        <v>49</v>
      </c>
      <c r="D7" s="2" t="s">
        <v>53</v>
      </c>
      <c r="E7" s="2" t="s">
        <v>52</v>
      </c>
      <c r="F7" s="3" t="s">
        <v>50</v>
      </c>
    </row>
    <row r="8" spans="1:12" ht="24" customHeight="1" thickTop="1" thickBot="1" x14ac:dyDescent="0.3">
      <c r="A8" s="4" t="s">
        <v>1</v>
      </c>
      <c r="B8" s="5">
        <f>+B9+B10</f>
        <v>12000</v>
      </c>
      <c r="C8" s="5">
        <f t="shared" ref="C8:D8" si="0">+C9+C10</f>
        <v>2500</v>
      </c>
      <c r="D8" s="5">
        <f t="shared" si="0"/>
        <v>2500</v>
      </c>
      <c r="E8" s="5">
        <f>+E9+E10</f>
        <v>5000</v>
      </c>
      <c r="F8" s="6">
        <f>+F9+F10</f>
        <v>7000</v>
      </c>
    </row>
    <row r="9" spans="1:12" ht="24" customHeight="1" thickBot="1" x14ac:dyDescent="0.3">
      <c r="A9" s="31" t="s">
        <v>12</v>
      </c>
      <c r="B9" s="7">
        <v>1000</v>
      </c>
      <c r="C9" s="7">
        <v>500</v>
      </c>
      <c r="D9" s="7">
        <v>500</v>
      </c>
      <c r="E9" s="8">
        <f>+C9+D9</f>
        <v>1000</v>
      </c>
      <c r="F9" s="9">
        <f>+B9-E9</f>
        <v>0</v>
      </c>
    </row>
    <row r="10" spans="1:12" ht="24" customHeight="1" thickTop="1" thickBot="1" x14ac:dyDescent="0.3">
      <c r="A10" s="71" t="s">
        <v>13</v>
      </c>
      <c r="B10" s="10">
        <v>11000</v>
      </c>
      <c r="C10" s="10">
        <f>500*4</f>
        <v>2000</v>
      </c>
      <c r="D10" s="10">
        <v>2000</v>
      </c>
      <c r="E10" s="11">
        <f>+C10+D10</f>
        <v>4000</v>
      </c>
      <c r="F10" s="12">
        <f t="shared" ref="F10:F11" si="1">+B10-E10</f>
        <v>7000</v>
      </c>
    </row>
    <row r="11" spans="1:12" ht="24" customHeight="1" thickBot="1" x14ac:dyDescent="0.3">
      <c r="A11" s="13" t="s">
        <v>32</v>
      </c>
      <c r="B11" s="14">
        <v>3000</v>
      </c>
      <c r="C11" s="14">
        <v>3000</v>
      </c>
      <c r="D11" s="14">
        <v>0</v>
      </c>
      <c r="E11" s="15">
        <f>+C11+D11</f>
        <v>3000</v>
      </c>
      <c r="F11" s="16">
        <f t="shared" si="1"/>
        <v>0</v>
      </c>
    </row>
    <row r="12" spans="1:12" ht="24" customHeight="1" thickBot="1" x14ac:dyDescent="0.3">
      <c r="A12" s="17" t="s">
        <v>2</v>
      </c>
      <c r="B12" s="18">
        <f>+B8+B11</f>
        <v>15000</v>
      </c>
      <c r="C12" s="18">
        <f>+C8+C11</f>
        <v>5500</v>
      </c>
      <c r="D12" s="18">
        <f>+D8+D11</f>
        <v>2500</v>
      </c>
      <c r="E12" s="18">
        <f>+E8+E11</f>
        <v>8000</v>
      </c>
      <c r="F12" s="19">
        <f>+F8+F11</f>
        <v>7000</v>
      </c>
    </row>
    <row r="13" spans="1:12" ht="24" customHeight="1" thickBot="1" x14ac:dyDescent="0.3"/>
    <row r="14" spans="1:12" ht="26.25" customHeight="1" thickBot="1" x14ac:dyDescent="0.3">
      <c r="A14" s="62" t="s">
        <v>44</v>
      </c>
      <c r="B14" s="63"/>
      <c r="C14" s="63"/>
      <c r="D14" s="63"/>
      <c r="E14" s="63"/>
      <c r="F14" s="64"/>
      <c r="H14" s="75" t="s">
        <v>51</v>
      </c>
      <c r="I14" s="76"/>
      <c r="J14" s="77"/>
    </row>
    <row r="15" spans="1:12" ht="65.25" customHeight="1" thickBot="1" x14ac:dyDescent="0.3">
      <c r="A15" s="20" t="s">
        <v>15</v>
      </c>
      <c r="B15" s="21" t="s">
        <v>19</v>
      </c>
      <c r="C15" s="2" t="s">
        <v>34</v>
      </c>
      <c r="D15" s="21" t="s">
        <v>35</v>
      </c>
      <c r="E15" s="21" t="s">
        <v>36</v>
      </c>
      <c r="F15" s="22" t="s">
        <v>37</v>
      </c>
      <c r="H15" s="23" t="s">
        <v>38</v>
      </c>
      <c r="I15" s="24" t="s">
        <v>39</v>
      </c>
      <c r="J15" s="25" t="s">
        <v>40</v>
      </c>
    </row>
    <row r="16" spans="1:12" ht="19.5" customHeight="1" thickBot="1" x14ac:dyDescent="0.3">
      <c r="A16" s="26" t="s">
        <v>14</v>
      </c>
      <c r="B16" s="32" t="s">
        <v>1</v>
      </c>
      <c r="C16" s="7">
        <v>1000</v>
      </c>
      <c r="D16" s="7">
        <v>1000</v>
      </c>
      <c r="E16" s="7">
        <v>800</v>
      </c>
      <c r="F16" s="33">
        <v>200</v>
      </c>
      <c r="H16" s="34">
        <f t="shared" ref="H16:J23" si="2">+C16-D16</f>
        <v>0</v>
      </c>
      <c r="I16" s="40">
        <f t="shared" si="2"/>
        <v>200</v>
      </c>
      <c r="J16" s="41">
        <f t="shared" si="2"/>
        <v>600</v>
      </c>
    </row>
    <row r="17" spans="1:10" ht="19.5" customHeight="1" thickTop="1" thickBot="1" x14ac:dyDescent="0.3">
      <c r="A17" s="27" t="s">
        <v>3</v>
      </c>
      <c r="B17" s="28" t="s">
        <v>1</v>
      </c>
      <c r="C17" s="29">
        <v>2600</v>
      </c>
      <c r="D17" s="29">
        <v>1200</v>
      </c>
      <c r="E17" s="29">
        <v>700</v>
      </c>
      <c r="F17" s="30">
        <v>400</v>
      </c>
      <c r="H17" s="43">
        <f t="shared" si="2"/>
        <v>1400</v>
      </c>
      <c r="I17" s="44">
        <f t="shared" si="2"/>
        <v>500</v>
      </c>
      <c r="J17" s="45">
        <f t="shared" si="2"/>
        <v>300</v>
      </c>
    </row>
    <row r="18" spans="1:10" ht="19.5" customHeight="1" thickBot="1" x14ac:dyDescent="0.3">
      <c r="A18" s="31" t="s">
        <v>4</v>
      </c>
      <c r="B18" s="32" t="s">
        <v>0</v>
      </c>
      <c r="C18" s="7">
        <v>1800</v>
      </c>
      <c r="D18" s="7">
        <v>800</v>
      </c>
      <c r="E18" s="7">
        <v>400</v>
      </c>
      <c r="F18" s="33">
        <v>100</v>
      </c>
      <c r="H18" s="34">
        <f t="shared" si="2"/>
        <v>1000</v>
      </c>
      <c r="I18" s="8">
        <f t="shared" si="2"/>
        <v>400</v>
      </c>
      <c r="J18" s="9">
        <f t="shared" si="2"/>
        <v>300</v>
      </c>
    </row>
    <row r="19" spans="1:10" ht="19.5" customHeight="1" thickBot="1" x14ac:dyDescent="0.3">
      <c r="A19" s="35" t="s">
        <v>5</v>
      </c>
      <c r="B19" s="32" t="s">
        <v>0</v>
      </c>
      <c r="C19" s="7">
        <v>1200</v>
      </c>
      <c r="D19" s="7">
        <v>0</v>
      </c>
      <c r="E19" s="7">
        <v>0</v>
      </c>
      <c r="F19" s="33">
        <v>0</v>
      </c>
      <c r="H19" s="36">
        <f t="shared" si="2"/>
        <v>1200</v>
      </c>
      <c r="I19" s="37">
        <f t="shared" si="2"/>
        <v>0</v>
      </c>
      <c r="J19" s="38">
        <f t="shared" si="2"/>
        <v>0</v>
      </c>
    </row>
    <row r="20" spans="1:10" ht="19.5" customHeight="1" thickBot="1" x14ac:dyDescent="0.3">
      <c r="A20" s="31" t="s">
        <v>6</v>
      </c>
      <c r="B20" s="32" t="s">
        <v>1</v>
      </c>
      <c r="C20" s="7">
        <v>1100</v>
      </c>
      <c r="D20" s="39">
        <v>500</v>
      </c>
      <c r="E20" s="39">
        <v>500</v>
      </c>
      <c r="F20" s="33">
        <v>500</v>
      </c>
      <c r="H20" s="34">
        <f t="shared" si="2"/>
        <v>600</v>
      </c>
      <c r="I20" s="40">
        <f t="shared" si="2"/>
        <v>0</v>
      </c>
      <c r="J20" s="41">
        <f t="shared" si="2"/>
        <v>0</v>
      </c>
    </row>
    <row r="21" spans="1:10" ht="19.5" customHeight="1" thickBot="1" x14ac:dyDescent="0.3">
      <c r="A21" s="35" t="s">
        <v>7</v>
      </c>
      <c r="B21" s="32" t="s">
        <v>1</v>
      </c>
      <c r="C21" s="7">
        <v>800</v>
      </c>
      <c r="D21" s="39">
        <v>300</v>
      </c>
      <c r="E21" s="39">
        <v>300</v>
      </c>
      <c r="F21" s="33">
        <v>300</v>
      </c>
      <c r="H21" s="36">
        <f t="shared" si="2"/>
        <v>500</v>
      </c>
      <c r="I21" s="37">
        <f t="shared" si="2"/>
        <v>0</v>
      </c>
      <c r="J21" s="38">
        <f t="shared" si="2"/>
        <v>0</v>
      </c>
    </row>
    <row r="22" spans="1:10" ht="19.5" customHeight="1" thickBot="1" x14ac:dyDescent="0.3">
      <c r="A22" s="31" t="s">
        <v>8</v>
      </c>
      <c r="B22" s="32" t="s">
        <v>1</v>
      </c>
      <c r="C22" s="7">
        <v>500</v>
      </c>
      <c r="D22" s="39">
        <v>200</v>
      </c>
      <c r="E22" s="39">
        <v>200</v>
      </c>
      <c r="F22" s="33">
        <v>0</v>
      </c>
      <c r="H22" s="34">
        <f t="shared" si="2"/>
        <v>300</v>
      </c>
      <c r="I22" s="40">
        <f t="shared" si="2"/>
        <v>0</v>
      </c>
      <c r="J22" s="41">
        <f t="shared" si="2"/>
        <v>200</v>
      </c>
    </row>
    <row r="23" spans="1:10" ht="19.5" customHeight="1" thickBot="1" x14ac:dyDescent="0.3">
      <c r="A23" s="35" t="s">
        <v>9</v>
      </c>
      <c r="B23" s="32" t="s">
        <v>1</v>
      </c>
      <c r="C23" s="7">
        <v>6000</v>
      </c>
      <c r="D23" s="7">
        <v>6000</v>
      </c>
      <c r="E23" s="7">
        <v>2500</v>
      </c>
      <c r="F23" s="42">
        <v>2500</v>
      </c>
      <c r="H23" s="43">
        <f t="shared" si="2"/>
        <v>0</v>
      </c>
      <c r="I23" s="44">
        <f t="shared" si="2"/>
        <v>3500</v>
      </c>
      <c r="J23" s="45">
        <f t="shared" si="2"/>
        <v>0</v>
      </c>
    </row>
    <row r="24" spans="1:10" ht="19.5" customHeight="1" thickBot="1" x14ac:dyDescent="0.3">
      <c r="A24" s="17" t="s">
        <v>2</v>
      </c>
      <c r="B24" s="46"/>
      <c r="C24" s="18">
        <f>+SUM(C16:C23)</f>
        <v>15000</v>
      </c>
      <c r="D24" s="18">
        <f t="shared" ref="D24:E24" si="3">+SUM(D16:D23)</f>
        <v>10000</v>
      </c>
      <c r="E24" s="18">
        <f t="shared" si="3"/>
        <v>5400</v>
      </c>
      <c r="F24" s="19">
        <f>+SUM(F16:F23)</f>
        <v>4000</v>
      </c>
      <c r="H24" s="47">
        <f>+SUM(H16:H23)</f>
        <v>5000</v>
      </c>
      <c r="I24" s="18">
        <f>+SUM(I16:I23)</f>
        <v>4600</v>
      </c>
      <c r="J24" s="19">
        <f>+SUM(J16:J23)</f>
        <v>1400</v>
      </c>
    </row>
    <row r="26" spans="1:10" x14ac:dyDescent="0.25">
      <c r="A26" s="72" t="s">
        <v>56</v>
      </c>
      <c r="B26" s="72"/>
    </row>
    <row r="27" spans="1:10" ht="15.75" thickBot="1" x14ac:dyDescent="0.3">
      <c r="A27" s="73"/>
    </row>
    <row r="28" spans="1:10" ht="24" customHeight="1" thickBot="1" x14ac:dyDescent="0.3">
      <c r="A28" s="55" t="s">
        <v>43</v>
      </c>
      <c r="B28" s="56"/>
      <c r="D28" s="74"/>
      <c r="E28" s="74"/>
    </row>
    <row r="29" spans="1:10" ht="18" customHeight="1" thickBot="1" x14ac:dyDescent="0.3">
      <c r="A29" s="48" t="s">
        <v>16</v>
      </c>
      <c r="B29" s="7">
        <v>4200</v>
      </c>
      <c r="E29" s="74"/>
    </row>
    <row r="30" spans="1:10" ht="18" customHeight="1" x14ac:dyDescent="0.25">
      <c r="E30" s="74"/>
    </row>
    <row r="31" spans="1:10" s="51" customFormat="1" ht="17.25" customHeight="1" thickBot="1" x14ac:dyDescent="0.3">
      <c r="A31" s="53"/>
      <c r="B31" s="53"/>
      <c r="C31" s="53"/>
      <c r="D31" s="53"/>
    </row>
    <row r="32" spans="1:10" s="51" customFormat="1" ht="24.75" customHeight="1" thickBot="1" x14ac:dyDescent="0.3">
      <c r="A32" s="55" t="s">
        <v>46</v>
      </c>
      <c r="B32" s="56"/>
      <c r="C32" s="53"/>
      <c r="D32" s="53"/>
    </row>
    <row r="33" spans="1:4" s="51" customFormat="1" ht="17.25" customHeight="1" thickBot="1" x14ac:dyDescent="0.3">
      <c r="A33" s="21" t="s">
        <v>10</v>
      </c>
      <c r="B33" s="21" t="s">
        <v>18</v>
      </c>
      <c r="C33" s="53"/>
      <c r="D33" s="53"/>
    </row>
    <row r="34" spans="1:4" s="51" customFormat="1" ht="23.25" customHeight="1" thickBot="1" x14ac:dyDescent="0.3">
      <c r="A34" s="48" t="s">
        <v>25</v>
      </c>
      <c r="B34" s="50">
        <f>+B8</f>
        <v>12000</v>
      </c>
      <c r="C34" s="53"/>
      <c r="D34" s="53"/>
    </row>
    <row r="35" spans="1:4" s="51" customFormat="1" ht="23.25" customHeight="1" thickBot="1" x14ac:dyDescent="0.3">
      <c r="A35" s="49" t="s">
        <v>24</v>
      </c>
      <c r="B35" s="44">
        <f>+C8</f>
        <v>2500</v>
      </c>
      <c r="C35" s="53"/>
      <c r="D35" s="53"/>
    </row>
    <row r="36" spans="1:4" s="51" customFormat="1" ht="23.25" customHeight="1" thickBot="1" x14ac:dyDescent="0.3">
      <c r="A36" s="49" t="s">
        <v>26</v>
      </c>
      <c r="B36" s="44">
        <f>+D8</f>
        <v>2500</v>
      </c>
      <c r="C36" s="53"/>
      <c r="D36" s="53"/>
    </row>
    <row r="37" spans="1:4" s="51" customFormat="1" ht="23.25" customHeight="1" thickBot="1" x14ac:dyDescent="0.3">
      <c r="A37" s="48" t="s">
        <v>27</v>
      </c>
      <c r="B37" s="50">
        <f>+B34-B35-B36</f>
        <v>7000</v>
      </c>
      <c r="C37" s="53"/>
      <c r="D37" s="53"/>
    </row>
    <row r="38" spans="1:4" s="51" customFormat="1" ht="23.25" customHeight="1" thickBot="1" x14ac:dyDescent="0.3">
      <c r="A38" s="48" t="s">
        <v>20</v>
      </c>
      <c r="B38" s="50">
        <f>+E11</f>
        <v>3000</v>
      </c>
      <c r="C38" s="53"/>
      <c r="D38" s="53"/>
    </row>
    <row r="39" spans="1:4" s="51" customFormat="1" ht="23.25" customHeight="1" thickBot="1" x14ac:dyDescent="0.3">
      <c r="A39" s="48" t="s">
        <v>47</v>
      </c>
      <c r="B39" s="50">
        <f>+B37+B38</f>
        <v>10000</v>
      </c>
      <c r="C39" s="53"/>
      <c r="D39" s="53"/>
    </row>
    <row r="40" spans="1:4" s="51" customFormat="1" ht="23.25" customHeight="1" x14ac:dyDescent="0.25">
      <c r="A40" s="52" t="s">
        <v>28</v>
      </c>
      <c r="B40" s="53"/>
      <c r="C40" s="53"/>
      <c r="D40" s="53"/>
    </row>
    <row r="41" spans="1:4" s="51" customFormat="1" x14ac:dyDescent="0.25">
      <c r="A41" s="52"/>
      <c r="B41" s="53"/>
      <c r="C41" s="53"/>
      <c r="D41" s="53"/>
    </row>
    <row r="42" spans="1:4" ht="15.75" thickBot="1" x14ac:dyDescent="0.3"/>
    <row r="43" spans="1:4" ht="24" customHeight="1" thickBot="1" x14ac:dyDescent="0.3">
      <c r="A43" s="55" t="s">
        <v>42</v>
      </c>
      <c r="B43" s="56"/>
    </row>
    <row r="44" spans="1:4" ht="15.75" thickBot="1" x14ac:dyDescent="0.3">
      <c r="A44" s="21" t="s">
        <v>10</v>
      </c>
      <c r="B44" s="21" t="s">
        <v>18</v>
      </c>
    </row>
    <row r="45" spans="1:4" ht="19.5" customHeight="1" thickBot="1" x14ac:dyDescent="0.3">
      <c r="A45" s="48" t="s">
        <v>57</v>
      </c>
      <c r="B45" s="50">
        <f>+C24</f>
        <v>15000</v>
      </c>
    </row>
    <row r="46" spans="1:4" ht="19.5" customHeight="1" thickBot="1" x14ac:dyDescent="0.3">
      <c r="A46" s="49" t="s">
        <v>17</v>
      </c>
      <c r="B46" s="44">
        <f>+D24</f>
        <v>10000</v>
      </c>
    </row>
    <row r="47" spans="1:4" ht="19.5" customHeight="1" thickBot="1" x14ac:dyDescent="0.3">
      <c r="A47" s="48" t="s">
        <v>58</v>
      </c>
      <c r="B47" s="50">
        <f>+B45-B46</f>
        <v>5000</v>
      </c>
    </row>
    <row r="48" spans="1:4" x14ac:dyDescent="0.25">
      <c r="A48" s="51"/>
      <c r="B48" s="51"/>
    </row>
    <row r="49" spans="1:2" ht="15.75" thickBot="1" x14ac:dyDescent="0.3">
      <c r="A49" s="52"/>
      <c r="B49" s="53"/>
    </row>
    <row r="50" spans="1:2" ht="26.25" customHeight="1" thickBot="1" x14ac:dyDescent="0.3">
      <c r="A50" s="55" t="s">
        <v>23</v>
      </c>
      <c r="B50" s="56"/>
    </row>
    <row r="51" spans="1:2" ht="22.5" customHeight="1" thickBot="1" x14ac:dyDescent="0.3">
      <c r="A51" s="48" t="s">
        <v>30</v>
      </c>
      <c r="B51" s="50">
        <f>+B52+B53</f>
        <v>11200</v>
      </c>
    </row>
    <row r="52" spans="1:2" ht="22.5" customHeight="1" thickBot="1" x14ac:dyDescent="0.3">
      <c r="A52" s="54" t="s">
        <v>29</v>
      </c>
      <c r="B52" s="8">
        <f>+B37</f>
        <v>7000</v>
      </c>
    </row>
    <row r="53" spans="1:2" ht="22.5" customHeight="1" thickBot="1" x14ac:dyDescent="0.3">
      <c r="A53" s="54" t="s">
        <v>22</v>
      </c>
      <c r="B53" s="8">
        <f>+B29</f>
        <v>4200</v>
      </c>
    </row>
    <row r="54" spans="1:2" ht="22.5" customHeight="1" thickBot="1" x14ac:dyDescent="0.3">
      <c r="A54" s="51"/>
      <c r="B54" s="51"/>
    </row>
    <row r="55" spans="1:2" ht="22.5" customHeight="1" thickBot="1" x14ac:dyDescent="0.3">
      <c r="A55" s="48" t="s">
        <v>31</v>
      </c>
      <c r="B55" s="50">
        <f>+B56+B57+B58+B59</f>
        <v>11200</v>
      </c>
    </row>
    <row r="56" spans="1:2" ht="22.5" customHeight="1" thickBot="1" x14ac:dyDescent="0.3">
      <c r="A56" s="54" t="s">
        <v>21</v>
      </c>
      <c r="B56" s="7">
        <v>200</v>
      </c>
    </row>
    <row r="57" spans="1:2" ht="22.5" customHeight="1" thickBot="1" x14ac:dyDescent="0.3">
      <c r="A57" s="54" t="s">
        <v>59</v>
      </c>
      <c r="B57" s="8">
        <f>+J24</f>
        <v>1400</v>
      </c>
    </row>
    <row r="58" spans="1:2" ht="22.5" customHeight="1" thickBot="1" x14ac:dyDescent="0.3">
      <c r="A58" s="54" t="s">
        <v>60</v>
      </c>
      <c r="B58" s="8">
        <f>+I24</f>
        <v>4600</v>
      </c>
    </row>
    <row r="59" spans="1:2" ht="22.5" customHeight="1" thickBot="1" x14ac:dyDescent="0.3">
      <c r="A59" s="54" t="s">
        <v>61</v>
      </c>
      <c r="B59" s="8">
        <f>+H24</f>
        <v>5000</v>
      </c>
    </row>
  </sheetData>
  <sheetProtection password="A9C5" sheet="1" objects="1" scenarios="1"/>
  <protectedRanges>
    <protectedRange sqref="B9:D11 B16:F23 B29 B56" name="Rango1"/>
  </protectedRanges>
  <mergeCells count="11">
    <mergeCell ref="A1:F1"/>
    <mergeCell ref="A2:F2"/>
    <mergeCell ref="H14:J14"/>
    <mergeCell ref="A3:F3"/>
    <mergeCell ref="A43:B43"/>
    <mergeCell ref="A50:B50"/>
    <mergeCell ref="A28:B28"/>
    <mergeCell ref="A32:B32"/>
    <mergeCell ref="A4:F4"/>
    <mergeCell ref="A5:F5"/>
    <mergeCell ref="A14:F14"/>
  </mergeCells>
  <dataValidations count="1">
    <dataValidation type="list" allowBlank="1" showInputMessage="1" showErrorMessage="1" sqref="B16:B23">
      <formula1>$I$1:$I$2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F91F7A5B36B045BF1CA6E91E2D202F" ma:contentTypeVersion="5" ma:contentTypeDescription="Crear nuevo documento." ma:contentTypeScope="" ma:versionID="c4c9dcf37b1aa5f4d7cc7ad919bc628e">
  <xsd:schema xmlns:xsd="http://www.w3.org/2001/XMLSchema" xmlns:xs="http://www.w3.org/2001/XMLSchema" xmlns:p="http://schemas.microsoft.com/office/2006/metadata/properties" xmlns:ns1="http://schemas.microsoft.com/sharepoint/v3" xmlns:ns2="88577048-f00d-480e-b5cf-a47de895e93f" targetNamespace="http://schemas.microsoft.com/office/2006/metadata/properties" ma:root="true" ma:fieldsID="156778d6a91e0a6096816342eac7392d" ns1:_="" ns2:_="">
    <xsd:import namespace="http://schemas.microsoft.com/sharepoint/v3"/>
    <xsd:import namespace="88577048-f00d-480e-b5cf-a47de895e93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rpeta" minOccurs="0"/>
                <xsd:element ref="ns2:Tipo_x0020_de_x0020_contenido" minOccurs="0"/>
                <xsd:element ref="ns2:Fecha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77048-f00d-480e-b5cf-a47de895e93f" elementFormDefault="qualified">
    <xsd:import namespace="http://schemas.microsoft.com/office/2006/documentManagement/types"/>
    <xsd:import namespace="http://schemas.microsoft.com/office/infopath/2007/PartnerControls"/>
    <xsd:element name="Carpeta" ma:index="10" nillable="true" ma:displayName="Carpeta" ma:internalName="Carpeta">
      <xsd:simpleType>
        <xsd:restriction base="dms:Text">
          <xsd:maxLength value="255"/>
        </xsd:restriction>
      </xsd:simpleType>
    </xsd:element>
    <xsd:element name="Tipo_x0020_de_x0020_contenido" ma:index="11" nillable="true" ma:displayName="Tipo de Documento" ma:default="Normas" ma:format="Dropdown" ma:internalName="Tipo_x0020_de_x0020_contenido">
      <xsd:simpleType>
        <xsd:restriction base="dms:Choice">
          <xsd:enumeration value="Otro"/>
          <xsd:enumeration value="Informes de Rendición de Cuentas del Acuerdo de Paz"/>
          <xsd:enumeration value="Acuerdos de Gestión"/>
          <xsd:enumeration value="Afrocaucana"/>
          <xsd:enumeration value="Agenda Regulatorio"/>
          <xsd:enumeration value="Alianza por Acueductos Resilientes"/>
          <xsd:enumeration value="Campaña Estado Simple, Colombia Ágil"/>
          <xsd:enumeration value="Casa Digna Vida Digna"/>
          <xsd:enumeration value="Control Inmediato de Legalidad"/>
          <xsd:enumeration value="Guías"/>
          <xsd:enumeration value="Guías de orientaciones del SGP-APSB"/>
          <xsd:enumeration value="Informes de empalme"/>
          <xsd:enumeration value="Normas"/>
          <xsd:enumeration value="Plan anual de vacantes"/>
          <xsd:enumeration value="Plan de Acción Institucional y Plan Anticorrupción para participación ciudadana"/>
          <xsd:enumeration value="Presentaciones"/>
          <xsd:enumeration value="TH"/>
          <xsd:enumeration value="Directivas"/>
          <xsd:enumeration value="Decisiones judiciales que declaren la nulidad de apartes del decreto único"/>
        </xsd:restriction>
      </xsd:simpleType>
    </xsd:element>
    <xsd:element name="Fecha" ma:index="12" nillable="true" ma:displayName="Fecha" ma:format="DateOnly" ma:internalName="Fecha">
      <xsd:simpleType>
        <xsd:restriction base="dms:DateTime"/>
      </xsd:simpleType>
    </xsd:element>
    <xsd:element name="A_x00f1_o" ma:index="13" nillable="true" ma:displayName="Año" ma:default="2020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contenido xmlns="88577048-f00d-480e-b5cf-a47de895e93f">Otro</Tipo_x0020_de_x0020_contenido>
    <Carpeta xmlns="88577048-f00d-480e-b5cf-a47de895e93f" xsi:nil="true"/>
    <PublishingStartDate xmlns="http://schemas.microsoft.com/sharepoint/v3" xsi:nil="true"/>
    <PublishingExpirationDate xmlns="http://schemas.microsoft.com/sharepoint/v3" xsi:nil="true"/>
    <Fecha xmlns="88577048-f00d-480e-b5cf-a47de895e93f" xsi:nil="true"/>
    <A_x00f1_o xmlns="88577048-f00d-480e-b5cf-a47de895e93f">2017</A_x00f1_o>
  </documentManagement>
</p:properties>
</file>

<file path=customXml/itemProps1.xml><?xml version="1.0" encoding="utf-8"?>
<ds:datastoreItem xmlns:ds="http://schemas.openxmlformats.org/officeDocument/2006/customXml" ds:itemID="{492D7EB4-110B-4D6F-8CF0-D151B286DC55}"/>
</file>

<file path=customXml/itemProps2.xml><?xml version="1.0" encoding="utf-8"?>
<ds:datastoreItem xmlns:ds="http://schemas.openxmlformats.org/officeDocument/2006/customXml" ds:itemID="{F53E57BA-AEB4-4338-9C08-A9C53110E8A4}"/>
</file>

<file path=customXml/itemProps3.xml><?xml version="1.0" encoding="utf-8"?>
<ds:datastoreItem xmlns:ds="http://schemas.openxmlformats.org/officeDocument/2006/customXml" ds:itemID="{AE3BD888-05D3-43EB-82E1-1BAE3FEBA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Cierre Operativo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2016-04-22T17:12:09Z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0x01010038F91F7A5B36B045BF1CA6E91E2D202F</vt:lpwstr>
  </property>
</Properties>
</file>