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PMA" sheetId="1" r:id="rId1"/>
    <sheet name="Hoja1" sheetId="5" r:id="rId2"/>
    <sheet name="Instructivo PMA" sheetId="4" r:id="rId3"/>
  </sheets>
  <definedNames>
    <definedName name="_xlnm.Print_Titles" localSheetId="0">PMA!$8:$10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58" i="1" l="1"/>
  <c r="C6" i="5"/>
  <c r="B2" i="5"/>
  <c r="A1" i="5" l="1"/>
  <c r="B13" i="5" l="1"/>
  <c r="C7" i="5" l="1"/>
  <c r="L87" i="1" l="1"/>
  <c r="L76" i="1"/>
  <c r="L68" i="1" l="1"/>
  <c r="L11" i="1" l="1"/>
  <c r="I105" i="1" l="1"/>
  <c r="I103" i="1"/>
  <c r="I104" i="1"/>
  <c r="I96" i="1"/>
  <c r="I95" i="1"/>
  <c r="I85" i="1"/>
  <c r="I74" i="1" l="1"/>
  <c r="I73" i="1"/>
  <c r="I72" i="1"/>
  <c r="I56" i="1"/>
  <c r="I39" i="1"/>
  <c r="I46" i="1"/>
  <c r="I92" i="1" l="1"/>
  <c r="I87" i="1"/>
  <c r="I88" i="1"/>
  <c r="I90" i="1"/>
  <c r="I93" i="1"/>
  <c r="I94" i="1"/>
  <c r="I97" i="1"/>
  <c r="I75" i="1"/>
  <c r="I101" i="1" l="1"/>
  <c r="I102" i="1"/>
  <c r="I16" i="1"/>
  <c r="I18" i="1"/>
  <c r="I20" i="1"/>
  <c r="I21" i="1"/>
  <c r="I22" i="1"/>
  <c r="I26" i="1"/>
  <c r="I30" i="1"/>
  <c r="I33" i="1"/>
  <c r="I36" i="1"/>
  <c r="I38" i="1"/>
  <c r="I40" i="1"/>
  <c r="I41" i="1"/>
  <c r="I42" i="1"/>
  <c r="I44" i="1"/>
  <c r="I47" i="1"/>
  <c r="I48" i="1"/>
  <c r="I51" i="1"/>
  <c r="I52" i="1"/>
  <c r="I54" i="1"/>
  <c r="I57" i="1"/>
  <c r="I58" i="1"/>
  <c r="I61" i="1"/>
  <c r="I64" i="1"/>
  <c r="I67" i="1"/>
  <c r="I68" i="1"/>
  <c r="I76" i="1"/>
  <c r="I79" i="1"/>
  <c r="I82" i="1"/>
  <c r="I86" i="1"/>
  <c r="I98" i="1"/>
  <c r="L48" i="1"/>
  <c r="L41" i="1"/>
  <c r="L22" i="1"/>
  <c r="L18" i="1"/>
  <c r="I14" i="1" l="1"/>
  <c r="I11" i="1"/>
  <c r="L98" i="1" l="1"/>
  <c r="F115" i="1" s="1"/>
  <c r="F114" i="1"/>
  <c r="F113" i="1"/>
  <c r="F112" i="1"/>
  <c r="F111" i="1"/>
  <c r="F110" i="1"/>
  <c r="F109" i="1"/>
  <c r="F108" i="1"/>
  <c r="F107" i="1"/>
  <c r="F106" i="1"/>
  <c r="E117" i="1" l="1"/>
</calcChain>
</file>

<file path=xl/comments1.xml><?xml version="1.0" encoding="utf-8"?>
<comments xmlns="http://schemas.openxmlformats.org/spreadsheetml/2006/main">
  <authors>
    <author>Alexandra Cortes Parra</author>
    <author>Maria Elvira Zea</author>
    <author>HERNAN ALONSO RODRIGUEZ MORA</author>
    <author>Diana Carolina Pena Escobar</author>
  </authors>
  <commentList>
    <comment ref="J9" authorId="0">
      <text>
        <r>
          <rPr>
            <b/>
            <sz val="9"/>
            <color indexed="81"/>
            <rFont val="Tahoma"/>
            <charset val="1"/>
          </rPr>
          <t>Alexandra Cortes Parra:</t>
        </r>
        <r>
          <rPr>
            <sz val="9"/>
            <color indexed="81"/>
            <rFont val="Tahoma"/>
            <charset val="1"/>
          </rPr>
          <t xml:space="preserve">
No se calcularon los porcentajes de avance.</t>
        </r>
      </text>
    </comment>
    <comment ref="P9" authorId="1">
      <text>
        <r>
          <rPr>
            <sz val="9"/>
            <color indexed="81"/>
            <rFont val="Tahoma"/>
            <family val="2"/>
          </rPr>
          <t xml:space="preserve">Dejar las observaciones frente al cumplimiento y efectividad de las tareas implementadas. 
</t>
        </r>
      </text>
    </comment>
    <comment ref="R9" authorId="2">
      <text>
        <r>
          <rPr>
            <b/>
            <sz val="9"/>
            <color indexed="81"/>
            <rFont val="Tahoma"/>
            <family val="2"/>
          </rPr>
          <t xml:space="preserve">Fecha en que se cierra completamente el hallazgo
</t>
        </r>
      </text>
    </comment>
    <comment ref="S9" authorId="2">
      <text>
        <r>
          <rPr>
            <b/>
            <sz val="9"/>
            <color indexed="81"/>
            <rFont val="Tahoma"/>
            <family val="2"/>
          </rPr>
          <t>Número de radicado con el cual la entidad realiza el cierre del hallazgo</t>
        </r>
      </text>
    </comment>
    <comment ref="F18" authorId="3">
      <text>
        <r>
          <rPr>
            <b/>
            <sz val="9"/>
            <color indexed="81"/>
            <rFont val="Tahoma"/>
            <family val="2"/>
          </rPr>
          <t>Diana Carolina Pena Escobar:</t>
        </r>
        <r>
          <rPr>
            <sz val="9"/>
            <color indexed="81"/>
            <rFont val="Tahoma"/>
            <family val="2"/>
          </rPr>
          <t xml:space="preserve">
revisar PAI
</t>
        </r>
      </text>
    </comment>
  </commentList>
</comments>
</file>

<file path=xl/sharedStrings.xml><?xml version="1.0" encoding="utf-8"?>
<sst xmlns="http://schemas.openxmlformats.org/spreadsheetml/2006/main" count="644" uniqueCount="382">
  <si>
    <t xml:space="preserve">Entidad: </t>
  </si>
  <si>
    <t xml:space="preserve">NIT: </t>
  </si>
  <si>
    <t xml:space="preserve">Representante Legal: </t>
  </si>
  <si>
    <t xml:space="preserve">Fecha de iniciación: </t>
  </si>
  <si>
    <t>Responsable del proceso:</t>
  </si>
  <si>
    <t>Fecha de finalización:</t>
  </si>
  <si>
    <t xml:space="preserve">Cargo: </t>
  </si>
  <si>
    <t>ITEM</t>
  </si>
  <si>
    <t>HALLAZGO</t>
  </si>
  <si>
    <t>OBJETIVOS</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</si>
  <si>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</si>
  <si>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</si>
  <si>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</si>
  <si>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</si>
  <si>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</si>
  <si>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</si>
  <si>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</si>
  <si>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</si>
  <si>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FECHA CIERRE HALLAZGO</t>
  </si>
  <si>
    <t>No. RADICADO</t>
  </si>
  <si>
    <t>EVIDENCIAS</t>
  </si>
  <si>
    <t>INICIO</t>
  </si>
  <si>
    <t>FINALIZACIÓN</t>
  </si>
  <si>
    <t>AVANCE DEL PLAN DE CUMPLIMIENTO (ACCIONES)</t>
  </si>
  <si>
    <t>Acción 1</t>
  </si>
  <si>
    <t>Acción 2</t>
  </si>
  <si>
    <t>Acción 3</t>
  </si>
  <si>
    <t>Acción 4</t>
  </si>
  <si>
    <t>Acción 5</t>
  </si>
  <si>
    <t>Acción 6</t>
  </si>
  <si>
    <t xml:space="preserve">Accion 7 </t>
  </si>
  <si>
    <t>Acción 8</t>
  </si>
  <si>
    <t>Acción 9</t>
  </si>
  <si>
    <t>Acción 10</t>
  </si>
  <si>
    <t>CUMPLIMIENTO DEL PLAN DE MEJORAMIENTO</t>
  </si>
  <si>
    <t>sobre 100%</t>
  </si>
  <si>
    <t>OBSERVACIONES OFICINA DE CONTROL INTERNO</t>
  </si>
  <si>
    <t>Seguimiento AGN</t>
  </si>
  <si>
    <t>Seguimiento Control Interno</t>
  </si>
  <si>
    <t>Plan de Mejoramiento</t>
  </si>
  <si>
    <t>OBSERVACIONES</t>
  </si>
  <si>
    <t>Fecha y número de Acta de aprobación del PMA</t>
  </si>
  <si>
    <t>N° INFORME DE SEGUIMIENTO Y FECHA</t>
  </si>
  <si>
    <t>N°. DE ACCIÓN</t>
  </si>
  <si>
    <t>M1</t>
  </si>
  <si>
    <t>M2</t>
  </si>
  <si>
    <t>M3</t>
  </si>
  <si>
    <t>ACCION 1</t>
  </si>
  <si>
    <t xml:space="preserve">ACCION 2 </t>
  </si>
  <si>
    <t>ACCION 3</t>
  </si>
  <si>
    <t>ACCION 4</t>
  </si>
  <si>
    <t>ACCION 5</t>
  </si>
  <si>
    <t>ACCION 6</t>
  </si>
  <si>
    <t>ACCION 7</t>
  </si>
  <si>
    <t>ACCION 8</t>
  </si>
  <si>
    <t>ACCION 9</t>
  </si>
  <si>
    <t>ACCION 10</t>
  </si>
  <si>
    <t>Establecer  el / los objetivos según el número de acciones que permitan subsanar el hallazgo</t>
  </si>
  <si>
    <t>No. TAREA</t>
  </si>
  <si>
    <t>Columna "A" ITEM</t>
  </si>
  <si>
    <t>Columna "B" HALLAZGO</t>
  </si>
  <si>
    <t>Columna "C" NÚMERO DE ACCIÓN"</t>
  </si>
  <si>
    <t>Columna "D" OBJETIVO</t>
  </si>
  <si>
    <t>Columna "E" NÚMERO DE TAREA</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</si>
  <si>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</si>
  <si>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</si>
  <si>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</si>
  <si>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</si>
  <si>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</si>
  <si>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</si>
  <si>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</si>
  <si>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</si>
  <si>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</si>
  <si>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</si>
  <si>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</si>
  <si>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</si>
  <si>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Fecha de iniciación y finalización del PMA</t>
  </si>
  <si>
    <t>La fecha de inicio cuenta a partir de la aprobación del PMA por parte del Comité Interno de Archivo ó Comité de Desarrollo Adminstraivo según corresponda; esto mediante acto administrativo</t>
  </si>
  <si>
    <t>Nota: En el diligenciamiento del formato, se debe tener en cuenta, NO AGREGAR O ELIMINAR COLUMNAS.</t>
  </si>
  <si>
    <t>Diligenciamiento columans A - L</t>
  </si>
  <si>
    <t>Número consecutivo de los hallazgos segun informe de inspección, control o vigilancia</t>
  </si>
  <si>
    <t>Descripción del hallazgo según informe de inspección, control o vigilancia</t>
  </si>
  <si>
    <t>Enumerar la cantidad de acciones necesarias para subsanar el hallazgo. Se pueden agregar la cantidad de acciones que considere la entidad</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</si>
  <si>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</si>
  <si>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Instancia Asesora en materia Archvistica.
Comité Insitucional de Gestion y Dsempeño: El MVCT Presuntamente no esta dando cumplimiento al articulo 2.8.2.1.16 del Decreto 1080 de 2015</t>
  </si>
  <si>
    <t>Acta de la sesión.</t>
  </si>
  <si>
    <t>Presentar al Comité Institucional de Gestión y Desempeño - CIGYD, para adopción, aprobación, seguimiento de los documentos para la implementación de la politica de gestión documental en el marco de MIPG2.</t>
  </si>
  <si>
    <t>Solicitud de sesión CIGYD, para presentar el seguimiento del plan de trabajo para la implementación de la politica de gestión documental</t>
  </si>
  <si>
    <t>Contar con una politica de gestión documental que de cumplimiento a lo establecido en el articulo 2.8.2.5.6 del Decreto 1080 de 2015</t>
  </si>
  <si>
    <t>Elaborar la politica de gestión documental para el MVCT</t>
  </si>
  <si>
    <t>Presentar ante CIGYD la politica de gestión documental para aprobación</t>
  </si>
  <si>
    <t>Socializar  la politica de gestión documental a funcionarios y contratistas del MVCT</t>
  </si>
  <si>
    <t>Politica de gestión documental aprobada</t>
  </si>
  <si>
    <t>Presentación power point y listas de asistencia de socialización</t>
  </si>
  <si>
    <t>Contar con la actualización de las TRD y el CCD del MVCT conforme al articulo 14 del Acuerdo 04 de 2013</t>
  </si>
  <si>
    <t>Realizar mesas de trabajo con cada una de las 45 dependencias del MVCT para actualizar las TRD</t>
  </si>
  <si>
    <t>M4</t>
  </si>
  <si>
    <t xml:space="preserve">Elaborar el PINAR para el MVCT </t>
  </si>
  <si>
    <t>Presentar ante CIGYD el documento PINAR para aprobación</t>
  </si>
  <si>
    <t xml:space="preserve">Elaborar el PGD para el MVCT </t>
  </si>
  <si>
    <t>Presentar ante CIGYD el documento PGD para aprobación</t>
  </si>
  <si>
    <t>Socializar el PGD a funcionarios y contratistas del MVCT</t>
  </si>
  <si>
    <t>Contar con el PGD aprobado socializado e implementada de acuerdo en el articulo 2.8.2.5.8 del Decreto 1080 de 2015 y Decreto 612 de 2018</t>
  </si>
  <si>
    <t>Contar con el FUID elaborado, actualizado e implementado de acuerdo a lo reglamentado en el articulo 26 de la Ley 594 de 2000, articulos 7 del acuerdo 042 de 2002, Acuerdo 038 de 2000 y el articulo 13 de la ley 1712 de 2014, en todas las areas del MVCT</t>
  </si>
  <si>
    <t>Elaborar la propuesta de actualización de CCD</t>
  </si>
  <si>
    <t>Elaborar la propuesta de actualización de TRD</t>
  </si>
  <si>
    <t>Presentar al CIGYD para su aprobación la propuesta de actualización de TRD y CCD con la trazabilidad  y control del instrumento</t>
  </si>
  <si>
    <t>M5</t>
  </si>
  <si>
    <t>M6</t>
  </si>
  <si>
    <t>Presentar para convalidación las TRD y CCD al comité evaluador de documentos del AGN</t>
  </si>
  <si>
    <t>Matriz de identificación de necesidades de actualización de TRD</t>
  </si>
  <si>
    <t>Propuesta de CCD actualizados</t>
  </si>
  <si>
    <t>Propuesta de TRD actualizada</t>
  </si>
  <si>
    <t>Comunicación Oficial de solicitud de actualización del RUSD</t>
  </si>
  <si>
    <t>Acto administrativo</t>
  </si>
  <si>
    <t>Elaborar el acto administrativo de adopción</t>
  </si>
  <si>
    <t>Socialización del FUID y su correcto diligenciamiento, a las dependencias del MVCT</t>
  </si>
  <si>
    <t>Listado de series, subseries y/o asuntos</t>
  </si>
  <si>
    <t>Identificar el listado de series, subseries y/o asuntos que presentan inconsistencias en la valoración secundaria y disposicion final asignada en la TVD, con énfasis en aquellos que presentan eliminación.</t>
  </si>
  <si>
    <t>Identificar el metraje lineal por dependencia que presenta algún grado de desorganización o que no se encuentra debidamente organizado, de acuerdo con la TRD vigente.</t>
  </si>
  <si>
    <t>M7</t>
  </si>
  <si>
    <t>Presentar para aprobación ante el CIGYD, el Sistema Integrado de Conservación SIC y sus planes correspondientes (Conservación documental y preservación digital a largo plazo)</t>
  </si>
  <si>
    <t>Plan de conservación documental y programas</t>
  </si>
  <si>
    <t>Plan de preservación digital y programas</t>
  </si>
  <si>
    <t>Elaboración de acto administrativo de aprobación.</t>
  </si>
  <si>
    <t>Elaborar el inventario documental de los archivos de derechos humanos</t>
  </si>
  <si>
    <t>FUID de archivos de derechos humanos</t>
  </si>
  <si>
    <t>Programa específico de tratamiento de archivos de derechos humanos</t>
  </si>
  <si>
    <t>Presentar para aprobación del CIGYD el programa específico para el tratamiento de archivos de derechos humanos.</t>
  </si>
  <si>
    <t>Plan de trabajo de implementación de la Política de Gestión Documental</t>
  </si>
  <si>
    <t>Aprobación del plande trabajo</t>
  </si>
  <si>
    <t>Seguimiento a la implementación</t>
  </si>
  <si>
    <t>Socialización de política de gestión documental</t>
  </si>
  <si>
    <t>Grupo de Atención al Usuario y Archivo - Oficina Asesora de Planeación y Oficina de Tecnologías de la Información y las Comunicaciones</t>
  </si>
  <si>
    <t xml:space="preserve">Grupo de Atención al Usuario y Archivo  </t>
  </si>
  <si>
    <t>Grupo de Atención al Usuario y Archivo - Grupo de Comunicaciones Estratégicas</t>
  </si>
  <si>
    <t>Grupo de Atención al Usuario y Archivo - Oficina Asesora de Planeación y Oficina de Tecnologías y Comunicaciones - Subdirección de Finanzas y Presupuesto - Subdirección de Servicios Administrativos</t>
  </si>
  <si>
    <t>Grupo de Atención al Usuario y Archivo</t>
  </si>
  <si>
    <t>Politica de gestión documental</t>
  </si>
  <si>
    <t>Documento de Politica de gestión documental para aprobación</t>
  </si>
  <si>
    <t>Actas de mesas de trabajo con dependencias y listados de asistencia</t>
  </si>
  <si>
    <t>Documento matriz de identificación de necesidades de actualización de TRD</t>
  </si>
  <si>
    <t>Documento propuesta de CCD actualizados</t>
  </si>
  <si>
    <t>Documento propuesta de TRD actualizada</t>
  </si>
  <si>
    <t>Comunicación Oficial de solicitud de convalidación y acto administrativo AGN de convalidación</t>
  </si>
  <si>
    <t>Documento PINAR</t>
  </si>
  <si>
    <t>Documento matriz de herramienta de seguimiento</t>
  </si>
  <si>
    <t xml:space="preserve">Documento PGD </t>
  </si>
  <si>
    <t>PGD aprobado</t>
  </si>
  <si>
    <t>Grupo de Atención al Usuario y Archivo - Despacho del Ministro - Secretaría General</t>
  </si>
  <si>
    <t>PGD socializado</t>
  </si>
  <si>
    <t>Cronograma de implementación del PGD actualizado</t>
  </si>
  <si>
    <t>Matriz de listado de series, subseries y/o asuntos</t>
  </si>
  <si>
    <t>Grupo de Atención al Usuario y Archivo - Oficina Asesora Jurídica</t>
  </si>
  <si>
    <t>Actas de mesas de trabajo y listados de asistencia</t>
  </si>
  <si>
    <t>Documento de plan de conservación documental y programas</t>
  </si>
  <si>
    <t>Acto administrativo de aprobación SIC</t>
  </si>
  <si>
    <t>Dependencias que custodien archivos de derechos humanos</t>
  </si>
  <si>
    <t>Inventario documental de archivos de derechos humanos</t>
  </si>
  <si>
    <t>Socializar a los funcionarios de las áreas responsables de custodiar archivos de derechos humanos, el protocolo AGN</t>
  </si>
  <si>
    <t>Documento programa específico de tratamiento de archivos de derechos humanos</t>
  </si>
  <si>
    <t>Listas de asistencia de las Mesas de trabajo con dependencias</t>
  </si>
  <si>
    <t>Acta de Comité donde se evidencia la aprobacion de TRD y CCD</t>
  </si>
  <si>
    <t>Documento mediante el cua  se constata la evaluacion y convalidacion de  CCD y TRD</t>
  </si>
  <si>
    <t>Certificado de inscripcion o actualizacion de RUSD actualizado</t>
  </si>
  <si>
    <t>Presentar la solicitud de actualización del Registro Unico de Series Documentales ante el AGN</t>
  </si>
  <si>
    <t>Contar con el PINAR aprobado socializado e implementado de acuerdo en el articulo 2.8.2.5.8 del Decreto 1080 de 2015 y Decreto 612 de 2018</t>
  </si>
  <si>
    <t>Documento Propuesta  PINAR</t>
  </si>
  <si>
    <t>Divulgar el PINAR a funcionarios y contratistas del MVCT</t>
  </si>
  <si>
    <t>Campaña de divulgacion de  PINAR</t>
  </si>
  <si>
    <t xml:space="preserve">Acta donde se evidencia la aprobacion del PINAR </t>
  </si>
  <si>
    <t>Presentar ante CIGYD el  seguimiento a la implementacion del PINAR</t>
  </si>
  <si>
    <t xml:space="preserve"> Documento propuesta del PGD </t>
  </si>
  <si>
    <t>Solicitud de sesión CIGYD  presentar para aprobación el plan de trabajo para la implementación de la politica de gestión documental durante la vigencia 2019</t>
  </si>
  <si>
    <t>Acta de la sesión
Solicitud de actualizacion documental y concepto tecnico de aprobacion en el SIG.</t>
  </si>
  <si>
    <t>M8</t>
  </si>
  <si>
    <t>Divulgar el CCD y TRD a funcionarios y contratistas del MVCT</t>
  </si>
  <si>
    <t>Campaña de divulgacion de CCD y TRD</t>
  </si>
  <si>
    <t>Informe de actividades de socializacion realizados (anexos: fotos, pantallazos, correos etc)</t>
  </si>
  <si>
    <t>Presentar ante CIGYD el  seguimiento a la implementacion del PGD</t>
  </si>
  <si>
    <t>Presentación y listas de asistencia</t>
  </si>
  <si>
    <t>Realizar mesas de trabajo para asesorar a las dependecias del MVCT en el levantamiento del FUID.</t>
  </si>
  <si>
    <t>Acta de reunión y lista de asistencia</t>
  </si>
  <si>
    <t>Verificación y validación de elaboración del FUID.</t>
  </si>
  <si>
    <t>Presentar ante el CIGYD, el seguimiento al diligenciamiento del FUID de cada dependencia</t>
  </si>
  <si>
    <t>Acta de sesión</t>
  </si>
  <si>
    <t>Continuar con la implementacion de  las TVD para la organización del Fondo Documental del Extinto Inurbe e Instituto de Credito Territorial según lo definido en el acuerdo 02 de 2014.</t>
  </si>
  <si>
    <t>Elaborar la propuesta de ficha de valoración de las series, subseries y/o asuntos identificadas</t>
  </si>
  <si>
    <t>Propuesta de ficha de valoración</t>
  </si>
  <si>
    <t>Presentar al CIGYD para su aprobación la propuesta de ficha de valoración</t>
  </si>
  <si>
    <t>Socializar las fichas de valoración a los funcionarios y contratistas del Archivo Central</t>
  </si>
  <si>
    <t>Presentar al CIGYD el seguimiento a la implementación de las fichas de valoración.</t>
  </si>
  <si>
    <t>Organización de los archivos de Gestión. De conformidad con lo observado,el MVCT, presuntamente incumple con lo señalado en el acuerdo 042 de 2002, acuerdo 05 de 2013, acuerdo 02 de 2014 y articulo 6, acuerdo 060 de 2001 toda vez que la entidad no esta aplicando los criterios de organizacion de los archivos de gestión,conformacion de expedientes,segun la normatividad relacionada: Ordenación, Hoja de Control y control de prestamos</t>
  </si>
  <si>
    <t>Organizar  los archivos de gestion y aplicar las herramientas de control para el prestamo de los expedientes, de acuerdo  con lo señalado en el acuerdo 042 de 2002, Acuerdo 05 de 2013, Acuerdo 02 de 2014 y el Articulo 6 acuerdo 060 de 2001</t>
  </si>
  <si>
    <t>Socializar los lineamientos definidos de la organización y control de prestamos con todas las dependencias del MVCT</t>
  </si>
  <si>
    <t>Realizar mesas de trabajo para hacer el acompñamiento tecnico en la organización del archivo de gestion a las dependecias del MVCT.</t>
  </si>
  <si>
    <t>Informe de estado de organización de los archivos de gestión del MVCT</t>
  </si>
  <si>
    <t>Grupo de Atención al Usuario y Archivo-todas las dependencias</t>
  </si>
  <si>
    <t>Presentar ante el CIGYD el seguimiento al avance en la organización de los archivos de gestión, en las dependencias del MVCT.</t>
  </si>
  <si>
    <t>Contar con el SIC aprobado socializado e implementado de acuerdo a lo estipulado  en el articulo 46 de la ley 594 de 2000, el acuerdo 049 de 2000, el acuerdo 050 de 2000 y el acuerdo 006 de 2014</t>
  </si>
  <si>
    <t>Elaborar diagnóstico Integral de archivo del MVCT.</t>
  </si>
  <si>
    <t>Elaborar el plan de conservación documental y los programas correspondientes</t>
  </si>
  <si>
    <t>Elaborar el plan de preservación digital a largo plazo y los programas correspondientes</t>
  </si>
  <si>
    <t>Diagnóstico integral de archivos</t>
  </si>
  <si>
    <t>Grupo de Atención al Usuario y Archivo-Oficina de Tecnologia de la Información y las Comunicaciones</t>
  </si>
  <si>
    <t>Elaborar el documento del Sistema Integrado de Conservación</t>
  </si>
  <si>
    <t>Documento propuesta del SIC</t>
  </si>
  <si>
    <t>Documento SIC aprobado</t>
  </si>
  <si>
    <t>Acta de la sesión.
Solicitud de actualizacion documental y concepto tecnico de aprobacion en el SIG</t>
  </si>
  <si>
    <t>Socializar el SIC a los funcionarios y contratistas del MVCT</t>
  </si>
  <si>
    <t>Presentacion Power point y listados de asistencia</t>
  </si>
  <si>
    <t>Presentar al CIGYD el seguimiento a la implementación del SIC.</t>
  </si>
  <si>
    <t>Disposicion Final de Documentos.La entidad debe garantizar la identificacion de series documentales relacionadas con derechos humanos conforme a las normas establecidas,previo a efectuar procesos de eliminacion documental.</t>
  </si>
  <si>
    <t>Identificar las series documentales relacionadas con derechos humanos  conforme a la Circular 01 de 2017 y al acuerdo 04 de 2015</t>
  </si>
  <si>
    <t>Identificar las series documentales relacionadas con derechos humanos en las TRD de las dependencias del MVCT</t>
  </si>
  <si>
    <t>Listado de series documentales relacionadas con derechos humanos.</t>
  </si>
  <si>
    <t>Elaborar el programa de  protección, valoración y acceso a los archivos de derechos humano.</t>
  </si>
  <si>
    <t>Presentar ante el CIGYD el seguimiento a la implementacion del programa para derechos humanos.</t>
  </si>
  <si>
    <t>Identificar las necesidades de actualización de la TRD y los CCD</t>
  </si>
  <si>
    <t>Esta actividad inicia en el mes de septiembre de 2020.</t>
  </si>
  <si>
    <t>Esta actividad inicia en el mes de junio de 2020.</t>
  </si>
  <si>
    <t>Esta actividad inicia en el mes de julio de 2020.</t>
  </si>
  <si>
    <t>Esta actividad inicia en el mes de octubre de 2020.</t>
  </si>
  <si>
    <t>INFORME N° 1
30/06/2019</t>
  </si>
  <si>
    <t>INFORME N° 2
30/09/2019</t>
  </si>
  <si>
    <t>Actividad sin iniciar.</t>
  </si>
  <si>
    <t>INFORME N°2
30/09/2019</t>
  </si>
  <si>
    <r>
      <t xml:space="preserve">El proceso aporta como evidencia del cumplimiento de la actividad el correo de solicitud de fecha 26/07/2019, dirigido a la jefe de la Oficina Asesora de Planeación, donde solicita la inclusión dentro del orden del día del CIGYD, así como los documentos que soportan dicha solicitud, siendo estos el Plan de acción de la Política de Gestión Documental y la presentación (PowerPoint) donde se presenta la justificación de los puntos mencionados, el cual tendrá lugar para el mes de agosto de 2019.
Sin embargo, la actividad programada "Solicitud de sesión CIGYD presentar para aprobación el plan de trabajo para la implementación de la política de gestión documental durante la vigencia 2019", si bien presenta el producto “Plan de trabajo de implementación de la Política de Gestión Documental”, establece como evidencias “Acta de la sesión, solicitud de actualización documental y concepto técnico de aprobación en el SIG”, las cuales serán entregadas posterior a la presentación ante el comité, por lo tanto, la actividad presenta un avance del 50% y no se encuentra cumplida al momento del seguimiento por parte de la OCI, por lo anterior se recomienda priorizar la ejecución de esta actividad, toda vez que la misma se encuentra vencida desde el pasado 30/05/2019.
</t>
    </r>
    <r>
      <rPr>
        <b/>
        <sz val="11"/>
        <rFont val="Arial"/>
        <family val="2"/>
      </rPr>
      <t>Actividad en proceso.</t>
    </r>
  </si>
  <si>
    <r>
      <t xml:space="preserve">El proceso aporta como evidencia del avance de la actividad "Solicitud de sesión CIGYD presentar para aprobación el plan de trabajo para la implementación de la política de gestión documental durante la vigencia 2019", el acta N° 5 del CIGYD de fecha 18/09/2019, donde se observa en el punto 6, que se deben ajustar los documentos puestos a aprobación; así mismo, esta actividad venció el día 30/05/2019, por lo anterior, la OCI recomienda realizar los ajustes pertinentes y presentar de carácter prioritario el documento al CIGYD para su aprobación.
</t>
    </r>
    <r>
      <rPr>
        <b/>
        <sz val="11"/>
        <rFont val="Arial"/>
        <family val="2"/>
      </rPr>
      <t>Actividad en proceso.</t>
    </r>
  </si>
  <si>
    <r>
      <t xml:space="preserve">El proceso aporta como evidencia del avance de la actividad "Solicitud de sesión CIGYD para presentar el seguimiento del plan de trabajo para la implementación de la política de gestión documental",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1"/>
        <rFont val="Arial"/>
        <family val="2"/>
      </rPr>
      <t>Actividad en proceso.</t>
    </r>
  </si>
  <si>
    <r>
      <rPr>
        <b/>
        <sz val="11"/>
        <rFont val="Arial"/>
        <family val="2"/>
      </rPr>
      <t>Instrumentos Archivisticos.</t>
    </r>
    <r>
      <rPr>
        <sz val="11"/>
        <rFont val="Arial"/>
        <family val="2"/>
      </rPr>
      <t xml:space="preserve">
Politica de Gestión Documental: El MCVT no cuenta con la politica de gestión de documentos constituida como lo establece el articulo 2.8.2.5.6 del Decreto 1080 de 2015
</t>
    </r>
  </si>
  <si>
    <r>
      <rPr>
        <b/>
        <sz val="11"/>
        <color theme="1"/>
        <rFont val="Arial"/>
        <family val="2"/>
      </rPr>
      <t>Instrumentos Archivisticos.</t>
    </r>
    <r>
      <rPr>
        <sz val="11"/>
        <color theme="1"/>
        <rFont val="Arial"/>
        <family val="2"/>
      </rPr>
      <t xml:space="preserve">
Tablas de Retención Documental-TRD y Cuadro de Clasificación Documental-CCD. La entidad, presuntamente incumple lo estblecido en el artticulo 14 del acuerdo 04 de 2013, tada vez  que no se encunetran actualizadas.</t>
    </r>
  </si>
  <si>
    <r>
      <rPr>
        <b/>
        <sz val="11"/>
        <color theme="1"/>
        <rFont val="Arial"/>
        <family val="2"/>
      </rPr>
      <t>Instrumentos Archivisticos.</t>
    </r>
    <r>
      <rPr>
        <sz val="11"/>
        <color theme="1"/>
        <rFont val="Arial"/>
        <family val="2"/>
      </rPr>
      <t xml:space="preserve"> Plan Institucional de Archivos - 
PINAR. El Ministerio, presuntamente incumple lo establecido en el articulo 2.8.2.5.8 del Decreto 1080 de 2015 y lo establecido por el decreto 612 de 2018.</t>
    </r>
  </si>
  <si>
    <r>
      <rPr>
        <b/>
        <sz val="11"/>
        <color theme="1"/>
        <rFont val="Arial"/>
        <family val="2"/>
      </rPr>
      <t xml:space="preserve">Instrumentos Archivisticos. </t>
    </r>
    <r>
      <rPr>
        <sz val="11"/>
        <color theme="1"/>
        <rFont val="Arial"/>
        <family val="2"/>
      </rPr>
      <t>Programa de Gestion Documental - 
PGD. Se invita al MVCT que en el proceso de actualizacion se tenga en cuenta lo establecido en el Capitulo V Gestion de Doumentos - capitulo VI - Sistema de Gestion Doumental y capitulo VII gestion de documentos electronicos de archivo, descritos en el decreto 1080 de 2015</t>
    </r>
  </si>
  <si>
    <r>
      <rPr>
        <b/>
        <sz val="11"/>
        <color theme="1"/>
        <rFont val="Arial"/>
        <family val="2"/>
      </rPr>
      <t xml:space="preserve">Instrumentos Archivisticos. </t>
    </r>
    <r>
      <rPr>
        <sz val="11"/>
        <color theme="1"/>
        <rFont val="Arial"/>
        <family val="2"/>
      </rPr>
      <t xml:space="preserve">Formato Unico de Inventario Documental </t>
    </r>
    <r>
      <rPr>
        <b/>
        <sz val="11"/>
        <color theme="1"/>
        <rFont val="Arial"/>
        <family val="2"/>
      </rPr>
      <t xml:space="preserve">- </t>
    </r>
    <r>
      <rPr>
        <sz val="11"/>
        <color theme="1"/>
        <rFont val="Arial"/>
        <family val="2"/>
      </rPr>
      <t xml:space="preserve">
FUID.El MVCT, presuntamente incumple lo reglamentado en el articulo 26 de la ley 594 de 2000,articulo 7 del acuerdo 042 de 2002, acuerdo 038 de 2000 y articulo 13 de la ley 1712 de 2014 toda vez que no todas las areas cuentan con inventario desde los archivos de gestión</t>
    </r>
  </si>
  <si>
    <r>
      <rPr>
        <b/>
        <sz val="11"/>
        <color theme="1"/>
        <rFont val="Arial"/>
        <family val="2"/>
      </rPr>
      <t>Organizacion Documental.</t>
    </r>
    <r>
      <rPr>
        <sz val="11"/>
        <color theme="1"/>
        <rFont val="Arial"/>
        <family val="2"/>
      </rPr>
      <t xml:space="preserve"> Conformacion de los archivos Publicos.Tablas de Valoración Documental-TVD.La entidad no ha culminadoo con el proceso de implementación de las TVD para la organización del fondo documental del extinto INURBE e Instituto de Credito Territorial.</t>
    </r>
  </si>
  <si>
    <r>
      <rPr>
        <b/>
        <sz val="11"/>
        <color theme="1"/>
        <rFont val="Arial"/>
        <family val="2"/>
      </rPr>
      <t>Sistema Integrado de Conservacion  - SIC</t>
    </r>
    <r>
      <rPr>
        <sz val="11"/>
        <color theme="1"/>
        <rFont val="Arial"/>
        <family val="2"/>
      </rPr>
      <t>.El MVCT, presuntamente incumple lo estipulado en el articulo 46 de la ley 594 de 2000, el acuerdo 049 de 2000, el acuerdo 050 de 2000 y el acuerdo 006 de 2014,toda vez que se observo que no ha implentado el sistema integrado de conservación</t>
    </r>
  </si>
  <si>
    <r>
      <rPr>
        <b/>
        <sz val="11"/>
        <rFont val="Arial"/>
        <family val="2"/>
      </rPr>
      <t xml:space="preserve">26-07-2019: </t>
    </r>
    <r>
      <rPr>
        <sz val="11"/>
        <rFont val="Arial"/>
        <family val="2"/>
      </rPr>
      <t>Se elaboró  el Diagnostico Integral de Archivo donde se muestra la situacion real que  actualmente presenta el archivo del MVCT.Se adjunta evidencia.</t>
    </r>
  </si>
  <si>
    <r>
      <t xml:space="preserve">Se presenta la versión Final de documento PINAR y Mapa de ruta para la implementacion  para lo cual se adjunta evidencia para presentar al CIGYD para su respectiva aprobacion. Se adjunta PINAR y mapa de ruta.
</t>
    </r>
    <r>
      <rPr>
        <b/>
        <sz val="11"/>
        <rFont val="Arial"/>
        <family val="2"/>
      </rPr>
      <t>16/12/2019:</t>
    </r>
    <r>
      <rPr>
        <sz val="11"/>
        <rFont val="Arial"/>
        <family val="2"/>
      </rPr>
      <t xml:space="preserve"> El documento PINAR y Mapa de Ruta PINAR se modifican de acuerdo a los ajustes solicitados por el comité realizado el día 18/09/2019, nuevamente se presentara a comité para su aprobación. Se adjuntan documentos.</t>
    </r>
  </si>
  <si>
    <r>
      <t xml:space="preserve">Se presenta el documento  preliminar de avance  del PGD realizado hasta la fecha, sin embargo su fecha de cumplimento esta para el 30 de septiembre. Se adjunta evidencia de avance.
</t>
    </r>
    <r>
      <rPr>
        <b/>
        <sz val="11"/>
        <rFont val="Arial"/>
        <family val="2"/>
      </rPr>
      <t xml:space="preserve">
30/09/2019: </t>
    </r>
    <r>
      <rPr>
        <sz val="11"/>
        <rFont val="Arial"/>
        <family val="2"/>
      </rPr>
      <t xml:space="preserve">Se adjunta como evidencia documento final de PGD, este se paso a CIGYD esta pendiente por aprobación.
</t>
    </r>
    <r>
      <rPr>
        <b/>
        <sz val="11"/>
        <rFont val="Arial"/>
        <family val="2"/>
      </rPr>
      <t xml:space="preserve">16/12/2019: </t>
    </r>
    <r>
      <rPr>
        <sz val="11"/>
        <rFont val="Arial"/>
        <family val="2"/>
      </rPr>
      <t>El documento PGD se modifica de acuerdo a los ajustes solicitados por el comité realizado el día 18/09/2019, nuevamente se presentara a comité para su aprobación. Se adjuntan documento.</t>
    </r>
  </si>
  <si>
    <t>A través  de la gestión que se realiza en archivo central hasta el momento se adelanta la verificación de las series que solicitan en préstamo vs las TVD y hasta la fecha no se ha evidenciado  series que presenten inconsistencias en la valoración, documental que contempla la tabla por lo que se continuara con la verificación.</t>
  </si>
  <si>
    <t xml:space="preserve">Se elabora el Plan de Trabajo   para para la implementación de la politica de gestión documental durante la vigencia 2019  el cual se presentará para aprobacion, segun solicitud que se adjunta enviada a la OAP. 
Cabe aclarar que no pudo realizarse en la fecha pactada toda vez que la entidad tuvo una contingencia en el cambio de Coordinador  durantes los meses de de mayo, junio y parte de julio donde se oficializó el nombramiento del responsable del proceso. Se adjunta el documento y la presentacion  enviada al CIGYD.
</t>
  </si>
  <si>
    <t>INFORME N°3
31/12/2019</t>
  </si>
  <si>
    <r>
      <rPr>
        <b/>
        <sz val="11"/>
        <rFont val="Arial"/>
        <family val="2"/>
      </rPr>
      <t xml:space="preserve">30/09/2019 </t>
    </r>
    <r>
      <rPr>
        <sz val="11"/>
        <rFont val="Arial"/>
        <family val="2"/>
      </rPr>
      <t xml:space="preserve">El documento se presento a CIGYD esta pendiente por aprobación
</t>
    </r>
  </si>
  <si>
    <r>
      <rPr>
        <b/>
        <sz val="11"/>
        <rFont val="Arial"/>
        <family val="2"/>
      </rPr>
      <t>31/12/2019:</t>
    </r>
    <r>
      <rPr>
        <sz val="11"/>
        <rFont val="Arial"/>
        <family val="2"/>
      </rPr>
      <t xml:space="preserve"> Se presentó el Plan de Trabajo  para la implementación de la política de gestión documental en el Comité Institucional de Gestión y Desempeño, en el cual se dio la aprobación de los instrumentos archivísticos adelantados.</t>
    </r>
  </si>
  <si>
    <r>
      <rPr>
        <b/>
        <sz val="11"/>
        <rFont val="Arial"/>
        <family val="2"/>
      </rPr>
      <t xml:space="preserve">31/12/2019: </t>
    </r>
    <r>
      <rPr>
        <sz val="11"/>
        <rFont val="Arial"/>
        <family val="2"/>
      </rPr>
      <t>Se presentó el Plan de Trabajo  para la implementación de la política de gestión documental en el Comité Institucional de Gestión y Desempeño, en el cual se dio la aprobación de los instrumentos archivísticos adelantados.</t>
    </r>
  </si>
  <si>
    <r>
      <rPr>
        <b/>
        <sz val="11"/>
        <rFont val="Arial"/>
        <family val="2"/>
      </rPr>
      <t>30/09/2019:</t>
    </r>
    <r>
      <rPr>
        <sz val="11"/>
        <rFont val="Arial"/>
        <family val="2"/>
      </rPr>
      <t xml:space="preserve"> Se elabora la Política de gestión documental  el cual se presenta para aprobación de CIGYD. Se adjunta política de gestión documental.
</t>
    </r>
  </si>
  <si>
    <r>
      <t xml:space="preserve">El proceso aporta como evidencia de avance de la actividad, el documento borrador de la política de gestión documental, no obstante, éste documento debe ser ajustado en su contenido a lo dictado por el artículo 2.8.2.5.6. "Componentes de la política de gestión documental", ya que al realizar la revisión de la información dada para cada uno de los ítems solicitados por la norma, esta no establece con claridad la totalidad de los lineamientos requeridos para la Entidad. 
Adicionalmente, la OCI recomienda que previamente a la presentación de dicha política ante el Comité, se realice una mesa de trabajo con las áreas involucradas dentro de la política para garantizar su correcta implementación, considerando que la ejecución de esta actividad se encuentra programada para el mes de noviembre de 2019.
</t>
    </r>
    <r>
      <rPr>
        <b/>
        <sz val="11"/>
        <rFont val="Arial"/>
        <family val="2"/>
      </rPr>
      <t>Actividad en proceso.</t>
    </r>
  </si>
  <si>
    <r>
      <rPr>
        <b/>
        <sz val="11"/>
        <rFont val="Arial"/>
        <family val="2"/>
      </rPr>
      <t xml:space="preserve">16/12/2019: </t>
    </r>
    <r>
      <rPr>
        <sz val="11"/>
        <rFont val="Arial"/>
        <family val="2"/>
      </rPr>
      <t>El documento Política de gestión documental se modifica de acuerdo a los ajustes solicitados por el comite realizado el día 18/09/2019, nuevamente se presentara a comité para su aprobación. Se adjunta documento Política.</t>
    </r>
  </si>
  <si>
    <r>
      <t xml:space="preserve">
</t>
    </r>
    <r>
      <rPr>
        <b/>
        <sz val="11"/>
        <rFont val="Arial"/>
        <family val="2"/>
      </rPr>
      <t>30/09/2019</t>
    </r>
    <r>
      <rPr>
        <sz val="11"/>
        <rFont val="Arial"/>
        <family val="2"/>
      </rPr>
      <t>: Para este periodo no se adjuntan evidencias ya que la política se presentó y está pendiente por aprobación del Comité.</t>
    </r>
  </si>
  <si>
    <r>
      <rPr>
        <b/>
        <sz val="11"/>
        <rFont val="Arial"/>
        <family val="2"/>
      </rPr>
      <t>31/12/2019:</t>
    </r>
    <r>
      <rPr>
        <sz val="11"/>
        <rFont val="Arial"/>
        <family val="2"/>
      </rPr>
      <t xml:space="preserve"> El documento Plan de Trabajo  para la implementación de la política de gestión documental se encuentra elaborado, cabe resaltar que en el comité que se realizó el día 18/09/2019 no fueron aprobados los documentos, nuevamente se presentó a comité para su aprobación. Se adjunta acta del comité y Plan de Trabajo  para la implementación de la política de gestión documental.</t>
    </r>
  </si>
  <si>
    <r>
      <rPr>
        <b/>
        <sz val="11"/>
        <rFont val="Arial"/>
        <family val="2"/>
      </rPr>
      <t>30/09/2019:</t>
    </r>
    <r>
      <rPr>
        <sz val="11"/>
        <rFont val="Arial"/>
        <family val="2"/>
      </rPr>
      <t xml:space="preserve"> Se realizó la actualización de TRD a las siguientes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</si>
  <si>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t xml:space="preserve">Se realizó la actualización de TRD a las siguientes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Administrativos.Se adjuntan evidencias.
</t>
    </r>
    <r>
      <rPr>
        <b/>
        <sz val="11"/>
        <rFont val="Arial"/>
        <family val="2"/>
      </rPr>
      <t xml:space="preserve">
</t>
    </r>
    <r>
      <rPr>
        <sz val="11"/>
        <rFont val="Arial"/>
        <family val="2"/>
      </rPr>
      <t xml:space="preserve">
</t>
    </r>
    <r>
      <rPr>
        <b/>
        <sz val="11"/>
        <rFont val="Arial"/>
        <family val="2"/>
      </rPr>
      <t/>
    </r>
  </si>
  <si>
    <t>INFORME N° 3
31/12/2019</t>
  </si>
  <si>
    <r>
      <rPr>
        <b/>
        <sz val="11"/>
        <rFont val="Arial"/>
        <family val="2"/>
      </rPr>
      <t>30/12/2019</t>
    </r>
    <r>
      <rPr>
        <sz val="11"/>
        <rFont val="Arial"/>
        <family val="2"/>
      </rPr>
      <t>: Se realizó la actualización de TRD a las siguientes dependencias: Grupo Control Interno Disciplinario, Grupo Talento Humano, Grupo Recursos Físicos, Secretaria General, Grupo de Atención al Usuario y Archivo .Se adjuntan evidencias.</t>
    </r>
  </si>
  <si>
    <r>
      <t xml:space="preserve">El proceso aporta como evidencia del cumplimiento de la actividad, ocho (8) listados de asistencia, con sus respectivas actas de trabajo asociadas, que soportan las mesas de trabajo ejecutadas durante el mes de junio de 2019,donde se observa el tema tratado "Actualización de TRD" y el desarrollo de la visita realizada, con su respectiva definición de series y subseries, para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1"/>
        <rFont val="Arial"/>
        <family val="2"/>
      </rPr>
      <t>Actividad en proceso.</t>
    </r>
    <r>
      <rPr>
        <sz val="11"/>
        <rFont val="Arial"/>
        <family val="2"/>
      </rPr>
      <t xml:space="preserve"> </t>
    </r>
  </si>
  <si>
    <r>
      <t xml:space="preserve">El proceso aporta como evidencia del cumplimiento de la actividad, catorce (14) actas de trabajo, con sus respectivos listados de asistencia asociados, realizados en los meses de julio y agosto de 2019, donde se observa el tema tratado "Actualización de TRD" y el desarrollo de la visita realizada, con su respectiva definición de series y subseries, para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Subdorección de promoción y apoyo; por lo anterior, se presenta un avance en el cumplimiento de la activida del 31,11%., completando la revisión de 22 dependencias de 45.
</t>
    </r>
    <r>
      <rPr>
        <b/>
        <sz val="11"/>
        <rFont val="Arial"/>
        <family val="2"/>
      </rPr>
      <t>Actividad en proceso.</t>
    </r>
  </si>
  <si>
    <r>
      <t xml:space="preserve">El proceso aporta como evidencia del cumplimiento de la actividad, ocho (8) listados de asistencia, con sus respectivas actas de trabajo asociadas, que soportan las mesas de trabajo ejecutadas durante el mes de junio de 2019, donde se observa el tema tratado "IDENTIFICACIÓN DE NECESIDAD PARA LA ACTUALIZACIÓN" y el desarrollo de las necesidades identificadas para cada una de las series y subseries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1"/>
        <rFont val="Arial"/>
        <family val="2"/>
      </rPr>
      <t>Actividad en proceso.</t>
    </r>
    <r>
      <rPr>
        <sz val="11"/>
        <rFont val="Arial"/>
        <family val="2"/>
      </rPr>
      <t xml:space="preserve">  </t>
    </r>
  </si>
  <si>
    <r>
      <t xml:space="preserve">El proceso aporta como evidencia del cumplimiento de la actividad, catorce (14)  actas de reunión con sus respectivos listados de asistencia, que soportan las mesas de trabajo ejecutadas durante los meses de julio y agosto de 2019, donde se observa el tema tratado "IDENTIFICACIÓN DE NECESIDAD PARA LA ACTUALIZACIÓN" y el desarrollo de las necesidades identificadas para cada una de las series y subseries de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Subdorección de promoción y apoyo; por lo anterior, se presenta un avance en el cumplimiento de la activida del 31,11%., completando la revisión de 22 dependencias de 45. 
</t>
    </r>
    <r>
      <rPr>
        <b/>
        <sz val="11"/>
        <rFont val="Arial"/>
        <family val="2"/>
      </rPr>
      <t>Actividad en proceso.</t>
    </r>
  </si>
  <si>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1"/>
        <rFont val="Arial"/>
        <family val="2"/>
      </rPr>
      <t>Actividad en proceso.</t>
    </r>
  </si>
  <si>
    <r>
      <t xml:space="preserve">Se adjunta como evidencia PINAR y hoja de ruta PINAR, que fueron remitidos para aprobación a CIGYD y que de acuerdo con el Comité se ajustaron. Está pendiente por aprobación.
</t>
    </r>
    <r>
      <rPr>
        <b/>
        <sz val="11"/>
        <rFont val="Arial"/>
        <family val="2"/>
      </rPr>
      <t/>
    </r>
  </si>
  <si>
    <r>
      <rPr>
        <b/>
        <sz val="11"/>
        <rFont val="Arial"/>
        <family val="2"/>
      </rPr>
      <t>31/12/2019:</t>
    </r>
    <r>
      <rPr>
        <sz val="11"/>
        <rFont val="Arial"/>
        <family val="2"/>
      </rPr>
      <t xml:space="preserve"> Se presentó el documento PINAR y su Mapa de Ruta  en el Comité Institucional de Gestión y Desempeño, en el cual se dio la aprobación de los instrumentos archivísticos adelantados.</t>
    </r>
  </si>
  <si>
    <r>
      <t xml:space="preserve">El proceso aporta como evidencia del avance de la actividad "Presentar ante CIGYD el documento PINAR para aprobación",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1"/>
        <rFont val="Arial"/>
        <family val="2"/>
      </rPr>
      <t>Actividad en proceso.</t>
    </r>
  </si>
  <si>
    <r>
      <t xml:space="preserve">El proceso aporta como evidencia del cumplimiento de la actividad, documento preliminar referente al “Programa de Gestión Documental - PGD”, el cual se encuentra en construcción y deberá ajustarse a los lineamientos dados por el AGN, para ser presentado posteriormente ante el CIGYD para su aprobación; por lo anterior se presenta un avance en el cumplimiento de la actividad del 60%.
</t>
    </r>
    <r>
      <rPr>
        <b/>
        <sz val="11"/>
        <rFont val="Arial"/>
        <family val="2"/>
      </rPr>
      <t>Actividad en proceso.</t>
    </r>
  </si>
  <si>
    <r>
      <t xml:space="preserve">El proceso aporta como evidencia del cumplimiento de la actividad, documento borrador "Programa de Gestión Documental", en el cual se define: publico al que va dirido, requerimientos normativos, economicos, adminsitrativos y tecnologicos; gestión del cambio, politica de gestión documental (pendiente de aprobación), lineamientos de gestión documental y mención a los programas especificos, sobre los cuales no se puede observar su formulación puesto que no se presenta el anexo mencionado y el link que dirige a la página no es correcto. 
Por lo anterior, la OCI recomienda priorizar esta actividad, revisar el cumplimiento del anexo técnico del Decreto 2609 de 2012 y realizar los ajustes en el documento que tengan lugar, incluyendo los programas específicos, dando prioridad a esta actividad, la cual  venció el 30/09/2019 y debe ser presentado al CIGYD para su aprobación.
</t>
    </r>
    <r>
      <rPr>
        <b/>
        <sz val="11"/>
        <rFont val="Arial"/>
        <family val="2"/>
      </rPr>
      <t>Actividad en proceso.</t>
    </r>
  </si>
  <si>
    <r>
      <rPr>
        <b/>
        <sz val="11"/>
        <rFont val="Arial"/>
        <family val="2"/>
      </rPr>
      <t>31/12/2019:</t>
    </r>
    <r>
      <rPr>
        <sz val="11"/>
        <rFont val="Arial"/>
        <family val="2"/>
      </rPr>
      <t xml:space="preserve"> Se presentó el documentoPrograma de GD en el Comité Institucional de Gestión y Desempeño, en el cual se dio la aprobación de los instrumentos archivísticos adelantados.</t>
    </r>
  </si>
  <si>
    <r>
      <rPr>
        <b/>
        <sz val="11"/>
        <rFont val="Arial"/>
        <family val="2"/>
      </rPr>
      <t>30/09/2019</t>
    </r>
    <r>
      <rPr>
        <sz val="11"/>
        <rFont val="Arial"/>
        <family val="2"/>
      </rPr>
      <t xml:space="preserve"> Durante el periodo corte 30 de septiembre se realizó visita y acompañamiento a las siguientes dependencias:  Grupo de Conceptos,Grupo de Procesos Judiciales,Grupo de Acciones Constitucionales,Grupo de Monitoreo del SGP de Agua Potable y Saneamiento Básico,Grupo de Atención al Usuario y Archivo,Grupo de Recursos Físicos,Grupo de Comunicaciones Estratégicas,Grupo de Gestión de Recursos y Presupuestos,Grupo de Seguimiento al Plan Nacional de Desarrollo,Grupo de Seguimiento a Proyectos de Inversión,Subdirección de Políticas de Desarrollo Urbano y Territorial,Subdirección de Asistencia Técnica y Operaciones Urbanas,Grupo de Soporte Técnico y Apoyo Informático,Dirección del Sistema Habitacional,Dirección de Desarrollo Sectorial,Grupo de Política Sectorial,Grupo de Desarrollo Sostenible,Dirección de Programas,Subdirección de Gestión Empresarial,Subdirección de Proyectos,Grupo de Evaluación de Proyectos,Dirección de Inversiones en Vivienda de Interés Social,Subdirección de Finanzas y Presupuesto.Se adjuntan presentación,Actas de reunión , Formato de Seguimiento Aplicacion de TRD,  donde se registra  del cumplimiento de los lineamientos establecidos por el ministerio y lista de asistencia.</t>
    </r>
  </si>
  <si>
    <r>
      <rPr>
        <b/>
        <sz val="11"/>
        <rFont val="Arial"/>
        <family val="2"/>
      </rPr>
      <t xml:space="preserve">31/12/2019: </t>
    </r>
    <r>
      <rPr>
        <sz val="11"/>
        <rFont val="Arial"/>
        <family val="2"/>
      </rPr>
      <t>Durante el periodo corte 30 de noviembre se realizó visita y acompañamiento a las siguientes dependencias: Oficina Asesora de Planeación, Grupo de Gestión de Recursos y Presupuestos, Grupo de Titulación y Saneamiento Predial, Subdirección de Promoción y Apoyo Técnico, Subdirección de Asistencia Técnica y Operaciones Urbanas, Secretaria General, Grupo de Talento Humano, Grupo de Tesorería, Grupo de Atención al Usuario y Archivo, Grupo de Contratos, Grupo de Soporte Técnico y Apoyo Informático, Grupo de Recursos Físicos. Se adjuntan evidencias.</t>
    </r>
  </si>
  <si>
    <r>
      <t xml:space="preserve">El proceso aporta como evidencia del cumplimiento de la actividad, 23 actas de reunión con sus respectivos listados de asistencia, en los cuales se puede identificar la socialización del Formato FUID al interior de las dependencias y una presentación en powerpoint donde se observa la diagramación de dicho formato; Sin embargo, no se dió la socialización a la totalidad de las dependencias en el tiempo planificado, por lo que se recomienda, priorizar esta actividad y realizar la correspondiente socialización con el restante de las dependencias, toda vez que esta actividad venció el 31/07/2019.
</t>
    </r>
    <r>
      <rPr>
        <b/>
        <sz val="11"/>
        <rFont val="Arial"/>
        <family val="2"/>
      </rPr>
      <t>Actividad en proceso.</t>
    </r>
  </si>
  <si>
    <r>
      <t xml:space="preserve">El proceso aporta como evidencia del cumplimiento de la actividad, 23 actas de reunión con sus respectivos listados de asistencia, en los cuales se puede identificar el avance en jornadas de asesoramiento al levantamiento del FUID en 35 de 45 de las dependencias.
Por lo anterior, se presenta un avance en el cumplimiento de la actividad del 68.88%. 
</t>
    </r>
    <r>
      <rPr>
        <b/>
        <sz val="11"/>
        <rFont val="Arial"/>
        <family val="2"/>
      </rPr>
      <t>Actividad en proceso.</t>
    </r>
  </si>
  <si>
    <r>
      <rPr>
        <b/>
        <sz val="11"/>
        <rFont val="Arial"/>
        <family val="2"/>
      </rPr>
      <t>31/12/2019</t>
    </r>
    <r>
      <rPr>
        <sz val="11"/>
        <rFont val="Arial"/>
        <family val="2"/>
      </rPr>
      <t>: Durante el periodo corte 30 de noviembre se realizó visita y acompañamiento a las siguientes dependencias: Oficina Asesora de Planeación, Grupo de Gestión de Recursos y Presupuestos, Grupo de Titulación y Saneamiento Predial, Subdirección de Promoción y Apoyo Técnico, Subdirección de Asistencia Técnica y Operaciones Urbanas, Secretaria General, Grupo de Talento Humano, Grupo de Tesorería, Grupo de Atención al Usuario y Archivo, Grupo de Contratos, Grupo de Soporte Técnico y Apoyo Informático, Grupo de Recursos Físicos. Se adjuntan evidencias.</t>
    </r>
  </si>
  <si>
    <r>
      <t xml:space="preserve">El proceso aporta como evidencia del cumplimiento de la actividad, once (11) actas de reunión con sus respectivos listados de asistencia, que soportan las mesas de trabajo ejecutadas en los meses de julio y agosto, donde se observa la socialización de los lineamientos de organización de préstamos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</si>
  <si>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 xml:space="preserve">30/09/2019 </t>
    </r>
    <r>
      <rPr>
        <sz val="11"/>
        <rFont val="Arial"/>
        <family val="2"/>
      </rPr>
      <t xml:space="preserve">Esta actividad se viene realizando en las visitas efectuadas en las areas del MVCT. Se adjuntan como evidencia actas de visita y listas de asistencia
</t>
    </r>
    <r>
      <rPr>
        <b/>
        <sz val="11"/>
        <rFont val="Arial"/>
        <family val="2"/>
      </rPr>
      <t/>
    </r>
  </si>
  <si>
    <r>
      <rPr>
        <b/>
        <sz val="11"/>
        <rFont val="Arial"/>
        <family val="2"/>
      </rPr>
      <t xml:space="preserve">30/09/2019 </t>
    </r>
    <r>
      <rPr>
        <sz val="11"/>
        <rFont val="Arial"/>
        <family val="2"/>
      </rPr>
      <t xml:space="preserve">La identificación de metro lineal por area se evidencia en las visitas realizadas en las areas del MVCT. Se adjuntan como evidencia actas de visita y listas de asistencia
</t>
    </r>
    <r>
      <rPr>
        <b/>
        <sz val="11"/>
        <rFont val="Arial"/>
        <family val="2"/>
      </rPr>
      <t/>
    </r>
  </si>
  <si>
    <r>
      <t xml:space="preserve">El proceso aporta como evidencia del cumplimiento de la actividad, once (11) actas de reunión con sus respectivos listados de asistencia, que soportan las mesas de trabajo ejecutadas en los meses de julio y agosto, donde se observa la identificación del metraje lineal que presenta desorganización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</si>
  <si>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t xml:space="preserve">El proceso aporta como evidencia del cumplimiento de la actividad, once (11) actas de reunión con sus respectivos listados de asistencia, que soportan las mesas de trabajo ejecutadas en los meses de julio y agosto, donde se observa el acompañamiento técnico realizado en la temática de organización del archivo de gestión al interior de las dependencias: Dirección de programas, ,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</si>
  <si>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 xml:space="preserve">30/09/2019 </t>
    </r>
    <r>
      <rPr>
        <sz val="11"/>
        <rFont val="Arial"/>
        <family val="2"/>
      </rPr>
      <t xml:space="preserve">Se adjuntan como evidencias Actas y lista de asistencias a las visitas y seguimiento que se vienen realizando en las diferentes dependencias el MVCT para la organización de los Archivos.
</t>
    </r>
    <r>
      <rPr>
        <sz val="11"/>
        <rFont val="Arial"/>
        <family val="2"/>
      </rPr>
      <t xml:space="preserve">
</t>
    </r>
  </si>
  <si>
    <r>
      <rPr>
        <b/>
        <sz val="11"/>
        <rFont val="Arial"/>
        <family val="2"/>
      </rPr>
      <t>16/12/2019</t>
    </r>
    <r>
      <rPr>
        <sz val="11"/>
        <rFont val="Arial"/>
        <family val="2"/>
      </rPr>
      <t>: Se adjuntan como evidencias Actas y lista de asistencias a las visitas y seguimiento que se vienen realizando en las diferentes dependencias el MVCT para la organización de los Archivos.</t>
    </r>
  </si>
  <si>
    <r>
      <t xml:space="preserve">El proceso aporta como evidencia del cumplimiento de la actividad, documento “Diagnóstico Integral de Archivos: Conservación y preservación documental a largo plazo”, en el cual se observa la descripción de las condiciones actuales en cuanto a conservación y preservación de la documentación en cada una de las sedes de la Entidad; por lo anterior, y teniendo en cuenta la información documentada en este diagnóstico, la OCI recomienda socializar dicho diagnóstico a fin de ser un instrumento de toma de decisiones para la Alta Gerencia; por lo anterior se presenta un avance en el cumplimiento de la actividad del 100%.
</t>
    </r>
    <r>
      <rPr>
        <b/>
        <sz val="11"/>
        <rFont val="Arial"/>
        <family val="2"/>
      </rPr>
      <t>Actividad cumplida.</t>
    </r>
  </si>
  <si>
    <r>
      <t xml:space="preserve">El proceso aporta como evidencia del cumplimiento de la actividad, ocho (8) listados de asistencia, con sus respectivas actas de trabajo asociadas, que soportan las mesas de trabajo ejecutadas durante el mes de junio de 2019, llevadas a cabo con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en la cuales no se observa la identificación de series documentales relacionadas con Derechos Humanos, por lo anterior se presenta un avance en el cumplimiento de la actividad del 17.77%.  
</t>
    </r>
    <r>
      <rPr>
        <b/>
        <sz val="11"/>
        <rFont val="Arial"/>
        <family val="2"/>
      </rPr>
      <t>Actividad en proceso.</t>
    </r>
  </si>
  <si>
    <r>
      <t xml:space="preserve">El proceso aporta como evidencia del cumplimiento de la actividad, el registro de la Tabla de Retención Documental, en la cual se observa la serie “Bolsas de Recursos”, perteneciente a la Subdirección del Subsidio Familiar, la cual está relacionada con derechos humanos; por lo anterior se presenta un avance en el cumplimiento de la actividad del 31,11%.
</t>
    </r>
    <r>
      <rPr>
        <b/>
        <sz val="11"/>
        <rFont val="Arial"/>
        <family val="2"/>
      </rPr>
      <t xml:space="preserve">Actividad en proceso  </t>
    </r>
  </si>
  <si>
    <r>
      <t xml:space="preserve">El proceso aporta como evidencia del cumplimiento de la actividad, el acta de la sesión  llevada a cabo el día 30/12/2019 en el cual se dio aprobación del documento: Política GD MVCT Versión 1.1,  el cual se encuentra ajustado a los requerimientos normativos dando cumplimiento a la actividad programada, dando cumplimiento a la actividad programada.
</t>
    </r>
    <r>
      <rPr>
        <b/>
        <sz val="11"/>
        <rFont val="Arial"/>
        <family val="2"/>
      </rPr>
      <t>Actividad cumplida.</t>
    </r>
  </si>
  <si>
    <r>
      <t xml:space="preserve">El proceso aporta como evidencia del cumplimiento de la actividad, documento borrador “Plan Institucional de Archivos - PINAR” y documento (Excel) denominado “Mapa de Ruta – PINAR MVCT”, los cuales se encuentran conforme a los lineamientos dados por el AGN, los cuales deberán ser presentados ante el CIGYD para su aprobación; por lo anterior se presenta un avance en el cumplimiento de la actividad del 100%.  
</t>
    </r>
    <r>
      <rPr>
        <b/>
        <sz val="11"/>
        <rFont val="Arial"/>
        <family val="2"/>
      </rPr>
      <t>Actividad cumplida.</t>
    </r>
  </si>
  <si>
    <r>
      <t xml:space="preserve">El proceso aporta como evidencia del cumplimiento de la actividad “Solicitud de sesión CIGYD presentar para aprobación el plan de trabajo para la implementación de la política de gestión documental durante la vigencia 2019", el documento “Plan de Trabajo para la implementación de la Política de Gestión Documental”, el Acta de sesión llevada a cabo el día 30/12/2019 en el cual se dio su aprobación y la solicitud de aprobación en el SIG con radicado 2020IE0000923 y fecha 27/01/2020, dando cumplimiento a la actividad programada de manera extemporánea.
</t>
    </r>
    <r>
      <rPr>
        <b/>
        <sz val="11"/>
        <rFont val="Arial"/>
        <family val="2"/>
      </rPr>
      <t>Actividad cumplida.</t>
    </r>
  </si>
  <si>
    <r>
      <t xml:space="preserve">El proceso aporta como evidencia del cumplimiento de la actividad “Solicitud de sesión CIGYD presentar para presentar el seguimiento del plan de trabajo para la implementación de la política de gestión documental", el acta de la sesión llevada a cabo el día 30/12/2019 en el cual se dio aprobación de los documentos: MAPA DE RUTA-PINAR_MCVT Versión F1.3, PINAR_MVCT Versión 1.1, Plan de acción Política GD para aprobación Comité V2.2, Política GD MVCT Versión 1.1, Programa GD MVCT Versión 1.1. que hacen parte del plan de trabajo en ejecución, dando cumplimiento a la actividad programada de manera extemporánea.
</t>
    </r>
    <r>
      <rPr>
        <b/>
        <sz val="11"/>
        <rFont val="Arial"/>
        <family val="2"/>
      </rPr>
      <t>Actividad cumplida.</t>
    </r>
  </si>
  <si>
    <r>
      <t xml:space="preserve">El proceso no aporta evidencia de cumplimiento de la actividad, toda vez que este seguimiento deberá presentarse posterior a la actividad M2 del presente ítem.
</t>
    </r>
    <r>
      <rPr>
        <b/>
        <sz val="11"/>
        <rFont val="Arial"/>
        <family val="2"/>
      </rPr>
      <t>Actividad vencida sin dar inicio.</t>
    </r>
  </si>
  <si>
    <r>
      <t xml:space="preserve">El proceso aporta como evidencia del cumplimiento de la actividad, el documento (Word) "Política GD MVCT Versión 1.1", el cual se encuentra ajustado a los requerimientos normativos dando cumplimiento a la actividad programada de manera extemporánea.
</t>
    </r>
    <r>
      <rPr>
        <b/>
        <sz val="11"/>
        <rFont val="Arial"/>
        <family val="2"/>
      </rPr>
      <t>Actividad cumplida.</t>
    </r>
  </si>
  <si>
    <r>
      <t xml:space="preserve">El proceso aporta como evidencia del cumplimiento de la actividad cinco (5) actas de trabajo, con sus respectivos listados de asistencia asociados, realizados en el mes de diciembre de 2019, donde se observa el tema tratado "Actualización de TRD" y el desarrollo de la visita realizada, con su respectiva definición de series y subseries, para las dependencias: Grupo Control Interno Disciplinario, Grupo Talento Humano, Grupo de Recursos Físicos, Secretaria General y Grupo de Atención al usuario y archivo; por lo anterior, se presenta un avance en el cumplimiento de la actividad del 60% con la revisión de 27 dependencias de 45. No obstante, se recomienda priorizar la ejecución de esta actividad, toda vez que la misma se encuentra vencida desde el día 31/10/2019.
</t>
    </r>
    <r>
      <rPr>
        <b/>
        <sz val="11"/>
        <rFont val="Arial"/>
        <family val="2"/>
      </rPr>
      <t>Actividad vencida en proceso.</t>
    </r>
  </si>
  <si>
    <r>
      <t xml:space="preserve">El proceso aporta como evidencia del cumplimiento de la actividad, cinco (5) actas de reunión con sus respectivos listados de asistencia, que soportan las mesas de trabajo ejecutadas durante el mes de diciembre de 2019, donde se observa el tema tratado "IDENTIFICACIÓN DE NECESIDAD PARA LA ACTUALIZACIÓN" y el desarrollo de las necesidades identificadas para cada una de las series y subseries de las dependencias: Grupo Control Interno Disciplinario, Grupo Talento Humano, Grupo de Recursos Físicos, Secretaria General y Grupo de Atención al usuario y archivo; por lo anterior, se presenta un avance en el cumplimiento de la actividad del 60%., completando la revisión de 27 dependencias de 45. No obstante, se recomienda priorizar la ejecución de esta actividad, toda vez que la misma se encuentra vencida desde el día 31/10/2019.
</t>
    </r>
    <r>
      <rPr>
        <b/>
        <sz val="11"/>
        <rFont val="Arial"/>
        <family val="2"/>
      </rPr>
      <t>Actividad vencida en proceso.</t>
    </r>
  </si>
  <si>
    <r>
      <t xml:space="preserve">El proceso aporta como evidencia del cumplimiento de la actividad, el documento borrador en Excel, de la propuesta de actualización de los CCD, producto de las mesas de trabajo realizadas y mencionadas en las actividades 1 y 2 del presente ítem.
</t>
    </r>
    <r>
      <rPr>
        <b/>
        <sz val="11"/>
        <rFont val="Arial"/>
        <family val="2"/>
      </rPr>
      <t>Actividad vencida en proceso.</t>
    </r>
  </si>
  <si>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1"/>
        <rFont val="Arial"/>
        <family val="2"/>
      </rPr>
      <t>Actividad vencida en proceso.</t>
    </r>
  </si>
  <si>
    <r>
      <rPr>
        <sz val="11"/>
        <rFont val="Arial"/>
        <family val="2"/>
      </rPr>
      <t xml:space="preserve">El proceso no aporta evidencias del cumplimiento de la actividad “Presentar al CIGYD para su aprobación la propuesta de actualización de TRD y CCD con la trazabilidad y control del instrumento”. Por lo anterior, se recomienda priorizar la ejecución de esta actividad, toda vez que la misma se encuentra vencida desde el día 20/12/2019.
</t>
    </r>
    <r>
      <rPr>
        <b/>
        <sz val="11"/>
        <rFont val="Arial"/>
        <family val="2"/>
      </rPr>
      <t>Actividad vencida sin iniciar.</t>
    </r>
  </si>
  <si>
    <r>
      <t xml:space="preserve">El proceso aporta como evidencia del cumplimiento de la actividad, documento borrador “Plan Institucional de Archivos - PINAR” y documento (Excel) denominado “Mapa de Ruta – PINAR MVCT”, los cuales se encuentran conforme a los lineamientos dados por el AGN y fueron presentados ante el CIGYD para su aprobación; dando cumplimiento a la actividad programada de manera extemporánea.
</t>
    </r>
    <r>
      <rPr>
        <b/>
        <sz val="11"/>
        <rFont val="Arial"/>
        <family val="2"/>
      </rPr>
      <t>Actividad cumplida.</t>
    </r>
    <r>
      <rPr>
        <sz val="11"/>
        <rFont val="Arial"/>
        <family val="2"/>
      </rPr>
      <t xml:space="preserve"> </t>
    </r>
  </si>
  <si>
    <r>
      <rPr>
        <sz val="11"/>
        <rFont val="Arial"/>
        <family val="2"/>
      </rPr>
      <t xml:space="preserve">El proceso no aporta evidencias del cumplimiento de la actividad “Divulgar el PINAR a funcionarios y contratistas del MVCT”. Por lo anterior, se recomienda priorizar la ejecución de esta actividad, toda vez que la misma se encuentra vencida desde el día 30/10/2019.
</t>
    </r>
    <r>
      <rPr>
        <b/>
        <sz val="11"/>
        <rFont val="Arial"/>
        <family val="2"/>
      </rPr>
      <t>Actividad vencida sin iniciar.</t>
    </r>
  </si>
  <si>
    <r>
      <t xml:space="preserve">El proceso aporta como evidencia del cumplimiento de la actividad “Elaborar el PGD para el MVCT", el documento Programa Gestión Documental MVCT Versión 1.1., ajustado conforme a los requerimientos normativos vigentes en materia de gestión documental, dando cumplimiento a la actividad programada de manera extemporánea.
</t>
    </r>
    <r>
      <rPr>
        <b/>
        <sz val="11"/>
        <rFont val="Arial"/>
        <family val="2"/>
      </rPr>
      <t>Actividad cumplida.</t>
    </r>
  </si>
  <si>
    <r>
      <rPr>
        <sz val="11"/>
        <rFont val="Arial"/>
        <family val="2"/>
      </rPr>
      <t xml:space="preserve">El proceso aporta como evidencia del cumplimiento de la actividad “Presentar ante CIGYD el documento PGD para aprobación", el acta de la sesión llevada a cabo el día 30/12/2019 en el cual se dio aprobación del documento: Programa Gestión Documental MVCT Versión 1.1., dando cumplimiento a la actividad programada de manera extemporánea.
</t>
    </r>
    <r>
      <rPr>
        <b/>
        <sz val="11"/>
        <rFont val="Arial"/>
        <family val="2"/>
      </rPr>
      <t>Actividad cumplida.</t>
    </r>
  </si>
  <si>
    <r>
      <rPr>
        <sz val="11"/>
        <rFont val="Arial"/>
        <family val="2"/>
      </rPr>
      <t xml:space="preserve">El proceso no aporta evidencias del cumplimiento de la actividad “Elaborar el acto administrativo de adopción”. Por lo anterior, se recomienda priorizar la ejecución de esta actividad, toda vez que la misma se encuentra vencida desde el día 30/11/2019.
</t>
    </r>
    <r>
      <rPr>
        <b/>
        <sz val="11"/>
        <rFont val="Arial"/>
        <family val="2"/>
      </rPr>
      <t>Actividad vencida sin iniciar.</t>
    </r>
  </si>
  <si>
    <r>
      <rPr>
        <sz val="11"/>
        <rFont val="Arial"/>
        <family val="2"/>
      </rPr>
      <t xml:space="preserve">El proceso no aporta evidencias del cumplimiento de la actividad “Socializar el PGD a funcionarios y contratistas del MVCT”. Por lo anterior, se recomienda priorizar la ejecución de esta actividad, toda vez que la misma se encuentra vencida desde el día 30/11/2019.
</t>
    </r>
    <r>
      <rPr>
        <b/>
        <sz val="11"/>
        <rFont val="Arial"/>
        <family val="2"/>
      </rPr>
      <t>Actividad vencida sin iniciar.</t>
    </r>
  </si>
  <si>
    <r>
      <t xml:space="preserve">El proceso aporta como evidencia del cumplimiento de la actividad, 14 actas de reunión con sus respectivos listados de asistencia, en los cuales se puede identificar la socialización del Formato FUID al interior de las dependencias y una presentación en PowerPoint donde se observa la diagramación de dicho formato; sin embargo, no se dio la socialización a la totalidad de las dependencias en el tiempo planificado, por lo que se recomienda, priorizar esta actividad y realizar la correspondiente socialización con el restante de las dependencias, toda vez que esta actividad se encuentra vencida desde el día 31/07/2019. 
Por lo anterior, se presenta un avance en el cumplimiento de la actividad del 77.78%.  
</t>
    </r>
    <r>
      <rPr>
        <b/>
        <sz val="11"/>
        <rFont val="Arial"/>
        <family val="2"/>
      </rPr>
      <t>Actividad vencida en proceso.</t>
    </r>
  </si>
  <si>
    <r>
      <t xml:space="preserve">El proceso aporta como evidencia del cumplimiento de la actividad, 14 actas de reunión con sus respectivos listados de asistencia, en los cuales se puede identificar el avance en jornadas de asesoramiento al levantamiento del FUID en 35 de 45 de las dependencias. Sin embargo, no se dio el asesoramiento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</si>
  <si>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t xml:space="preserve">El proceso aporta como evidencia del cumplimiento de la actividad el FUID de las dependencias Grupo de Atención al Usuario y Archivo y Grupo de Titulación y Saneamiento Predial, las cuales han sido las únicas dependencias que cuentan con la información consolidada, que pudo ser objeto de validación y verificación. Sin embargo, no se dio la verificación a la totalidad de las dependencias en el tiempo planificado, por lo que se recomienda, priorizar esta actividad con el restante de las dependencias, toda vez que esta actividad venció el 06/12/2019.
Por lo anterior, se presenta un avance en el cumplimiento de la actividad del 6,67%
</t>
    </r>
    <r>
      <rPr>
        <b/>
        <sz val="11"/>
        <rFont val="Arial"/>
        <family val="2"/>
      </rPr>
      <t>Actividad vencida en proceso.</t>
    </r>
  </si>
  <si>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trimestre en el cumplimiento de la actividad del 6%.  
</t>
    </r>
    <r>
      <rPr>
        <b/>
        <sz val="11"/>
        <rFont val="Arial"/>
        <family val="2"/>
      </rPr>
      <t>Actividad en proceso.</t>
    </r>
  </si>
  <si>
    <r>
      <t xml:space="preserve">El proceso aporta como evidencia del cumplimiento de la actividad, 14 actas de reunión con sus respectivos listados de asistencia, que soportan las mesas de trabajo, donde se observa la socialización de los lineamientos de organización de préstamos al interior de las dependencias. Sin embargo, no se dio la socialización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</si>
  <si>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t xml:space="preserve">El proceso aporta como evidencia del cumplimiento de la actividad, 14 actas de reunión con sus respectivos listados de asistencia, que soportan las mesas de trabajo, donde se observa la identificación del metraje lineal que presenta desorganización al interior de las dependencias. Sin embargo, no se dio la identificación del metraje lineal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</si>
  <si>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t xml:space="preserve">El proceso aporta como evidencia del cumplimiento de la actividad, 14 actas de reunión con sus respectivos listados de asistencia, que soportan las mesas de trabajo, donde se observa el acompañamiento técnico realizado en la temática de organización del archivo de gestión al interior de las dependencias. Sin embargo, no se dio el acompañamiento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</si>
  <si>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t xml:space="preserve">No se aportan evidencias que permitan verificar el avance en la ejecución de la actividad planificada; sin embargo, esta actividad cuenta con fecha de finalización 31/10/2019, por lo anterior, se recomienda socializar el documento preliminar con los actores involucrados previo a su remisión a aprobación.
</t>
    </r>
    <r>
      <rPr>
        <b/>
        <sz val="11"/>
        <rFont val="Arial"/>
        <family val="2"/>
      </rPr>
      <t>Actividad vencida sin iniciar.</t>
    </r>
  </si>
  <si>
    <r>
      <t xml:space="preserve">No se aportan evidencias que permitan verificar el avance en la ejecución de la actividad planificada; sin embargo, esta actividad cuenta con fecha de finalización 31/12/2019, por lo anterior, se recomienda socializar el documento preliminar con los actores involucrados previo a su remisión a aprobación.
</t>
    </r>
    <r>
      <rPr>
        <b/>
        <sz val="11"/>
        <rFont val="Arial"/>
        <family val="2"/>
      </rPr>
      <t>Actividad vencida sin iniciar.</t>
    </r>
  </si>
  <si>
    <r>
      <rPr>
        <b/>
        <sz val="11"/>
        <color theme="1"/>
        <rFont val="Arial"/>
        <family val="2"/>
      </rPr>
      <t xml:space="preserve">1. Instancia Asesora en materia Archivística.  </t>
    </r>
    <r>
      <rPr>
        <sz val="11"/>
        <color theme="1"/>
        <rFont val="Arial"/>
        <family val="2"/>
      </rPr>
      <t xml:space="preserve">
En el PMA la entidad dejó plasmada las actividades:  
1. Solicitud de sesión CIGYD presentar para aprobación el plan de trabajo para la implementación de la política de gestión documental durante la vigencia 2019. 2. Solicitud de sesión CIGYD para presentar el seguimiento del plan de trabajo para la implementación de la política de gestión documental 
Cabe de recordar que en la visita de inspección se observó la Resolución N° 0955 de fecha 22 de diciembre de 2017 “Por la cual se crea el Comité Institucional de Gestión y Desempeño del Ministerio de Vivienda, Ciudad y Territorio”, evidenciándose que dentro de las funciones (artículo 3º) no se incluyó las funciones que cita el artículo 2.8.2.1.16 del Decreto 1080 de 2015 (Comité Interno de Archivo) para cumplimiento de la política de gestión documental al interior de la entidad en el marco de cumplimiento del Decreto 1499 de 2017. 
Todo lo concerniente a la revisión y aprobación de instrumentos archivísticos y demás actividades en gestión documental deben ser aprobadas por el Comité Institucional de Gestión y Desempeño como órgano ejecutor de la política archivística al interior de la entidad. 
Así las cosas, esperamos recibir en el próximo informe de avance del PMA copia del acto administrativo que sustituya o corrija la Resolución N° 0955 de fecha 22 de diciembre de 2017 y copia de las actas de sesiones donde se haya tratado temas en gestión documental. 
Mientras dure el tiempo de ejecución del PMA deben remitir al AGN copia de las actas de sesiones del Comité Institucional de Gestión y Desempeño. </t>
    </r>
  </si>
  <si>
    <t xml:space="preserve"> Política de Gestión Documental. Reporta avance del 66,67%.
 Para dar por superado el hallazgo la entidad debe remitir al AGN copia de los siguientes documentos: 
▪ Política de gestión documental para los documentos físicos y/o electrónicos de archivos, que contenga el marco de referencia citado en el artículo 2.8.2.5.6 del Decreto 1080 de 2015. ▪ Copia del acta de aprobación del documento por el Comité Institucional de Gestión y Desempeño. 
Conclusión: hallazgo no superado. </t>
  </si>
  <si>
    <t xml:space="preserve">La entidad reporta un 30% de avance frente al proceso de actualización de las TRD y CCD por series y tipologías documentales no incluidas en las TRD convalidadas en el año 2016. Se recuerda tener presente lo establecido en el Acuerdo 04 de 2019, toda vez que el Acuerdo 004 de 2013 se encuentra derogado. 
Para dar por superado el hallazgo es necesario que la entidad presente al AGN:  
▪ Acta de aprobación de la actualización de las TRD y CCD por el Comité Institucional de Gestión y Desempeño ▪ Concepto de evaluación y certificado de convalidación de la actualización de las TRD y CDD, expedido por la instancia asesora archivística competente para su evaluación y convalidación (AGN). ▪ Certificado de actualización del instrumento archivístico en el Registro Único de Series Documentales, ante el AGN.  ▪ Enlace de publicación en página web de las TRD y CCD, con los respectivos soportes. (TRD y CCD actualizados y convalidados). 
Conclusión: hallazgo no superado. </t>
  </si>
  <si>
    <t xml:space="preserve">Reporta avance del 40%. Para dar por superado el hallazgo es necesario que la entidad presente al AGN:  
▪ Documento PINAR elaborado y aprobado por instancia asesora archivística (Comité Institucional de gestión y desempeño) y acta de sesión de su aprobación.  ▪ Enlace de publicación del PINAR en la página web del Ministerio. 
Conclusión: hallazgo no superado. 
 </t>
  </si>
  <si>
    <t xml:space="preserve">Programa de Gestión Documental – PGD. (actualización). Reporta avance del 33,33%. Para dar por superado el hallazgo es necesario que la entidad presente al AGN:  
▪ Documento de PGD con todos los componentes necesarios y reglamentarios. 
Acta de Comité Institucional de Gestión y Desempeño que indique la aprobación de actualización del PGD. ▪ Acto administrativo de adopción de la nueva versión del PGD (artículo 2.8.5.2 del Decreto 1080 de 2015).  ▪ Enlace de publicación del PGD actualizado en la página web del Ministerio de Vivienda (artículo 2.8.2.5.12 del Decreto 1080 de 2015) 
Conclusión: Hallazgo no superado. 
 </t>
  </si>
  <si>
    <t>Formato Único de Inventario Documental -FUID. Reporta avance del 40,56%. 
Se invita a los jefes de archivo y control interno continuar realizando el seguimiento para que la entidad cuente con sus inventarios actualizados, controlando todas las Series y Subseries establecidas por las TRD y cumplir al 100% con la implementación de los mismos en todas las dependencias y grupos de trabajo.  El AGN seguirá atento a recibir las evidencias. 
Igualmente se espera copia del procedimiento entrega de los archivos mediante inventario documental, establecido por la entidad para la entrega de los cargos o por culminación de obligaciones contractuales. 
Conclusión: Hallazgo no superado.</t>
  </si>
  <si>
    <t xml:space="preserve">Organización Documental. Conformación de los archivos Públicos. Tablas de Valoración Documental-TVD. Reporta avance del 2%. 
La entidad no ha culminado con el proceso de implementación de las TVD para la organización del fondo documental del extinto INURBE e Instituto de Crédito Territorial. 
Se invita a seguir revisando los documentos que están identificados como ELIMINACIÓN y que aún siguen siendo consultados, por tal razón, se debe revisar la disposición final de las series documentales establecidas en las TVD del extinto INURBE, y si es necesario realizar ajustes a las TVD. 
Se exhorta a la entidad seguir aplicando las TVD aprobadas por el AGN, según acto administrativo de fecha resolución 171 del 30 de mayo de 2012, las cuales constan de trece (13) períodos documentales. Realizar transferencia secundaria de los archivos a donde corresponda. 
Esperamos recibir copia de las actas de transferencia e inventarios documentales objeto de transferencia secundaria. 
Conclusión: Hallazgo no superado. </t>
  </si>
  <si>
    <t xml:space="preserve">Procesos de Organización Documental en los Archivos de Gestión. Reporta avance del 46,67%. 
La entidad debe garantizar la conformación de expedientes en todas sus dependencias y grupo de trabajo, aplicando los procesos técnicos de ordenación, retiro de material abrasivo, foliación, identificación y diligenciamiento de la hoja de control de expedientes e inventarios documentales.    Se invita a los Jefes de Archivo y Control Interno a continuar realizando auditorías internas y verificar la correcta aplicación de los criterios técnicos de organización documental en los archivos de gestión (identificación, organización y descripción documental) y la implementación de las Tablas de Retención Documental
Para dar por superado el hallazgo es necesario que la entidad presente al AGN:    ▪ Una muestra amplia del diligenciamiento de la hoja de control de expedientes, mínimo 10 expedientes por cada una de las dependencias. ▪ Inventarios documentales en los archivos de gestión (total dependencias de la entidad).  ▪ Registro fotográfico alusivo al proceso de organización de archivos de gestión: muestra de rótulos de cajas y carpetas, unidades de conservación, foliación y uso de la hoja de control de expedientes.   
Así mismo, se espera evidencias del arreglo de la documentación de la Subdirección de Asistencia Técnica y Operaciones Urbanas Integrales, documentos que se observaron en la visita de inspección apilados en el suelo, sin estibas, documentación en AZ, planos enrollados sin unidad de conservación, otros doblados al interior de los expedientes dentro de bolsas plásticas transparentes (ver páginas 34 a 37 de informe de visita de inspección). 
Conclusión: el hallazgo no se dará superado, hasta tanto la entidad remita las evidencias solicitadas.  
 </t>
  </si>
  <si>
    <t xml:space="preserve">Sistema Integrado de Conservación -SIC. Reporta avance del 11,11%. 
Para dar por superado el hallazgo es necesario que la entidad presente al AGN: 
▪ Documento SIC, que evidencie el Plan de Conservación y Plan de Preservación digital a largo plazo. ▪ Concepto técnico de aprobación del SIC por parte de la instancia asesora de la entidad.  ▪ Acto administrativo de aprobación del SIC, expedido por el representante legal.  ▪ Registro fotográfico que evidencie las instalaciones físicas en las que se encuentren los depósitos de archivos. ▪ Formatos, planillas y demás instrumentos de seguimiento, y control para la implementación del SIC, conforme a los planes y programas formulados por la entidad. 
  Conclusión: Hallazgo no superado. 
 </t>
  </si>
  <si>
    <t xml:space="preserve">Disposición Final de Documentos.   Reporta avance del 13%. 
Dentro del proceso de aplicación y actualización de las Tablas de Retención Documental, invitamos a la entidad identificar aquellas Series y Subseries documentales relacionadas con los Derechos Humanos; criterios definidos en el Protocolo de gestión documental y Acuerdo 004 de 2015 “Por el cual se reglamenta la administración integral, control, conservación, posesión, custodia y aseguramiento de los documentos públicos relativos a los Derechos Humanos y el Derecho Internacional Humanitario que se conservan en archivos de entidades del Estado”  
Las series documentales deben quedar identificadas en las TRD, así como su proceso de valoración y disposición final. 
Conclusión: Hallazgo no superado. </t>
  </si>
  <si>
    <r>
      <rPr>
        <b/>
        <sz val="11"/>
        <color theme="1"/>
        <rFont val="Arial"/>
        <family val="2"/>
      </rPr>
      <t>30/09/2019</t>
    </r>
    <r>
      <rPr>
        <sz val="11"/>
        <color theme="1"/>
        <rFont val="Arial"/>
        <family val="2"/>
      </rPr>
      <t>: 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</si>
  <si>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t xml:space="preserve">Se adjuntan actas de las mesas de trabajo realizadas con las dependencias donde identifica la necesidad de actualizacion de la TRD  dentro del  desarrollo de la mesa  se establece descriptor denominado </t>
    </r>
    <r>
      <rPr>
        <b/>
        <i/>
        <sz val="11"/>
        <color theme="1"/>
        <rFont val="Arial"/>
        <family val="2"/>
      </rPr>
      <t>identificacion de necesidades</t>
    </r>
    <r>
      <rPr>
        <sz val="11"/>
        <color theme="1"/>
        <rFont val="Arial"/>
        <family val="2"/>
      </rPr>
      <t xml:space="preserve"> </t>
    </r>
    <r>
      <rPr>
        <b/>
        <i/>
        <sz val="11"/>
        <color theme="1"/>
        <rFont val="Arial"/>
        <family val="2"/>
      </rPr>
      <t>para la actualizacion</t>
    </r>
    <r>
      <rPr>
        <sz val="11"/>
        <color theme="1"/>
        <rFont val="Arial"/>
        <family val="2"/>
      </rPr>
      <t xml:space="preserve"> el cual despues de haber revisado el proceso organico funcional del area,  permite dicha identificacion  y se deja el registro de la modificacion de las  series, subseries y tipos doumentales  en cada una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 Se ajuntan las respectivas evidencias.</t>
    </r>
  </si>
  <si>
    <r>
      <rPr>
        <b/>
        <sz val="11"/>
        <color theme="1"/>
        <rFont val="Arial"/>
        <family val="2"/>
      </rPr>
      <t>16/12/2019</t>
    </r>
    <r>
      <rPr>
        <sz val="11"/>
        <color theme="1"/>
        <rFont val="Arial"/>
        <family val="2"/>
      </rPr>
      <t>:Se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Grupo Control Interno Disciplinario, Grupo Talento Humano, Grupo Recursos Físicos, Grupo de Atención al Usuario y Archivo .Se adjuntan evidencias.</t>
    </r>
  </si>
  <si>
    <r>
      <t xml:space="preserve">El proceso no aporta evidencia ni reporta avance de cumplimiento de la actividad, por lo anterior, se recomienda priorizar la ejecución de esta actividad, toda vez que la misma se encuentra vencida desde el día 20/12/2019.
</t>
    </r>
    <r>
      <rPr>
        <b/>
        <sz val="11"/>
        <rFont val="Arial"/>
        <family val="2"/>
      </rPr>
      <t>Actividad vencida sin iniciar.</t>
    </r>
  </si>
  <si>
    <t>INFORME N°4
31/03/2020</t>
  </si>
  <si>
    <t>-</t>
  </si>
  <si>
    <r>
      <rPr>
        <b/>
        <sz val="11"/>
        <rFont val="Arial"/>
        <family val="2"/>
      </rPr>
      <t>06/04/2020</t>
    </r>
    <r>
      <rPr>
        <sz val="11"/>
        <rFont val="Arial"/>
        <family val="2"/>
      </rPr>
      <t>: Esta actividad no se 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</si>
  <si>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30/01/2020.
</t>
    </r>
    <r>
      <rPr>
        <b/>
        <sz val="11"/>
        <rFont val="Arial"/>
        <family val="2"/>
      </rPr>
      <t>Actividad vencida sin iniciar.</t>
    </r>
  </si>
  <si>
    <r>
      <rPr>
        <b/>
        <sz val="11"/>
        <rFont val="Arial"/>
        <family val="2"/>
      </rPr>
      <t>06/04/2020</t>
    </r>
    <r>
      <rPr>
        <sz val="11"/>
        <rFont val="Arial"/>
        <family val="2"/>
      </rPr>
      <t>: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</si>
  <si>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rPr>
        <b/>
        <sz val="11"/>
        <color theme="1"/>
        <rFont val="Arial"/>
        <family val="2"/>
      </rPr>
      <t>06/04/2020:</t>
    </r>
    <r>
      <rPr>
        <sz val="11"/>
        <color theme="1"/>
        <rFont val="Arial"/>
        <family val="2"/>
      </rPr>
      <t xml:space="preserve">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</si>
  <si>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64,4% con la revisión de 29 dependencias de 45. 
Si bien, el proceso reporta que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se recomienda priorizar la ejecución de esta actividad, toda vez que la misma se encuentra vencida desde el día 31/10/2019.
</t>
    </r>
    <r>
      <rPr>
        <b/>
        <sz val="11"/>
        <rFont val="Arial"/>
        <family val="2"/>
      </rPr>
      <t>Actividad vencida en proceso.</t>
    </r>
  </si>
  <si>
    <r>
      <rPr>
        <b/>
        <sz val="11"/>
        <rFont val="Arial"/>
        <family val="2"/>
      </rPr>
      <t xml:space="preserve">30/09/2019 </t>
    </r>
    <r>
      <rPr>
        <sz val="11"/>
        <rFont val="Arial"/>
        <family val="2"/>
      </rPr>
      <t>Se adjunta documento matriz (excel) del Cuadro de Clasificación Documental donde se reflejan las series y subseries que han sido creadas y eliminadas de acuerdo a las mesas de trabajo realizadas con cada dependencia.</t>
    </r>
  </si>
  <si>
    <r>
      <rPr>
        <b/>
        <sz val="11"/>
        <rFont val="Arial"/>
        <family val="2"/>
      </rPr>
      <t>16/12/2019:</t>
    </r>
    <r>
      <rPr>
        <sz val="11"/>
        <rFont val="Arial"/>
        <family val="2"/>
      </rPr>
      <t xml:space="preserve"> Se adjunta documento matriz (Excel) del Cuadro de Clasificación Documental donde se reflejan las series y subseries que han sido creadas y eliminadas de acuerdo a las mesas de trabajo realizadas con cada dependencia.</t>
    </r>
  </si>
  <si>
    <r>
      <rPr>
        <b/>
        <sz val="11"/>
        <rFont val="Arial"/>
        <family val="2"/>
      </rPr>
      <t>06/04/2020</t>
    </r>
    <r>
      <rPr>
        <sz val="11"/>
        <rFont val="Arial"/>
        <family val="2"/>
      </rPr>
      <t>: Para los meses de enero y febrero, se presentaron dificultades en la continuidad de las mesas de trabajo concernientes a la actualización de las TRD y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</si>
  <si>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t xml:space="preserve">El proceso aporta como evidencia correo electrónico de fecha 07/04/2020 remitido por el proceso con asunto “Mesas de trabajo Actualización TRD y CCD”, en el cual se actualiza el cronograma de las mesas de trabajo, teniendo en cuenta la Emergencia Sanitaria COVID – 19, las cuales se llevarán a cabo de manera virtual con cada Grupo y/o dependencia. Así pues, el proceso no anexó evidencias de propuesta de CCD, por lo anterior, se recomienda priorizar la ejecución de esta actividad, toda vez que la misma se encuentra vencida desde el día 06/12/2019.
</t>
    </r>
    <r>
      <rPr>
        <b/>
        <sz val="11"/>
        <rFont val="Arial"/>
        <family val="2"/>
      </rPr>
      <t>Actividad vencida en proceso.</t>
    </r>
  </si>
  <si>
    <r>
      <rPr>
        <b/>
        <sz val="11"/>
        <rFont val="Arial"/>
        <family val="2"/>
      </rPr>
      <t>30/09/2019</t>
    </r>
    <r>
      <rPr>
        <sz val="11"/>
        <rFont val="Arial"/>
        <family val="2"/>
      </rPr>
      <t xml:space="preserve"> Se adjunta documento matriz (excel) de TRD donde se reflejan las series y subseries que han sido creadas y/o eliminadas de acuerdo a las mesas de trabajo realizadas con cada dependencia.</t>
    </r>
  </si>
  <si>
    <r>
      <rPr>
        <b/>
        <sz val="11"/>
        <rFont val="Arial"/>
        <family val="2"/>
      </rPr>
      <t>16/12/2019:</t>
    </r>
    <r>
      <rPr>
        <sz val="11"/>
        <rFont val="Arial"/>
        <family val="2"/>
      </rPr>
      <t xml:space="preserve"> Se adjunta documento matriz (Excel) de TRD donde se reflejan las series y subseries que han sido creadas y/o eliminadas de acuerdo a las mesas de trabajo realizadas con cada dependencia.</t>
    </r>
  </si>
  <si>
    <r>
      <t xml:space="preserve">El proceso aporta como evidencia correo electrónico de fecha 07/04/2020 remitido por el proceso con asunto “Mesas de trabajo Actualización TRD y CCD”, en el cual se actualiza el cronograma de las mesas de trabajo, teniendo en cuenta la Emergencia Sanitaria COVID – 19, las cuales se llevarán a cabo de manera virtual con cada Grupo y/o dependencia. Así pues, el proceso no anexó evidencias de propuesta de TRD, por lo anterior, se recomienda priorizar la ejecución de esta actividad, toda vez que la misma se encuentra vencida desde el día 06/12/2019.
</t>
    </r>
    <r>
      <rPr>
        <b/>
        <sz val="11"/>
        <rFont val="Arial"/>
        <family val="2"/>
      </rPr>
      <t>Actividad vencida en proceso.</t>
    </r>
  </si>
  <si>
    <r>
      <rPr>
        <sz val="11"/>
        <rFont val="Arial"/>
        <family val="2"/>
      </rPr>
      <t xml:space="preserve">El proceso no aporta evidencias del cumplimiento de la actividad “Presentar al CIGYD para su aprobación la propuesta de actualización de TRD y CCD con la trazabilidad y control del instrumento”. Por lo anterior y teniendo en cuenta que esta actividad depende de las actividades antecesoras, se recomienda al proceso evaluar la posibilidad de solicitar una ampliación de las fechas de finalización de las actividades planteadas para el PMA vigente frente al ente rector y priorizar la ejecución de esta actividad, toda vez que la misma se encuentra vencida desde el día 20/12/2019.
</t>
    </r>
    <r>
      <rPr>
        <b/>
        <sz val="11"/>
        <rFont val="Arial"/>
        <family val="2"/>
      </rPr>
      <t>Actividad vencida sin iniciar.</t>
    </r>
  </si>
  <si>
    <r>
      <rPr>
        <sz val="11"/>
        <rFont val="Arial"/>
        <family val="2"/>
      </rPr>
      <t>El proceso no aporta evidencias del cumplimiento de la actividad “Presentar para convalidación las TRD y CCD al comité evaluador de documentos del AGN”. Por lo anterior y teniendo en cuenta que esta actividad depende de las actividades antecesoras, se recomienda al proceso evaluar la posibilidad de solicitar una ampliación de las fechas de finalización de las actividades planteadas para el PMA vigente frente al ente rector, conforme al cronograma actualizado.</t>
    </r>
    <r>
      <rPr>
        <b/>
        <sz val="11"/>
        <rFont val="Arial"/>
        <family val="2"/>
      </rPr>
      <t xml:space="preserve">
Actividad sin iniciar.</t>
    </r>
  </si>
  <si>
    <r>
      <rPr>
        <b/>
        <sz val="11"/>
        <rFont val="Arial"/>
        <family val="2"/>
      </rPr>
      <t>06/04/2020:</t>
    </r>
    <r>
      <rPr>
        <sz val="11"/>
        <rFont val="Arial"/>
        <family val="2"/>
      </rPr>
      <t xml:space="preserve"> Esta actividad aún no ha podido ser iniciada, dado que su realización depende de la culminación de la acción anterior.</t>
    </r>
  </si>
  <si>
    <r>
      <rPr>
        <b/>
        <sz val="11"/>
        <rFont val="Arial"/>
        <family val="2"/>
      </rPr>
      <t xml:space="preserve">06/04/2020: </t>
    </r>
    <r>
      <rPr>
        <sz val="11"/>
        <rFont val="Arial"/>
        <family val="2"/>
      </rPr>
      <t>esta actividad no se 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</si>
  <si>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b/>
        <sz val="11"/>
        <rFont val="Arial"/>
        <family val="2"/>
      </rPr>
      <t xml:space="preserve">06/04/2020: </t>
    </r>
    <r>
      <rPr>
        <sz val="11"/>
        <rFont val="Arial"/>
        <family val="2"/>
      </rPr>
      <t>Esta actividad aún no ha podido ser iniciada, dado que su realización depende de la culminación de la acción anterior.</t>
    </r>
  </si>
  <si>
    <r>
      <rPr>
        <b/>
        <sz val="11"/>
        <rFont val="Arial"/>
        <family val="2"/>
      </rPr>
      <t xml:space="preserve">06/04/2020: </t>
    </r>
    <r>
      <rPr>
        <sz val="11"/>
        <rFont val="Arial"/>
        <family val="2"/>
      </rPr>
      <t>Esta actividad no se ha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</si>
  <si>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30/10/2019.
</t>
    </r>
    <r>
      <rPr>
        <b/>
        <sz val="11"/>
        <rFont val="Arial"/>
        <family val="2"/>
      </rPr>
      <t>Actividad vencida sin dar inicio.</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</si>
  <si>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30/10/2019.
</t>
    </r>
    <r>
      <rPr>
        <b/>
        <sz val="11"/>
        <rFont val="Arial"/>
        <family val="2"/>
      </rPr>
      <t>Actividad vencida sin dar inicio</t>
    </r>
  </si>
  <si>
    <r>
      <rPr>
        <sz val="11"/>
        <rFont val="Arial"/>
        <family val="2"/>
      </rPr>
      <t>El proceso no aporta evidencias del cumplimiento de la actividad “Socializar el PGD a funcionarios y contratistas del MVCT”. Por lo anterior, se recomienda priorizar la ejecución de esta actividad, toda vez que la misma se encuentra vencida desde el día 30/11/2019.</t>
    </r>
    <r>
      <rPr>
        <b/>
        <sz val="11"/>
        <rFont val="Arial"/>
        <family val="2"/>
      </rPr>
      <t xml:space="preserve">
Actividad sin iniciar.</t>
    </r>
  </si>
  <si>
    <r>
      <rPr>
        <b/>
        <sz val="11"/>
        <rFont val="Arial"/>
        <family val="2"/>
      </rPr>
      <t>06/04/2020</t>
    </r>
    <r>
      <rPr>
        <sz val="11"/>
        <rFont val="Arial"/>
        <family val="2"/>
      </rPr>
      <t>: Esta actividad aún no ha podido ser iniciada, dado que su realización depende de la culminación de la acción anterior.</t>
    </r>
  </si>
  <si>
    <r>
      <rPr>
        <b/>
        <sz val="11"/>
        <rFont val="Arial"/>
        <family val="2"/>
      </rPr>
      <t xml:space="preserve">06/04/2020: </t>
    </r>
    <r>
      <rPr>
        <sz val="11"/>
        <rFont val="Arial"/>
        <family val="2"/>
      </rPr>
      <t>A esta actividad no se le dio continuidad en los meses de enero y febrero debido a que la entidad estaba en proceso de contratación del personal necesario para la realización de dicha actividad, para el mes de marzo se retomó la actividad con un nuevo cronograma, donde se visitaron las siguientes dependencias: Grupo de Contratos, Grupo de Soporte Técnico y Apoyo Informático, dejando como evidencia dos actas de reunión con su respectivo listado de Asistencia. 
Posterior a esto, y debido a las medidas adoptadas por el Gobierno Nacional concernientes al COVID-19, se debió actualizar el cronograma y plantear su ejecución de manera virtual, donde se informa a todos los funcionario y contratistas por medio de correo electrónico.</t>
    </r>
  </si>
  <si>
    <r>
      <rPr>
        <b/>
        <sz val="11"/>
        <rFont val="Arial"/>
        <family val="2"/>
      </rPr>
      <t>06/04/2020:</t>
    </r>
    <r>
      <rPr>
        <sz val="11"/>
        <rFont val="Arial"/>
        <family val="2"/>
      </rPr>
      <t xml:space="preserve"> A esta actividad no se le dio continuidad en los meses de enero y febrero debido a que la entidad estaba en proceso de contratación del personal necesario para la realización de dicha actividad, para el mes de marzo se retomó la actividad con un nuevo cronograma, donde se visitaron las siguientes dependencias: Grupo de Contratos, Grupo de Soporte Técnico y Apoyo Informático, dejando como evidencia dos actas de reunión con su respectivo listado de Asistencia. 
Posterior a esto, y debido a las medidas adoptadas por el Gobierno Nacional concernientes al COVID-19, se debió actualizar el cronograma y plantear su ejecución de manera virtual, donde se informa a todos los funcionario y contratistas por medio de correo electrónico.</t>
    </r>
  </si>
  <si>
    <r>
      <rPr>
        <b/>
        <sz val="11"/>
        <rFont val="Arial"/>
        <family val="2"/>
      </rPr>
      <t>30/09/2019: S</t>
    </r>
    <r>
      <rPr>
        <sz val="11"/>
        <rFont val="Arial"/>
        <family val="2"/>
      </rPr>
      <t>e adjuntan como evidencias FUID de la dependencia : Acciones Constitucionales, debido a que las demas areas visitas se encuentran registrando la información a la versión vigente.</t>
    </r>
  </si>
  <si>
    <r>
      <rPr>
        <b/>
        <sz val="11"/>
        <rFont val="Arial"/>
        <family val="2"/>
      </rPr>
      <t>16/12/2019:</t>
    </r>
    <r>
      <rPr>
        <sz val="11"/>
        <rFont val="Arial"/>
        <family val="2"/>
      </rPr>
      <t xml:space="preserve"> Se adjuntan como evidencias FUID de la dependencia: Grupo de Titulación y Saneamiento Básico y Grupo de Atención al Usuario y Archivo. Se adjuntan FUID como evidencia.</t>
    </r>
  </si>
  <si>
    <r>
      <rPr>
        <b/>
        <sz val="11"/>
        <rFont val="Arial"/>
        <family val="2"/>
      </rPr>
      <t xml:space="preserve">06/04/2020: </t>
    </r>
    <r>
      <rPr>
        <sz val="11"/>
        <rFont val="Arial"/>
        <family val="2"/>
      </rPr>
      <t>Si bien esta actividad se venía desarrollando en sincronía con las mesas de trabajo planteadas, en este momento no es posible realizar su verificación dado que si bien algunas dependencias lo pueden tener de manera virtual en el momento no sería posible confrontar la información con los documentos físicos, por ello cuando sea superada la contingencia provocada por el covid-19 se podría completar el proceso. Se anexa FUID verificados antes de la implementación de las medidas contra el covid-19.</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</si>
  <si>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86.67% con la revisión de 39 dependencias de 45. 
Si bien, el proceso reporta que "no se le dio continuidad en los meses de enero y febrero debido a que la entidad estaba en proceso de contratación del personal necesario para la realización de dicha actividad", se recomienda priorizar la ejecución de esta actividad, toda vez que la misma se encuentra vencida desde el día 31/07/2019.
</t>
    </r>
    <r>
      <rPr>
        <b/>
        <sz val="11"/>
        <rFont val="Arial"/>
        <family val="2"/>
      </rPr>
      <t>Actividad vencida en proceso.</t>
    </r>
  </si>
  <si>
    <r>
      <rPr>
        <b/>
        <sz val="11"/>
        <rFont val="Arial"/>
        <family val="2"/>
      </rPr>
      <t>30/09/2019:</t>
    </r>
    <r>
      <rPr>
        <sz val="11"/>
        <rFont val="Arial"/>
        <family val="2"/>
      </rPr>
      <t xml:space="preserve"> Durante el periodo corte 30 de septiembre se realizó visita y acompañamiento a las siguientes dependencias:  Grupo de Conceptos,Grupo de Procesos Judiciales,Grupo de Acciones Constitucionales,Grupo de Monitoreo del SGP de Agua Potable y Saneamiento Básico,Grupo de Atención al Usuario y Archivo,Grupo de Recursos Físicos,Grupo de Comunicaciones Estratégicas,Grupo de Gestión de Recursos y Presupuestos,Grupo de Seguimiento al Plan Nacional de Desarrollo,Grupo de Seguimiento a Proyectos de Inversión,Subdirección de Políticas de Desarrollo Urbano y Territorial,Subdirección de Asistencia Técnica y Operaciones Urbanas,Grupo de Soporte Técnico y Apoyo Informático,Dirección del Sistema Habitacional,Dirección de Desarrollo Sectorial,Grupo de Política Sectorial,Grupo de Desarrollo Sostenible,Dirección de Programas,Subdirección de Gestión Empresarial,Subdirección de Proyectos,Grupo de Evaluación de Proyectos,Dirección de Inversiones en Vivienda de Interés Social,Subdirección de Finanzas y Presupuesto.Se adjuntan Actas de reunión , Formato de Seguimiento Aplicacion de TRD,  donde se registra  del cumplimiento de los lineamientos establecidos por el ministerio y lista de asistencia.</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</si>
  <si>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86.67% con la revisión de 39 dependencias de 45. 
Si bien, el proceso reporta que "no se le dio continuidad en los meses de enero y febrero debido a que la entidad estaba en proceso de contratación del personal necesario para la realización de dicha actividad", se recomienda priorizar la ejecución de esta actividad, toda vez que la misma se encuentra vencida desde el día 06/12/2019.
</t>
    </r>
    <r>
      <rPr>
        <b/>
        <sz val="11"/>
        <rFont val="Arial"/>
        <family val="2"/>
      </rPr>
      <t>Actividad vencida en proceso.</t>
    </r>
  </si>
  <si>
    <r>
      <t xml:space="preserve">El proceso aporta como evidencia del cumplimiento de la actividad el FUID de la dependencia Acciones Constitucionales, el cual ha sido la única dependencia que cuenta con la información consolidada, que pudo ser objeto de validación y verificación. Sin embargo, no se dio la verificación a la totalidad de las dependencias en el tiempo planificado, por lo que se recomienda, priorizar esta actividad con el restante de las dependencias, toda vez que esta actividad vence el 06/12/2019.
Por lo anterior, se presenta un avance en el cumplimiento de la actividad del 2,22%
</t>
    </r>
    <r>
      <rPr>
        <b/>
        <sz val="11"/>
        <rFont val="Arial"/>
        <family val="2"/>
      </rPr>
      <t>Actividad vencida en proceso.</t>
    </r>
  </si>
  <si>
    <t>El proceso aporta como evidencia los formatos FUID diligenciados así:
- Grupo de contratos: 6 Formatos FUID
- FONVIVIENDA: 1 Formato FUID
- Grupo de Atención al Usuario y Archivo: 4 Formatos FUID.
- Grupo de Tesorería: 1 Formato FUID
- Grupo de Recursos Físicos: 2 Formatos FUID
- Subdirección de Subsidio Familiar de Vivienda: 1 Formato FUID.
Así mismo, el proceso reporta que “si bien esta actividad se venía desarrollando en sincronía con las mesas de trabajo planteadas, en este momento no es posible realizar su verificación dado que si bien algunas dependencias lo pueden tener de manera virtual en el momento no sería posible confrontar la información con los documentos físicos, por ello cuando sea superada la contingencia provocada por el covid-19 se podría completar el proceso”. Por lo anterior, el proceso no anexó evidencias de esta verificación, por lo tanto, se recomienda priorizar la ejecución de esta actividad, toda vez que la misma se encuentra vencida desde el día 06/12/2019.
Actividad vencida en proceso.</t>
  </si>
  <si>
    <r>
      <rPr>
        <sz val="11"/>
        <rFont val="Arial"/>
        <family val="2"/>
      </rPr>
      <t>El proceso no aporta evidencias del cumplimiento de la actividad “Presentar ante el CIGYD, el seguimiento al diligenciamiento del FUID de cada dependencia”, toda vez que esta depende de las actividades antecesoras. Por lo anterior, se recomienda priorizar la ejecución de esta actividad, toda vez que la misma se encuentra vencida desde el día 31/03/2020.</t>
    </r>
    <r>
      <rPr>
        <b/>
        <sz val="11"/>
        <rFont val="Arial"/>
        <family val="2"/>
      </rPr>
      <t xml:space="preserve">
Actividad sin iniciar.</t>
    </r>
  </si>
  <si>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cumplimiento de la actividad del 3%.  
</t>
    </r>
    <r>
      <rPr>
        <b/>
        <sz val="11"/>
        <rFont val="Arial"/>
        <family val="2"/>
      </rPr>
      <t>Actividad en proceso.</t>
    </r>
  </si>
  <si>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trimestre en el cumplimiento de la actividad del 10%.  
Sin embargo, el avance reportado es muy bajo respecto al 
</t>
    </r>
    <r>
      <rPr>
        <b/>
        <sz val="11"/>
        <rFont val="Arial"/>
        <family val="2"/>
      </rPr>
      <t>Actividad en proceso.</t>
    </r>
  </si>
  <si>
    <r>
      <rPr>
        <b/>
        <sz val="11"/>
        <rFont val="Arial"/>
        <family val="2"/>
      </rPr>
      <t>16/12/2019:</t>
    </r>
    <r>
      <rPr>
        <sz val="11"/>
        <rFont val="Arial"/>
        <family val="2"/>
      </rPr>
      <t xml:space="preserve"> Esta actividad se viene realizando en las visitas efectuadas en las áreas del MVCT. Se adjuntan como evidencia actas de visita y listas de asistencia.</t>
    </r>
  </si>
  <si>
    <r>
      <rPr>
        <b/>
        <sz val="11"/>
        <rFont val="Arial"/>
        <family val="2"/>
      </rPr>
      <t>06/04/2020:</t>
    </r>
    <r>
      <rPr>
        <sz val="11"/>
        <rFont val="Arial"/>
        <family val="2"/>
      </rPr>
      <t xml:space="preserve"> Para los meses de enero y febrero, se presentaron dificultades en la continuidad de las mesas de trabajo concernientes a la socializacion para el prestamo de documentos y acompañamiento tecnico, debido a que la entidad se encontraba en proceso de contratación del personal necesario para la realización de dicha actividad y teniendo en cuenta las medidas adoptadas por el Gobierno Nacional concernientes al COVID-19, se debió actualizar el cronograma planteando su ejecución de manera virtual.  el correo electrónico informando sobre el cambio de fechas con el respectivo cronograma.</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</si>
  <si>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 socialización de los lineamientos definidos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</si>
  <si>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 xml:space="preserve">16/12/2019: </t>
    </r>
    <r>
      <rPr>
        <sz val="11"/>
        <rFont val="Arial"/>
        <family val="2"/>
      </rPr>
      <t>La identificación de metro lineal por area se evidencia en las visitas realizadas en las areas del MVCT. Se adjuntan como evidencia actas de visita y listas de asistencia</t>
    </r>
  </si>
  <si>
    <r>
      <rPr>
        <b/>
        <sz val="11"/>
        <rFont val="Arial"/>
        <family val="2"/>
      </rPr>
      <t>06/04/2020:</t>
    </r>
    <r>
      <rPr>
        <sz val="11"/>
        <rFont val="Arial"/>
        <family val="2"/>
      </rPr>
      <t xml:space="preserve"> Para la realización de las mediciones en metros lineales de los archivos que reposan en cada una de las dependencias en enero y febrero no se le dio continuidad a esta actividad debido a que la entidad estaba en proceso de contratación del personal, para el mes de marzo se había retomado con un nuevo cronograma, pero debido a las nuevas medidas adoptadas por el Gobierno Nacional contra el COVID-19, las revisión  de las mismas quedan temporalmente aplazadas hasta nueva fecha, ya que esta actividad requiere ser llevada presencialmente en la Entidad.</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</si>
  <si>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del informe del estado de organización definidos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</si>
  <si>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 realización de las mesas de trabajo definidas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</si>
  <si>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 xml:space="preserve">06/04/2020: </t>
    </r>
    <r>
      <rPr>
        <sz val="11"/>
        <rFont val="Arial"/>
        <family val="2"/>
      </rPr>
      <t>Para la realización de la mesa de trabajo y el acompañamiento técnico en la organización de archivos de gestión de cada una de las pendencias del MVCT,  en enero y febrero no se le dio continuidad a esta actividad debido a que la entidad estaba en proceso de contratación del personal, para el mes de marzo se había retomado con un nuevo cronograma, para las visitas de cada dependencia donde se estaba dejando en las actas de Reunión en la parte de compromisos el acompañamiento para las Clasificación, organización y descripción de los archivos de gestión, pero debido a las nuevas medidas adoptadas por el Gobierno Nacional contra el COVID-19, las revisión  de las mismas quedan temporalmente aplazadas hasta nueva fecha, ya que esta actividad requiere ser llevada presencialmente en la Entidad.</t>
    </r>
  </si>
  <si>
    <r>
      <rPr>
        <b/>
        <sz val="11"/>
        <rFont val="Arial"/>
        <family val="2"/>
      </rPr>
      <t>06/04/2020:</t>
    </r>
    <r>
      <rPr>
        <sz val="11"/>
        <rFont val="Arial"/>
        <family val="2"/>
      </rPr>
      <t xml:space="preserve"> Se había planteado que en la siguiente reunión del CIGYD se presentaría el avance en la organización de los archivos de gestión en las dependencias, pero debido a las medidas adoptadas por el Gobierno con respecto al Covid-19, no se tiene claridad sobre la próxima fecha de sesión </t>
    </r>
  </si>
  <si>
    <r>
      <t xml:space="preserve">El proceso no aporta evidencias del cumplimiento de la actividad “Presentar ante el CIGYD el seguimiento al avance en la organización de los archivos de gestión, en las dependencias del MVCT”, toda vez que esta depende de las actividades antecesoras. Por lo anterior, se recomienda priorizar la ejecución de esta actividad, toda vez que la misma se encuentra vencida desde el día 30/03/2020.
</t>
    </r>
    <r>
      <rPr>
        <b/>
        <sz val="11"/>
        <rFont val="Arial"/>
        <family val="2"/>
      </rPr>
      <t>Actividad vencida sin iniciar.</t>
    </r>
  </si>
  <si>
    <t>M9</t>
  </si>
  <si>
    <r>
      <rPr>
        <b/>
        <sz val="11"/>
        <rFont val="Arial"/>
        <family val="2"/>
      </rPr>
      <t>06/04/2020:</t>
    </r>
    <r>
      <rPr>
        <sz val="11"/>
        <rFont val="Arial"/>
        <family val="2"/>
      </rPr>
      <t xml:space="preserve"> Para la realización de esta actividad se ha venido analizando nuestro gestor documental (GESDOC), en busca de realizar su actualización, con la finalidad de ir construyendo la base en la cual se soportará todos los programas que serán planteados en el documento “plan de preservación Digital”. como evidencia se anexa correo de citación y planilla de asistencia.</t>
    </r>
  </si>
  <si>
    <r>
      <rPr>
        <b/>
        <sz val="11"/>
        <rFont val="Arial"/>
        <family val="2"/>
      </rPr>
      <t xml:space="preserve">06/04/2020: </t>
    </r>
    <r>
      <rPr>
        <sz val="11"/>
        <rFont val="Arial"/>
        <family val="2"/>
      </rPr>
      <t>De acuerdo al diagnóstico integral de archivo realizado por el MVCT, se ha venido planteando los programas pertinentes de acuerdo a los lineamientos establecidos en la guía V8_Guia_Sistema_Integrado_de_Conservacion, publicada en la página del AGN, se anexa borrador con lo elaborado hasta el momento teniendo en cuenta que su contenido está sujeto a cambios.</t>
    </r>
  </si>
  <si>
    <r>
      <t xml:space="preserve">El proceso aporta como evidencia documento (Word) denominado “Sistema_conservacion_Borrador_2020”, en el cual se proponen los programas de capacitación y sensibilización, Saneamiento ambiental, Almacenamiento y re-almacenamiento y de Monitoreo de Condiciones Ambientales; no obstante, este documento requiere continuar con su estructuración para dar cumplimiento a la normatividad que lo rige; por lo anterior, se recomienda priorizar la ejecución de esta actividad, toda vez que la misma se encuentra vencida desde el día 31/10/2019.
Por lo anterior, el proceso reporta un porcentaje de cumplimiento de la actividad del 75%.
</t>
    </r>
    <r>
      <rPr>
        <b/>
        <sz val="11"/>
        <rFont val="Arial"/>
        <family val="2"/>
      </rPr>
      <t>Actividad vencida en proceso.</t>
    </r>
  </si>
  <si>
    <r>
      <t xml:space="preserve">El proceso aporta como evidencia dos correos electrónicos de fecha 10/02/2020 y 27/10/2020, en los cuales se soportan acciones de comunicación referentes a la socialización de los cambios sobre la gestión documental a realizar con el gestor GESDOC; así mismo, se observa lista de asistencia de fecha 28/02/2020 con asunto “Actualización GESDOC GAUA”; no obstante, es necesario iniciar con la estructuración del plan para dar cumplimiento a la normatividad que lo rige; por lo anterior, se recomienda priorizar la ejecución de esta actividad, toda vez que la misma se encuentra vencida desde el día 31/12/2019.
Por lo anterior, el proceso reporta un porcentaje de cumplimiento de la actividad del 30%.
</t>
    </r>
    <r>
      <rPr>
        <b/>
        <sz val="11"/>
        <rFont val="Arial"/>
        <family val="2"/>
      </rPr>
      <t>Actividad vencida en proceso.</t>
    </r>
  </si>
  <si>
    <r>
      <t xml:space="preserve">El proceso no aporta evidencias del cumplimiento de la actividad “Elaborar el documento del Sistema Integrado de Conservación”, toda vez que esta depende de las actividades antecesoras. Por lo anterior, se recomienda priorizar la ejecución de esta actividad, toda vez que la misma se encuentra vencida desde el día 30/03/2020.
</t>
    </r>
    <r>
      <rPr>
        <b/>
        <sz val="11"/>
        <rFont val="Arial"/>
        <family val="2"/>
      </rPr>
      <t>Actividad vencida sin iniciar.</t>
    </r>
  </si>
  <si>
    <r>
      <rPr>
        <b/>
        <sz val="11"/>
        <rFont val="Arial"/>
        <family val="2"/>
      </rPr>
      <t>30/09/2019</t>
    </r>
    <r>
      <rPr>
        <sz val="11"/>
        <rFont val="Arial"/>
        <family val="2"/>
      </rPr>
      <t xml:space="preserve"> En las mesas de tabajo que se han  realizado con el fin de actualizar las TRD se ha identificado una serie documental denominada "Bolsas de Recursos" en la dependencia de Subdirección de Subsidio Familiar, se adjunta TRD Excel.</t>
    </r>
  </si>
  <si>
    <r>
      <rPr>
        <b/>
        <sz val="11"/>
        <rFont val="Arial"/>
        <family val="2"/>
      </rPr>
      <t>26-07-2019:</t>
    </r>
    <r>
      <rPr>
        <sz val="11"/>
        <rFont val="Arial"/>
        <family val="2"/>
      </rPr>
      <t xml:space="preserve"> Durante las mesas de trabajo  realizadas con las  8 Dependiencias  en el proceso de actulaizacion de TRD  no se han identificado series documentales relacionadas con derechos humanos. Se continuara con la identificacion en las aun estan pendientes por actualziar.
</t>
    </r>
    <r>
      <rPr>
        <b/>
        <sz val="11"/>
        <rFont val="Arial"/>
        <family val="2"/>
      </rPr>
      <t/>
    </r>
  </si>
  <si>
    <r>
      <rPr>
        <b/>
        <sz val="11"/>
        <rFont val="Arial"/>
        <family val="2"/>
      </rPr>
      <t xml:space="preserve">06/04/2020: </t>
    </r>
    <r>
      <rPr>
        <sz val="11"/>
        <rFont val="Arial"/>
        <family val="2"/>
      </rPr>
      <t>Para los meses de enero y febrero, se presentaron dificultades en la continuidad de las mesas de trabajo concernientes a la identificación de archivos de derechos humanos, debido a que la entidad se encontraba en proceso de contratación del personal necesario para la realización de dicha acción y teniendo en cuenta las medidas adoptadas por el Gobierno concernientes al Covid-19, se debió actualizar el cronograma y plantear su ejecución de manera virtual, cabe resaltar que el equipo con la intención de realizar de la mejor manera esta actividad, solicitó acompañamiento al Centro Nacional de Memoria Histórica y se logró la asignación de un cupo al curso de Archivos de Derechos Humanos del 20 al 24 del mes de Abril  del 2020, se anexa formulario de inscripción al curso, correo electronico y cronograma planteado para continuar con las mesas de trabajo.</t>
    </r>
  </si>
  <si>
    <r>
      <t xml:space="preserve">El proceso aporta como evidencia tres correos electrónicos, donde se observa la solicitud de participación en el curso de Archivos de Derechos Humanos, dictado por el Centro Nacional de Memoria Histórica, así:
- Correo electrónico de fecha 02/04/2020 con asunto “Invitación curso virtual De Archivos y Derechos Humanos”, en el cual se observa la invitación al curso en mención.
- Correo electrónico de fecha 02/04/2020 con asunto “Inscripción curso Archivos de Derechos Humanos MINVIVIENDA”, remitido al Centro Nacional de Memoria Histórica, donde se anexa el formulario de inscripción al curso en mención.
- Correo electrónico de fecha 07/04/2020 con asunto “Mesas de trabajo Gestión Documental”, remitido por el proceso a las dependencias informando la actualización de las mesas de trabajo.
Teniendo en cuenta que el proceso reportó que “(…)se presentaron dificultades en la continuidad de las mesas de trabajo concernientes a la identificación de archivos de derechos humanos, debido a que la entidad se encontraba en proceso de contratación del personal necesario para la realización de dicha acción y teniendo en cuenta las medidas adoptadas por el Gobierno concernientes al Covid-19, se debió actualizar el cronograma y plantear su ejecución de manera virtual (…)”, no se observa avance en la identificación de las series documentales conforme a lo establecido en la actividad.
Por lo anterior, se mantiene un avance en el cumplimiento de la actividad del 77.78% y se recomienda priorizar la ejecución de esta actividad, toda vez que la misma cuenta con fecha de vencimiento del 31/05/2020.
</t>
    </r>
    <r>
      <rPr>
        <b/>
        <sz val="11"/>
        <rFont val="Arial"/>
        <family val="2"/>
      </rPr>
      <t xml:space="preserve">Actividad en proceso  </t>
    </r>
  </si>
  <si>
    <t>MINISTERIO DE VIVIENDA, CIUDAD Y TERRITORIO</t>
  </si>
  <si>
    <t>JHONATHAN MALAGÓN</t>
  </si>
  <si>
    <t>CARMEN LUZ CONSUEGRA</t>
  </si>
  <si>
    <t>SUBDIRECTORA DE SERVICIOS ADMINISTRATIVOS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</si>
</sst>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name val="Arial"/>
      <family val="2"/>
    </font>
    <font>
      <b/>
      <sz val="11"/>
      <color indexed="30"/>
      <name val="Arial"/>
      <family val="2"/>
    </font>
    <font>
      <sz val="11"/>
      <name val="Arial"/>
      <family val="2"/>
    </font>
    <font>
      <b/>
      <sz val="9"/>
      <color indexed="81"/>
      <name val="Tahoma"/>
      <family val="2"/>
    </font>
    <font>
      <sz val="9"/>
      <color indexed="81"/>
      <name val="Tahoma"/>
      <family val="2"/>
    </font>
    <font>
      <b/>
      <sz val="11"/>
      <color theme="1"/>
      <name val="Calibri"/>
      <family val="2"/>
      <scheme val="minor"/>
    </font>
    <font>
      <sz val="9"/>
      <color indexed="81"/>
      <name val="Tahoma"/>
      <charset val="1"/>
    </font>
    <font>
      <b/>
      <sz val="9"/>
      <color indexed="81"/>
      <name val="Tahoma"/>
      <charset val="1"/>
    </font>
    <font>
      <sz val="11"/>
      <color theme="1"/>
      <name val="Arial"/>
      <family val="2"/>
    </font>
    <font>
      <b/>
      <sz val="11"/>
      <color theme="1"/>
      <name val="Arial"/>
      <family val="2"/>
    </font>
    <font>
      <b/>
      <i/>
      <sz val="11"/>
      <color theme="1"/>
      <name val="Arial"/>
      <family val="2"/>
    </font>
    <font>
      <b/>
      <sz val="11"/>
      <color indexed="8"/>
      <name val="Arial"/>
      <family val="2"/>
    </font>
    <font>
      <sz val="11"/>
      <color indexed="8"/>
      <name val="Arial"/>
      <family val="2"/>
    </font>
    <font>
      <sz val="11"/>
      <color theme="1"/>
      <name val="Calibri"/>
      <family val="2"/>
      <scheme val="minor"/>
    </font>
    <font>
      <sz val="8"/>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s>
  <borders count="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s>
  <cellStyleXfs count="2">
    <xf numFmtId="0" fontId="0" fillId="0" borderId="0"/>
    <xf numFmtId="9" fontId="14" fillId="0" borderId="0" applyFont="0" applyFill="0" applyBorder="0" applyAlignment="0" applyProtection="0"/>
  </cellStyleXfs>
  <cellXfs count="277">
    <xf numFmtId="0" fontId="0" fillId="0" borderId="0" xfId="0"/>
    <xf numFmtId="0" fontId="1" fillId="0" borderId="6" xfId="0" applyFont="1" applyBorder="1" applyAlignment="1">
      <alignment horizontal="left" vertical="center"/>
    </xf>
    <xf numFmtId="0" fontId="2" fillId="0" borderId="6" xfId="0" applyFont="1" applyBorder="1" applyAlignment="1">
      <alignment horizontal="center" vertical="center"/>
    </xf>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4" xfId="0" applyFill="1" applyBorder="1" applyAlignment="1">
      <alignment horizontal="center" vertical="center"/>
    </xf>
    <xf numFmtId="0" fontId="1" fillId="0" borderId="4" xfId="0" applyFont="1" applyFill="1" applyBorder="1" applyAlignment="1">
      <alignment horizontal="center"/>
    </xf>
    <xf numFmtId="0" fontId="1" fillId="0" borderId="6" xfId="0" applyFont="1" applyFill="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9" fillId="0" borderId="0" xfId="0" applyFont="1" applyFill="1" applyBorder="1"/>
    <xf numFmtId="0" fontId="9" fillId="0" borderId="0" xfId="0" applyFont="1"/>
    <xf numFmtId="0" fontId="3" fillId="0" borderId="0" xfId="0" applyFont="1" applyFill="1" applyBorder="1"/>
    <xf numFmtId="0" fontId="3" fillId="0" borderId="0" xfId="0" applyFont="1"/>
    <xf numFmtId="0" fontId="9" fillId="0" borderId="0" xfId="0" applyFont="1" applyFill="1" applyBorder="1" applyAlignment="1">
      <alignment horizontal="left" wrapText="1"/>
    </xf>
    <xf numFmtId="14" fontId="9" fillId="0" borderId="0" xfId="0" applyNumberFormat="1" applyFont="1" applyFill="1" applyBorder="1" applyAlignment="1">
      <alignment horizontal="center" vertical="center"/>
    </xf>
    <xf numFmtId="0" fontId="9" fillId="0" borderId="0" xfId="0" applyFont="1" applyFill="1" applyBorder="1" applyAlignment="1">
      <alignment vertical="top" wrapText="1"/>
    </xf>
    <xf numFmtId="0" fontId="9" fillId="0" borderId="0" xfId="0" applyFont="1" applyAlignment="1">
      <alignment horizontal="center" vertical="center"/>
    </xf>
    <xf numFmtId="0" fontId="9" fillId="0" borderId="0" xfId="0" applyFont="1" applyFill="1" applyAlignment="1">
      <alignment horizontal="center"/>
    </xf>
    <xf numFmtId="0" fontId="1" fillId="2" borderId="15"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3" xfId="0" applyFont="1" applyFill="1" applyBorder="1" applyAlignment="1">
      <alignment horizontal="justify" vertical="top" wrapText="1"/>
    </xf>
    <xf numFmtId="0" fontId="3" fillId="0" borderId="4" xfId="0" applyFont="1" applyFill="1" applyBorder="1" applyAlignment="1">
      <alignment horizontal="justify" vertical="top" wrapText="1"/>
    </xf>
    <xf numFmtId="14" fontId="3" fillId="0" borderId="4"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 fontId="3" fillId="3" borderId="8" xfId="0" applyNumberFormat="1" applyFont="1" applyFill="1" applyBorder="1" applyAlignment="1">
      <alignment horizontal="center" vertical="center" wrapText="1"/>
    </xf>
    <xf numFmtId="10" fontId="3" fillId="0" borderId="4" xfId="0" applyNumberFormat="1" applyFont="1" applyFill="1" applyBorder="1" applyAlignment="1">
      <alignment horizontal="center" vertical="center" wrapText="1"/>
    </xf>
    <xf numFmtId="9" fontId="3" fillId="3" borderId="4"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4" xfId="0" applyFont="1" applyFill="1" applyBorder="1" applyAlignment="1">
      <alignment horizontal="justify" vertical="top" wrapText="1"/>
    </xf>
    <xf numFmtId="0" fontId="9" fillId="0" borderId="13" xfId="0" applyFont="1" applyFill="1" applyBorder="1" applyAlignment="1">
      <alignment horizontal="justify" vertical="top" wrapText="1"/>
    </xf>
    <xf numFmtId="0" fontId="3" fillId="2" borderId="8" xfId="0" applyFont="1" applyFill="1" applyBorder="1" applyAlignment="1">
      <alignment horizontal="center" vertical="center" wrapText="1"/>
    </xf>
    <xf numFmtId="10" fontId="3" fillId="0" borderId="8" xfId="0" applyNumberFormat="1" applyFont="1" applyFill="1" applyBorder="1" applyAlignment="1">
      <alignment horizontal="center" vertical="center" wrapText="1"/>
    </xf>
    <xf numFmtId="0" fontId="3" fillId="3" borderId="8" xfId="0" applyFont="1" applyFill="1" applyBorder="1" applyAlignment="1" applyProtection="1">
      <alignment horizontal="center" vertical="center" wrapText="1"/>
      <protection locked="0"/>
    </xf>
    <xf numFmtId="0" fontId="9" fillId="0" borderId="8" xfId="0" applyFont="1" applyFill="1" applyBorder="1" applyAlignment="1">
      <alignment horizontal="justify" vertical="top" wrapText="1"/>
    </xf>
    <xf numFmtId="0" fontId="3" fillId="2" borderId="31" xfId="0" applyFont="1" applyFill="1" applyBorder="1" applyAlignment="1">
      <alignment horizontal="center" vertical="center" wrapText="1"/>
    </xf>
    <xf numFmtId="14" fontId="3" fillId="0" borderId="31" xfId="0" applyNumberFormat="1" applyFont="1" applyFill="1" applyBorder="1" applyAlignment="1">
      <alignment horizontal="center" vertical="center" wrapText="1"/>
    </xf>
    <xf numFmtId="1" fontId="3" fillId="3" borderId="31" xfId="0" applyNumberFormat="1" applyFont="1" applyFill="1" applyBorder="1" applyAlignment="1">
      <alignment horizontal="center" vertical="center" wrapText="1"/>
    </xf>
    <xf numFmtId="0" fontId="3" fillId="3" borderId="31" xfId="0" applyFont="1" applyFill="1" applyBorder="1" applyAlignment="1" applyProtection="1">
      <alignment horizontal="center" vertical="center" wrapText="1"/>
      <protection locked="0"/>
    </xf>
    <xf numFmtId="0" fontId="9" fillId="0" borderId="31" xfId="0" applyFont="1" applyFill="1" applyBorder="1" applyAlignment="1">
      <alignment horizontal="center" vertical="top" wrapText="1"/>
    </xf>
    <xf numFmtId="0" fontId="3" fillId="3" borderId="21" xfId="0" applyFont="1" applyFill="1" applyBorder="1" applyAlignment="1" applyProtection="1">
      <alignment horizontal="center" vertical="center" wrapText="1"/>
      <protection locked="0"/>
    </xf>
    <xf numFmtId="9" fontId="3" fillId="3" borderId="8"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14" fontId="3" fillId="0" borderId="8" xfId="0" applyNumberFormat="1" applyFont="1" applyFill="1" applyBorder="1" applyAlignment="1">
      <alignment horizontal="center" vertical="center" wrapText="1"/>
    </xf>
    <xf numFmtId="14" fontId="3" fillId="3" borderId="8" xfId="0" applyNumberFormat="1" applyFont="1" applyFill="1" applyBorder="1" applyAlignment="1">
      <alignment horizontal="center" vertical="center" wrapText="1"/>
    </xf>
    <xf numFmtId="0" fontId="3" fillId="0" borderId="0" xfId="0" applyFont="1" applyAlignment="1">
      <alignment horizontal="justify" vertical="center" wrapText="1"/>
    </xf>
    <xf numFmtId="9" fontId="3" fillId="0" borderId="0" xfId="0" applyNumberFormat="1" applyFont="1" applyAlignment="1">
      <alignment horizontal="justify" vertical="center" wrapText="1"/>
    </xf>
    <xf numFmtId="0" fontId="9" fillId="0" borderId="0" xfId="0" applyFont="1" applyAlignment="1">
      <alignment horizontal="justify" vertical="center" wrapText="1"/>
    </xf>
    <xf numFmtId="1" fontId="3" fillId="3" borderId="0"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13" fillId="0" borderId="0" xfId="0" applyFont="1" applyAlignment="1">
      <alignment horizontal="justify" vertical="center" wrapText="1"/>
    </xf>
    <xf numFmtId="0" fontId="1" fillId="0" borderId="0" xfId="0" applyFont="1" applyAlignment="1">
      <alignment horizontal="right" vertical="center" wrapText="1"/>
    </xf>
    <xf numFmtId="0" fontId="9" fillId="0" borderId="0" xfId="0" applyFont="1" applyAlignment="1">
      <alignment horizontal="right" vertical="center" wrapText="1"/>
    </xf>
    <xf numFmtId="0" fontId="9" fillId="0" borderId="0" xfId="0" applyFont="1" applyBorder="1" applyAlignment="1">
      <alignment horizontal="justify" vertical="center" wrapText="1"/>
    </xf>
    <xf numFmtId="0" fontId="9" fillId="0" borderId="0" xfId="0" applyFont="1" applyFill="1" applyBorder="1" applyAlignment="1">
      <alignment horizontal="center" vertical="center" wrapText="1"/>
    </xf>
    <xf numFmtId="0" fontId="1" fillId="0" borderId="0" xfId="0" applyFont="1" applyAlignment="1">
      <alignment horizontal="justify" vertical="center" wrapText="1"/>
    </xf>
    <xf numFmtId="9" fontId="1" fillId="0" borderId="0" xfId="0" applyNumberFormat="1" applyFont="1" applyAlignment="1">
      <alignment horizontal="justify" vertical="center" wrapText="1"/>
    </xf>
    <xf numFmtId="0" fontId="9" fillId="0" borderId="0" xfId="0" applyFont="1" applyBorder="1" applyAlignment="1">
      <alignment horizontal="center" vertical="center" wrapText="1"/>
    </xf>
    <xf numFmtId="10" fontId="1" fillId="0" borderId="0" xfId="0" applyNumberFormat="1" applyFont="1" applyAlignment="1">
      <alignment horizontal="center" vertical="center" wrapText="1"/>
    </xf>
    <xf numFmtId="0" fontId="9" fillId="0" borderId="0" xfId="0" applyFont="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 fillId="0" borderId="6" xfId="0" applyFont="1" applyBorder="1" applyAlignment="1">
      <alignment horizontal="center" vertical="center"/>
    </xf>
    <xf numFmtId="2" fontId="0" fillId="0" borderId="0" xfId="0" applyNumberFormat="1"/>
    <xf numFmtId="0" fontId="3" fillId="0" borderId="26" xfId="0" applyFont="1" applyFill="1" applyBorder="1" applyAlignment="1">
      <alignment horizontal="justify" vertical="top" wrapText="1"/>
    </xf>
    <xf numFmtId="0" fontId="3" fillId="0" borderId="24" xfId="0" applyFont="1" applyFill="1" applyBorder="1" applyAlignment="1">
      <alignment horizontal="justify" vertical="top" wrapText="1"/>
    </xf>
    <xf numFmtId="0" fontId="3" fillId="0" borderId="24" xfId="0" applyFont="1" applyFill="1" applyBorder="1" applyAlignment="1">
      <alignment horizontal="center" vertical="top" wrapText="1"/>
    </xf>
    <xf numFmtId="0" fontId="9" fillId="0" borderId="8" xfId="0" applyFont="1" applyFill="1" applyBorder="1" applyAlignment="1">
      <alignment horizontal="center" vertical="top" wrapText="1"/>
    </xf>
    <xf numFmtId="0" fontId="3" fillId="0" borderId="8" xfId="0" applyFont="1" applyFill="1" applyBorder="1" applyAlignment="1">
      <alignment horizontal="center" vertical="center" wrapText="1"/>
    </xf>
    <xf numFmtId="0" fontId="9" fillId="0" borderId="8" xfId="0" applyFont="1" applyFill="1" applyBorder="1" applyAlignment="1">
      <alignment horizontal="center" vertical="top" wrapText="1"/>
    </xf>
    <xf numFmtId="9" fontId="3" fillId="3" borderId="8" xfId="0" applyNumberFormat="1" applyFont="1" applyFill="1" applyBorder="1" applyAlignment="1">
      <alignment horizontal="center" vertical="center" wrapText="1"/>
    </xf>
    <xf numFmtId="0" fontId="9" fillId="0" borderId="30" xfId="0" applyFont="1" applyFill="1" applyBorder="1" applyAlignment="1">
      <alignment horizontal="center" vertical="top" wrapText="1"/>
    </xf>
    <xf numFmtId="0" fontId="3" fillId="3" borderId="37" xfId="0" applyFont="1" applyFill="1" applyBorder="1" applyAlignment="1" applyProtection="1">
      <alignment horizontal="center" vertical="center" wrapText="1"/>
      <protection locked="0"/>
    </xf>
    <xf numFmtId="0" fontId="3" fillId="3" borderId="31"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9" fillId="0" borderId="20" xfId="0" applyFont="1" applyFill="1" applyBorder="1" applyAlignment="1">
      <alignment horizontal="center" vertical="top" wrapText="1"/>
    </xf>
    <xf numFmtId="0" fontId="9" fillId="0" borderId="8" xfId="0" applyFont="1" applyFill="1" applyBorder="1" applyAlignment="1">
      <alignment horizontal="center" vertical="top" wrapText="1"/>
    </xf>
    <xf numFmtId="0" fontId="3" fillId="3" borderId="8" xfId="0" applyFont="1" applyFill="1" applyBorder="1" applyAlignment="1" applyProtection="1">
      <alignment horizontal="center" vertical="center" wrapText="1"/>
      <protection locked="0"/>
    </xf>
    <xf numFmtId="0" fontId="9" fillId="0" borderId="30" xfId="0" applyFont="1" applyFill="1" applyBorder="1" applyAlignment="1">
      <alignment horizontal="center" vertical="center" wrapText="1"/>
    </xf>
    <xf numFmtId="0" fontId="3" fillId="3" borderId="8" xfId="0" applyFont="1" applyFill="1" applyBorder="1" applyAlignment="1">
      <alignment horizontal="justify" vertical="center" wrapText="1"/>
    </xf>
    <xf numFmtId="0" fontId="9" fillId="0" borderId="34" xfId="0" applyFont="1" applyFill="1" applyBorder="1" applyAlignment="1">
      <alignment horizontal="justify" vertical="top" wrapText="1"/>
    </xf>
    <xf numFmtId="0" fontId="9" fillId="0" borderId="31" xfId="0" applyFont="1" applyFill="1" applyBorder="1" applyAlignment="1">
      <alignment horizontal="justify" vertical="top" wrapText="1"/>
    </xf>
    <xf numFmtId="0" fontId="2" fillId="0" borderId="6" xfId="0" applyFont="1" applyBorder="1" applyAlignment="1">
      <alignment horizontal="justify" vertical="center"/>
    </xf>
    <xf numFmtId="0" fontId="3" fillId="3" borderId="29" xfId="0" applyFont="1" applyFill="1" applyBorder="1" applyAlignment="1">
      <alignment horizontal="justify" vertical="center" wrapText="1"/>
    </xf>
    <xf numFmtId="0" fontId="3" fillId="3" borderId="4" xfId="0" applyFont="1" applyFill="1" applyBorder="1" applyAlignment="1">
      <alignment horizontal="justify" vertical="center" wrapText="1"/>
    </xf>
    <xf numFmtId="0" fontId="9" fillId="0" borderId="4" xfId="0" applyFont="1" applyBorder="1" applyAlignment="1">
      <alignment horizontal="justify" vertical="center" wrapText="1"/>
    </xf>
    <xf numFmtId="14" fontId="3" fillId="3" borderId="8" xfId="0" applyNumberFormat="1" applyFont="1" applyFill="1" applyBorder="1" applyAlignment="1">
      <alignment horizontal="justify" vertical="center" wrapText="1"/>
    </xf>
    <xf numFmtId="0" fontId="9" fillId="0" borderId="0" xfId="0" applyFont="1" applyAlignment="1">
      <alignment horizontal="justify" vertical="center"/>
    </xf>
    <xf numFmtId="0" fontId="1" fillId="0" borderId="6" xfId="0" applyFont="1" applyBorder="1" applyAlignment="1">
      <alignment horizontal="justify" vertical="center"/>
    </xf>
    <xf numFmtId="0" fontId="3" fillId="0" borderId="18" xfId="0" applyFont="1" applyFill="1" applyBorder="1" applyAlignment="1">
      <alignment horizontal="justify" vertical="center" wrapText="1"/>
    </xf>
    <xf numFmtId="0" fontId="1" fillId="0" borderId="16" xfId="0" applyFont="1" applyFill="1" applyBorder="1" applyAlignment="1">
      <alignment horizontal="justify" vertical="center" wrapText="1"/>
    </xf>
    <xf numFmtId="0" fontId="3" fillId="0" borderId="16" xfId="0" applyFont="1" applyFill="1" applyBorder="1" applyAlignment="1">
      <alignment horizontal="justify" vertical="center" wrapText="1"/>
    </xf>
    <xf numFmtId="0" fontId="1" fillId="0" borderId="18" xfId="0" applyFont="1" applyFill="1" applyBorder="1" applyAlignment="1">
      <alignment horizontal="justify" vertical="center" wrapText="1"/>
    </xf>
    <xf numFmtId="0" fontId="3" fillId="0" borderId="0" xfId="0" applyFont="1" applyAlignment="1">
      <alignment horizontal="justify" vertical="center"/>
    </xf>
    <xf numFmtId="9" fontId="3" fillId="3" borderId="32" xfId="0" applyNumberFormat="1"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0" fontId="1" fillId="3" borderId="4" xfId="0" applyFont="1" applyFill="1" applyBorder="1" applyAlignment="1">
      <alignment horizontal="justify" vertical="center" wrapText="1"/>
    </xf>
    <xf numFmtId="0" fontId="9" fillId="0" borderId="0" xfId="0" applyFont="1" applyAlignment="1">
      <alignment horizontal="left" vertical="center"/>
    </xf>
    <xf numFmtId="0" fontId="9" fillId="2" borderId="8" xfId="0" applyFont="1" applyFill="1" applyBorder="1" applyAlignment="1">
      <alignment horizontal="center" vertical="center" wrapText="1"/>
    </xf>
    <xf numFmtId="10" fontId="3" fillId="0" borderId="8" xfId="0" applyNumberFormat="1" applyFont="1" applyFill="1" applyBorder="1" applyAlignment="1">
      <alignment horizontal="center" vertical="center" wrapText="1"/>
    </xf>
    <xf numFmtId="1" fontId="3" fillId="3" borderId="8" xfId="0" applyNumberFormat="1" applyFont="1" applyFill="1" applyBorder="1" applyAlignment="1">
      <alignment horizontal="center" vertical="center" wrapText="1"/>
    </xf>
    <xf numFmtId="14" fontId="3" fillId="3" borderId="8" xfId="0" applyNumberFormat="1" applyFont="1" applyFill="1" applyBorder="1" applyAlignment="1">
      <alignment horizontal="center" vertical="center" wrapText="1"/>
    </xf>
    <xf numFmtId="14" fontId="3" fillId="0" borderId="8" xfId="0" applyNumberFormat="1" applyFont="1" applyFill="1" applyBorder="1" applyAlignment="1">
      <alignment horizontal="center" vertical="center" wrapText="1"/>
    </xf>
    <xf numFmtId="9" fontId="3" fillId="3" borderId="8" xfId="0" applyNumberFormat="1" applyFont="1" applyFill="1" applyBorder="1" applyAlignment="1">
      <alignment horizontal="center" vertical="center" wrapText="1"/>
    </xf>
    <xf numFmtId="0" fontId="9" fillId="0" borderId="8" xfId="0" applyFont="1" applyFill="1" applyBorder="1" applyAlignment="1">
      <alignment horizontal="center" vertical="top" wrapText="1"/>
    </xf>
    <xf numFmtId="0" fontId="9" fillId="0" borderId="30" xfId="0" applyFont="1" applyFill="1" applyBorder="1" applyAlignment="1">
      <alignment horizontal="center" vertical="top" wrapText="1"/>
    </xf>
    <xf numFmtId="9" fontId="3" fillId="3" borderId="37" xfId="0" applyNumberFormat="1" applyFont="1" applyFill="1" applyBorder="1" applyAlignment="1">
      <alignment horizontal="center" vertical="center" wrapText="1"/>
    </xf>
    <xf numFmtId="0" fontId="3" fillId="3" borderId="37" xfId="0" applyFont="1" applyFill="1" applyBorder="1" applyAlignment="1" applyProtection="1">
      <alignment horizontal="center" vertical="center" wrapText="1"/>
      <protection locked="0"/>
    </xf>
    <xf numFmtId="0" fontId="9" fillId="0" borderId="31" xfId="0" applyFont="1" applyFill="1" applyBorder="1" applyAlignment="1">
      <alignment horizontal="justify" vertical="center" wrapText="1"/>
    </xf>
    <xf numFmtId="0" fontId="9" fillId="0" borderId="30" xfId="0" applyFont="1" applyFill="1" applyBorder="1" applyAlignment="1">
      <alignment horizontal="center" vertical="center" wrapText="1"/>
    </xf>
    <xf numFmtId="0" fontId="0" fillId="0" borderId="40" xfId="0" applyBorder="1" applyAlignment="1">
      <alignment horizontal="center" vertical="center" wrapText="1"/>
    </xf>
    <xf numFmtId="14" fontId="3" fillId="3" borderId="4" xfId="0" applyNumberFormat="1" applyFont="1" applyFill="1" applyBorder="1" applyAlignment="1">
      <alignment vertical="center" wrapText="1"/>
    </xf>
    <xf numFmtId="14" fontId="3" fillId="0" borderId="4" xfId="0" applyNumberFormat="1" applyFont="1" applyFill="1" applyBorder="1" applyAlignment="1">
      <alignment horizontal="justify" vertical="center" wrapText="1"/>
    </xf>
    <xf numFmtId="0" fontId="3" fillId="3" borderId="32" xfId="0" applyFont="1" applyFill="1" applyBorder="1" applyAlignment="1" applyProtection="1">
      <alignment horizontal="center" vertical="center" wrapText="1"/>
      <protection locked="0"/>
    </xf>
    <xf numFmtId="0" fontId="9" fillId="0" borderId="4" xfId="0" applyFont="1" applyFill="1" applyBorder="1" applyAlignment="1">
      <alignment horizontal="justify" vertical="center" wrapText="1"/>
    </xf>
    <xf numFmtId="0" fontId="9" fillId="0" borderId="8" xfId="0" applyFont="1" applyFill="1" applyBorder="1" applyAlignment="1">
      <alignment horizontal="center" vertical="top" wrapText="1"/>
    </xf>
    <xf numFmtId="0" fontId="3" fillId="3" borderId="31"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0" borderId="8" xfId="0" applyFont="1" applyFill="1" applyBorder="1" applyAlignment="1">
      <alignment horizontal="justify" vertical="center" wrapText="1"/>
    </xf>
    <xf numFmtId="0" fontId="9" fillId="0" borderId="0" xfId="0" applyFont="1" applyAlignment="1">
      <alignment vertical="center"/>
    </xf>
    <xf numFmtId="0" fontId="3" fillId="3" borderId="8" xfId="0" applyFont="1" applyFill="1" applyBorder="1" applyAlignment="1">
      <alignment vertical="center" wrapText="1"/>
    </xf>
    <xf numFmtId="0" fontId="3" fillId="3" borderId="4" xfId="0" applyFont="1" applyFill="1" applyBorder="1" applyAlignment="1">
      <alignment vertical="center" wrapText="1"/>
    </xf>
    <xf numFmtId="0" fontId="13" fillId="0" borderId="4"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13" fillId="0" borderId="8" xfId="0" applyFont="1" applyFill="1" applyBorder="1" applyAlignment="1">
      <alignment horizontal="justify" vertical="center" wrapText="1"/>
    </xf>
    <xf numFmtId="10" fontId="3" fillId="0" borderId="31" xfId="0" applyNumberFormat="1" applyFont="1" applyFill="1" applyBorder="1" applyAlignment="1">
      <alignment horizontal="center" vertical="center" wrapText="1"/>
    </xf>
    <xf numFmtId="10" fontId="3" fillId="0" borderId="8" xfId="0" applyNumberFormat="1" applyFont="1" applyFill="1" applyBorder="1" applyAlignment="1">
      <alignment horizontal="center" vertical="center" wrapText="1"/>
    </xf>
    <xf numFmtId="9" fontId="3" fillId="3" borderId="31" xfId="0" applyNumberFormat="1" applyFont="1" applyFill="1" applyBorder="1" applyAlignment="1">
      <alignment horizontal="center" vertical="center" wrapText="1"/>
    </xf>
    <xf numFmtId="9" fontId="3" fillId="3" borderId="8" xfId="0" applyNumberFormat="1" applyFont="1" applyFill="1" applyBorder="1" applyAlignment="1">
      <alignment horizontal="center" vertical="center" wrapText="1"/>
    </xf>
    <xf numFmtId="0" fontId="3" fillId="3" borderId="31" xfId="0" applyFont="1" applyFill="1" applyBorder="1" applyAlignment="1" applyProtection="1">
      <alignment horizontal="center" vertical="center" wrapText="1"/>
      <protection locked="0"/>
    </xf>
    <xf numFmtId="0" fontId="3" fillId="3" borderId="30"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10" fontId="3" fillId="0" borderId="30" xfId="0" applyNumberFormat="1" applyFont="1" applyFill="1" applyBorder="1" applyAlignment="1">
      <alignment horizontal="center" vertical="center" wrapText="1"/>
    </xf>
    <xf numFmtId="1" fontId="3" fillId="3" borderId="31" xfId="0" applyNumberFormat="1" applyFont="1" applyFill="1" applyBorder="1" applyAlignment="1">
      <alignment horizontal="center" vertical="center" wrapText="1"/>
    </xf>
    <xf numFmtId="1" fontId="3" fillId="3" borderId="30" xfId="0" applyNumberFormat="1" applyFont="1" applyFill="1" applyBorder="1" applyAlignment="1">
      <alignment horizontal="center" vertical="center" wrapText="1"/>
    </xf>
    <xf numFmtId="1" fontId="3" fillId="3" borderId="8" xfId="0" applyNumberFormat="1" applyFont="1" applyFill="1" applyBorder="1" applyAlignment="1">
      <alignment horizontal="center" vertical="center" wrapText="1"/>
    </xf>
    <xf numFmtId="14" fontId="3" fillId="3" borderId="31" xfId="0" applyNumberFormat="1" applyFont="1" applyFill="1" applyBorder="1" applyAlignment="1">
      <alignment horizontal="center" vertical="center" wrapText="1"/>
    </xf>
    <xf numFmtId="14" fontId="3" fillId="3" borderId="30" xfId="0" applyNumberFormat="1" applyFont="1" applyFill="1" applyBorder="1" applyAlignment="1">
      <alignment horizontal="center" vertical="center" wrapText="1"/>
    </xf>
    <xf numFmtId="14" fontId="3" fillId="3" borderId="8" xfId="0" applyNumberFormat="1" applyFont="1" applyFill="1" applyBorder="1" applyAlignment="1">
      <alignment horizontal="center" vertical="center" wrapText="1"/>
    </xf>
    <xf numFmtId="14" fontId="3" fillId="0" borderId="31" xfId="0" applyNumberFormat="1" applyFont="1" applyFill="1" applyBorder="1" applyAlignment="1">
      <alignment horizontal="center" vertical="center" wrapText="1"/>
    </xf>
    <xf numFmtId="14" fontId="3" fillId="0" borderId="30" xfId="0" applyNumberFormat="1" applyFont="1" applyFill="1" applyBorder="1" applyAlignment="1">
      <alignment horizontal="center" vertical="center" wrapText="1"/>
    </xf>
    <xf numFmtId="14" fontId="3" fillId="0" borderId="8" xfId="0" applyNumberFormat="1" applyFont="1" applyFill="1" applyBorder="1" applyAlignment="1">
      <alignment horizontal="center" vertical="center" wrapText="1"/>
    </xf>
    <xf numFmtId="0" fontId="3" fillId="3" borderId="31" xfId="0" applyFont="1" applyFill="1" applyBorder="1" applyAlignment="1">
      <alignment horizontal="justify" vertical="center" wrapText="1"/>
    </xf>
    <xf numFmtId="0" fontId="3" fillId="3" borderId="30"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2" borderId="31"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31" xfId="0" applyFont="1" applyFill="1" applyBorder="1" applyAlignment="1">
      <alignment horizontal="justify" vertical="center" wrapText="1"/>
    </xf>
    <xf numFmtId="0" fontId="3" fillId="0" borderId="30" xfId="0" applyFont="1" applyFill="1" applyBorder="1" applyAlignment="1">
      <alignment horizontal="justify" vertical="center" wrapText="1"/>
    </xf>
    <xf numFmtId="0" fontId="3" fillId="0" borderId="8" xfId="0" applyFont="1" applyFill="1" applyBorder="1" applyAlignment="1">
      <alignment horizontal="justify" vertical="center" wrapText="1"/>
    </xf>
    <xf numFmtId="0" fontId="9" fillId="0" borderId="3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3" fillId="0" borderId="31" xfId="0" applyFont="1" applyFill="1" applyBorder="1" applyAlignment="1">
      <alignment horizontal="justify" vertical="center" wrapText="1"/>
    </xf>
    <xf numFmtId="0" fontId="13" fillId="0" borderId="8" xfId="0" applyFont="1" applyFill="1" applyBorder="1" applyAlignment="1">
      <alignment horizontal="justify" vertical="center" wrapText="1"/>
    </xf>
    <xf numFmtId="0" fontId="9" fillId="0" borderId="31" xfId="0" applyFont="1" applyFill="1" applyBorder="1" applyAlignment="1">
      <alignment horizontal="center" vertical="top" wrapText="1"/>
    </xf>
    <xf numFmtId="0" fontId="9" fillId="0" borderId="8" xfId="0" applyFont="1" applyFill="1" applyBorder="1" applyAlignment="1">
      <alignment horizontal="center" vertical="top" wrapText="1"/>
    </xf>
    <xf numFmtId="0" fontId="3" fillId="3" borderId="36" xfId="0" applyFont="1" applyFill="1" applyBorder="1" applyAlignment="1" applyProtection="1">
      <alignment horizontal="center" vertical="center" wrapText="1"/>
      <protection locked="0"/>
    </xf>
    <xf numFmtId="0" fontId="3" fillId="3" borderId="38" xfId="0" applyFont="1" applyFill="1" applyBorder="1" applyAlignment="1" applyProtection="1">
      <alignment horizontal="center" vertical="center" wrapText="1"/>
      <protection locked="0"/>
    </xf>
    <xf numFmtId="9" fontId="3" fillId="3" borderId="36" xfId="0" applyNumberFormat="1" applyFont="1" applyFill="1" applyBorder="1" applyAlignment="1">
      <alignment horizontal="center" vertical="center" wrapText="1"/>
    </xf>
    <xf numFmtId="9" fontId="3" fillId="3" borderId="38" xfId="0" applyNumberFormat="1"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9" fillId="0" borderId="30" xfId="0" applyFont="1" applyFill="1" applyBorder="1" applyAlignment="1">
      <alignment horizontal="center" vertical="top" wrapText="1"/>
    </xf>
    <xf numFmtId="9" fontId="3" fillId="3" borderId="37" xfId="0" applyNumberFormat="1" applyFont="1" applyFill="1" applyBorder="1" applyAlignment="1">
      <alignment horizontal="center" vertical="center" wrapText="1"/>
    </xf>
    <xf numFmtId="10" fontId="3" fillId="3" borderId="8" xfId="0" applyNumberFormat="1" applyFont="1" applyFill="1" applyBorder="1" applyAlignment="1">
      <alignment horizontal="center" vertical="center" wrapText="1"/>
    </xf>
    <xf numFmtId="10" fontId="3" fillId="3" borderId="4" xfId="0" applyNumberFormat="1" applyFont="1" applyFill="1" applyBorder="1" applyAlignment="1">
      <alignment horizontal="center" vertical="center" wrapText="1"/>
    </xf>
    <xf numFmtId="0" fontId="3" fillId="3" borderId="37" xfId="0" applyFont="1" applyFill="1" applyBorder="1" applyAlignment="1" applyProtection="1">
      <alignment horizontal="center" vertical="center" wrapText="1"/>
      <protection locked="0"/>
    </xf>
    <xf numFmtId="0" fontId="3" fillId="0" borderId="31"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2" borderId="29" xfId="0" applyFont="1" applyFill="1" applyBorder="1" applyAlignment="1">
      <alignment horizontal="center" vertical="center" wrapText="1"/>
    </xf>
    <xf numFmtId="10" fontId="3" fillId="0" borderId="29" xfId="0" applyNumberFormat="1"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8" xfId="0" applyFont="1" applyFill="1" applyBorder="1" applyAlignment="1">
      <alignment horizontal="center" vertical="center" wrapText="1"/>
    </xf>
    <xf numFmtId="14" fontId="3" fillId="3" borderId="29" xfId="0" applyNumberFormat="1" applyFont="1" applyFill="1" applyBorder="1" applyAlignment="1">
      <alignment horizontal="center" vertical="center" wrapText="1"/>
    </xf>
    <xf numFmtId="9" fontId="3" fillId="3" borderId="30" xfId="0" applyNumberFormat="1" applyFont="1" applyFill="1" applyBorder="1" applyAlignment="1">
      <alignment horizontal="center" vertical="center" wrapText="1"/>
    </xf>
    <xf numFmtId="14" fontId="3" fillId="0" borderId="29" xfId="0" applyNumberFormat="1" applyFont="1" applyFill="1" applyBorder="1" applyAlignment="1">
      <alignment horizontal="center" vertical="center" wrapText="1"/>
    </xf>
    <xf numFmtId="1" fontId="3" fillId="3" borderId="29" xfId="0" applyNumberFormat="1" applyFont="1" applyFill="1" applyBorder="1" applyAlignment="1">
      <alignment horizontal="center" vertical="center" wrapText="1"/>
    </xf>
    <xf numFmtId="9" fontId="3" fillId="0" borderId="31" xfId="1" applyFont="1" applyFill="1" applyBorder="1" applyAlignment="1">
      <alignment horizontal="center" vertical="center" wrapText="1"/>
    </xf>
    <xf numFmtId="9" fontId="3" fillId="0" borderId="8" xfId="1"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10" fillId="2" borderId="31" xfId="0" applyFont="1" applyFill="1" applyBorder="1" applyAlignment="1">
      <alignment horizontal="center" vertical="center" textRotation="89" wrapText="1"/>
    </xf>
    <xf numFmtId="0" fontId="10" fillId="2" borderId="30" xfId="0" applyFont="1" applyFill="1" applyBorder="1" applyAlignment="1">
      <alignment horizontal="center" vertical="center" textRotation="89" wrapText="1"/>
    </xf>
    <xf numFmtId="0" fontId="10" fillId="2" borderId="8" xfId="0" applyFont="1" applyFill="1" applyBorder="1" applyAlignment="1">
      <alignment horizontal="center" vertical="center" textRotation="89" wrapText="1"/>
    </xf>
    <xf numFmtId="0" fontId="1" fillId="2" borderId="31" xfId="0" applyFont="1" applyFill="1" applyBorder="1" applyAlignment="1">
      <alignment horizontal="center" vertical="center" textRotation="89" wrapText="1"/>
    </xf>
    <xf numFmtId="0" fontId="1" fillId="2" borderId="30" xfId="0" applyFont="1" applyFill="1" applyBorder="1" applyAlignment="1">
      <alignment horizontal="center" vertical="center" textRotation="89" wrapText="1"/>
    </xf>
    <xf numFmtId="0" fontId="1" fillId="2" borderId="8" xfId="0" applyFont="1" applyFill="1" applyBorder="1" applyAlignment="1">
      <alignment horizontal="center" vertical="center" textRotation="89" wrapText="1"/>
    </xf>
    <xf numFmtId="0" fontId="9" fillId="2" borderId="3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applyFont="1" applyFill="1" applyBorder="1" applyAlignment="1" applyProtection="1">
      <alignment horizontal="center" vertical="center" wrapText="1"/>
      <protection locked="0"/>
    </xf>
    <xf numFmtId="0" fontId="3"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4" borderId="21" xfId="0" applyFont="1" applyFill="1" applyBorder="1" applyAlignment="1">
      <alignment horizontal="center" vertical="center"/>
    </xf>
    <xf numFmtId="0" fontId="12" fillId="5" borderId="9"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1" fillId="5" borderId="27" xfId="0" applyFont="1" applyFill="1" applyBorder="1" applyAlignment="1" applyProtection="1">
      <alignment horizontal="center" vertical="center" wrapText="1"/>
      <protection locked="0"/>
    </xf>
    <xf numFmtId="0" fontId="1" fillId="5" borderId="28"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5" borderId="16" xfId="0" applyFont="1" applyFill="1" applyBorder="1" applyAlignment="1" applyProtection="1">
      <alignment horizontal="center" vertical="center" wrapText="1"/>
      <protection locked="0"/>
    </xf>
    <xf numFmtId="0" fontId="1" fillId="5" borderId="17" xfId="0" applyFont="1" applyFill="1" applyBorder="1" applyAlignment="1" applyProtection="1">
      <alignment horizontal="center" vertical="center" wrapText="1"/>
      <protection locked="0"/>
    </xf>
    <xf numFmtId="0" fontId="12" fillId="4" borderId="19"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3" borderId="39" xfId="0" applyFont="1" applyFill="1" applyBorder="1" applyAlignment="1" applyProtection="1">
      <alignment horizontal="center" vertical="center" wrapText="1"/>
      <protection locked="0"/>
    </xf>
    <xf numFmtId="0" fontId="3" fillId="0" borderId="29" xfId="0" applyFont="1" applyFill="1" applyBorder="1" applyAlignment="1">
      <alignment horizontal="justify" vertical="center" wrapText="1"/>
    </xf>
    <xf numFmtId="0" fontId="9" fillId="0" borderId="31" xfId="0" applyFont="1" applyFill="1" applyBorder="1" applyAlignment="1">
      <alignment horizontal="justify" vertical="center" wrapText="1"/>
    </xf>
    <xf numFmtId="0" fontId="9" fillId="0" borderId="30" xfId="0" applyFont="1" applyFill="1" applyBorder="1" applyAlignment="1">
      <alignment horizontal="justify" vertical="center" wrapText="1"/>
    </xf>
    <xf numFmtId="0" fontId="9" fillId="0" borderId="8" xfId="0" applyFont="1" applyFill="1" applyBorder="1" applyAlignment="1">
      <alignment horizontal="justify" vertical="center" wrapText="1"/>
    </xf>
    <xf numFmtId="10" fontId="3" fillId="3" borderId="31" xfId="0" applyNumberFormat="1" applyFont="1" applyFill="1" applyBorder="1" applyAlignment="1">
      <alignment horizontal="center" vertical="center" wrapText="1"/>
    </xf>
    <xf numFmtId="10" fontId="3" fillId="3" borderId="30" xfId="0" applyNumberFormat="1" applyFont="1" applyFill="1" applyBorder="1" applyAlignment="1">
      <alignment horizontal="center" vertical="center" wrapText="1"/>
    </xf>
    <xf numFmtId="0" fontId="1" fillId="2" borderId="4" xfId="0" applyFont="1" applyFill="1" applyBorder="1" applyAlignment="1">
      <alignment horizontal="center" vertical="center" textRotation="89" wrapText="1"/>
    </xf>
    <xf numFmtId="0" fontId="3" fillId="3" borderId="29" xfId="0" applyFont="1" applyFill="1" applyBorder="1" applyAlignment="1" applyProtection="1">
      <alignment horizontal="center" vertical="center" wrapText="1"/>
      <protection locked="0"/>
    </xf>
    <xf numFmtId="0" fontId="1" fillId="0" borderId="0" xfId="0" applyFont="1" applyBorder="1" applyAlignment="1">
      <alignment horizontal="right" vertical="center" wrapText="1"/>
    </xf>
    <xf numFmtId="0" fontId="1" fillId="0" borderId="0" xfId="0" applyFont="1" applyAlignment="1">
      <alignment horizontal="right" vertical="center" wrapText="1"/>
    </xf>
    <xf numFmtId="0" fontId="9" fillId="0" borderId="13"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2" borderId="4" xfId="0" applyFont="1" applyFill="1" applyBorder="1" applyAlignment="1">
      <alignment horizontal="center" vertical="center" textRotation="89" wrapText="1"/>
    </xf>
    <xf numFmtId="0" fontId="1" fillId="0" borderId="4" xfId="0" applyFont="1" applyBorder="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14" fontId="2" fillId="0" borderId="1" xfId="0" applyNumberFormat="1"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0" fillId="0" borderId="4" xfId="0" applyFont="1" applyBorder="1" applyAlignment="1">
      <alignment horizontal="left" vertical="top" wrapText="1"/>
    </xf>
    <xf numFmtId="0" fontId="1" fillId="4" borderId="1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 fillId="0" borderId="1" xfId="0" applyFont="1" applyBorder="1" applyAlignment="1">
      <alignment horizontal="left"/>
    </xf>
    <xf numFmtId="0" fontId="1" fillId="0" borderId="2" xfId="0" applyFont="1" applyBorder="1" applyAlignment="1">
      <alignment horizontal="left"/>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3" fillId="0" borderId="30" xfId="0" applyFont="1" applyFill="1" applyBorder="1" applyAlignment="1">
      <alignment horizontal="justify" vertical="center" wrapText="1"/>
    </xf>
    <xf numFmtId="0" fontId="9" fillId="0" borderId="36" xfId="0" applyFont="1" applyFill="1" applyBorder="1" applyAlignment="1">
      <alignment horizontal="justify" vertical="top" wrapText="1"/>
    </xf>
    <xf numFmtId="0" fontId="9" fillId="0" borderId="37" xfId="0" applyFont="1" applyFill="1" applyBorder="1" applyAlignment="1">
      <alignment horizontal="justify" vertical="top" wrapText="1"/>
    </xf>
    <xf numFmtId="0" fontId="9" fillId="0" borderId="38" xfId="0" applyFont="1" applyFill="1" applyBorder="1" applyAlignment="1">
      <alignment horizontal="justify" vertical="top" wrapText="1"/>
    </xf>
    <xf numFmtId="0" fontId="9" fillId="0" borderId="36" xfId="0" applyFont="1" applyFill="1" applyBorder="1" applyAlignment="1">
      <alignment horizontal="justify" vertical="center" wrapText="1"/>
    </xf>
    <xf numFmtId="0" fontId="9" fillId="0" borderId="37" xfId="0" applyFont="1" applyFill="1" applyBorder="1" applyAlignment="1">
      <alignment horizontal="justify" vertical="center" wrapText="1"/>
    </xf>
    <xf numFmtId="0" fontId="9" fillId="0" borderId="38" xfId="0" applyFont="1" applyFill="1" applyBorder="1" applyAlignment="1">
      <alignment horizontal="justify" vertical="center" wrapText="1"/>
    </xf>
    <xf numFmtId="0" fontId="9" fillId="0" borderId="34" xfId="0" applyFont="1" applyFill="1" applyBorder="1" applyAlignment="1">
      <alignment horizontal="center" vertical="top" wrapText="1"/>
    </xf>
    <xf numFmtId="0" fontId="9" fillId="0" borderId="35" xfId="0" applyFont="1" applyFill="1" applyBorder="1" applyAlignment="1">
      <alignment horizontal="center" vertical="top" wrapText="1"/>
    </xf>
    <xf numFmtId="0" fontId="9" fillId="0" borderId="20" xfId="0" applyFont="1" applyFill="1" applyBorder="1" applyAlignment="1">
      <alignment horizontal="center" vertical="top" wrapText="1"/>
    </xf>
    <xf numFmtId="0" fontId="0" fillId="0" borderId="38" xfId="0" applyBorder="1" applyAlignment="1">
      <alignment horizontal="center" vertical="center" wrapText="1"/>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25" xfId="0" applyFont="1" applyFill="1" applyBorder="1" applyAlignment="1">
      <alignment horizontal="center" vertical="center" wrapText="1"/>
    </xf>
  </cellXfs>
  <cellStyles count="2">
    <cellStyle name="Normal" xfId="0" builtinId="0"/>
    <cellStyle name="Porcentaje" xfId="1"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V117"/>
  <sheetViews>
    <sheetView showGridLines="0" tabSelected="1" zoomScale="60" zoomScaleNormal="60" zoomScalePageLayoutView="55" workbookViewId="0">
      <selection activeCell="J9" sqref="J9:J10"/>
    </sheetView>
  </sheetViews>
  <sheetFormatPr baseColWidth="10" defaultRowHeight="14.25" x14ac:dyDescent="0.2"/>
  <cols>
    <col min="1" max="1" width="23.85546875" style="14" customWidth="1"/>
    <col min="2" max="2" width="47.28515625" style="14" customWidth="1"/>
    <col min="3" max="3" width="16.7109375" style="14" customWidth="1"/>
    <col min="4" max="4" width="37.28515625" style="14" customWidth="1"/>
    <col min="5" max="5" width="14.42578125" style="14" customWidth="1"/>
    <col min="6" max="6" width="33.42578125" style="91" customWidth="1"/>
    <col min="7" max="8" width="18.85546875" style="14" customWidth="1"/>
    <col min="9" max="9" width="18.42578125" style="20" customWidth="1"/>
    <col min="10" max="10" width="20.140625" style="21" customWidth="1"/>
    <col min="11" max="11" width="24.140625" style="14" customWidth="1"/>
    <col min="12" max="12" width="26.42578125" style="14" customWidth="1"/>
    <col min="13" max="13" width="88.5703125" style="91" customWidth="1"/>
    <col min="14" max="14" width="25" style="14" customWidth="1"/>
    <col min="15" max="15" width="23" style="14" customWidth="1"/>
    <col min="16" max="16" width="100.85546875" style="97" customWidth="1"/>
    <col min="17" max="17" width="25.5703125" style="16" customWidth="1"/>
    <col min="18" max="18" width="20.7109375" style="14" customWidth="1"/>
    <col min="19" max="19" width="22.28515625" style="14" customWidth="1"/>
    <col min="20" max="20" width="78.28515625" style="14" customWidth="1"/>
    <col min="21" max="21" width="49.42578125" style="13" customWidth="1"/>
    <col min="22" max="22" width="22.28515625" style="13" customWidth="1"/>
    <col min="23" max="16384" width="11.42578125" style="14"/>
  </cols>
  <sheetData>
    <row r="3" spans="1:22" ht="15" x14ac:dyDescent="0.25">
      <c r="A3" s="251" t="s">
        <v>0</v>
      </c>
      <c r="B3" s="252"/>
      <c r="C3" s="253" t="s">
        <v>378</v>
      </c>
      <c r="D3" s="254"/>
      <c r="E3" s="254"/>
      <c r="F3" s="254"/>
      <c r="G3" s="254"/>
      <c r="H3" s="254"/>
      <c r="I3" s="255"/>
      <c r="J3" s="9" t="s">
        <v>1</v>
      </c>
      <c r="K3" s="256"/>
      <c r="L3" s="257"/>
      <c r="M3" s="257"/>
      <c r="N3" s="257"/>
      <c r="O3" s="257"/>
      <c r="P3" s="257"/>
      <c r="Q3" s="257"/>
      <c r="R3" s="257"/>
      <c r="S3" s="257"/>
      <c r="T3" s="258"/>
    </row>
    <row r="4" spans="1:22" ht="15" x14ac:dyDescent="0.25">
      <c r="A4" s="230" t="s">
        <v>2</v>
      </c>
      <c r="B4" s="230"/>
      <c r="C4" s="253" t="s">
        <v>379</v>
      </c>
      <c r="D4" s="254"/>
      <c r="E4" s="254"/>
      <c r="F4" s="254"/>
      <c r="G4" s="254"/>
      <c r="H4" s="254"/>
      <c r="I4" s="255"/>
      <c r="J4" s="259" t="s">
        <v>3</v>
      </c>
      <c r="K4" s="260"/>
      <c r="L4" s="236">
        <v>43592</v>
      </c>
      <c r="M4" s="237"/>
      <c r="N4" s="237"/>
      <c r="O4" s="237"/>
      <c r="P4" s="237"/>
      <c r="Q4" s="237"/>
      <c r="R4" s="237"/>
      <c r="S4" s="237"/>
      <c r="T4" s="238"/>
    </row>
    <row r="5" spans="1:22" ht="15" x14ac:dyDescent="0.25">
      <c r="A5" s="230" t="s">
        <v>4</v>
      </c>
      <c r="B5" s="230"/>
      <c r="C5" s="231" t="s">
        <v>380</v>
      </c>
      <c r="D5" s="232"/>
      <c r="E5" s="232"/>
      <c r="F5" s="232"/>
      <c r="G5" s="232"/>
      <c r="H5" s="232"/>
      <c r="I5" s="233"/>
      <c r="J5" s="234" t="s">
        <v>5</v>
      </c>
      <c r="K5" s="235"/>
      <c r="L5" s="236">
        <v>44377</v>
      </c>
      <c r="M5" s="237"/>
      <c r="N5" s="237"/>
      <c r="O5" s="237"/>
      <c r="P5" s="237"/>
      <c r="Q5" s="237"/>
      <c r="R5" s="237"/>
      <c r="S5" s="237"/>
      <c r="T5" s="238"/>
    </row>
    <row r="6" spans="1:22" ht="15" x14ac:dyDescent="0.25">
      <c r="A6" s="230" t="s">
        <v>6</v>
      </c>
      <c r="B6" s="230"/>
      <c r="C6" s="11" t="s">
        <v>381</v>
      </c>
      <c r="D6" s="12"/>
      <c r="E6" s="12"/>
      <c r="F6" s="86"/>
      <c r="G6" s="12"/>
      <c r="H6" s="12"/>
      <c r="I6" s="2"/>
      <c r="J6" s="10"/>
      <c r="K6" s="1"/>
      <c r="L6" s="2"/>
      <c r="M6" s="86"/>
      <c r="N6" s="2"/>
      <c r="O6" s="2"/>
      <c r="P6" s="92"/>
      <c r="Q6" s="66"/>
      <c r="R6" s="2"/>
      <c r="S6" s="2"/>
      <c r="T6" s="2"/>
    </row>
    <row r="7" spans="1:22" ht="57.75" customHeight="1" thickBot="1" x14ac:dyDescent="0.25">
      <c r="A7" s="242" t="s">
        <v>41</v>
      </c>
      <c r="B7" s="242"/>
      <c r="C7" s="239"/>
      <c r="D7" s="240"/>
      <c r="E7" s="240"/>
      <c r="F7" s="240"/>
      <c r="G7" s="240"/>
      <c r="H7" s="240"/>
      <c r="I7" s="240"/>
      <c r="J7" s="240"/>
      <c r="K7" s="240"/>
      <c r="L7" s="240"/>
      <c r="M7" s="240"/>
      <c r="N7" s="240"/>
      <c r="O7" s="240"/>
      <c r="P7" s="240"/>
      <c r="Q7" s="240"/>
      <c r="R7" s="240"/>
      <c r="S7" s="240"/>
      <c r="T7" s="241"/>
    </row>
    <row r="8" spans="1:22" ht="15" x14ac:dyDescent="0.2">
      <c r="A8" s="247" t="s">
        <v>39</v>
      </c>
      <c r="B8" s="248"/>
      <c r="C8" s="249"/>
      <c r="D8" s="249"/>
      <c r="E8" s="249"/>
      <c r="F8" s="249"/>
      <c r="G8" s="249"/>
      <c r="H8" s="249"/>
      <c r="I8" s="249"/>
      <c r="J8" s="249"/>
      <c r="K8" s="249"/>
      <c r="L8" s="249"/>
      <c r="M8" s="249"/>
      <c r="N8" s="249"/>
      <c r="O8" s="250"/>
      <c r="P8" s="200" t="s">
        <v>38</v>
      </c>
      <c r="Q8" s="201"/>
      <c r="R8" s="210" t="s">
        <v>37</v>
      </c>
      <c r="S8" s="211"/>
      <c r="T8" s="212"/>
      <c r="U8" s="195"/>
      <c r="V8" s="195"/>
    </row>
    <row r="9" spans="1:22" ht="41.25" customHeight="1" x14ac:dyDescent="0.2">
      <c r="A9" s="206" t="s">
        <v>7</v>
      </c>
      <c r="B9" s="204" t="s">
        <v>8</v>
      </c>
      <c r="C9" s="204" t="s">
        <v>43</v>
      </c>
      <c r="D9" s="204" t="s">
        <v>9</v>
      </c>
      <c r="E9" s="204" t="s">
        <v>58</v>
      </c>
      <c r="F9" s="204" t="s">
        <v>10</v>
      </c>
      <c r="G9" s="204" t="s">
        <v>11</v>
      </c>
      <c r="H9" s="204"/>
      <c r="I9" s="204" t="s">
        <v>12</v>
      </c>
      <c r="J9" s="204" t="s">
        <v>13</v>
      </c>
      <c r="K9" s="204" t="s">
        <v>14</v>
      </c>
      <c r="L9" s="204" t="s">
        <v>15</v>
      </c>
      <c r="M9" s="204" t="s">
        <v>16</v>
      </c>
      <c r="N9" s="204" t="s">
        <v>17</v>
      </c>
      <c r="O9" s="245" t="s">
        <v>20</v>
      </c>
      <c r="P9" s="208" t="s">
        <v>36</v>
      </c>
      <c r="Q9" s="202" t="s">
        <v>42</v>
      </c>
      <c r="R9" s="243" t="s">
        <v>18</v>
      </c>
      <c r="S9" s="244" t="s">
        <v>19</v>
      </c>
      <c r="T9" s="199" t="s">
        <v>40</v>
      </c>
      <c r="U9" s="196"/>
      <c r="V9" s="196"/>
    </row>
    <row r="10" spans="1:22" ht="34.5" customHeight="1" thickBot="1" x14ac:dyDescent="0.25">
      <c r="A10" s="207"/>
      <c r="B10" s="205"/>
      <c r="C10" s="205"/>
      <c r="D10" s="205"/>
      <c r="E10" s="205"/>
      <c r="F10" s="205"/>
      <c r="G10" s="22" t="s">
        <v>21</v>
      </c>
      <c r="H10" s="22" t="s">
        <v>22</v>
      </c>
      <c r="I10" s="205"/>
      <c r="J10" s="205"/>
      <c r="K10" s="205"/>
      <c r="L10" s="205"/>
      <c r="M10" s="205"/>
      <c r="N10" s="205"/>
      <c r="O10" s="246"/>
      <c r="P10" s="209"/>
      <c r="Q10" s="203"/>
      <c r="R10" s="243"/>
      <c r="S10" s="244"/>
      <c r="T10" s="199"/>
      <c r="U10" s="196"/>
      <c r="V10" s="196"/>
    </row>
    <row r="11" spans="1:22" s="16" customFormat="1" ht="226.5" customHeight="1" x14ac:dyDescent="0.2">
      <c r="A11" s="186">
        <v>1</v>
      </c>
      <c r="B11" s="216" t="s">
        <v>84</v>
      </c>
      <c r="C11" s="193" t="s">
        <v>47</v>
      </c>
      <c r="D11" s="213" t="s">
        <v>86</v>
      </c>
      <c r="E11" s="174" t="s">
        <v>44</v>
      </c>
      <c r="F11" s="216" t="s">
        <v>173</v>
      </c>
      <c r="G11" s="178">
        <v>43592</v>
      </c>
      <c r="H11" s="180">
        <v>43615</v>
      </c>
      <c r="I11" s="181">
        <f>(H11-G11)/7</f>
        <v>3.2857142857142856</v>
      </c>
      <c r="J11" s="175">
        <v>1</v>
      </c>
      <c r="K11" s="223" t="s">
        <v>129</v>
      </c>
      <c r="L11" s="175">
        <f>AVERAGE(J11:J16)</f>
        <v>0.66666666666666663</v>
      </c>
      <c r="M11" s="87" t="s">
        <v>241</v>
      </c>
      <c r="N11" s="213" t="s">
        <v>133</v>
      </c>
      <c r="O11" s="215" t="s">
        <v>174</v>
      </c>
      <c r="P11" s="93" t="s">
        <v>227</v>
      </c>
      <c r="Q11" s="23" t="s">
        <v>223</v>
      </c>
      <c r="R11" s="24"/>
      <c r="S11" s="25"/>
      <c r="T11" s="262" t="s">
        <v>307</v>
      </c>
      <c r="U11" s="15"/>
      <c r="V11" s="15"/>
    </row>
    <row r="12" spans="1:22" s="16" customFormat="1" ht="117.75" customHeight="1" x14ac:dyDescent="0.2">
      <c r="A12" s="186"/>
      <c r="B12" s="153"/>
      <c r="C12" s="193"/>
      <c r="D12" s="214"/>
      <c r="E12" s="150"/>
      <c r="F12" s="153"/>
      <c r="G12" s="141"/>
      <c r="H12" s="144"/>
      <c r="I12" s="138"/>
      <c r="J12" s="136"/>
      <c r="K12" s="134"/>
      <c r="L12" s="136"/>
      <c r="M12" s="88" t="s">
        <v>249</v>
      </c>
      <c r="N12" s="214"/>
      <c r="O12" s="171"/>
      <c r="P12" s="93" t="s">
        <v>228</v>
      </c>
      <c r="Q12" s="23" t="s">
        <v>224</v>
      </c>
      <c r="R12" s="24"/>
      <c r="S12" s="25"/>
      <c r="T12" s="263"/>
      <c r="U12" s="15"/>
      <c r="V12" s="15"/>
    </row>
    <row r="13" spans="1:22" s="16" customFormat="1" ht="141.75" customHeight="1" x14ac:dyDescent="0.2">
      <c r="A13" s="186"/>
      <c r="B13" s="153"/>
      <c r="C13" s="193"/>
      <c r="D13" s="214"/>
      <c r="E13" s="151"/>
      <c r="F13" s="154"/>
      <c r="G13" s="142"/>
      <c r="H13" s="145"/>
      <c r="I13" s="139"/>
      <c r="J13" s="130"/>
      <c r="K13" s="135"/>
      <c r="L13" s="136"/>
      <c r="M13" s="78" t="s">
        <v>250</v>
      </c>
      <c r="N13" s="166"/>
      <c r="O13" s="162"/>
      <c r="P13" s="93" t="s">
        <v>283</v>
      </c>
      <c r="Q13" s="23" t="s">
        <v>242</v>
      </c>
      <c r="R13" s="24"/>
      <c r="S13" s="25"/>
      <c r="T13" s="263"/>
      <c r="U13" s="15"/>
      <c r="V13" s="15"/>
    </row>
    <row r="14" spans="1:22" s="16" customFormat="1" ht="118.5" customHeight="1" x14ac:dyDescent="0.2">
      <c r="A14" s="226"/>
      <c r="B14" s="153"/>
      <c r="C14" s="222"/>
      <c r="D14" s="187"/>
      <c r="E14" s="149" t="s">
        <v>45</v>
      </c>
      <c r="F14" s="152" t="s">
        <v>87</v>
      </c>
      <c r="G14" s="143">
        <v>43710</v>
      </c>
      <c r="H14" s="143">
        <v>43738</v>
      </c>
      <c r="I14" s="172">
        <f t="shared" ref="I14:I105" si="0">(H14-G14)/7</f>
        <v>4</v>
      </c>
      <c r="J14" s="182">
        <v>1</v>
      </c>
      <c r="K14" s="172" t="s">
        <v>130</v>
      </c>
      <c r="L14" s="136"/>
      <c r="M14" s="88" t="s">
        <v>243</v>
      </c>
      <c r="N14" s="165" t="s">
        <v>134</v>
      </c>
      <c r="O14" s="165" t="s">
        <v>85</v>
      </c>
      <c r="P14" s="93" t="s">
        <v>229</v>
      </c>
      <c r="Q14" s="31" t="s">
        <v>224</v>
      </c>
      <c r="R14" s="24"/>
      <c r="S14" s="25"/>
      <c r="T14" s="263"/>
      <c r="U14" s="15"/>
      <c r="V14" s="15"/>
    </row>
    <row r="15" spans="1:22" s="16" customFormat="1" ht="117" customHeight="1" x14ac:dyDescent="0.2">
      <c r="A15" s="226"/>
      <c r="B15" s="153"/>
      <c r="C15" s="222"/>
      <c r="D15" s="187"/>
      <c r="E15" s="151"/>
      <c r="F15" s="154"/>
      <c r="G15" s="145"/>
      <c r="H15" s="145"/>
      <c r="I15" s="173"/>
      <c r="J15" s="183"/>
      <c r="K15" s="173"/>
      <c r="L15" s="136"/>
      <c r="M15" s="88" t="s">
        <v>244</v>
      </c>
      <c r="N15" s="166"/>
      <c r="O15" s="166"/>
      <c r="P15" s="93" t="s">
        <v>284</v>
      </c>
      <c r="Q15" s="23" t="s">
        <v>242</v>
      </c>
      <c r="R15" s="24"/>
      <c r="S15" s="25"/>
      <c r="T15" s="263"/>
      <c r="U15" s="15"/>
      <c r="V15" s="15"/>
    </row>
    <row r="16" spans="1:22" s="16" customFormat="1" ht="51.75" customHeight="1" x14ac:dyDescent="0.2">
      <c r="A16" s="226"/>
      <c r="B16" s="153"/>
      <c r="C16" s="222"/>
      <c r="D16" s="187"/>
      <c r="E16" s="176" t="s">
        <v>46</v>
      </c>
      <c r="F16" s="157" t="s">
        <v>87</v>
      </c>
      <c r="G16" s="143">
        <v>43801</v>
      </c>
      <c r="H16" s="143">
        <v>43819</v>
      </c>
      <c r="I16" s="137">
        <f>(H16-G16)/7</f>
        <v>2.5714285714285716</v>
      </c>
      <c r="J16" s="129">
        <v>0</v>
      </c>
      <c r="K16" s="131" t="s">
        <v>131</v>
      </c>
      <c r="L16" s="136"/>
      <c r="M16" s="88" t="s">
        <v>322</v>
      </c>
      <c r="N16" s="72"/>
      <c r="O16" s="72"/>
      <c r="P16" s="93" t="s">
        <v>285</v>
      </c>
      <c r="Q16" s="23" t="s">
        <v>242</v>
      </c>
      <c r="R16" s="24"/>
      <c r="S16" s="25"/>
      <c r="T16" s="263"/>
      <c r="U16" s="15"/>
      <c r="V16" s="15"/>
    </row>
    <row r="17" spans="1:22" ht="125.25" customHeight="1" x14ac:dyDescent="0.2">
      <c r="A17" s="226"/>
      <c r="B17" s="154"/>
      <c r="C17" s="222"/>
      <c r="D17" s="156"/>
      <c r="E17" s="177"/>
      <c r="F17" s="158"/>
      <c r="G17" s="145"/>
      <c r="H17" s="145"/>
      <c r="I17" s="139"/>
      <c r="J17" s="130"/>
      <c r="K17" s="132"/>
      <c r="L17" s="130"/>
      <c r="M17" s="88" t="s">
        <v>322</v>
      </c>
      <c r="N17" s="64" t="s">
        <v>134</v>
      </c>
      <c r="O17" s="30" t="s">
        <v>85</v>
      </c>
      <c r="P17" s="93" t="s">
        <v>320</v>
      </c>
      <c r="Q17" s="23" t="s">
        <v>321</v>
      </c>
      <c r="R17" s="34"/>
      <c r="S17" s="33"/>
      <c r="T17" s="264"/>
    </row>
    <row r="18" spans="1:22" ht="157.5" customHeight="1" x14ac:dyDescent="0.2">
      <c r="A18" s="186">
        <v>2</v>
      </c>
      <c r="B18" s="165" t="s">
        <v>230</v>
      </c>
      <c r="C18" s="193" t="s">
        <v>48</v>
      </c>
      <c r="D18" s="165" t="s">
        <v>88</v>
      </c>
      <c r="E18" s="149" t="s">
        <v>44</v>
      </c>
      <c r="F18" s="152" t="s">
        <v>89</v>
      </c>
      <c r="G18" s="143">
        <v>43770</v>
      </c>
      <c r="H18" s="143">
        <v>43799</v>
      </c>
      <c r="I18" s="137">
        <f t="shared" si="0"/>
        <v>4.1428571428571432</v>
      </c>
      <c r="J18" s="129">
        <v>1</v>
      </c>
      <c r="K18" s="133" t="s">
        <v>138</v>
      </c>
      <c r="L18" s="169">
        <f>AVERAGE(J18:J21)</f>
        <v>0.66666666666666663</v>
      </c>
      <c r="M18" s="78" t="s">
        <v>246</v>
      </c>
      <c r="N18" s="155" t="s">
        <v>133</v>
      </c>
      <c r="O18" s="155" t="s">
        <v>139</v>
      </c>
      <c r="P18" s="93" t="s">
        <v>247</v>
      </c>
      <c r="Q18" s="31" t="s">
        <v>224</v>
      </c>
      <c r="R18" s="34"/>
      <c r="S18" s="33"/>
      <c r="T18" s="262" t="s">
        <v>308</v>
      </c>
    </row>
    <row r="19" spans="1:22" ht="90.75" customHeight="1" x14ac:dyDescent="0.2">
      <c r="A19" s="186"/>
      <c r="B19" s="214"/>
      <c r="C19" s="193"/>
      <c r="D19" s="214"/>
      <c r="E19" s="151"/>
      <c r="F19" s="154"/>
      <c r="G19" s="145"/>
      <c r="H19" s="145"/>
      <c r="I19" s="139"/>
      <c r="J19" s="130"/>
      <c r="K19" s="135"/>
      <c r="L19" s="169"/>
      <c r="M19" s="78" t="s">
        <v>248</v>
      </c>
      <c r="N19" s="156"/>
      <c r="O19" s="156"/>
      <c r="P19" s="93" t="s">
        <v>286</v>
      </c>
      <c r="Q19" s="23" t="s">
        <v>242</v>
      </c>
      <c r="R19" s="34"/>
      <c r="S19" s="33"/>
      <c r="T19" s="263"/>
    </row>
    <row r="20" spans="1:22" ht="84.75" customHeight="1" x14ac:dyDescent="0.2">
      <c r="A20" s="226"/>
      <c r="B20" s="187"/>
      <c r="C20" s="222"/>
      <c r="D20" s="187"/>
      <c r="E20" s="32" t="s">
        <v>45</v>
      </c>
      <c r="F20" s="126" t="s">
        <v>90</v>
      </c>
      <c r="G20" s="26">
        <v>43800</v>
      </c>
      <c r="H20" s="26">
        <v>43829</v>
      </c>
      <c r="I20" s="28">
        <f t="shared" si="0"/>
        <v>4.1428571428571432</v>
      </c>
      <c r="J20" s="29">
        <v>1</v>
      </c>
      <c r="K20" s="37" t="s">
        <v>92</v>
      </c>
      <c r="L20" s="170"/>
      <c r="M20" s="88" t="s">
        <v>245</v>
      </c>
      <c r="N20" s="65" t="s">
        <v>134</v>
      </c>
      <c r="O20" s="37" t="s">
        <v>85</v>
      </c>
      <c r="P20" s="93" t="s">
        <v>281</v>
      </c>
      <c r="Q20" s="23" t="s">
        <v>242</v>
      </c>
      <c r="R20" s="34"/>
      <c r="S20" s="33"/>
      <c r="T20" s="263"/>
    </row>
    <row r="21" spans="1:22" ht="190.5" customHeight="1" x14ac:dyDescent="0.2">
      <c r="A21" s="226"/>
      <c r="B21" s="156"/>
      <c r="C21" s="222"/>
      <c r="D21" s="156"/>
      <c r="E21" s="32" t="s">
        <v>46</v>
      </c>
      <c r="F21" s="126" t="s">
        <v>91</v>
      </c>
      <c r="G21" s="26">
        <v>43832</v>
      </c>
      <c r="H21" s="26">
        <v>43861</v>
      </c>
      <c r="I21" s="28">
        <f t="shared" si="0"/>
        <v>4.1428571428571432</v>
      </c>
      <c r="J21" s="29">
        <v>0</v>
      </c>
      <c r="K21" s="30" t="s">
        <v>132</v>
      </c>
      <c r="L21" s="170"/>
      <c r="M21" s="88" t="s">
        <v>323</v>
      </c>
      <c r="N21" s="65" t="s">
        <v>135</v>
      </c>
      <c r="O21" s="30" t="s">
        <v>93</v>
      </c>
      <c r="P21" s="94" t="s">
        <v>324</v>
      </c>
      <c r="Q21" s="23" t="s">
        <v>321</v>
      </c>
      <c r="R21" s="34"/>
      <c r="S21" s="33"/>
      <c r="T21" s="264"/>
    </row>
    <row r="22" spans="1:22" ht="147.75" customHeight="1" x14ac:dyDescent="0.2">
      <c r="A22" s="197">
        <v>3</v>
      </c>
      <c r="B22" s="155" t="s">
        <v>231</v>
      </c>
      <c r="C22" s="190" t="s">
        <v>49</v>
      </c>
      <c r="D22" s="155" t="s">
        <v>94</v>
      </c>
      <c r="E22" s="149" t="s">
        <v>44</v>
      </c>
      <c r="F22" s="152" t="s">
        <v>95</v>
      </c>
      <c r="G22" s="143">
        <v>43617</v>
      </c>
      <c r="H22" s="143">
        <v>43769</v>
      </c>
      <c r="I22" s="137">
        <f t="shared" si="0"/>
        <v>21.714285714285715</v>
      </c>
      <c r="J22" s="129">
        <v>0.64400000000000002</v>
      </c>
      <c r="K22" s="133" t="s">
        <v>161</v>
      </c>
      <c r="L22" s="169">
        <f>AVERAGE(J22:J40)</f>
        <v>0.311</v>
      </c>
      <c r="M22" s="77" t="s">
        <v>252</v>
      </c>
      <c r="N22" s="159" t="s">
        <v>134</v>
      </c>
      <c r="O22" s="161" t="s">
        <v>140</v>
      </c>
      <c r="P22" s="93" t="s">
        <v>255</v>
      </c>
      <c r="Q22" s="23" t="s">
        <v>223</v>
      </c>
      <c r="R22" s="34"/>
      <c r="S22" s="33"/>
      <c r="T22" s="265" t="s">
        <v>309</v>
      </c>
      <c r="U22" s="17"/>
      <c r="V22" s="18"/>
    </row>
    <row r="23" spans="1:22" ht="216.75" customHeight="1" x14ac:dyDescent="0.2">
      <c r="A23" s="197"/>
      <c r="B23" s="187"/>
      <c r="C23" s="190"/>
      <c r="D23" s="187"/>
      <c r="E23" s="150"/>
      <c r="F23" s="153"/>
      <c r="G23" s="144"/>
      <c r="H23" s="144"/>
      <c r="I23" s="138"/>
      <c r="J23" s="136"/>
      <c r="K23" s="134"/>
      <c r="L23" s="169"/>
      <c r="M23" s="88" t="s">
        <v>251</v>
      </c>
      <c r="N23" s="167"/>
      <c r="O23" s="171"/>
      <c r="P23" s="93" t="s">
        <v>256</v>
      </c>
      <c r="Q23" s="23" t="s">
        <v>224</v>
      </c>
      <c r="R23" s="34"/>
      <c r="S23" s="33"/>
      <c r="T23" s="266"/>
      <c r="U23" s="17"/>
      <c r="V23" s="18"/>
    </row>
    <row r="24" spans="1:22" ht="158.25" customHeight="1" x14ac:dyDescent="0.2">
      <c r="A24" s="197"/>
      <c r="B24" s="187"/>
      <c r="C24" s="190"/>
      <c r="D24" s="187"/>
      <c r="E24" s="150"/>
      <c r="F24" s="153"/>
      <c r="G24" s="144"/>
      <c r="H24" s="144"/>
      <c r="I24" s="138"/>
      <c r="J24" s="136"/>
      <c r="K24" s="134"/>
      <c r="L24" s="169"/>
      <c r="M24" s="78" t="s">
        <v>254</v>
      </c>
      <c r="N24" s="160"/>
      <c r="O24" s="162"/>
      <c r="P24" s="93" t="s">
        <v>287</v>
      </c>
      <c r="Q24" s="23" t="s">
        <v>253</v>
      </c>
      <c r="R24" s="34"/>
      <c r="S24" s="33"/>
      <c r="T24" s="266"/>
      <c r="U24" s="17"/>
      <c r="V24" s="18"/>
    </row>
    <row r="25" spans="1:22" ht="200.25" customHeight="1" x14ac:dyDescent="0.2">
      <c r="A25" s="197"/>
      <c r="B25" s="187"/>
      <c r="C25" s="190"/>
      <c r="D25" s="187"/>
      <c r="E25" s="151"/>
      <c r="F25" s="154"/>
      <c r="G25" s="145"/>
      <c r="H25" s="145"/>
      <c r="I25" s="139"/>
      <c r="J25" s="130"/>
      <c r="K25" s="135"/>
      <c r="L25" s="169"/>
      <c r="M25" s="78" t="s">
        <v>325</v>
      </c>
      <c r="N25" s="75"/>
      <c r="O25" s="76"/>
      <c r="P25" s="93" t="s">
        <v>327</v>
      </c>
      <c r="Q25" s="23" t="s">
        <v>321</v>
      </c>
      <c r="R25" s="84"/>
      <c r="S25" s="85"/>
      <c r="T25" s="266"/>
      <c r="U25" s="17"/>
      <c r="V25" s="18"/>
    </row>
    <row r="26" spans="1:22" ht="156" customHeight="1" x14ac:dyDescent="0.2">
      <c r="A26" s="198"/>
      <c r="B26" s="187"/>
      <c r="C26" s="229"/>
      <c r="D26" s="187"/>
      <c r="E26" s="176" t="s">
        <v>45</v>
      </c>
      <c r="F26" s="217" t="s">
        <v>218</v>
      </c>
      <c r="G26" s="143">
        <v>43617</v>
      </c>
      <c r="H26" s="143">
        <v>43769</v>
      </c>
      <c r="I26" s="137">
        <f t="shared" si="0"/>
        <v>21.714285714285715</v>
      </c>
      <c r="J26" s="129">
        <v>0.64400000000000002</v>
      </c>
      <c r="K26" s="131" t="s">
        <v>110</v>
      </c>
      <c r="L26" s="170"/>
      <c r="M26" s="89" t="s">
        <v>318</v>
      </c>
      <c r="N26" s="159" t="s">
        <v>134</v>
      </c>
      <c r="O26" s="163" t="s">
        <v>141</v>
      </c>
      <c r="P26" s="93" t="s">
        <v>257</v>
      </c>
      <c r="Q26" s="31" t="s">
        <v>223</v>
      </c>
      <c r="R26" s="268"/>
      <c r="S26" s="159"/>
      <c r="T26" s="266"/>
      <c r="U26" s="19"/>
      <c r="V26" s="18"/>
    </row>
    <row r="27" spans="1:22" ht="188.25" customHeight="1" x14ac:dyDescent="0.2">
      <c r="A27" s="198"/>
      <c r="B27" s="187"/>
      <c r="C27" s="229"/>
      <c r="D27" s="187"/>
      <c r="E27" s="194"/>
      <c r="F27" s="218"/>
      <c r="G27" s="144"/>
      <c r="H27" s="144"/>
      <c r="I27" s="138"/>
      <c r="J27" s="136"/>
      <c r="K27" s="179"/>
      <c r="L27" s="170"/>
      <c r="M27" s="89" t="s">
        <v>317</v>
      </c>
      <c r="N27" s="167"/>
      <c r="O27" s="168"/>
      <c r="P27" s="93" t="s">
        <v>258</v>
      </c>
      <c r="Q27" s="31" t="s">
        <v>224</v>
      </c>
      <c r="R27" s="269"/>
      <c r="S27" s="167"/>
      <c r="T27" s="266"/>
      <c r="U27" s="19"/>
      <c r="V27" s="18"/>
    </row>
    <row r="28" spans="1:22" ht="200.25" customHeight="1" x14ac:dyDescent="0.2">
      <c r="A28" s="198"/>
      <c r="B28" s="187"/>
      <c r="C28" s="229"/>
      <c r="D28" s="187"/>
      <c r="E28" s="194"/>
      <c r="F28" s="218"/>
      <c r="G28" s="144"/>
      <c r="H28" s="144"/>
      <c r="I28" s="138"/>
      <c r="J28" s="136"/>
      <c r="K28" s="179"/>
      <c r="L28" s="170"/>
      <c r="M28" s="89" t="s">
        <v>319</v>
      </c>
      <c r="N28" s="160"/>
      <c r="O28" s="164"/>
      <c r="P28" s="93" t="s">
        <v>288</v>
      </c>
      <c r="Q28" s="31" t="s">
        <v>253</v>
      </c>
      <c r="R28" s="270"/>
      <c r="S28" s="160"/>
      <c r="T28" s="266"/>
      <c r="U28" s="19"/>
      <c r="V28" s="18"/>
    </row>
    <row r="29" spans="1:22" ht="209.25" customHeight="1" x14ac:dyDescent="0.2">
      <c r="A29" s="198"/>
      <c r="B29" s="187"/>
      <c r="C29" s="229"/>
      <c r="D29" s="187"/>
      <c r="E29" s="177"/>
      <c r="F29" s="219"/>
      <c r="G29" s="145"/>
      <c r="H29" s="145"/>
      <c r="I29" s="139"/>
      <c r="J29" s="130"/>
      <c r="K29" s="132"/>
      <c r="L29" s="170"/>
      <c r="M29" s="89" t="s">
        <v>326</v>
      </c>
      <c r="N29" s="73"/>
      <c r="O29" s="98"/>
      <c r="P29" s="93" t="s">
        <v>327</v>
      </c>
      <c r="Q29" s="23" t="s">
        <v>321</v>
      </c>
      <c r="R29" s="79"/>
      <c r="S29" s="73"/>
      <c r="T29" s="266"/>
      <c r="U29" s="19"/>
      <c r="V29" s="18"/>
    </row>
    <row r="30" spans="1:22" ht="85.5" customHeight="1" x14ac:dyDescent="0.2">
      <c r="A30" s="198"/>
      <c r="B30" s="187"/>
      <c r="C30" s="229"/>
      <c r="D30" s="187"/>
      <c r="E30" s="176" t="s">
        <v>46</v>
      </c>
      <c r="F30" s="152" t="s">
        <v>104</v>
      </c>
      <c r="G30" s="143">
        <v>43654</v>
      </c>
      <c r="H30" s="143">
        <v>43805</v>
      </c>
      <c r="I30" s="137">
        <f t="shared" si="0"/>
        <v>21.571428571428573</v>
      </c>
      <c r="J30" s="129">
        <v>0.6</v>
      </c>
      <c r="K30" s="131" t="s">
        <v>111</v>
      </c>
      <c r="L30" s="170"/>
      <c r="M30" s="88" t="s">
        <v>328</v>
      </c>
      <c r="N30" s="38" t="s">
        <v>133</v>
      </c>
      <c r="O30" s="30" t="s">
        <v>142</v>
      </c>
      <c r="P30" s="95" t="s">
        <v>289</v>
      </c>
      <c r="Q30" s="31" t="s">
        <v>224</v>
      </c>
      <c r="R30" s="34"/>
      <c r="S30" s="33"/>
      <c r="T30" s="266"/>
    </row>
    <row r="31" spans="1:22" ht="81" customHeight="1" x14ac:dyDescent="0.2">
      <c r="A31" s="198"/>
      <c r="B31" s="187"/>
      <c r="C31" s="229"/>
      <c r="D31" s="187"/>
      <c r="E31" s="194"/>
      <c r="F31" s="153"/>
      <c r="G31" s="144"/>
      <c r="H31" s="144"/>
      <c r="I31" s="138"/>
      <c r="J31" s="136"/>
      <c r="K31" s="179"/>
      <c r="L31" s="170"/>
      <c r="M31" s="88" t="s">
        <v>329</v>
      </c>
      <c r="N31" s="38"/>
      <c r="O31" s="99"/>
      <c r="P31" s="95" t="s">
        <v>289</v>
      </c>
      <c r="Q31" s="31" t="s">
        <v>253</v>
      </c>
      <c r="R31" s="34"/>
      <c r="S31" s="33"/>
      <c r="T31" s="266"/>
    </row>
    <row r="32" spans="1:22" ht="144.75" customHeight="1" x14ac:dyDescent="0.2">
      <c r="A32" s="198"/>
      <c r="B32" s="187"/>
      <c r="C32" s="229"/>
      <c r="D32" s="187"/>
      <c r="E32" s="177"/>
      <c r="F32" s="154"/>
      <c r="G32" s="145"/>
      <c r="H32" s="145"/>
      <c r="I32" s="139"/>
      <c r="J32" s="130"/>
      <c r="K32" s="132"/>
      <c r="L32" s="170"/>
      <c r="M32" s="88" t="s">
        <v>330</v>
      </c>
      <c r="N32" s="38"/>
      <c r="O32" s="99"/>
      <c r="P32" s="95" t="s">
        <v>331</v>
      </c>
      <c r="Q32" s="23" t="s">
        <v>321</v>
      </c>
      <c r="R32" s="34"/>
      <c r="S32" s="33"/>
      <c r="T32" s="266"/>
    </row>
    <row r="33" spans="1:20" ht="85.5" customHeight="1" x14ac:dyDescent="0.2">
      <c r="A33" s="198"/>
      <c r="B33" s="187"/>
      <c r="C33" s="229"/>
      <c r="D33" s="187"/>
      <c r="E33" s="176" t="s">
        <v>96</v>
      </c>
      <c r="F33" s="217" t="s">
        <v>105</v>
      </c>
      <c r="G33" s="143">
        <v>43654</v>
      </c>
      <c r="H33" s="143">
        <v>43805</v>
      </c>
      <c r="I33" s="137">
        <f t="shared" si="0"/>
        <v>21.571428571428573</v>
      </c>
      <c r="J33" s="129">
        <v>0.6</v>
      </c>
      <c r="K33" s="131" t="s">
        <v>112</v>
      </c>
      <c r="L33" s="170"/>
      <c r="M33" s="88" t="s">
        <v>332</v>
      </c>
      <c r="N33" s="38" t="s">
        <v>133</v>
      </c>
      <c r="O33" s="163" t="s">
        <v>143</v>
      </c>
      <c r="P33" s="95" t="s">
        <v>259</v>
      </c>
      <c r="Q33" s="31" t="s">
        <v>224</v>
      </c>
      <c r="R33" s="34"/>
      <c r="S33" s="33"/>
      <c r="T33" s="266"/>
    </row>
    <row r="34" spans="1:20" ht="92.25" customHeight="1" x14ac:dyDescent="0.2">
      <c r="A34" s="198"/>
      <c r="B34" s="187"/>
      <c r="C34" s="229"/>
      <c r="D34" s="187"/>
      <c r="E34" s="194"/>
      <c r="F34" s="218"/>
      <c r="G34" s="144"/>
      <c r="H34" s="144"/>
      <c r="I34" s="138"/>
      <c r="J34" s="136"/>
      <c r="K34" s="179"/>
      <c r="L34" s="170"/>
      <c r="M34" s="88" t="s">
        <v>333</v>
      </c>
      <c r="N34" s="38"/>
      <c r="O34" s="164"/>
      <c r="P34" s="95" t="s">
        <v>290</v>
      </c>
      <c r="Q34" s="31" t="s">
        <v>253</v>
      </c>
      <c r="R34" s="34"/>
      <c r="S34" s="33"/>
      <c r="T34" s="266"/>
    </row>
    <row r="35" spans="1:20" ht="148.5" customHeight="1" x14ac:dyDescent="0.2">
      <c r="A35" s="198"/>
      <c r="B35" s="187"/>
      <c r="C35" s="229"/>
      <c r="D35" s="187"/>
      <c r="E35" s="177"/>
      <c r="F35" s="219"/>
      <c r="G35" s="145"/>
      <c r="H35" s="145"/>
      <c r="I35" s="139"/>
      <c r="J35" s="130"/>
      <c r="K35" s="132"/>
      <c r="L35" s="170"/>
      <c r="M35" s="88" t="s">
        <v>330</v>
      </c>
      <c r="N35" s="38"/>
      <c r="O35" s="98"/>
      <c r="P35" s="95" t="s">
        <v>334</v>
      </c>
      <c r="Q35" s="23" t="s">
        <v>321</v>
      </c>
      <c r="R35" s="34"/>
      <c r="S35" s="33"/>
      <c r="T35" s="266"/>
    </row>
    <row r="36" spans="1:20" ht="90" customHeight="1" x14ac:dyDescent="0.2">
      <c r="A36" s="198"/>
      <c r="B36" s="187"/>
      <c r="C36" s="229"/>
      <c r="D36" s="187"/>
      <c r="E36" s="176" t="s">
        <v>107</v>
      </c>
      <c r="F36" s="152" t="s">
        <v>106</v>
      </c>
      <c r="G36" s="143">
        <v>43808</v>
      </c>
      <c r="H36" s="143">
        <v>43819</v>
      </c>
      <c r="I36" s="137">
        <f t="shared" si="0"/>
        <v>1.5714285714285714</v>
      </c>
      <c r="J36" s="129">
        <v>0</v>
      </c>
      <c r="K36" s="131" t="s">
        <v>162</v>
      </c>
      <c r="L36" s="170"/>
      <c r="M36" s="88" t="s">
        <v>322</v>
      </c>
      <c r="N36" s="33" t="s">
        <v>134</v>
      </c>
      <c r="O36" s="30" t="s">
        <v>85</v>
      </c>
      <c r="P36" s="94" t="s">
        <v>291</v>
      </c>
      <c r="Q36" s="31" t="s">
        <v>253</v>
      </c>
      <c r="R36" s="34"/>
      <c r="S36" s="33"/>
      <c r="T36" s="266"/>
    </row>
    <row r="37" spans="1:20" ht="114.75" customHeight="1" x14ac:dyDescent="0.2">
      <c r="A37" s="198"/>
      <c r="B37" s="187"/>
      <c r="C37" s="229"/>
      <c r="D37" s="187"/>
      <c r="E37" s="177"/>
      <c r="F37" s="154"/>
      <c r="G37" s="145"/>
      <c r="H37" s="145"/>
      <c r="I37" s="139"/>
      <c r="J37" s="130"/>
      <c r="K37" s="132"/>
      <c r="L37" s="170"/>
      <c r="M37" s="88" t="s">
        <v>337</v>
      </c>
      <c r="N37" s="33"/>
      <c r="O37" s="30"/>
      <c r="P37" s="94" t="s">
        <v>335</v>
      </c>
      <c r="Q37" s="23" t="s">
        <v>321</v>
      </c>
      <c r="R37" s="34"/>
      <c r="S37" s="33"/>
      <c r="T37" s="266"/>
    </row>
    <row r="38" spans="1:20" ht="114" customHeight="1" x14ac:dyDescent="0.2">
      <c r="A38" s="198"/>
      <c r="B38" s="187"/>
      <c r="C38" s="229"/>
      <c r="D38" s="187"/>
      <c r="E38" s="32" t="s">
        <v>108</v>
      </c>
      <c r="F38" s="127" t="s">
        <v>109</v>
      </c>
      <c r="G38" s="26">
        <v>43821</v>
      </c>
      <c r="H38" s="26">
        <v>43951</v>
      </c>
      <c r="I38" s="28">
        <f t="shared" si="0"/>
        <v>18.571428571428573</v>
      </c>
      <c r="J38" s="36">
        <v>0</v>
      </c>
      <c r="K38" s="30" t="s">
        <v>163</v>
      </c>
      <c r="L38" s="170"/>
      <c r="M38" s="88" t="s">
        <v>337</v>
      </c>
      <c r="N38" s="33" t="s">
        <v>134</v>
      </c>
      <c r="O38" s="30" t="s">
        <v>144</v>
      </c>
      <c r="P38" s="94" t="s">
        <v>336</v>
      </c>
      <c r="Q38" s="23" t="s">
        <v>321</v>
      </c>
      <c r="R38" s="34"/>
      <c r="S38" s="33"/>
      <c r="T38" s="266"/>
    </row>
    <row r="39" spans="1:20" ht="89.25" customHeight="1" x14ac:dyDescent="0.2">
      <c r="A39" s="198"/>
      <c r="B39" s="187"/>
      <c r="C39" s="229"/>
      <c r="D39" s="187"/>
      <c r="E39" s="32" t="s">
        <v>120</v>
      </c>
      <c r="F39" s="127" t="s">
        <v>165</v>
      </c>
      <c r="G39" s="26">
        <v>43953</v>
      </c>
      <c r="H39" s="27">
        <v>44074</v>
      </c>
      <c r="I39" s="28">
        <f t="shared" ref="I39" si="1">(H39-G39)/7</f>
        <v>17.285714285714285</v>
      </c>
      <c r="J39" s="36">
        <v>0</v>
      </c>
      <c r="K39" s="30" t="s">
        <v>164</v>
      </c>
      <c r="L39" s="170"/>
      <c r="M39" s="100" t="s">
        <v>322</v>
      </c>
      <c r="N39" s="33" t="s">
        <v>134</v>
      </c>
      <c r="O39" s="30" t="s">
        <v>113</v>
      </c>
      <c r="P39" s="94" t="s">
        <v>225</v>
      </c>
      <c r="Q39" s="23"/>
      <c r="R39" s="34"/>
      <c r="S39" s="33"/>
      <c r="T39" s="266"/>
    </row>
    <row r="40" spans="1:20" ht="78.75" customHeight="1" x14ac:dyDescent="0.2">
      <c r="A40" s="198"/>
      <c r="B40" s="156"/>
      <c r="C40" s="229"/>
      <c r="D40" s="156"/>
      <c r="E40" s="32" t="s">
        <v>175</v>
      </c>
      <c r="F40" s="126" t="s">
        <v>176</v>
      </c>
      <c r="G40" s="26">
        <v>44075</v>
      </c>
      <c r="H40" s="27">
        <v>44104</v>
      </c>
      <c r="I40" s="28">
        <f t="shared" si="0"/>
        <v>4.1428571428571432</v>
      </c>
      <c r="J40" s="36">
        <v>0</v>
      </c>
      <c r="K40" s="30" t="s">
        <v>177</v>
      </c>
      <c r="L40" s="170"/>
      <c r="M40" s="100" t="s">
        <v>322</v>
      </c>
      <c r="N40" s="33" t="s">
        <v>134</v>
      </c>
      <c r="O40" s="30" t="s">
        <v>177</v>
      </c>
      <c r="P40" s="94" t="s">
        <v>225</v>
      </c>
      <c r="Q40" s="23"/>
      <c r="R40" s="34"/>
      <c r="S40" s="33"/>
      <c r="T40" s="267"/>
    </row>
    <row r="41" spans="1:20" ht="189.75" customHeight="1" x14ac:dyDescent="0.2">
      <c r="A41" s="184">
        <v>4</v>
      </c>
      <c r="B41" s="155" t="s">
        <v>232</v>
      </c>
      <c r="C41" s="188" t="s">
        <v>50</v>
      </c>
      <c r="D41" s="155" t="s">
        <v>166</v>
      </c>
      <c r="E41" s="39" t="s">
        <v>44</v>
      </c>
      <c r="F41" s="120" t="s">
        <v>97</v>
      </c>
      <c r="G41" s="40">
        <v>43525</v>
      </c>
      <c r="H41" s="40">
        <v>43677</v>
      </c>
      <c r="I41" s="41">
        <f t="shared" si="0"/>
        <v>21.714285714285715</v>
      </c>
      <c r="J41" s="29">
        <v>1</v>
      </c>
      <c r="K41" s="42" t="s">
        <v>167</v>
      </c>
      <c r="L41" s="220">
        <f>AVERAGE(J41:J47)</f>
        <v>0.4</v>
      </c>
      <c r="M41" s="78" t="s">
        <v>238</v>
      </c>
      <c r="N41" s="43" t="s">
        <v>136</v>
      </c>
      <c r="O41" s="44" t="s">
        <v>145</v>
      </c>
      <c r="P41" s="93" t="s">
        <v>282</v>
      </c>
      <c r="Q41" s="23" t="s">
        <v>223</v>
      </c>
      <c r="R41" s="34"/>
      <c r="S41" s="33"/>
      <c r="T41" s="262" t="s">
        <v>310</v>
      </c>
    </row>
    <row r="42" spans="1:20" ht="105" customHeight="1" x14ac:dyDescent="0.2">
      <c r="A42" s="185"/>
      <c r="B42" s="187"/>
      <c r="C42" s="189"/>
      <c r="D42" s="187"/>
      <c r="E42" s="176" t="s">
        <v>45</v>
      </c>
      <c r="F42" s="157" t="s">
        <v>98</v>
      </c>
      <c r="G42" s="143">
        <v>43709</v>
      </c>
      <c r="H42" s="143">
        <v>43738</v>
      </c>
      <c r="I42" s="138">
        <f t="shared" si="0"/>
        <v>4.1428571428571432</v>
      </c>
      <c r="J42" s="129">
        <v>1</v>
      </c>
      <c r="K42" s="131" t="s">
        <v>170</v>
      </c>
      <c r="L42" s="221"/>
      <c r="M42" s="88" t="s">
        <v>260</v>
      </c>
      <c r="N42" s="159" t="s">
        <v>137</v>
      </c>
      <c r="O42" s="161" t="s">
        <v>174</v>
      </c>
      <c r="P42" s="95" t="s">
        <v>262</v>
      </c>
      <c r="Q42" s="31" t="s">
        <v>226</v>
      </c>
      <c r="R42" s="34"/>
      <c r="S42" s="33"/>
      <c r="T42" s="263"/>
    </row>
    <row r="43" spans="1:20" ht="96" customHeight="1" x14ac:dyDescent="0.2">
      <c r="A43" s="185"/>
      <c r="B43" s="187"/>
      <c r="C43" s="189"/>
      <c r="D43" s="187"/>
      <c r="E43" s="177"/>
      <c r="F43" s="158"/>
      <c r="G43" s="145"/>
      <c r="H43" s="145"/>
      <c r="I43" s="139"/>
      <c r="J43" s="130"/>
      <c r="K43" s="132"/>
      <c r="L43" s="221"/>
      <c r="M43" s="88" t="s">
        <v>261</v>
      </c>
      <c r="N43" s="160"/>
      <c r="O43" s="162"/>
      <c r="P43" s="95" t="s">
        <v>292</v>
      </c>
      <c r="Q43" s="31" t="s">
        <v>242</v>
      </c>
      <c r="R43" s="34"/>
      <c r="S43" s="33"/>
      <c r="T43" s="263"/>
    </row>
    <row r="44" spans="1:20" ht="92.25" customHeight="1" x14ac:dyDescent="0.2">
      <c r="A44" s="185"/>
      <c r="B44" s="187"/>
      <c r="C44" s="189"/>
      <c r="D44" s="187"/>
      <c r="E44" s="176" t="s">
        <v>46</v>
      </c>
      <c r="F44" s="157" t="s">
        <v>168</v>
      </c>
      <c r="G44" s="143">
        <v>43739</v>
      </c>
      <c r="H44" s="143">
        <v>43768</v>
      </c>
      <c r="I44" s="137">
        <f t="shared" si="0"/>
        <v>4.1428571428571432</v>
      </c>
      <c r="J44" s="129">
        <v>0</v>
      </c>
      <c r="K44" s="131" t="s">
        <v>169</v>
      </c>
      <c r="L44" s="221"/>
      <c r="M44" s="101" t="s">
        <v>322</v>
      </c>
      <c r="N44" s="33" t="s">
        <v>137</v>
      </c>
      <c r="O44" s="30" t="s">
        <v>93</v>
      </c>
      <c r="P44" s="94" t="s">
        <v>293</v>
      </c>
      <c r="Q44" s="31" t="s">
        <v>242</v>
      </c>
      <c r="R44" s="34"/>
      <c r="S44" s="33"/>
      <c r="T44" s="263"/>
    </row>
    <row r="45" spans="1:20" ht="198" customHeight="1" x14ac:dyDescent="0.2">
      <c r="A45" s="185"/>
      <c r="B45" s="187"/>
      <c r="C45" s="189"/>
      <c r="D45" s="187"/>
      <c r="E45" s="177"/>
      <c r="F45" s="158"/>
      <c r="G45" s="145"/>
      <c r="H45" s="145"/>
      <c r="I45" s="139"/>
      <c r="J45" s="130"/>
      <c r="K45" s="132"/>
      <c r="L45" s="221"/>
      <c r="M45" s="88" t="s">
        <v>340</v>
      </c>
      <c r="N45" s="38"/>
      <c r="O45" s="74"/>
      <c r="P45" s="96" t="s">
        <v>341</v>
      </c>
      <c r="Q45" s="23" t="s">
        <v>321</v>
      </c>
      <c r="R45" s="34"/>
      <c r="S45" s="33"/>
      <c r="T45" s="263"/>
    </row>
    <row r="46" spans="1:20" ht="67.5" customHeight="1" x14ac:dyDescent="0.2">
      <c r="A46" s="185"/>
      <c r="B46" s="187"/>
      <c r="C46" s="189"/>
      <c r="D46" s="187"/>
      <c r="E46" s="32" t="s">
        <v>96</v>
      </c>
      <c r="F46" s="128" t="s">
        <v>171</v>
      </c>
      <c r="G46" s="26">
        <v>43891</v>
      </c>
      <c r="H46" s="26">
        <v>43920</v>
      </c>
      <c r="I46" s="28">
        <f t="shared" ref="I46" si="2">(H46-G46)/7</f>
        <v>4.1428571428571432</v>
      </c>
      <c r="J46" s="36">
        <v>0</v>
      </c>
      <c r="K46" s="45" t="s">
        <v>131</v>
      </c>
      <c r="L46" s="221"/>
      <c r="M46" s="78" t="s">
        <v>339</v>
      </c>
      <c r="N46" s="38" t="s">
        <v>137</v>
      </c>
      <c r="O46" s="45" t="s">
        <v>85</v>
      </c>
      <c r="P46" s="96" t="s">
        <v>225</v>
      </c>
      <c r="Q46" s="23" t="s">
        <v>321</v>
      </c>
      <c r="R46" s="34"/>
      <c r="S46" s="33"/>
      <c r="T46" s="263"/>
    </row>
    <row r="47" spans="1:20" ht="57.75" customHeight="1" x14ac:dyDescent="0.2">
      <c r="A47" s="186"/>
      <c r="B47" s="156"/>
      <c r="C47" s="190"/>
      <c r="D47" s="156"/>
      <c r="E47" s="32" t="s">
        <v>107</v>
      </c>
      <c r="F47" s="128" t="s">
        <v>171</v>
      </c>
      <c r="G47" s="26">
        <v>44075</v>
      </c>
      <c r="H47" s="26">
        <v>44104</v>
      </c>
      <c r="I47" s="28">
        <f t="shared" si="0"/>
        <v>4.1428571428571432</v>
      </c>
      <c r="J47" s="36">
        <v>0</v>
      </c>
      <c r="K47" s="45" t="s">
        <v>131</v>
      </c>
      <c r="L47" s="169"/>
      <c r="M47" s="78" t="s">
        <v>322</v>
      </c>
      <c r="N47" s="38" t="s">
        <v>137</v>
      </c>
      <c r="O47" s="45" t="s">
        <v>146</v>
      </c>
      <c r="P47" s="96" t="s">
        <v>225</v>
      </c>
      <c r="Q47" s="69"/>
      <c r="R47" s="34"/>
      <c r="S47" s="33"/>
      <c r="T47" s="264"/>
    </row>
    <row r="48" spans="1:20" ht="81" customHeight="1" x14ac:dyDescent="0.2">
      <c r="A48" s="197">
        <v>5</v>
      </c>
      <c r="B48" s="155" t="s">
        <v>233</v>
      </c>
      <c r="C48" s="191" t="s">
        <v>51</v>
      </c>
      <c r="D48" s="155" t="s">
        <v>102</v>
      </c>
      <c r="E48" s="149" t="s">
        <v>44</v>
      </c>
      <c r="F48" s="146" t="s">
        <v>99</v>
      </c>
      <c r="G48" s="143">
        <v>43525</v>
      </c>
      <c r="H48" s="143">
        <v>43738</v>
      </c>
      <c r="I48" s="137">
        <f t="shared" si="0"/>
        <v>30.428571428571427</v>
      </c>
      <c r="J48" s="129">
        <v>1</v>
      </c>
      <c r="K48" s="133" t="s">
        <v>172</v>
      </c>
      <c r="L48" s="220">
        <f>AVERAGE(J48:J57)</f>
        <v>0.33333333333333331</v>
      </c>
      <c r="M48" s="146" t="s">
        <v>239</v>
      </c>
      <c r="N48" s="159" t="s">
        <v>136</v>
      </c>
      <c r="O48" s="161" t="s">
        <v>147</v>
      </c>
      <c r="P48" s="93" t="s">
        <v>263</v>
      </c>
      <c r="Q48" s="23" t="s">
        <v>223</v>
      </c>
      <c r="R48" s="34"/>
      <c r="S48" s="33"/>
      <c r="T48" s="262" t="s">
        <v>311</v>
      </c>
    </row>
    <row r="49" spans="1:20" ht="190.5" customHeight="1" x14ac:dyDescent="0.2">
      <c r="A49" s="197"/>
      <c r="B49" s="187"/>
      <c r="C49" s="192"/>
      <c r="D49" s="187"/>
      <c r="E49" s="150"/>
      <c r="F49" s="147"/>
      <c r="G49" s="144"/>
      <c r="H49" s="144"/>
      <c r="I49" s="138"/>
      <c r="J49" s="136"/>
      <c r="K49" s="134"/>
      <c r="L49" s="221"/>
      <c r="M49" s="147"/>
      <c r="N49" s="167"/>
      <c r="O49" s="171"/>
      <c r="P49" s="93" t="s">
        <v>264</v>
      </c>
      <c r="Q49" s="23" t="s">
        <v>226</v>
      </c>
      <c r="R49" s="34"/>
      <c r="S49" s="33"/>
      <c r="T49" s="263"/>
    </row>
    <row r="50" spans="1:20" ht="106.5" customHeight="1" x14ac:dyDescent="0.2">
      <c r="A50" s="197"/>
      <c r="B50" s="187"/>
      <c r="C50" s="192"/>
      <c r="D50" s="187"/>
      <c r="E50" s="151"/>
      <c r="F50" s="148"/>
      <c r="G50" s="145"/>
      <c r="H50" s="145"/>
      <c r="I50" s="139"/>
      <c r="J50" s="130"/>
      <c r="K50" s="135"/>
      <c r="L50" s="221"/>
      <c r="M50" s="148"/>
      <c r="N50" s="160"/>
      <c r="O50" s="162"/>
      <c r="P50" s="93" t="s">
        <v>294</v>
      </c>
      <c r="Q50" s="23" t="s">
        <v>242</v>
      </c>
      <c r="R50" s="34"/>
      <c r="S50" s="33"/>
      <c r="T50" s="263"/>
    </row>
    <row r="51" spans="1:20" ht="90" customHeight="1" x14ac:dyDescent="0.2">
      <c r="A51" s="197"/>
      <c r="B51" s="187"/>
      <c r="C51" s="192"/>
      <c r="D51" s="187"/>
      <c r="E51" s="32" t="s">
        <v>45</v>
      </c>
      <c r="F51" s="126" t="s">
        <v>100</v>
      </c>
      <c r="G51" s="26">
        <v>43739</v>
      </c>
      <c r="H51" s="27">
        <v>43769</v>
      </c>
      <c r="I51" s="28">
        <f t="shared" si="0"/>
        <v>4.2857142857142856</v>
      </c>
      <c r="J51" s="36">
        <v>1</v>
      </c>
      <c r="K51" s="30" t="s">
        <v>148</v>
      </c>
      <c r="L51" s="221"/>
      <c r="M51" s="88" t="s">
        <v>265</v>
      </c>
      <c r="N51" s="38" t="s">
        <v>137</v>
      </c>
      <c r="O51" s="30" t="s">
        <v>85</v>
      </c>
      <c r="P51" s="94" t="s">
        <v>295</v>
      </c>
      <c r="Q51" s="23" t="s">
        <v>242</v>
      </c>
      <c r="R51" s="34"/>
      <c r="S51" s="33"/>
      <c r="T51" s="263"/>
    </row>
    <row r="52" spans="1:20" ht="69.75" customHeight="1" x14ac:dyDescent="0.2">
      <c r="A52" s="197"/>
      <c r="B52" s="187"/>
      <c r="C52" s="192"/>
      <c r="D52" s="187"/>
      <c r="E52" s="176" t="s">
        <v>46</v>
      </c>
      <c r="F52" s="157" t="s">
        <v>115</v>
      </c>
      <c r="G52" s="143">
        <v>43770</v>
      </c>
      <c r="H52" s="140">
        <v>43799</v>
      </c>
      <c r="I52" s="137">
        <f t="shared" si="0"/>
        <v>4.1428571428571432</v>
      </c>
      <c r="J52" s="129">
        <v>0</v>
      </c>
      <c r="K52" s="131" t="s">
        <v>114</v>
      </c>
      <c r="L52" s="221"/>
      <c r="M52" s="88" t="s">
        <v>322</v>
      </c>
      <c r="N52" s="38" t="s">
        <v>149</v>
      </c>
      <c r="O52" s="30" t="s">
        <v>114</v>
      </c>
      <c r="P52" s="94" t="s">
        <v>296</v>
      </c>
      <c r="Q52" s="23" t="s">
        <v>242</v>
      </c>
      <c r="R52" s="34"/>
      <c r="S52" s="33"/>
      <c r="T52" s="263"/>
    </row>
    <row r="53" spans="1:20" ht="192" customHeight="1" x14ac:dyDescent="0.2">
      <c r="A53" s="197"/>
      <c r="B53" s="187"/>
      <c r="C53" s="192"/>
      <c r="D53" s="187"/>
      <c r="E53" s="177"/>
      <c r="F53" s="158"/>
      <c r="G53" s="145"/>
      <c r="H53" s="142"/>
      <c r="I53" s="139"/>
      <c r="J53" s="130"/>
      <c r="K53" s="132"/>
      <c r="L53" s="221"/>
      <c r="M53" s="88" t="s">
        <v>338</v>
      </c>
      <c r="N53" s="38"/>
      <c r="O53" s="30"/>
      <c r="P53" s="94" t="s">
        <v>342</v>
      </c>
      <c r="Q53" s="23" t="s">
        <v>321</v>
      </c>
      <c r="R53" s="34"/>
      <c r="S53" s="33"/>
      <c r="T53" s="263"/>
    </row>
    <row r="54" spans="1:20" ht="101.25" customHeight="1" x14ac:dyDescent="0.2">
      <c r="A54" s="197"/>
      <c r="B54" s="187"/>
      <c r="C54" s="192"/>
      <c r="D54" s="187"/>
      <c r="E54" s="176" t="s">
        <v>96</v>
      </c>
      <c r="F54" s="157" t="s">
        <v>101</v>
      </c>
      <c r="G54" s="143">
        <v>43770</v>
      </c>
      <c r="H54" s="140">
        <v>43799</v>
      </c>
      <c r="I54" s="137">
        <f t="shared" si="0"/>
        <v>4.1428571428571432</v>
      </c>
      <c r="J54" s="129">
        <v>0</v>
      </c>
      <c r="K54" s="131" t="s">
        <v>150</v>
      </c>
      <c r="L54" s="221"/>
      <c r="M54" s="91" t="s">
        <v>322</v>
      </c>
      <c r="N54" s="38" t="s">
        <v>137</v>
      </c>
      <c r="O54" s="30" t="s">
        <v>178</v>
      </c>
      <c r="P54" s="94" t="s">
        <v>297</v>
      </c>
      <c r="Q54" s="23" t="s">
        <v>242</v>
      </c>
      <c r="R54" s="34"/>
      <c r="S54" s="33"/>
      <c r="T54" s="263"/>
    </row>
    <row r="55" spans="1:20" ht="101.25" customHeight="1" x14ac:dyDescent="0.2">
      <c r="A55" s="197"/>
      <c r="B55" s="187"/>
      <c r="C55" s="192"/>
      <c r="D55" s="187"/>
      <c r="E55" s="177"/>
      <c r="F55" s="158"/>
      <c r="G55" s="145"/>
      <c r="H55" s="142"/>
      <c r="I55" s="139"/>
      <c r="J55" s="130"/>
      <c r="K55" s="132"/>
      <c r="L55" s="221"/>
      <c r="M55" s="88" t="s">
        <v>344</v>
      </c>
      <c r="N55" s="38"/>
      <c r="O55" s="74"/>
      <c r="P55" s="96" t="s">
        <v>343</v>
      </c>
      <c r="Q55" s="23" t="s">
        <v>321</v>
      </c>
      <c r="R55" s="34"/>
      <c r="S55" s="33"/>
      <c r="T55" s="263"/>
    </row>
    <row r="56" spans="1:20" ht="101.25" customHeight="1" x14ac:dyDescent="0.2">
      <c r="A56" s="197"/>
      <c r="B56" s="187"/>
      <c r="C56" s="192"/>
      <c r="D56" s="187"/>
      <c r="E56" s="46" t="s">
        <v>107</v>
      </c>
      <c r="F56" s="128" t="s">
        <v>179</v>
      </c>
      <c r="G56" s="47">
        <v>43983</v>
      </c>
      <c r="H56" s="47">
        <v>44012</v>
      </c>
      <c r="I56" s="28">
        <f t="shared" ref="I56" si="3">(H56-G56)/7</f>
        <v>4.1428571428571432</v>
      </c>
      <c r="J56" s="36">
        <v>0</v>
      </c>
      <c r="K56" s="45" t="s">
        <v>151</v>
      </c>
      <c r="L56" s="221"/>
      <c r="M56" s="78" t="s">
        <v>322</v>
      </c>
      <c r="N56" s="38" t="s">
        <v>137</v>
      </c>
      <c r="O56" s="45" t="s">
        <v>85</v>
      </c>
      <c r="P56" s="96" t="s">
        <v>225</v>
      </c>
      <c r="Q56" s="69"/>
      <c r="R56" s="34"/>
      <c r="S56" s="33"/>
      <c r="T56" s="263"/>
    </row>
    <row r="57" spans="1:20" ht="76.5" customHeight="1" x14ac:dyDescent="0.2">
      <c r="A57" s="197"/>
      <c r="B57" s="156"/>
      <c r="C57" s="193"/>
      <c r="D57" s="156"/>
      <c r="E57" s="46" t="s">
        <v>108</v>
      </c>
      <c r="F57" s="128" t="s">
        <v>179</v>
      </c>
      <c r="G57" s="47">
        <v>44136</v>
      </c>
      <c r="H57" s="47">
        <v>44165</v>
      </c>
      <c r="I57" s="28">
        <f t="shared" si="0"/>
        <v>4.1428571428571432</v>
      </c>
      <c r="J57" s="36">
        <v>0</v>
      </c>
      <c r="K57" s="45" t="s">
        <v>151</v>
      </c>
      <c r="L57" s="169"/>
      <c r="M57" s="78" t="s">
        <v>322</v>
      </c>
      <c r="N57" s="38" t="s">
        <v>137</v>
      </c>
      <c r="O57" s="45" t="s">
        <v>85</v>
      </c>
      <c r="P57" s="96" t="s">
        <v>225</v>
      </c>
      <c r="Q57" s="69"/>
      <c r="R57" s="34"/>
      <c r="S57" s="33"/>
      <c r="T57" s="264"/>
    </row>
    <row r="58" spans="1:20" ht="247.5" customHeight="1" x14ac:dyDescent="0.2">
      <c r="A58" s="197">
        <v>6</v>
      </c>
      <c r="B58" s="156" t="s">
        <v>234</v>
      </c>
      <c r="C58" s="193" t="s">
        <v>52</v>
      </c>
      <c r="D58" s="155" t="s">
        <v>103</v>
      </c>
      <c r="E58" s="149" t="s">
        <v>44</v>
      </c>
      <c r="F58" s="152" t="s">
        <v>116</v>
      </c>
      <c r="G58" s="143">
        <v>43648</v>
      </c>
      <c r="H58" s="140">
        <v>43677</v>
      </c>
      <c r="I58" s="137">
        <f t="shared" si="0"/>
        <v>4.1428571428571432</v>
      </c>
      <c r="J58" s="129">
        <v>0.86670000000000003</v>
      </c>
      <c r="K58" s="133" t="s">
        <v>180</v>
      </c>
      <c r="L58" s="169">
        <f>AVERAGE(J58:J67)</f>
        <v>0.45002500000000001</v>
      </c>
      <c r="M58" s="78" t="s">
        <v>266</v>
      </c>
      <c r="N58" s="155" t="s">
        <v>137</v>
      </c>
      <c r="O58" s="161" t="s">
        <v>93</v>
      </c>
      <c r="P58" s="93" t="s">
        <v>268</v>
      </c>
      <c r="Q58" s="23" t="s">
        <v>224</v>
      </c>
      <c r="R58" s="34"/>
      <c r="S58" s="33"/>
      <c r="T58" s="262" t="s">
        <v>312</v>
      </c>
    </row>
    <row r="59" spans="1:20" ht="147" customHeight="1" x14ac:dyDescent="0.2">
      <c r="A59" s="197"/>
      <c r="B59" s="156"/>
      <c r="C59" s="193"/>
      <c r="D59" s="187"/>
      <c r="E59" s="150"/>
      <c r="F59" s="153"/>
      <c r="G59" s="144"/>
      <c r="H59" s="141"/>
      <c r="I59" s="138"/>
      <c r="J59" s="136"/>
      <c r="K59" s="134"/>
      <c r="L59" s="169"/>
      <c r="M59" s="78" t="s">
        <v>267</v>
      </c>
      <c r="N59" s="156"/>
      <c r="O59" s="271"/>
      <c r="P59" s="93" t="s">
        <v>298</v>
      </c>
      <c r="Q59" s="23" t="s">
        <v>253</v>
      </c>
      <c r="R59" s="34"/>
      <c r="S59" s="33"/>
      <c r="T59" s="263"/>
    </row>
    <row r="60" spans="1:20" ht="195" customHeight="1" x14ac:dyDescent="0.2">
      <c r="A60" s="197"/>
      <c r="B60" s="156"/>
      <c r="C60" s="193"/>
      <c r="D60" s="187"/>
      <c r="E60" s="151"/>
      <c r="F60" s="154"/>
      <c r="G60" s="145"/>
      <c r="H60" s="142"/>
      <c r="I60" s="139"/>
      <c r="J60" s="130"/>
      <c r="K60" s="135"/>
      <c r="L60" s="169"/>
      <c r="M60" s="83" t="s">
        <v>345</v>
      </c>
      <c r="N60" s="82"/>
      <c r="O60" s="114"/>
      <c r="P60" s="93" t="s">
        <v>350</v>
      </c>
      <c r="Q60" s="23" t="s">
        <v>321</v>
      </c>
      <c r="R60" s="34"/>
      <c r="S60" s="33"/>
      <c r="T60" s="263"/>
    </row>
    <row r="61" spans="1:20" ht="205.5" customHeight="1" x14ac:dyDescent="0.2">
      <c r="A61" s="197"/>
      <c r="B61" s="156"/>
      <c r="C61" s="193"/>
      <c r="D61" s="187"/>
      <c r="E61" s="149" t="s">
        <v>45</v>
      </c>
      <c r="F61" s="152" t="s">
        <v>181</v>
      </c>
      <c r="G61" s="143">
        <v>43678</v>
      </c>
      <c r="H61" s="140">
        <v>43805</v>
      </c>
      <c r="I61" s="137">
        <f t="shared" si="0"/>
        <v>18.142857142857142</v>
      </c>
      <c r="J61" s="129">
        <v>0.86670000000000003</v>
      </c>
      <c r="K61" s="133" t="s">
        <v>182</v>
      </c>
      <c r="L61" s="169"/>
      <c r="M61" s="78" t="s">
        <v>351</v>
      </c>
      <c r="N61" s="159" t="s">
        <v>137</v>
      </c>
      <c r="O61" s="159" t="s">
        <v>182</v>
      </c>
      <c r="P61" s="93" t="s">
        <v>269</v>
      </c>
      <c r="Q61" s="23" t="s">
        <v>224</v>
      </c>
      <c r="R61" s="34"/>
      <c r="S61" s="33"/>
      <c r="T61" s="263"/>
    </row>
    <row r="62" spans="1:20" ht="141" customHeight="1" x14ac:dyDescent="0.2">
      <c r="A62" s="197"/>
      <c r="B62" s="156"/>
      <c r="C62" s="193"/>
      <c r="D62" s="187"/>
      <c r="E62" s="150"/>
      <c r="F62" s="153"/>
      <c r="G62" s="144"/>
      <c r="H62" s="141"/>
      <c r="I62" s="138"/>
      <c r="J62" s="136"/>
      <c r="K62" s="134"/>
      <c r="L62" s="169"/>
      <c r="M62" s="78" t="s">
        <v>270</v>
      </c>
      <c r="N62" s="160"/>
      <c r="O62" s="160"/>
      <c r="P62" s="93" t="s">
        <v>299</v>
      </c>
      <c r="Q62" s="23" t="s">
        <v>253</v>
      </c>
      <c r="R62" s="34"/>
      <c r="S62" s="33"/>
      <c r="T62" s="263"/>
    </row>
    <row r="63" spans="1:20" ht="191.25" customHeight="1" x14ac:dyDescent="0.2">
      <c r="A63" s="197"/>
      <c r="B63" s="156"/>
      <c r="C63" s="193"/>
      <c r="D63" s="187"/>
      <c r="E63" s="151"/>
      <c r="F63" s="154"/>
      <c r="G63" s="145"/>
      <c r="H63" s="142"/>
      <c r="I63" s="139"/>
      <c r="J63" s="130"/>
      <c r="K63" s="135"/>
      <c r="L63" s="169"/>
      <c r="M63" s="88" t="s">
        <v>346</v>
      </c>
      <c r="N63" s="80"/>
      <c r="O63" s="80"/>
      <c r="P63" s="93" t="s">
        <v>352</v>
      </c>
      <c r="Q63" s="23" t="s">
        <v>321</v>
      </c>
      <c r="R63" s="34"/>
      <c r="S63" s="33"/>
      <c r="T63" s="263"/>
    </row>
    <row r="64" spans="1:20" ht="129.75" customHeight="1" x14ac:dyDescent="0.2">
      <c r="A64" s="197"/>
      <c r="B64" s="156"/>
      <c r="C64" s="193"/>
      <c r="D64" s="187"/>
      <c r="E64" s="149" t="s">
        <v>46</v>
      </c>
      <c r="F64" s="152" t="s">
        <v>183</v>
      </c>
      <c r="G64" s="143">
        <v>43678</v>
      </c>
      <c r="H64" s="140">
        <v>43805</v>
      </c>
      <c r="I64" s="137">
        <f t="shared" si="0"/>
        <v>18.142857142857142</v>
      </c>
      <c r="J64" s="129">
        <v>6.6699999999999995E-2</v>
      </c>
      <c r="K64" s="133" t="s">
        <v>182</v>
      </c>
      <c r="L64" s="169"/>
      <c r="M64" s="90" t="s">
        <v>347</v>
      </c>
      <c r="N64" s="38" t="s">
        <v>137</v>
      </c>
      <c r="O64" s="37" t="s">
        <v>182</v>
      </c>
      <c r="P64" s="93" t="s">
        <v>353</v>
      </c>
      <c r="Q64" s="23" t="s">
        <v>224</v>
      </c>
      <c r="R64" s="34"/>
      <c r="S64" s="33"/>
      <c r="T64" s="263"/>
    </row>
    <row r="65" spans="1:20" ht="132" customHeight="1" x14ac:dyDescent="0.2">
      <c r="A65" s="197"/>
      <c r="B65" s="156"/>
      <c r="C65" s="193"/>
      <c r="D65" s="187"/>
      <c r="E65" s="150"/>
      <c r="F65" s="153"/>
      <c r="G65" s="144"/>
      <c r="H65" s="141"/>
      <c r="I65" s="138"/>
      <c r="J65" s="136"/>
      <c r="K65" s="134"/>
      <c r="L65" s="169"/>
      <c r="M65" s="90" t="s">
        <v>348</v>
      </c>
      <c r="N65" s="38"/>
      <c r="O65" s="81"/>
      <c r="P65" s="93" t="s">
        <v>300</v>
      </c>
      <c r="Q65" s="23" t="s">
        <v>253</v>
      </c>
      <c r="R65" s="34"/>
      <c r="S65" s="33"/>
      <c r="T65" s="263"/>
    </row>
    <row r="66" spans="1:20" ht="255" customHeight="1" x14ac:dyDescent="0.2">
      <c r="A66" s="197"/>
      <c r="B66" s="156"/>
      <c r="C66" s="193"/>
      <c r="D66" s="187"/>
      <c r="E66" s="151"/>
      <c r="F66" s="154"/>
      <c r="G66" s="145"/>
      <c r="H66" s="142"/>
      <c r="I66" s="139"/>
      <c r="J66" s="130"/>
      <c r="K66" s="135"/>
      <c r="L66" s="169"/>
      <c r="M66" s="116" t="s">
        <v>349</v>
      </c>
      <c r="N66" s="38"/>
      <c r="O66" s="81"/>
      <c r="P66" s="93" t="s">
        <v>354</v>
      </c>
      <c r="Q66" s="23" t="s">
        <v>321</v>
      </c>
      <c r="R66" s="34"/>
      <c r="S66" s="33"/>
      <c r="T66" s="263"/>
    </row>
    <row r="67" spans="1:20" ht="103.5" customHeight="1" x14ac:dyDescent="0.2">
      <c r="A67" s="198"/>
      <c r="B67" s="198"/>
      <c r="C67" s="222"/>
      <c r="D67" s="156"/>
      <c r="E67" s="32" t="s">
        <v>96</v>
      </c>
      <c r="F67" s="126" t="s">
        <v>184</v>
      </c>
      <c r="G67" s="26">
        <v>43891</v>
      </c>
      <c r="H67" s="27">
        <v>43921</v>
      </c>
      <c r="I67" s="28">
        <f t="shared" si="0"/>
        <v>4.2857142857142856</v>
      </c>
      <c r="J67" s="36">
        <v>0</v>
      </c>
      <c r="K67" s="30" t="s">
        <v>185</v>
      </c>
      <c r="L67" s="170"/>
      <c r="M67" s="115" t="s">
        <v>339</v>
      </c>
      <c r="N67" s="38" t="s">
        <v>137</v>
      </c>
      <c r="O67" s="30" t="s">
        <v>85</v>
      </c>
      <c r="P67" s="96" t="s">
        <v>355</v>
      </c>
      <c r="Q67" s="23" t="s">
        <v>321</v>
      </c>
      <c r="R67" s="34"/>
      <c r="S67" s="33"/>
      <c r="T67" s="264"/>
    </row>
    <row r="68" spans="1:20" ht="81.75" customHeight="1" x14ac:dyDescent="0.2">
      <c r="A68" s="197">
        <v>7</v>
      </c>
      <c r="B68" s="155" t="s">
        <v>235</v>
      </c>
      <c r="C68" s="193" t="s">
        <v>53</v>
      </c>
      <c r="D68" s="155" t="s">
        <v>186</v>
      </c>
      <c r="E68" s="149" t="s">
        <v>44</v>
      </c>
      <c r="F68" s="146" t="s">
        <v>118</v>
      </c>
      <c r="G68" s="143">
        <v>43617</v>
      </c>
      <c r="H68" s="140">
        <v>43982</v>
      </c>
      <c r="I68" s="137">
        <f t="shared" si="0"/>
        <v>52.142857142857146</v>
      </c>
      <c r="J68" s="129">
        <v>0.1</v>
      </c>
      <c r="K68" s="133" t="s">
        <v>117</v>
      </c>
      <c r="L68" s="169">
        <f>AVERAGE(J68:J75)</f>
        <v>0.02</v>
      </c>
      <c r="M68" s="112" t="s">
        <v>240</v>
      </c>
      <c r="N68" s="159" t="s">
        <v>137</v>
      </c>
      <c r="O68" s="161" t="s">
        <v>152</v>
      </c>
      <c r="P68" s="93" t="s">
        <v>356</v>
      </c>
      <c r="Q68" s="23" t="s">
        <v>223</v>
      </c>
      <c r="R68" s="34"/>
      <c r="S68" s="33"/>
      <c r="T68" s="262" t="s">
        <v>313</v>
      </c>
    </row>
    <row r="69" spans="1:20" ht="91.5" customHeight="1" x14ac:dyDescent="0.2">
      <c r="A69" s="197"/>
      <c r="B69" s="187"/>
      <c r="C69" s="193"/>
      <c r="D69" s="187"/>
      <c r="E69" s="150"/>
      <c r="F69" s="147"/>
      <c r="G69" s="144"/>
      <c r="H69" s="141"/>
      <c r="I69" s="138"/>
      <c r="J69" s="136"/>
      <c r="K69" s="134"/>
      <c r="L69" s="169"/>
      <c r="M69" s="112" t="s">
        <v>240</v>
      </c>
      <c r="N69" s="160"/>
      <c r="O69" s="171"/>
      <c r="P69" s="93" t="s">
        <v>356</v>
      </c>
      <c r="Q69" s="23" t="s">
        <v>226</v>
      </c>
      <c r="R69" s="34"/>
      <c r="S69" s="33"/>
      <c r="T69" s="263"/>
    </row>
    <row r="70" spans="1:20" ht="93" customHeight="1" x14ac:dyDescent="0.2">
      <c r="A70" s="197"/>
      <c r="B70" s="187"/>
      <c r="C70" s="193"/>
      <c r="D70" s="187"/>
      <c r="E70" s="150"/>
      <c r="F70" s="147"/>
      <c r="G70" s="144"/>
      <c r="H70" s="141"/>
      <c r="I70" s="138"/>
      <c r="J70" s="136"/>
      <c r="K70" s="134"/>
      <c r="L70" s="169"/>
      <c r="M70" s="112" t="s">
        <v>240</v>
      </c>
      <c r="N70" s="71"/>
      <c r="O70" s="162"/>
      <c r="P70" s="93" t="s">
        <v>301</v>
      </c>
      <c r="Q70" s="23" t="s">
        <v>253</v>
      </c>
      <c r="R70" s="34"/>
      <c r="S70" s="33"/>
      <c r="T70" s="263"/>
    </row>
    <row r="71" spans="1:20" ht="110.25" customHeight="1" x14ac:dyDescent="0.2">
      <c r="A71" s="197"/>
      <c r="B71" s="187"/>
      <c r="C71" s="193"/>
      <c r="D71" s="187"/>
      <c r="E71" s="151"/>
      <c r="F71" s="148"/>
      <c r="G71" s="145"/>
      <c r="H71" s="142"/>
      <c r="I71" s="139"/>
      <c r="J71" s="130"/>
      <c r="K71" s="135"/>
      <c r="L71" s="169"/>
      <c r="M71" s="118" t="s">
        <v>240</v>
      </c>
      <c r="N71" s="108"/>
      <c r="O71" s="117"/>
      <c r="P71" s="93" t="s">
        <v>357</v>
      </c>
      <c r="Q71" s="23" t="s">
        <v>321</v>
      </c>
      <c r="R71" s="34"/>
      <c r="S71" s="33"/>
      <c r="T71" s="263"/>
    </row>
    <row r="72" spans="1:20" ht="73.5" customHeight="1" x14ac:dyDescent="0.2">
      <c r="A72" s="197"/>
      <c r="B72" s="187"/>
      <c r="C72" s="193"/>
      <c r="D72" s="187"/>
      <c r="E72" s="35" t="s">
        <v>45</v>
      </c>
      <c r="F72" s="121" t="s">
        <v>187</v>
      </c>
      <c r="G72" s="47">
        <v>43983</v>
      </c>
      <c r="H72" s="48">
        <v>44104</v>
      </c>
      <c r="I72" s="28">
        <f t="shared" si="0"/>
        <v>17.285714285714285</v>
      </c>
      <c r="J72" s="36">
        <v>0</v>
      </c>
      <c r="K72" s="37" t="s">
        <v>188</v>
      </c>
      <c r="L72" s="169"/>
      <c r="M72" s="78" t="s">
        <v>322</v>
      </c>
      <c r="N72" s="38" t="s">
        <v>137</v>
      </c>
      <c r="O72" s="37" t="s">
        <v>188</v>
      </c>
      <c r="P72" s="96" t="s">
        <v>225</v>
      </c>
      <c r="Q72" s="69"/>
      <c r="R72" s="34"/>
      <c r="S72" s="33"/>
      <c r="T72" s="263"/>
    </row>
    <row r="73" spans="1:20" ht="66.75" customHeight="1" x14ac:dyDescent="0.2">
      <c r="A73" s="197"/>
      <c r="B73" s="187"/>
      <c r="C73" s="193"/>
      <c r="D73" s="187"/>
      <c r="E73" s="35" t="s">
        <v>46</v>
      </c>
      <c r="F73" s="122" t="s">
        <v>189</v>
      </c>
      <c r="G73" s="48">
        <v>44166</v>
      </c>
      <c r="H73" s="48">
        <v>44195</v>
      </c>
      <c r="I73" s="28">
        <f t="shared" si="0"/>
        <v>4.1428571428571432</v>
      </c>
      <c r="J73" s="36">
        <v>0</v>
      </c>
      <c r="K73" s="30" t="s">
        <v>185</v>
      </c>
      <c r="L73" s="169"/>
      <c r="M73" s="78" t="s">
        <v>322</v>
      </c>
      <c r="N73" s="38" t="s">
        <v>137</v>
      </c>
      <c r="O73" s="30" t="s">
        <v>185</v>
      </c>
      <c r="P73" s="96" t="s">
        <v>225</v>
      </c>
      <c r="Q73" s="69"/>
      <c r="R73" s="34"/>
      <c r="S73" s="33"/>
      <c r="T73" s="263"/>
    </row>
    <row r="74" spans="1:20" ht="69" customHeight="1" x14ac:dyDescent="0.2">
      <c r="A74" s="197"/>
      <c r="B74" s="187"/>
      <c r="C74" s="193"/>
      <c r="D74" s="187"/>
      <c r="E74" s="35" t="s">
        <v>96</v>
      </c>
      <c r="F74" s="122" t="s">
        <v>190</v>
      </c>
      <c r="G74" s="48">
        <v>44256</v>
      </c>
      <c r="H74" s="48">
        <v>44285</v>
      </c>
      <c r="I74" s="28">
        <f t="shared" si="0"/>
        <v>4.1428571428571432</v>
      </c>
      <c r="J74" s="36">
        <v>0</v>
      </c>
      <c r="K74" s="37" t="s">
        <v>180</v>
      </c>
      <c r="L74" s="169"/>
      <c r="M74" s="78" t="s">
        <v>322</v>
      </c>
      <c r="N74" s="38" t="s">
        <v>137</v>
      </c>
      <c r="O74" s="37" t="s">
        <v>93</v>
      </c>
      <c r="P74" s="96" t="s">
        <v>225</v>
      </c>
      <c r="Q74" s="69"/>
      <c r="R74" s="34"/>
      <c r="S74" s="33"/>
      <c r="T74" s="263"/>
    </row>
    <row r="75" spans="1:20" ht="59.25" customHeight="1" x14ac:dyDescent="0.2">
      <c r="A75" s="198"/>
      <c r="B75" s="187"/>
      <c r="C75" s="222"/>
      <c r="D75" s="187"/>
      <c r="E75" s="32" t="s">
        <v>107</v>
      </c>
      <c r="F75" s="126" t="s">
        <v>191</v>
      </c>
      <c r="G75" s="26">
        <v>44256</v>
      </c>
      <c r="H75" s="26">
        <v>44286</v>
      </c>
      <c r="I75" s="28">
        <f>(H75-G75)/7</f>
        <v>4.2857142857142856</v>
      </c>
      <c r="J75" s="36">
        <v>0</v>
      </c>
      <c r="K75" s="30" t="s">
        <v>185</v>
      </c>
      <c r="L75" s="170"/>
      <c r="M75" s="88" t="s">
        <v>322</v>
      </c>
      <c r="N75" s="38" t="s">
        <v>153</v>
      </c>
      <c r="O75" s="30" t="s">
        <v>85</v>
      </c>
      <c r="P75" s="94" t="s">
        <v>225</v>
      </c>
      <c r="Q75" s="68"/>
      <c r="R75" s="34"/>
      <c r="S75" s="33"/>
      <c r="T75" s="264"/>
    </row>
    <row r="76" spans="1:20" ht="177" customHeight="1" x14ac:dyDescent="0.2">
      <c r="A76" s="197">
        <v>8</v>
      </c>
      <c r="B76" s="227" t="s">
        <v>192</v>
      </c>
      <c r="C76" s="193" t="s">
        <v>54</v>
      </c>
      <c r="D76" s="165" t="s">
        <v>193</v>
      </c>
      <c r="E76" s="149" t="s">
        <v>44</v>
      </c>
      <c r="F76" s="152" t="s">
        <v>194</v>
      </c>
      <c r="G76" s="143">
        <v>43654</v>
      </c>
      <c r="H76" s="140">
        <v>43805</v>
      </c>
      <c r="I76" s="137">
        <f t="shared" si="0"/>
        <v>21.571428571428573</v>
      </c>
      <c r="J76" s="129">
        <v>0.77780000000000005</v>
      </c>
      <c r="K76" s="133" t="s">
        <v>93</v>
      </c>
      <c r="L76" s="169">
        <f>AVERAGE(J76:J86)</f>
        <v>0.46668000000000004</v>
      </c>
      <c r="M76" s="90" t="s">
        <v>272</v>
      </c>
      <c r="N76" s="159" t="s">
        <v>137</v>
      </c>
      <c r="O76" s="161" t="s">
        <v>93</v>
      </c>
      <c r="P76" s="93" t="s">
        <v>271</v>
      </c>
      <c r="Q76" s="70" t="s">
        <v>226</v>
      </c>
      <c r="R76" s="34"/>
      <c r="S76" s="33"/>
      <c r="T76" s="262" t="s">
        <v>314</v>
      </c>
    </row>
    <row r="77" spans="1:20" ht="163.5" customHeight="1" x14ac:dyDescent="0.2">
      <c r="A77" s="197"/>
      <c r="B77" s="228"/>
      <c r="C77" s="193"/>
      <c r="D77" s="214"/>
      <c r="E77" s="150"/>
      <c r="F77" s="153"/>
      <c r="G77" s="144"/>
      <c r="H77" s="141"/>
      <c r="I77" s="138"/>
      <c r="J77" s="136"/>
      <c r="K77" s="134"/>
      <c r="L77" s="169"/>
      <c r="M77" s="90" t="s">
        <v>358</v>
      </c>
      <c r="N77" s="160"/>
      <c r="O77" s="162"/>
      <c r="P77" s="93" t="s">
        <v>302</v>
      </c>
      <c r="Q77" s="23" t="s">
        <v>253</v>
      </c>
      <c r="R77" s="34"/>
      <c r="S77" s="33"/>
      <c r="T77" s="263"/>
    </row>
    <row r="78" spans="1:20" ht="159" customHeight="1" x14ac:dyDescent="0.2">
      <c r="A78" s="197"/>
      <c r="B78" s="228"/>
      <c r="C78" s="193"/>
      <c r="D78" s="214"/>
      <c r="E78" s="151"/>
      <c r="F78" s="154"/>
      <c r="G78" s="145"/>
      <c r="H78" s="142"/>
      <c r="I78" s="139"/>
      <c r="J78" s="130"/>
      <c r="K78" s="135"/>
      <c r="L78" s="169"/>
      <c r="M78" s="90" t="s">
        <v>359</v>
      </c>
      <c r="N78" s="109"/>
      <c r="O78" s="111"/>
      <c r="P78" s="93" t="s">
        <v>360</v>
      </c>
      <c r="Q78" s="23" t="s">
        <v>321</v>
      </c>
      <c r="R78" s="34"/>
      <c r="S78" s="33"/>
      <c r="T78" s="263"/>
    </row>
    <row r="79" spans="1:20" ht="165" customHeight="1" x14ac:dyDescent="0.2">
      <c r="A79" s="198"/>
      <c r="B79" s="187"/>
      <c r="C79" s="222"/>
      <c r="D79" s="187"/>
      <c r="E79" s="176" t="s">
        <v>45</v>
      </c>
      <c r="F79" s="157" t="s">
        <v>119</v>
      </c>
      <c r="G79" s="143">
        <v>43654</v>
      </c>
      <c r="H79" s="140">
        <v>43805</v>
      </c>
      <c r="I79" s="137">
        <f t="shared" si="0"/>
        <v>21.571428571428573</v>
      </c>
      <c r="J79" s="129">
        <v>0.77780000000000005</v>
      </c>
      <c r="K79" s="131" t="s">
        <v>196</v>
      </c>
      <c r="L79" s="170"/>
      <c r="M79" s="90" t="s">
        <v>273</v>
      </c>
      <c r="N79" s="155" t="s">
        <v>197</v>
      </c>
      <c r="O79" s="163" t="s">
        <v>196</v>
      </c>
      <c r="P79" s="93" t="s">
        <v>274</v>
      </c>
      <c r="Q79" s="23" t="s">
        <v>226</v>
      </c>
      <c r="R79" s="34"/>
      <c r="S79" s="33"/>
      <c r="T79" s="263"/>
    </row>
    <row r="80" spans="1:20" ht="162.75" customHeight="1" x14ac:dyDescent="0.2">
      <c r="A80" s="198"/>
      <c r="B80" s="187"/>
      <c r="C80" s="222"/>
      <c r="D80" s="187"/>
      <c r="E80" s="194"/>
      <c r="F80" s="261"/>
      <c r="G80" s="144"/>
      <c r="H80" s="141"/>
      <c r="I80" s="138"/>
      <c r="J80" s="136"/>
      <c r="K80" s="179"/>
      <c r="L80" s="170"/>
      <c r="M80" s="90" t="s">
        <v>361</v>
      </c>
      <c r="N80" s="156"/>
      <c r="O80" s="164"/>
      <c r="P80" s="93" t="s">
        <v>303</v>
      </c>
      <c r="Q80" s="23" t="s">
        <v>253</v>
      </c>
      <c r="R80" s="34"/>
      <c r="S80" s="33"/>
      <c r="T80" s="263"/>
    </row>
    <row r="81" spans="1:20" ht="162.75" customHeight="1" x14ac:dyDescent="0.2">
      <c r="A81" s="198"/>
      <c r="B81" s="187"/>
      <c r="C81" s="222"/>
      <c r="D81" s="187"/>
      <c r="E81" s="177"/>
      <c r="F81" s="158"/>
      <c r="G81" s="145"/>
      <c r="H81" s="142"/>
      <c r="I81" s="139"/>
      <c r="J81" s="130"/>
      <c r="K81" s="132"/>
      <c r="L81" s="170"/>
      <c r="M81" s="90" t="s">
        <v>362</v>
      </c>
      <c r="N81" s="113"/>
      <c r="O81" s="110"/>
      <c r="P81" s="93" t="s">
        <v>363</v>
      </c>
      <c r="Q81" s="23" t="s">
        <v>321</v>
      </c>
      <c r="R81" s="34"/>
      <c r="S81" s="33"/>
      <c r="T81" s="263"/>
    </row>
    <row r="82" spans="1:20" ht="175.5" customHeight="1" x14ac:dyDescent="0.2">
      <c r="A82" s="198"/>
      <c r="B82" s="187"/>
      <c r="C82" s="222"/>
      <c r="D82" s="187"/>
      <c r="E82" s="176" t="s">
        <v>46</v>
      </c>
      <c r="F82" s="152" t="s">
        <v>195</v>
      </c>
      <c r="G82" s="143">
        <v>43654</v>
      </c>
      <c r="H82" s="140">
        <v>43805</v>
      </c>
      <c r="I82" s="137">
        <f t="shared" si="0"/>
        <v>21.571428571428573</v>
      </c>
      <c r="J82" s="129">
        <v>0.77780000000000005</v>
      </c>
      <c r="K82" s="131" t="s">
        <v>154</v>
      </c>
      <c r="L82" s="170"/>
      <c r="M82" s="88" t="s">
        <v>276</v>
      </c>
      <c r="N82" s="159" t="s">
        <v>137</v>
      </c>
      <c r="O82" s="163" t="s">
        <v>154</v>
      </c>
      <c r="P82" s="93" t="s">
        <v>275</v>
      </c>
      <c r="Q82" s="23" t="s">
        <v>226</v>
      </c>
      <c r="R82" s="34"/>
      <c r="S82" s="33"/>
      <c r="T82" s="263"/>
    </row>
    <row r="83" spans="1:20" ht="150" customHeight="1" x14ac:dyDescent="0.2">
      <c r="A83" s="198"/>
      <c r="B83" s="187"/>
      <c r="C83" s="222"/>
      <c r="D83" s="187"/>
      <c r="E83" s="177"/>
      <c r="F83" s="154"/>
      <c r="G83" s="145"/>
      <c r="H83" s="142"/>
      <c r="I83" s="139"/>
      <c r="J83" s="130"/>
      <c r="K83" s="132"/>
      <c r="L83" s="170"/>
      <c r="M83" s="88" t="s">
        <v>277</v>
      </c>
      <c r="N83" s="160"/>
      <c r="O83" s="164"/>
      <c r="P83" s="93" t="s">
        <v>304</v>
      </c>
      <c r="Q83" s="23" t="s">
        <v>253</v>
      </c>
      <c r="R83" s="34"/>
      <c r="S83" s="33"/>
      <c r="T83" s="263"/>
    </row>
    <row r="84" spans="1:20" ht="150" customHeight="1" x14ac:dyDescent="0.2">
      <c r="A84" s="198"/>
      <c r="B84" s="187"/>
      <c r="C84" s="222"/>
      <c r="D84" s="187"/>
      <c r="E84" s="102"/>
      <c r="F84" s="122"/>
      <c r="G84" s="106"/>
      <c r="H84" s="105"/>
      <c r="I84" s="104"/>
      <c r="J84" s="103"/>
      <c r="K84" s="107"/>
      <c r="L84" s="170"/>
      <c r="M84" s="88" t="s">
        <v>365</v>
      </c>
      <c r="N84" s="108"/>
      <c r="O84" s="98"/>
      <c r="P84" s="93" t="s">
        <v>364</v>
      </c>
      <c r="Q84" s="23" t="s">
        <v>321</v>
      </c>
      <c r="R84" s="34"/>
      <c r="S84" s="33"/>
      <c r="T84" s="263"/>
    </row>
    <row r="85" spans="1:20" ht="92.25" customHeight="1" x14ac:dyDescent="0.2">
      <c r="A85" s="198"/>
      <c r="B85" s="187"/>
      <c r="C85" s="222"/>
      <c r="D85" s="187"/>
      <c r="E85" s="32" t="s">
        <v>96</v>
      </c>
      <c r="F85" s="126" t="s">
        <v>198</v>
      </c>
      <c r="G85" s="26">
        <v>43891</v>
      </c>
      <c r="H85" s="26">
        <v>43920</v>
      </c>
      <c r="I85" s="28">
        <f t="shared" ref="I85" si="4">(H85-G85)/7</f>
        <v>4.1428571428571432</v>
      </c>
      <c r="J85" s="36">
        <v>0</v>
      </c>
      <c r="K85" s="30" t="s">
        <v>185</v>
      </c>
      <c r="L85" s="170"/>
      <c r="M85" s="88" t="s">
        <v>366</v>
      </c>
      <c r="N85" s="38" t="s">
        <v>137</v>
      </c>
      <c r="O85" s="30" t="s">
        <v>85</v>
      </c>
      <c r="P85" s="95" t="s">
        <v>367</v>
      </c>
      <c r="Q85" s="23" t="s">
        <v>321</v>
      </c>
      <c r="R85" s="34"/>
      <c r="S85" s="33"/>
      <c r="T85" s="263"/>
    </row>
    <row r="86" spans="1:20" ht="95.25" customHeight="1" x14ac:dyDescent="0.2">
      <c r="A86" s="198"/>
      <c r="B86" s="156"/>
      <c r="C86" s="222"/>
      <c r="D86" s="156"/>
      <c r="E86" s="32" t="s">
        <v>107</v>
      </c>
      <c r="F86" s="126" t="s">
        <v>198</v>
      </c>
      <c r="G86" s="26">
        <v>43983</v>
      </c>
      <c r="H86" s="26">
        <v>44012</v>
      </c>
      <c r="I86" s="28">
        <f t="shared" si="0"/>
        <v>4.1428571428571432</v>
      </c>
      <c r="J86" s="36">
        <v>0</v>
      </c>
      <c r="K86" s="30" t="s">
        <v>185</v>
      </c>
      <c r="L86" s="170"/>
      <c r="M86" s="88"/>
      <c r="N86" s="38" t="s">
        <v>137</v>
      </c>
      <c r="O86" s="30" t="s">
        <v>85</v>
      </c>
      <c r="P86" s="94" t="s">
        <v>225</v>
      </c>
      <c r="Q86" s="68"/>
      <c r="R86" s="34"/>
      <c r="S86" s="33"/>
      <c r="T86" s="264"/>
    </row>
    <row r="87" spans="1:20" ht="169.5" customHeight="1" x14ac:dyDescent="0.2">
      <c r="A87" s="184">
        <v>9</v>
      </c>
      <c r="B87" s="155" t="s">
        <v>236</v>
      </c>
      <c r="C87" s="191" t="s">
        <v>55</v>
      </c>
      <c r="D87" s="155" t="s">
        <v>199</v>
      </c>
      <c r="E87" s="35" t="s">
        <v>44</v>
      </c>
      <c r="F87" s="121" t="s">
        <v>200</v>
      </c>
      <c r="G87" s="47">
        <v>43586</v>
      </c>
      <c r="H87" s="48">
        <v>43677</v>
      </c>
      <c r="I87" s="28">
        <f t="shared" si="0"/>
        <v>13</v>
      </c>
      <c r="J87" s="36">
        <v>1</v>
      </c>
      <c r="K87" s="37" t="s">
        <v>203</v>
      </c>
      <c r="L87" s="220">
        <f>AVERAGE(J87:J97)</f>
        <v>0.22777777777777775</v>
      </c>
      <c r="M87" s="78" t="s">
        <v>237</v>
      </c>
      <c r="N87" s="38" t="s">
        <v>137</v>
      </c>
      <c r="O87" s="37" t="s">
        <v>203</v>
      </c>
      <c r="P87" s="93" t="s">
        <v>278</v>
      </c>
      <c r="Q87" s="23" t="s">
        <v>226</v>
      </c>
      <c r="R87" s="34"/>
      <c r="S87" s="33"/>
      <c r="T87" s="262" t="s">
        <v>315</v>
      </c>
    </row>
    <row r="88" spans="1:20" ht="90" customHeight="1" x14ac:dyDescent="0.2">
      <c r="A88" s="185"/>
      <c r="B88" s="187"/>
      <c r="C88" s="192"/>
      <c r="D88" s="187"/>
      <c r="E88" s="176" t="s">
        <v>45</v>
      </c>
      <c r="F88" s="157" t="s">
        <v>201</v>
      </c>
      <c r="G88" s="143">
        <v>43678</v>
      </c>
      <c r="H88" s="140">
        <v>43769</v>
      </c>
      <c r="I88" s="137">
        <f t="shared" si="0"/>
        <v>13</v>
      </c>
      <c r="J88" s="129">
        <v>0.75</v>
      </c>
      <c r="K88" s="131" t="s">
        <v>122</v>
      </c>
      <c r="L88" s="221"/>
      <c r="M88" s="123" t="s">
        <v>322</v>
      </c>
      <c r="N88" s="38" t="s">
        <v>137</v>
      </c>
      <c r="O88" s="30" t="s">
        <v>155</v>
      </c>
      <c r="P88" s="95" t="s">
        <v>305</v>
      </c>
      <c r="Q88" s="31" t="s">
        <v>242</v>
      </c>
      <c r="R88" s="34"/>
      <c r="S88" s="33"/>
      <c r="T88" s="263"/>
    </row>
    <row r="89" spans="1:20" ht="149.25" customHeight="1" x14ac:dyDescent="0.2">
      <c r="A89" s="185"/>
      <c r="B89" s="187"/>
      <c r="C89" s="192"/>
      <c r="D89" s="187"/>
      <c r="E89" s="177"/>
      <c r="F89" s="158"/>
      <c r="G89" s="145"/>
      <c r="H89" s="142"/>
      <c r="I89" s="139"/>
      <c r="J89" s="130"/>
      <c r="K89" s="132"/>
      <c r="L89" s="221"/>
      <c r="M89" s="88" t="s">
        <v>370</v>
      </c>
      <c r="N89" s="38"/>
      <c r="O89" s="30"/>
      <c r="P89" s="95" t="s">
        <v>371</v>
      </c>
      <c r="Q89" s="23" t="s">
        <v>321</v>
      </c>
      <c r="R89" s="34"/>
      <c r="S89" s="33"/>
      <c r="T89" s="263"/>
    </row>
    <row r="90" spans="1:20" ht="88.5" customHeight="1" x14ac:dyDescent="0.2">
      <c r="A90" s="185"/>
      <c r="B90" s="187"/>
      <c r="C90" s="192"/>
      <c r="D90" s="187"/>
      <c r="E90" s="176" t="s">
        <v>46</v>
      </c>
      <c r="F90" s="157" t="s">
        <v>202</v>
      </c>
      <c r="G90" s="143">
        <v>43770</v>
      </c>
      <c r="H90" s="140">
        <v>43830</v>
      </c>
      <c r="I90" s="137">
        <f t="shared" si="0"/>
        <v>8.5714285714285712</v>
      </c>
      <c r="J90" s="129">
        <v>0.3</v>
      </c>
      <c r="K90" s="131" t="s">
        <v>123</v>
      </c>
      <c r="L90" s="221"/>
      <c r="M90" s="123" t="s">
        <v>322</v>
      </c>
      <c r="N90" s="38" t="s">
        <v>204</v>
      </c>
      <c r="O90" s="30" t="s">
        <v>123</v>
      </c>
      <c r="P90" s="95" t="s">
        <v>306</v>
      </c>
      <c r="Q90" s="31" t="s">
        <v>242</v>
      </c>
      <c r="R90" s="34"/>
      <c r="S90" s="33"/>
      <c r="T90" s="263"/>
    </row>
    <row r="91" spans="1:20" ht="157.5" customHeight="1" x14ac:dyDescent="0.2">
      <c r="A91" s="185"/>
      <c r="B91" s="187"/>
      <c r="C91" s="192"/>
      <c r="D91" s="187"/>
      <c r="E91" s="177"/>
      <c r="F91" s="158"/>
      <c r="G91" s="145"/>
      <c r="H91" s="142"/>
      <c r="I91" s="139"/>
      <c r="J91" s="130"/>
      <c r="K91" s="132"/>
      <c r="L91" s="221"/>
      <c r="M91" s="88" t="s">
        <v>369</v>
      </c>
      <c r="N91" s="38"/>
      <c r="O91" s="30"/>
      <c r="P91" s="95" t="s">
        <v>372</v>
      </c>
      <c r="Q91" s="23" t="s">
        <v>321</v>
      </c>
      <c r="R91" s="34"/>
      <c r="S91" s="33"/>
      <c r="T91" s="263"/>
    </row>
    <row r="92" spans="1:20" ht="99.75" customHeight="1" x14ac:dyDescent="0.2">
      <c r="A92" s="185"/>
      <c r="B92" s="187"/>
      <c r="C92" s="192"/>
      <c r="D92" s="187"/>
      <c r="E92" s="32" t="s">
        <v>96</v>
      </c>
      <c r="F92" s="126" t="s">
        <v>205</v>
      </c>
      <c r="G92" s="26">
        <v>43891</v>
      </c>
      <c r="H92" s="27">
        <v>43920</v>
      </c>
      <c r="I92" s="28">
        <f t="shared" si="0"/>
        <v>4.1428571428571432</v>
      </c>
      <c r="J92" s="36">
        <v>0</v>
      </c>
      <c r="K92" s="30" t="s">
        <v>206</v>
      </c>
      <c r="L92" s="221"/>
      <c r="M92" s="88" t="s">
        <v>337</v>
      </c>
      <c r="N92" s="38" t="s">
        <v>137</v>
      </c>
      <c r="O92" s="30" t="s">
        <v>206</v>
      </c>
      <c r="P92" s="95" t="s">
        <v>373</v>
      </c>
      <c r="Q92" s="23" t="s">
        <v>321</v>
      </c>
      <c r="R92" s="34"/>
      <c r="S92" s="33"/>
      <c r="T92" s="263"/>
    </row>
    <row r="93" spans="1:20" ht="128.25" customHeight="1" x14ac:dyDescent="0.2">
      <c r="A93" s="185"/>
      <c r="B93" s="187"/>
      <c r="C93" s="192"/>
      <c r="D93" s="187"/>
      <c r="E93" s="32" t="s">
        <v>107</v>
      </c>
      <c r="F93" s="126" t="s">
        <v>121</v>
      </c>
      <c r="G93" s="26">
        <v>43983</v>
      </c>
      <c r="H93" s="27">
        <v>44012</v>
      </c>
      <c r="I93" s="28">
        <f t="shared" si="0"/>
        <v>4.1428571428571432</v>
      </c>
      <c r="J93" s="36">
        <v>0</v>
      </c>
      <c r="K93" s="30" t="s">
        <v>207</v>
      </c>
      <c r="L93" s="221"/>
      <c r="M93" s="88" t="s">
        <v>322</v>
      </c>
      <c r="N93" s="38" t="s">
        <v>137</v>
      </c>
      <c r="O93" s="30" t="s">
        <v>208</v>
      </c>
      <c r="P93" s="95" t="s">
        <v>220</v>
      </c>
      <c r="Q93" s="68"/>
      <c r="R93" s="34"/>
      <c r="S93" s="33"/>
      <c r="T93" s="263"/>
    </row>
    <row r="94" spans="1:20" ht="48.75" customHeight="1" x14ac:dyDescent="0.2">
      <c r="A94" s="185"/>
      <c r="B94" s="187"/>
      <c r="C94" s="192"/>
      <c r="D94" s="187"/>
      <c r="E94" s="32" t="s">
        <v>108</v>
      </c>
      <c r="F94" s="126" t="s">
        <v>124</v>
      </c>
      <c r="G94" s="26">
        <v>44013</v>
      </c>
      <c r="H94" s="26">
        <v>44104</v>
      </c>
      <c r="I94" s="28">
        <f t="shared" si="0"/>
        <v>13</v>
      </c>
      <c r="J94" s="36">
        <v>0</v>
      </c>
      <c r="K94" s="30" t="s">
        <v>156</v>
      </c>
      <c r="L94" s="221"/>
      <c r="M94" s="88"/>
      <c r="N94" s="33" t="s">
        <v>149</v>
      </c>
      <c r="O94" s="30" t="s">
        <v>156</v>
      </c>
      <c r="P94" s="95" t="s">
        <v>221</v>
      </c>
      <c r="Q94" s="68"/>
      <c r="R94" s="34"/>
      <c r="S94" s="33"/>
      <c r="T94" s="263"/>
    </row>
    <row r="95" spans="1:20" ht="48.75" customHeight="1" x14ac:dyDescent="0.2">
      <c r="A95" s="185"/>
      <c r="B95" s="187"/>
      <c r="C95" s="192"/>
      <c r="D95" s="187"/>
      <c r="E95" s="32" t="s">
        <v>120</v>
      </c>
      <c r="F95" s="122" t="s">
        <v>209</v>
      </c>
      <c r="G95" s="26">
        <v>44105</v>
      </c>
      <c r="H95" s="26">
        <v>44135</v>
      </c>
      <c r="I95" s="28">
        <f t="shared" ref="I95:I96" si="5">(H95-G95)/7</f>
        <v>4.2857142857142856</v>
      </c>
      <c r="J95" s="36">
        <v>0</v>
      </c>
      <c r="K95" s="30" t="s">
        <v>210</v>
      </c>
      <c r="L95" s="221"/>
      <c r="M95" s="88"/>
      <c r="N95" s="38" t="s">
        <v>137</v>
      </c>
      <c r="O95" s="30" t="s">
        <v>210</v>
      </c>
      <c r="P95" s="95" t="s">
        <v>222</v>
      </c>
      <c r="Q95" s="68"/>
      <c r="R95" s="34"/>
      <c r="S95" s="33"/>
      <c r="T95" s="263"/>
    </row>
    <row r="96" spans="1:20" ht="70.5" customHeight="1" x14ac:dyDescent="0.2">
      <c r="A96" s="185"/>
      <c r="B96" s="187"/>
      <c r="C96" s="192"/>
      <c r="D96" s="187"/>
      <c r="E96" s="32" t="s">
        <v>175</v>
      </c>
      <c r="F96" s="126" t="s">
        <v>211</v>
      </c>
      <c r="G96" s="26">
        <v>43983</v>
      </c>
      <c r="H96" s="27">
        <v>44012</v>
      </c>
      <c r="I96" s="28">
        <f t="shared" si="5"/>
        <v>4.1428571428571432</v>
      </c>
      <c r="J96" s="36">
        <v>0</v>
      </c>
      <c r="K96" s="30" t="s">
        <v>185</v>
      </c>
      <c r="L96" s="221"/>
      <c r="M96" s="88"/>
      <c r="N96" s="38" t="s">
        <v>137</v>
      </c>
      <c r="O96" s="30" t="s">
        <v>185</v>
      </c>
      <c r="P96" s="95" t="s">
        <v>220</v>
      </c>
      <c r="Q96" s="68"/>
      <c r="R96" s="34"/>
      <c r="S96" s="33"/>
      <c r="T96" s="263"/>
    </row>
    <row r="97" spans="1:20" ht="66.75" customHeight="1" x14ac:dyDescent="0.2">
      <c r="A97" s="186"/>
      <c r="B97" s="156"/>
      <c r="C97" s="193"/>
      <c r="D97" s="156"/>
      <c r="E97" s="32" t="s">
        <v>368</v>
      </c>
      <c r="F97" s="126" t="s">
        <v>211</v>
      </c>
      <c r="G97" s="26">
        <v>44075</v>
      </c>
      <c r="H97" s="27">
        <v>44104</v>
      </c>
      <c r="I97" s="28">
        <f t="shared" si="0"/>
        <v>4.1428571428571432</v>
      </c>
      <c r="J97" s="36">
        <v>0</v>
      </c>
      <c r="K97" s="30" t="s">
        <v>185</v>
      </c>
      <c r="L97" s="169"/>
      <c r="M97" s="88"/>
      <c r="N97" s="38" t="s">
        <v>137</v>
      </c>
      <c r="O97" s="30" t="s">
        <v>85</v>
      </c>
      <c r="P97" s="95" t="s">
        <v>219</v>
      </c>
      <c r="Q97" s="68"/>
      <c r="R97" s="34"/>
      <c r="S97" s="33"/>
      <c r="T97" s="264"/>
    </row>
    <row r="98" spans="1:20" ht="146.25" customHeight="1" x14ac:dyDescent="0.2">
      <c r="A98" s="197">
        <v>10</v>
      </c>
      <c r="B98" s="155" t="s">
        <v>212</v>
      </c>
      <c r="C98" s="222" t="s">
        <v>56</v>
      </c>
      <c r="D98" s="155" t="s">
        <v>213</v>
      </c>
      <c r="E98" s="149" t="s">
        <v>44</v>
      </c>
      <c r="F98" s="146" t="s">
        <v>214</v>
      </c>
      <c r="G98" s="143">
        <v>43617</v>
      </c>
      <c r="H98" s="140">
        <v>43982</v>
      </c>
      <c r="I98" s="137">
        <f t="shared" si="0"/>
        <v>52.142857142857146</v>
      </c>
      <c r="J98" s="129">
        <v>0.77780000000000005</v>
      </c>
      <c r="K98" s="133" t="s">
        <v>215</v>
      </c>
      <c r="L98" s="169">
        <f>AVERAGE(J98:J105)</f>
        <v>0.12963333333333335</v>
      </c>
      <c r="M98" s="125" t="s">
        <v>375</v>
      </c>
      <c r="N98" s="159" t="s">
        <v>137</v>
      </c>
      <c r="O98" s="161" t="s">
        <v>215</v>
      </c>
      <c r="P98" s="93" t="s">
        <v>279</v>
      </c>
      <c r="Q98" s="23" t="s">
        <v>226</v>
      </c>
      <c r="R98" s="34"/>
      <c r="S98" s="33"/>
      <c r="T98" s="262" t="s">
        <v>316</v>
      </c>
    </row>
    <row r="99" spans="1:20" ht="99" customHeight="1" x14ac:dyDescent="0.2">
      <c r="A99" s="197"/>
      <c r="B99" s="187"/>
      <c r="C99" s="222"/>
      <c r="D99" s="187"/>
      <c r="E99" s="150"/>
      <c r="F99" s="147"/>
      <c r="G99" s="144"/>
      <c r="H99" s="141"/>
      <c r="I99" s="138"/>
      <c r="J99" s="136"/>
      <c r="K99" s="134"/>
      <c r="L99" s="169"/>
      <c r="M99" s="124" t="s">
        <v>374</v>
      </c>
      <c r="N99" s="160"/>
      <c r="O99" s="162"/>
      <c r="P99" s="93" t="s">
        <v>280</v>
      </c>
      <c r="Q99" s="31" t="s">
        <v>242</v>
      </c>
      <c r="R99" s="34"/>
      <c r="S99" s="33"/>
      <c r="T99" s="263"/>
    </row>
    <row r="100" spans="1:20" ht="334.5" customHeight="1" x14ac:dyDescent="0.2">
      <c r="A100" s="197"/>
      <c r="B100" s="187"/>
      <c r="C100" s="222"/>
      <c r="D100" s="187"/>
      <c r="E100" s="151"/>
      <c r="F100" s="148"/>
      <c r="G100" s="145"/>
      <c r="H100" s="142"/>
      <c r="I100" s="139"/>
      <c r="J100" s="130"/>
      <c r="K100" s="135"/>
      <c r="L100" s="169"/>
      <c r="M100" s="121" t="s">
        <v>376</v>
      </c>
      <c r="N100" s="119"/>
      <c r="O100" s="117"/>
      <c r="P100" s="93" t="s">
        <v>377</v>
      </c>
      <c r="Q100" s="23" t="s">
        <v>321</v>
      </c>
      <c r="R100" s="34"/>
      <c r="S100" s="33"/>
      <c r="T100" s="263"/>
    </row>
    <row r="101" spans="1:20" ht="67.5" customHeight="1" x14ac:dyDescent="0.2">
      <c r="A101" s="198"/>
      <c r="B101" s="187"/>
      <c r="C101" s="222"/>
      <c r="D101" s="187"/>
      <c r="E101" s="32" t="s">
        <v>45</v>
      </c>
      <c r="F101" s="126" t="s">
        <v>125</v>
      </c>
      <c r="G101" s="26">
        <v>43982</v>
      </c>
      <c r="H101" s="27">
        <v>44073</v>
      </c>
      <c r="I101" s="28">
        <f t="shared" si="0"/>
        <v>13</v>
      </c>
      <c r="J101" s="36">
        <v>0</v>
      </c>
      <c r="K101" s="30" t="s">
        <v>158</v>
      </c>
      <c r="L101" s="170"/>
      <c r="M101" s="88" t="s">
        <v>322</v>
      </c>
      <c r="N101" s="33" t="s">
        <v>157</v>
      </c>
      <c r="O101" s="30" t="s">
        <v>126</v>
      </c>
      <c r="P101" s="94" t="s">
        <v>225</v>
      </c>
      <c r="Q101" s="68"/>
      <c r="R101" s="34"/>
      <c r="S101" s="33"/>
      <c r="T101" s="263"/>
    </row>
    <row r="102" spans="1:20" ht="90.75" customHeight="1" x14ac:dyDescent="0.2">
      <c r="A102" s="198"/>
      <c r="B102" s="187"/>
      <c r="C102" s="222"/>
      <c r="D102" s="187"/>
      <c r="E102" s="32" t="s">
        <v>46</v>
      </c>
      <c r="F102" s="122" t="s">
        <v>216</v>
      </c>
      <c r="G102" s="26">
        <v>44075</v>
      </c>
      <c r="H102" s="27">
        <v>44165</v>
      </c>
      <c r="I102" s="28">
        <f t="shared" si="0"/>
        <v>12.857142857142858</v>
      </c>
      <c r="J102" s="36">
        <v>0</v>
      </c>
      <c r="K102" s="30" t="s">
        <v>127</v>
      </c>
      <c r="L102" s="170"/>
      <c r="M102" s="88" t="s">
        <v>322</v>
      </c>
      <c r="N102" s="38" t="s">
        <v>153</v>
      </c>
      <c r="O102" s="30" t="s">
        <v>160</v>
      </c>
      <c r="P102" s="94" t="s">
        <v>225</v>
      </c>
      <c r="Q102" s="68"/>
      <c r="R102" s="34"/>
      <c r="S102" s="33"/>
      <c r="T102" s="263"/>
    </row>
    <row r="103" spans="1:20" ht="90.75" customHeight="1" x14ac:dyDescent="0.2">
      <c r="A103" s="198"/>
      <c r="B103" s="187"/>
      <c r="C103" s="222"/>
      <c r="D103" s="187"/>
      <c r="E103" s="32" t="s">
        <v>96</v>
      </c>
      <c r="F103" s="126" t="s">
        <v>128</v>
      </c>
      <c r="G103" s="26">
        <v>44166</v>
      </c>
      <c r="H103" s="27">
        <v>44196</v>
      </c>
      <c r="I103" s="28">
        <f t="shared" ref="I103" si="6">(H103-G103)/7</f>
        <v>4.2857142857142856</v>
      </c>
      <c r="J103" s="36">
        <v>0</v>
      </c>
      <c r="K103" s="30" t="s">
        <v>185</v>
      </c>
      <c r="L103" s="170"/>
      <c r="M103" s="88" t="s">
        <v>322</v>
      </c>
      <c r="N103" s="38" t="s">
        <v>137</v>
      </c>
      <c r="O103" s="30" t="s">
        <v>185</v>
      </c>
      <c r="P103" s="94" t="s">
        <v>225</v>
      </c>
      <c r="Q103" s="68"/>
      <c r="R103" s="34"/>
      <c r="S103" s="33"/>
      <c r="T103" s="263"/>
    </row>
    <row r="104" spans="1:20" ht="90.75" customHeight="1" x14ac:dyDescent="0.2">
      <c r="A104" s="198"/>
      <c r="B104" s="187"/>
      <c r="C104" s="222"/>
      <c r="D104" s="187"/>
      <c r="E104" s="32" t="s">
        <v>107</v>
      </c>
      <c r="F104" s="126" t="s">
        <v>159</v>
      </c>
      <c r="G104" s="26">
        <v>44197</v>
      </c>
      <c r="H104" s="27">
        <v>44255</v>
      </c>
      <c r="I104" s="28">
        <f t="shared" ref="I104" si="7">(H104-G104)/7</f>
        <v>8.2857142857142865</v>
      </c>
      <c r="J104" s="36">
        <v>0</v>
      </c>
      <c r="K104" s="30" t="s">
        <v>210</v>
      </c>
      <c r="L104" s="170"/>
      <c r="M104" s="88" t="s">
        <v>322</v>
      </c>
      <c r="N104" s="38" t="s">
        <v>137</v>
      </c>
      <c r="O104" s="30" t="s">
        <v>210</v>
      </c>
      <c r="P104" s="94" t="s">
        <v>225</v>
      </c>
      <c r="Q104" s="68"/>
      <c r="R104" s="34"/>
      <c r="S104" s="33"/>
      <c r="T104" s="263"/>
    </row>
    <row r="105" spans="1:20" ht="69.75" customHeight="1" x14ac:dyDescent="0.2">
      <c r="A105" s="198"/>
      <c r="B105" s="156"/>
      <c r="C105" s="222"/>
      <c r="D105" s="156"/>
      <c r="E105" s="32" t="s">
        <v>108</v>
      </c>
      <c r="F105" s="126" t="s">
        <v>217</v>
      </c>
      <c r="G105" s="26">
        <v>44348</v>
      </c>
      <c r="H105" s="27">
        <v>44377</v>
      </c>
      <c r="I105" s="28">
        <f t="shared" si="0"/>
        <v>4.1428571428571432</v>
      </c>
      <c r="J105" s="36">
        <v>0</v>
      </c>
      <c r="K105" s="30" t="s">
        <v>185</v>
      </c>
      <c r="L105" s="170"/>
      <c r="M105" s="88" t="s">
        <v>322</v>
      </c>
      <c r="N105" s="38" t="s">
        <v>137</v>
      </c>
      <c r="O105" s="30" t="s">
        <v>85</v>
      </c>
      <c r="P105" s="94" t="s">
        <v>225</v>
      </c>
      <c r="Q105" s="68"/>
      <c r="R105" s="34"/>
      <c r="S105" s="33"/>
      <c r="T105" s="264"/>
    </row>
    <row r="106" spans="1:20" ht="30" customHeight="1" x14ac:dyDescent="0.2">
      <c r="A106" s="224" t="s">
        <v>23</v>
      </c>
      <c r="B106" s="224"/>
      <c r="C106" s="224"/>
      <c r="D106" s="224"/>
      <c r="E106" s="49" t="s">
        <v>24</v>
      </c>
      <c r="F106" s="50">
        <f>L11</f>
        <v>0.66666666666666663</v>
      </c>
      <c r="G106" s="51"/>
      <c r="H106" s="51"/>
      <c r="I106" s="52"/>
      <c r="J106" s="53"/>
      <c r="K106" s="51"/>
      <c r="L106" s="51"/>
      <c r="M106" s="51"/>
      <c r="N106" s="51"/>
      <c r="O106" s="51"/>
      <c r="P106" s="49"/>
      <c r="Q106" s="49"/>
      <c r="R106" s="54"/>
      <c r="S106" s="54"/>
      <c r="T106" s="54"/>
    </row>
    <row r="107" spans="1:20" ht="15" x14ac:dyDescent="0.2">
      <c r="A107" s="55"/>
      <c r="B107" s="55"/>
      <c r="C107" s="56"/>
      <c r="D107" s="56"/>
      <c r="E107" s="49" t="s">
        <v>25</v>
      </c>
      <c r="F107" s="50">
        <f>L18</f>
        <v>0.66666666666666663</v>
      </c>
      <c r="G107" s="51"/>
      <c r="H107" s="51"/>
      <c r="I107" s="52"/>
      <c r="J107" s="53"/>
      <c r="K107" s="51"/>
      <c r="L107" s="51"/>
      <c r="M107" s="51"/>
      <c r="N107" s="51"/>
      <c r="O107" s="51"/>
      <c r="P107" s="49"/>
      <c r="Q107" s="49"/>
      <c r="R107" s="54"/>
      <c r="S107" s="54"/>
      <c r="T107" s="54"/>
    </row>
    <row r="108" spans="1:20" ht="15" x14ac:dyDescent="0.2">
      <c r="A108" s="55"/>
      <c r="B108" s="55"/>
      <c r="C108" s="56"/>
      <c r="D108" s="56"/>
      <c r="E108" s="49" t="s">
        <v>26</v>
      </c>
      <c r="F108" s="50">
        <f>L22</f>
        <v>0.311</v>
      </c>
      <c r="G108" s="51"/>
      <c r="H108" s="51"/>
      <c r="I108" s="52"/>
      <c r="J108" s="53"/>
      <c r="K108" s="51"/>
      <c r="L108" s="51"/>
      <c r="M108" s="51"/>
      <c r="N108" s="51"/>
      <c r="O108" s="51"/>
      <c r="P108" s="49"/>
      <c r="Q108" s="49"/>
      <c r="R108" s="54"/>
      <c r="S108" s="54"/>
      <c r="T108" s="54"/>
    </row>
    <row r="109" spans="1:20" ht="15" x14ac:dyDescent="0.2">
      <c r="A109" s="55"/>
      <c r="B109" s="55"/>
      <c r="C109" s="56"/>
      <c r="D109" s="56"/>
      <c r="E109" s="49" t="s">
        <v>27</v>
      </c>
      <c r="F109" s="50">
        <f>L41</f>
        <v>0.4</v>
      </c>
      <c r="G109" s="51"/>
      <c r="H109" s="51"/>
      <c r="I109" s="52"/>
      <c r="J109" s="53"/>
      <c r="K109" s="51"/>
      <c r="L109" s="51"/>
      <c r="M109" s="51"/>
      <c r="N109" s="51"/>
      <c r="O109" s="51"/>
      <c r="P109" s="49"/>
      <c r="Q109" s="49"/>
      <c r="R109" s="54"/>
      <c r="S109" s="54"/>
      <c r="T109" s="54"/>
    </row>
    <row r="110" spans="1:20" ht="15" x14ac:dyDescent="0.2">
      <c r="A110" s="55"/>
      <c r="B110" s="55"/>
      <c r="C110" s="56"/>
      <c r="D110" s="56"/>
      <c r="E110" s="49" t="s">
        <v>28</v>
      </c>
      <c r="F110" s="50">
        <f>L48</f>
        <v>0.33333333333333331</v>
      </c>
      <c r="G110" s="51"/>
      <c r="H110" s="51"/>
      <c r="I110" s="52"/>
      <c r="J110" s="53"/>
      <c r="K110" s="51"/>
      <c r="L110" s="51"/>
      <c r="M110" s="51"/>
      <c r="N110" s="51"/>
      <c r="O110" s="51"/>
      <c r="P110" s="49"/>
      <c r="Q110" s="49"/>
      <c r="R110" s="54"/>
      <c r="S110" s="54"/>
      <c r="T110" s="54"/>
    </row>
    <row r="111" spans="1:20" ht="15" x14ac:dyDescent="0.2">
      <c r="A111" s="55"/>
      <c r="B111" s="55"/>
      <c r="C111" s="56"/>
      <c r="D111" s="56"/>
      <c r="E111" s="49" t="s">
        <v>29</v>
      </c>
      <c r="F111" s="50">
        <f>L58</f>
        <v>0.45002500000000001</v>
      </c>
      <c r="G111" s="51"/>
      <c r="H111" s="51"/>
      <c r="I111" s="52"/>
      <c r="J111" s="53"/>
      <c r="K111" s="51"/>
      <c r="L111" s="51"/>
      <c r="M111" s="51"/>
      <c r="N111" s="51"/>
      <c r="O111" s="51"/>
      <c r="P111" s="49"/>
      <c r="Q111" s="49"/>
      <c r="R111" s="54"/>
      <c r="S111" s="54"/>
      <c r="T111" s="54"/>
    </row>
    <row r="112" spans="1:20" ht="15" x14ac:dyDescent="0.2">
      <c r="A112" s="55"/>
      <c r="B112" s="55"/>
      <c r="C112" s="56"/>
      <c r="D112" s="56"/>
      <c r="E112" s="49" t="s">
        <v>30</v>
      </c>
      <c r="F112" s="50">
        <f>L68</f>
        <v>0.02</v>
      </c>
      <c r="G112" s="51"/>
      <c r="H112" s="51"/>
      <c r="I112" s="52"/>
      <c r="J112" s="53"/>
      <c r="K112" s="51"/>
      <c r="L112" s="51"/>
      <c r="M112" s="51"/>
      <c r="N112" s="51"/>
      <c r="O112" s="51"/>
      <c r="P112" s="49"/>
      <c r="Q112" s="49"/>
      <c r="R112" s="54"/>
      <c r="S112" s="54"/>
      <c r="T112" s="54"/>
    </row>
    <row r="113" spans="1:20" ht="15" x14ac:dyDescent="0.2">
      <c r="A113" s="55"/>
      <c r="B113" s="55"/>
      <c r="C113" s="56"/>
      <c r="D113" s="56"/>
      <c r="E113" s="49" t="s">
        <v>31</v>
      </c>
      <c r="F113" s="50">
        <f>L76</f>
        <v>0.46668000000000004</v>
      </c>
      <c r="G113" s="51"/>
      <c r="H113" s="51"/>
      <c r="I113" s="52"/>
      <c r="J113" s="53"/>
      <c r="K113" s="51"/>
      <c r="L113" s="51"/>
      <c r="M113" s="51"/>
      <c r="N113" s="51"/>
      <c r="O113" s="51"/>
      <c r="P113" s="49"/>
      <c r="Q113" s="49"/>
      <c r="R113" s="54"/>
      <c r="S113" s="54"/>
      <c r="T113" s="54"/>
    </row>
    <row r="114" spans="1:20" ht="15" x14ac:dyDescent="0.2">
      <c r="A114" s="55"/>
      <c r="B114" s="55"/>
      <c r="C114" s="56"/>
      <c r="D114" s="56"/>
      <c r="E114" s="49" t="s">
        <v>32</v>
      </c>
      <c r="F114" s="50">
        <f>L87</f>
        <v>0.22777777777777775</v>
      </c>
      <c r="G114" s="51"/>
      <c r="H114" s="51"/>
      <c r="I114" s="52"/>
      <c r="J114" s="53"/>
      <c r="K114" s="51"/>
      <c r="L114" s="51"/>
      <c r="M114" s="51"/>
      <c r="N114" s="51"/>
      <c r="O114" s="51"/>
      <c r="P114" s="49"/>
      <c r="Q114" s="49"/>
      <c r="R114" s="54"/>
      <c r="S114" s="54"/>
      <c r="T114" s="54"/>
    </row>
    <row r="115" spans="1:20" ht="15" x14ac:dyDescent="0.2">
      <c r="A115" s="55"/>
      <c r="B115" s="55"/>
      <c r="C115" s="56"/>
      <c r="D115" s="56"/>
      <c r="E115" s="49" t="s">
        <v>33</v>
      </c>
      <c r="F115" s="50">
        <f>L98</f>
        <v>0.12963333333333335</v>
      </c>
      <c r="G115" s="51"/>
      <c r="H115" s="57"/>
      <c r="I115" s="52"/>
      <c r="J115" s="58"/>
      <c r="K115" s="51"/>
      <c r="L115" s="51"/>
      <c r="M115" s="51"/>
      <c r="N115" s="51"/>
      <c r="O115" s="51"/>
      <c r="P115" s="49"/>
      <c r="Q115" s="49"/>
      <c r="R115" s="54"/>
      <c r="S115" s="54"/>
      <c r="T115" s="54"/>
    </row>
    <row r="116" spans="1:20" ht="15" x14ac:dyDescent="0.2">
      <c r="A116" s="55"/>
      <c r="B116" s="55"/>
      <c r="C116" s="56"/>
      <c r="D116" s="56"/>
      <c r="E116" s="59"/>
      <c r="F116" s="60"/>
      <c r="G116" s="51"/>
      <c r="H116" s="57"/>
      <c r="I116" s="61"/>
      <c r="J116" s="58"/>
      <c r="K116" s="51"/>
      <c r="L116" s="51"/>
      <c r="M116" s="51"/>
      <c r="N116" s="51"/>
      <c r="O116" s="51"/>
      <c r="P116" s="49"/>
      <c r="Q116" s="49"/>
      <c r="R116" s="54"/>
      <c r="S116" s="54"/>
      <c r="T116" s="54"/>
    </row>
    <row r="117" spans="1:20" ht="23.25" customHeight="1" x14ac:dyDescent="0.2">
      <c r="A117" s="225" t="s">
        <v>34</v>
      </c>
      <c r="B117" s="225"/>
      <c r="C117" s="225"/>
      <c r="D117" s="225"/>
      <c r="E117" s="62">
        <f>AVERAGE(F106:F115)</f>
        <v>0.36717827777777784</v>
      </c>
      <c r="F117" s="59" t="s">
        <v>35</v>
      </c>
      <c r="G117" s="51"/>
      <c r="H117" s="51"/>
      <c r="I117" s="63"/>
      <c r="J117" s="53"/>
      <c r="K117" s="51"/>
      <c r="L117" s="51"/>
      <c r="M117" s="51"/>
      <c r="N117" s="51"/>
      <c r="O117" s="51"/>
      <c r="P117" s="49"/>
      <c r="Q117" s="49"/>
      <c r="R117" s="54"/>
      <c r="S117" s="54"/>
      <c r="T117" s="54"/>
    </row>
  </sheetData>
  <mergeCells count="301">
    <mergeCell ref="H64:H66"/>
    <mergeCell ref="G64:G66"/>
    <mergeCell ref="O18:O19"/>
    <mergeCell ref="T58:T67"/>
    <mergeCell ref="R26:R28"/>
    <mergeCell ref="S26:S28"/>
    <mergeCell ref="N22:N24"/>
    <mergeCell ref="O22:O24"/>
    <mergeCell ref="N58:N59"/>
    <mergeCell ref="O58:O59"/>
    <mergeCell ref="N61:N62"/>
    <mergeCell ref="O61:O62"/>
    <mergeCell ref="L58:L67"/>
    <mergeCell ref="L48:L57"/>
    <mergeCell ref="J18:J19"/>
    <mergeCell ref="K18:K19"/>
    <mergeCell ref="N42:N43"/>
    <mergeCell ref="O42:O43"/>
    <mergeCell ref="H58:H60"/>
    <mergeCell ref="I58:I60"/>
    <mergeCell ref="K54:K55"/>
    <mergeCell ref="K30:K32"/>
    <mergeCell ref="J30:J32"/>
    <mergeCell ref="I30:I32"/>
    <mergeCell ref="T68:T75"/>
    <mergeCell ref="T76:T86"/>
    <mergeCell ref="T87:T97"/>
    <mergeCell ref="T98:T105"/>
    <mergeCell ref="T11:T17"/>
    <mergeCell ref="T18:T21"/>
    <mergeCell ref="T22:T40"/>
    <mergeCell ref="T41:T47"/>
    <mergeCell ref="T48:T57"/>
    <mergeCell ref="E79:E81"/>
    <mergeCell ref="A68:A75"/>
    <mergeCell ref="B68:B75"/>
    <mergeCell ref="C68:C75"/>
    <mergeCell ref="D68:D75"/>
    <mergeCell ref="K88:K89"/>
    <mergeCell ref="J88:J89"/>
    <mergeCell ref="I88:I89"/>
    <mergeCell ref="H88:H89"/>
    <mergeCell ref="D98:D105"/>
    <mergeCell ref="A98:A105"/>
    <mergeCell ref="B98:B105"/>
    <mergeCell ref="C98:C105"/>
    <mergeCell ref="F48:F50"/>
    <mergeCell ref="G48:G50"/>
    <mergeCell ref="E58:E60"/>
    <mergeCell ref="F58:F60"/>
    <mergeCell ref="G58:G60"/>
    <mergeCell ref="E61:E63"/>
    <mergeCell ref="F61:F63"/>
    <mergeCell ref="G61:G63"/>
    <mergeCell ref="E52:E53"/>
    <mergeCell ref="E88:E89"/>
    <mergeCell ref="F88:F89"/>
    <mergeCell ref="F90:F91"/>
    <mergeCell ref="E90:E91"/>
    <mergeCell ref="G88:G89"/>
    <mergeCell ref="G90:G91"/>
    <mergeCell ref="B87:B97"/>
    <mergeCell ref="A87:A97"/>
    <mergeCell ref="D76:D86"/>
    <mergeCell ref="E82:E83"/>
    <mergeCell ref="G79:G81"/>
    <mergeCell ref="A3:B3"/>
    <mergeCell ref="C3:I3"/>
    <mergeCell ref="K3:T3"/>
    <mergeCell ref="A4:B4"/>
    <mergeCell ref="C4:I4"/>
    <mergeCell ref="J4:K4"/>
    <mergeCell ref="L4:T4"/>
    <mergeCell ref="D48:D57"/>
    <mergeCell ref="D87:D97"/>
    <mergeCell ref="C87:C97"/>
    <mergeCell ref="A48:A57"/>
    <mergeCell ref="F52:F53"/>
    <mergeCell ref="F54:F55"/>
    <mergeCell ref="E54:E55"/>
    <mergeCell ref="E64:E66"/>
    <mergeCell ref="F64:F66"/>
    <mergeCell ref="L68:L75"/>
    <mergeCell ref="L87:L97"/>
    <mergeCell ref="I82:I83"/>
    <mergeCell ref="K79:K81"/>
    <mergeCell ref="J79:J81"/>
    <mergeCell ref="I79:I81"/>
    <mergeCell ref="H79:H81"/>
    <mergeCell ref="F79:F81"/>
    <mergeCell ref="A5:B5"/>
    <mergeCell ref="C5:I5"/>
    <mergeCell ref="J5:K5"/>
    <mergeCell ref="L5:T5"/>
    <mergeCell ref="A6:B6"/>
    <mergeCell ref="C7:T7"/>
    <mergeCell ref="A7:B7"/>
    <mergeCell ref="B9:B10"/>
    <mergeCell ref="C9:C10"/>
    <mergeCell ref="D9:D10"/>
    <mergeCell ref="E9:E10"/>
    <mergeCell ref="F9:F10"/>
    <mergeCell ref="N9:N10"/>
    <mergeCell ref="R9:R10"/>
    <mergeCell ref="S9:S10"/>
    <mergeCell ref="O9:O10"/>
    <mergeCell ref="G9:H9"/>
    <mergeCell ref="I9:I10"/>
    <mergeCell ref="J9:J10"/>
    <mergeCell ref="K9:K10"/>
    <mergeCell ref="A8:O8"/>
    <mergeCell ref="L41:L47"/>
    <mergeCell ref="L76:L86"/>
    <mergeCell ref="C58:C67"/>
    <mergeCell ref="D58:D67"/>
    <mergeCell ref="K11:K13"/>
    <mergeCell ref="A106:D106"/>
    <mergeCell ref="A117:D117"/>
    <mergeCell ref="A11:A17"/>
    <mergeCell ref="B11:B17"/>
    <mergeCell ref="C11:C17"/>
    <mergeCell ref="D11:D17"/>
    <mergeCell ref="A18:A21"/>
    <mergeCell ref="B18:B21"/>
    <mergeCell ref="C18:C21"/>
    <mergeCell ref="D18:D21"/>
    <mergeCell ref="A58:A67"/>
    <mergeCell ref="B58:B67"/>
    <mergeCell ref="A76:A86"/>
    <mergeCell ref="B76:B86"/>
    <mergeCell ref="C76:C86"/>
    <mergeCell ref="C22:C40"/>
    <mergeCell ref="B48:B57"/>
    <mergeCell ref="E26:E29"/>
    <mergeCell ref="E30:E32"/>
    <mergeCell ref="U8:V8"/>
    <mergeCell ref="U9:U10"/>
    <mergeCell ref="V9:V10"/>
    <mergeCell ref="L18:L21"/>
    <mergeCell ref="A22:A40"/>
    <mergeCell ref="B22:B40"/>
    <mergeCell ref="L11:L17"/>
    <mergeCell ref="T9:T10"/>
    <mergeCell ref="P8:Q8"/>
    <mergeCell ref="Q9:Q10"/>
    <mergeCell ref="M9:M10"/>
    <mergeCell ref="A9:A10"/>
    <mergeCell ref="L9:L10"/>
    <mergeCell ref="P9:P10"/>
    <mergeCell ref="R8:T8"/>
    <mergeCell ref="L22:L40"/>
    <mergeCell ref="N11:N13"/>
    <mergeCell ref="O11:O13"/>
    <mergeCell ref="F11:F13"/>
    <mergeCell ref="D22:D40"/>
    <mergeCell ref="F33:F35"/>
    <mergeCell ref="K33:K35"/>
    <mergeCell ref="J33:J35"/>
    <mergeCell ref="I33:I35"/>
    <mergeCell ref="A41:A47"/>
    <mergeCell ref="B41:B47"/>
    <mergeCell ref="C41:C47"/>
    <mergeCell ref="C48:C57"/>
    <mergeCell ref="I18:I19"/>
    <mergeCell ref="D41:D47"/>
    <mergeCell ref="E33:E35"/>
    <mergeCell ref="H33:H35"/>
    <mergeCell ref="G33:G35"/>
    <mergeCell ref="F30:F32"/>
    <mergeCell ref="I22:I25"/>
    <mergeCell ref="H22:H25"/>
    <mergeCell ref="G22:G25"/>
    <mergeCell ref="H52:H53"/>
    <mergeCell ref="I52:I53"/>
    <mergeCell ref="H48:H50"/>
    <mergeCell ref="F36:F37"/>
    <mergeCell ref="E42:E43"/>
    <mergeCell ref="E44:E45"/>
    <mergeCell ref="E48:E50"/>
    <mergeCell ref="E36:E37"/>
    <mergeCell ref="H30:H32"/>
    <mergeCell ref="G30:G32"/>
    <mergeCell ref="F26:F29"/>
    <mergeCell ref="K26:K29"/>
    <mergeCell ref="J26:J29"/>
    <mergeCell ref="I26:I29"/>
    <mergeCell ref="H11:H13"/>
    <mergeCell ref="I11:I13"/>
    <mergeCell ref="F16:F17"/>
    <mergeCell ref="K16:K17"/>
    <mergeCell ref="H26:H29"/>
    <mergeCell ref="G26:G29"/>
    <mergeCell ref="J14:J15"/>
    <mergeCell ref="E11:E13"/>
    <mergeCell ref="E14:E15"/>
    <mergeCell ref="F14:F15"/>
    <mergeCell ref="G14:G15"/>
    <mergeCell ref="H14:H15"/>
    <mergeCell ref="I14:I15"/>
    <mergeCell ref="J11:J13"/>
    <mergeCell ref="F18:F19"/>
    <mergeCell ref="G18:G19"/>
    <mergeCell ref="H18:H19"/>
    <mergeCell ref="E16:E17"/>
    <mergeCell ref="G11:G13"/>
    <mergeCell ref="G16:G17"/>
    <mergeCell ref="H16:H17"/>
    <mergeCell ref="I16:I17"/>
    <mergeCell ref="J16:J17"/>
    <mergeCell ref="O14:O15"/>
    <mergeCell ref="E18:E19"/>
    <mergeCell ref="N26:N28"/>
    <mergeCell ref="O26:O28"/>
    <mergeCell ref="L98:L105"/>
    <mergeCell ref="N48:N50"/>
    <mergeCell ref="O48:O50"/>
    <mergeCell ref="N68:N69"/>
    <mergeCell ref="M48:M50"/>
    <mergeCell ref="F42:F43"/>
    <mergeCell ref="G42:G43"/>
    <mergeCell ref="H42:H43"/>
    <mergeCell ref="J42:J43"/>
    <mergeCell ref="K42:K43"/>
    <mergeCell ref="O98:O99"/>
    <mergeCell ref="N98:N99"/>
    <mergeCell ref="O33:O34"/>
    <mergeCell ref="K14:K15"/>
    <mergeCell ref="O68:O70"/>
    <mergeCell ref="E22:E25"/>
    <mergeCell ref="O82:O83"/>
    <mergeCell ref="N18:N19"/>
    <mergeCell ref="N14:N15"/>
    <mergeCell ref="K22:K25"/>
    <mergeCell ref="N82:N83"/>
    <mergeCell ref="F82:F83"/>
    <mergeCell ref="K82:K83"/>
    <mergeCell ref="J82:J83"/>
    <mergeCell ref="H82:H83"/>
    <mergeCell ref="G82:G83"/>
    <mergeCell ref="O76:O77"/>
    <mergeCell ref="N76:N77"/>
    <mergeCell ref="O79:O80"/>
    <mergeCell ref="K36:K37"/>
    <mergeCell ref="I48:I50"/>
    <mergeCell ref="J48:J50"/>
    <mergeCell ref="F22:F25"/>
    <mergeCell ref="J22:J25"/>
    <mergeCell ref="N79:N80"/>
    <mergeCell ref="K52:K53"/>
    <mergeCell ref="J36:J37"/>
    <mergeCell ref="I36:I37"/>
    <mergeCell ref="H36:H37"/>
    <mergeCell ref="G36:G37"/>
    <mergeCell ref="I42:I43"/>
    <mergeCell ref="F44:F45"/>
    <mergeCell ref="K44:K45"/>
    <mergeCell ref="J44:J45"/>
    <mergeCell ref="I44:I45"/>
    <mergeCell ref="H44:H45"/>
    <mergeCell ref="G44:G45"/>
    <mergeCell ref="K48:K50"/>
    <mergeCell ref="J54:J55"/>
    <mergeCell ref="I54:I55"/>
    <mergeCell ref="H54:H55"/>
    <mergeCell ref="G54:G55"/>
    <mergeCell ref="G52:G53"/>
    <mergeCell ref="J52:J53"/>
    <mergeCell ref="K68:K71"/>
    <mergeCell ref="J68:J71"/>
    <mergeCell ref="I68:I71"/>
    <mergeCell ref="H68:H71"/>
    <mergeCell ref="G68:G71"/>
    <mergeCell ref="F68:F71"/>
    <mergeCell ref="E68:E71"/>
    <mergeCell ref="K76:K78"/>
    <mergeCell ref="J76:J78"/>
    <mergeCell ref="I76:I78"/>
    <mergeCell ref="H76:H78"/>
    <mergeCell ref="G76:G78"/>
    <mergeCell ref="F76:F78"/>
    <mergeCell ref="E76:E78"/>
    <mergeCell ref="J58:J60"/>
    <mergeCell ref="K58:K60"/>
    <mergeCell ref="K61:K63"/>
    <mergeCell ref="J61:J63"/>
    <mergeCell ref="I61:I63"/>
    <mergeCell ref="H61:H63"/>
    <mergeCell ref="K64:K66"/>
    <mergeCell ref="J64:J66"/>
    <mergeCell ref="I64:I66"/>
    <mergeCell ref="J90:J91"/>
    <mergeCell ref="K90:K91"/>
    <mergeCell ref="K98:K100"/>
    <mergeCell ref="J98:J100"/>
    <mergeCell ref="I98:I100"/>
    <mergeCell ref="H98:H100"/>
    <mergeCell ref="G98:G100"/>
    <mergeCell ref="F98:F100"/>
    <mergeCell ref="E98:E100"/>
    <mergeCell ref="H90:H91"/>
    <mergeCell ref="I90:I91"/>
  </mergeCells>
  <phoneticPr fontId="15" type="noConversion"/>
  <conditionalFormatting sqref="L11:L17 L68:L105">
    <cfRule type="cellIs" dxfId="7" priority="12" operator="greaterThan">
      <formula>1</formula>
    </cfRule>
  </conditionalFormatting>
  <conditionalFormatting sqref="L18:L21">
    <cfRule type="cellIs" dxfId="6" priority="11" operator="greaterThan">
      <formula>1</formula>
    </cfRule>
  </conditionalFormatting>
  <conditionalFormatting sqref="L22:L40">
    <cfRule type="cellIs" dxfId="5" priority="9" operator="greaterThan">
      <formula>1</formula>
    </cfRule>
    <cfRule type="cellIs" dxfId="4" priority="10" operator="greaterThan">
      <formula>100</formula>
    </cfRule>
  </conditionalFormatting>
  <conditionalFormatting sqref="L41">
    <cfRule type="cellIs" dxfId="3" priority="7" operator="greaterThan">
      <formula>1</formula>
    </cfRule>
    <cfRule type="cellIs" dxfId="2" priority="8" operator="greaterThan">
      <formula>100</formula>
    </cfRule>
  </conditionalFormatting>
  <conditionalFormatting sqref="L48:L50">
    <cfRule type="cellIs" dxfId="1" priority="6" operator="greaterThan">
      <formula>1</formula>
    </cfRule>
  </conditionalFormatting>
  <conditionalFormatting sqref="L58:L67">
    <cfRule type="cellIs" dxfId="0" priority="5" operator="greaterThan">
      <formula>1</formula>
    </cfRule>
  </conditionalFormatting>
  <dataValidations count="4">
    <dataValidation type="date" operator="greaterThanOrEqual" allowBlank="1" showInputMessage="1" showErrorMessage="1" sqref="E106:E110">
      <formula1>41426</formula1>
    </dataValidation>
    <dataValidation allowBlank="1" showInputMessage="1" showErrorMessage="1" promptTitle="Validación" prompt="El porcentaje no debe exceder el 100%" sqref="L11:L41 L48:L50 L58:L105"/>
    <dataValidation allowBlank="1" showInputMessage="1" showErrorMessage="1" promptTitle="Validación" prompt="formato DD/MM/AA" sqref="H54 H67:H68 H1:H12 H101:H1048576 H26:H27 H20:H23 H38:H42 H96:H98 H92:H93 H82 H46:H49 H61 H72:H76 H79 H30 H33 H36 H44 H56:H58 H51:H52 H64 H87:H88 H90 H14:H16 H18"/>
    <dataValidation operator="greaterThanOrEqual" allowBlank="1" showInputMessage="1" showErrorMessage="1" sqref="E11:E12 E101:E105 E26:E27 E20:E22 E46:E49 E67:E68 E14 E18 E16 E30 E33 E36 E38:E42 E44 E54 E51:E52 E56:E58 E61 E64 E72:E76 E79 E82 E85:E88 E90 E92:E98"/>
  </dataValidations>
  <pageMargins left="0.70866141732283472" right="0.70866141732283472" top="0.74803149606299213" bottom="0.74803149606299213"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ignoredErrors>
    <ignoredError sqref="L88 L101 L97:L98"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B7" sqref="B7"/>
    </sheetView>
  </sheetViews>
  <sheetFormatPr baseColWidth="10" defaultRowHeight="15" x14ac:dyDescent="0.25"/>
  <sheetData>
    <row r="1" spans="1:3" x14ac:dyDescent="0.25">
      <c r="A1">
        <f>29*100/45</f>
        <v>64.444444444444443</v>
      </c>
    </row>
    <row r="2" spans="1:3" x14ac:dyDescent="0.25">
      <c r="B2">
        <f>A1+17.77</f>
        <v>82.214444444444439</v>
      </c>
    </row>
    <row r="5" spans="1:3" x14ac:dyDescent="0.25">
      <c r="B5">
        <v>45</v>
      </c>
      <c r="C5">
        <v>100</v>
      </c>
    </row>
    <row r="6" spans="1:3" x14ac:dyDescent="0.25">
      <c r="B6">
        <v>3</v>
      </c>
      <c r="C6">
        <f>B6*C5</f>
        <v>300</v>
      </c>
    </row>
    <row r="7" spans="1:3" x14ac:dyDescent="0.25">
      <c r="C7" s="67">
        <f>C6/B5</f>
        <v>6.666666666666667</v>
      </c>
    </row>
    <row r="11" spans="1:3" x14ac:dyDescent="0.25">
      <c r="B11">
        <v>21</v>
      </c>
    </row>
    <row r="12" spans="1:3" x14ac:dyDescent="0.25">
      <c r="B12">
        <v>14</v>
      </c>
    </row>
    <row r="13" spans="1:3" x14ac:dyDescent="0.25">
      <c r="B13">
        <f>B12+B11</f>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topLeftCell="A10" workbookViewId="0">
      <selection activeCell="C16" sqref="C16"/>
    </sheetView>
  </sheetViews>
  <sheetFormatPr baseColWidth="10" defaultRowHeight="15" x14ac:dyDescent="0.25"/>
  <cols>
    <col min="1" max="1" width="11.42578125" style="4"/>
    <col min="2" max="2" width="25.28515625" style="3" bestFit="1" customWidth="1"/>
    <col min="3" max="3" width="58.42578125" style="4" bestFit="1" customWidth="1"/>
    <col min="4" max="16384" width="11.42578125" style="4"/>
  </cols>
  <sheetData>
    <row r="1" spans="2:3" ht="15.75" customHeight="1" x14ac:dyDescent="0.25"/>
    <row r="2" spans="2:3" ht="60" x14ac:dyDescent="0.25">
      <c r="B2" s="5" t="s">
        <v>76</v>
      </c>
      <c r="C2" s="6" t="s">
        <v>77</v>
      </c>
    </row>
    <row r="3" spans="2:3" x14ac:dyDescent="0.25">
      <c r="B3" s="7"/>
      <c r="C3" s="7"/>
    </row>
    <row r="4" spans="2:3" x14ac:dyDescent="0.25">
      <c r="B4" s="276" t="s">
        <v>79</v>
      </c>
      <c r="C4" s="276"/>
    </row>
    <row r="5" spans="2:3" ht="30" x14ac:dyDescent="0.25">
      <c r="B5" s="5" t="s">
        <v>59</v>
      </c>
      <c r="C5" s="6" t="s">
        <v>80</v>
      </c>
    </row>
    <row r="6" spans="2:3" ht="30" x14ac:dyDescent="0.25">
      <c r="B6" s="5" t="s">
        <v>60</v>
      </c>
      <c r="C6" s="6" t="s">
        <v>81</v>
      </c>
    </row>
    <row r="7" spans="2:3" ht="45" x14ac:dyDescent="0.25">
      <c r="B7" s="5" t="s">
        <v>61</v>
      </c>
      <c r="C7" s="6" t="s">
        <v>82</v>
      </c>
    </row>
    <row r="8" spans="2:3" ht="30" x14ac:dyDescent="0.25">
      <c r="B8" s="5" t="s">
        <v>62</v>
      </c>
      <c r="C8" s="6" t="s">
        <v>57</v>
      </c>
    </row>
    <row r="9" spans="2:3" ht="120" x14ac:dyDescent="0.25">
      <c r="B9" s="5" t="s">
        <v>63</v>
      </c>
      <c r="C9" s="6" t="s">
        <v>83</v>
      </c>
    </row>
    <row r="10" spans="2:3" ht="30" x14ac:dyDescent="0.25">
      <c r="B10" s="5" t="s">
        <v>64</v>
      </c>
      <c r="C10" s="6" t="s">
        <v>65</v>
      </c>
    </row>
    <row r="11" spans="2:3" ht="45" x14ac:dyDescent="0.25">
      <c r="B11" s="5" t="s">
        <v>66</v>
      </c>
      <c r="C11" s="6" t="s">
        <v>67</v>
      </c>
    </row>
    <row r="12" spans="2:3" ht="30" x14ac:dyDescent="0.25">
      <c r="B12" s="5" t="s">
        <v>68</v>
      </c>
      <c r="C12" s="8" t="s">
        <v>69</v>
      </c>
    </row>
    <row r="13" spans="2:3" ht="45" x14ac:dyDescent="0.25">
      <c r="B13" s="5" t="s">
        <v>70</v>
      </c>
      <c r="C13" s="6" t="s">
        <v>71</v>
      </c>
    </row>
    <row r="14" spans="2:3" x14ac:dyDescent="0.25">
      <c r="B14" s="5" t="s">
        <v>72</v>
      </c>
      <c r="C14" s="8" t="s">
        <v>73</v>
      </c>
    </row>
    <row r="15" spans="2:3" ht="45" x14ac:dyDescent="0.25">
      <c r="B15" s="5" t="s">
        <v>74</v>
      </c>
      <c r="C15" s="6" t="s">
        <v>75</v>
      </c>
    </row>
    <row r="16" spans="2:3" ht="45" x14ac:dyDescent="0.25">
      <c r="B16" s="5" t="s">
        <v>74</v>
      </c>
      <c r="C16" s="8"/>
    </row>
    <row r="17" spans="2:3" x14ac:dyDescent="0.25">
      <c r="B17" s="272" t="s">
        <v>78</v>
      </c>
      <c r="C17" s="273"/>
    </row>
    <row r="18" spans="2:3" x14ac:dyDescent="0.25">
      <c r="B18" s="274"/>
      <c r="C18" s="275"/>
    </row>
  </sheetData>
  <mergeCells count="2">
    <mergeCell ref="B17:C18"/>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po_x0020_de_x0020_documento xmlns="0d8d2a93-33a2-41d8-b57a-674d8cfe4baf">Rol de evaluación y Seguimiento</Tipo_x0020_de_x0020_documento>
    <Subcarpeta xmlns="0d8d2a93-33a2-41d8-b57a-674d8cfe4baf">Cumplimiento al PM Archivístico</Subcarpeta>
    <A_x00f1_o xmlns="0d8d2a93-33a2-41d8-b57a-674d8cfe4baf">2020</A_x00f1_o>
    <Proyecto xmlns="0d8d2a93-33a2-41d8-b57a-674d8cfe4baf">Ninguno</Proyecto>
    <Carpeta xmlns="0d8d2a93-33a2-41d8-b57a-674d8cfe4baf">Informes de Ley</Carpeta>
    <Fecha_x0020_del_x0020_documento xmlns="0d8d2a93-33a2-41d8-b57a-674d8cfe4baf">2020-06-01T05:00:00+00:00</Fecha_x0020_del_x0020_document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803F5BCEF3CD647BC2DBFAC851801E9" ma:contentTypeVersion="7" ma:contentTypeDescription="Crear nuevo documento." ma:contentTypeScope="" ma:versionID="3cbe4cc42096c45a378caffa9887571c">
  <xsd:schema xmlns:xsd="http://www.w3.org/2001/XMLSchema" xmlns:xs="http://www.w3.org/2001/XMLSchema" xmlns:p="http://schemas.microsoft.com/office/2006/metadata/properties" xmlns:ns2="0d8d2a93-33a2-41d8-b57a-674d8cfe4baf" targetNamespace="http://schemas.microsoft.com/office/2006/metadata/properties" ma:root="true" ma:fieldsID="07c972df4a4a4f208ede710c65ff30aa" ns2:_="">
    <xsd:import namespace="0d8d2a93-33a2-41d8-b57a-674d8cfe4baf"/>
    <xsd:element name="properties">
      <xsd:complexType>
        <xsd:sequence>
          <xsd:element name="documentManagement">
            <xsd:complexType>
              <xsd:all>
                <xsd:element ref="ns2:A_x00f1_o"/>
                <xsd:element ref="ns2:Tipo_x0020_de_x0020_documento"/>
                <xsd:element ref="ns2:Fecha_x0020_del_x0020_documento"/>
                <xsd:element ref="ns2:Carpeta" minOccurs="0"/>
                <xsd:element ref="ns2:Subcarpeta" minOccurs="0"/>
                <xsd:element ref="ns2:Proyec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8d2a93-33a2-41d8-b57a-674d8cfe4baf"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Text">
          <xsd:maxLength value="4"/>
        </xsd:restriction>
      </xsd:simpleType>
    </xsd:element>
    <xsd:element name="Tipo_x0020_de_x0020_documento" ma:index="9" ma:displayName="Tipo de documento" ma:format="Dropdown" ma:internalName="Tipo_x0020_de_x0020_documento">
      <xsd:simpleType>
        <xsd:restriction base="dms:Choice">
          <xsd:enumeration value="Auditorias Entes Externos de Control"/>
          <xsd:enumeration value="Informes Rendición de Cuentas"/>
          <xsd:enumeration value="Plan Anual de Auditorías"/>
          <xsd:enumeration value="Planes de Mejoramiento"/>
          <xsd:enumeration value="Rol de evaluación de gestión del riesgo"/>
          <xsd:enumeration value="Rol de evaluación y Seguimiento"/>
          <xsd:enumeration value="Seguimiento al Plan Anticorrupción y de Atención al Ciudadano"/>
          <xsd:enumeration value="Subcomité Sectorial de Control Interno"/>
          <xsd:enumeration value="Otro"/>
        </xsd:restriction>
      </xsd:simpleType>
    </xsd:element>
    <xsd:element name="Fecha_x0020_del_x0020_documento" ma:index="10" ma:displayName="Fecha de publicación del documento" ma:default="[today]" ma:format="DateOnly" ma:internalName="Fecha_x0020_del_x0020_documento">
      <xsd:simpleType>
        <xsd:restriction base="dms:DateTime"/>
      </xsd:simpleType>
    </xsd:element>
    <xsd:element name="Carpeta" ma:index="11" nillable="true" ma:displayName="Carpeta" ma:format="Dropdown" ma:internalName="Carpeta">
      <xsd:simpleType>
        <xsd:restriction base="dms:Choice">
          <xsd:enumeration value="Auditorías de Gestión"/>
          <xsd:enumeration value="Auditorias Entes Externos de Control"/>
          <xsd:enumeration value="Auditorías Internas al SIG"/>
          <xsd:enumeration value="Eficacia"/>
          <xsd:enumeration value="Eficacia I Trimestre"/>
          <xsd:enumeration value="Eficacia II Trimestre"/>
          <xsd:enumeration value="Eficacia III Trimestre"/>
          <xsd:enumeration value="Eficacia IV Trimestre"/>
          <xsd:enumeration value="Informe mapas de riesgos"/>
          <xsd:enumeration value="Informes de Ley"/>
          <xsd:enumeration value="Seguimientos"/>
          <xsd:enumeration value="Otro"/>
        </xsd:restriction>
      </xsd:simpleType>
    </xsd:element>
    <xsd:element name="Subcarpeta" ma:index="12" nillable="true" ma:displayName="Subcarpeta" ma:format="Dropdown" ma:internalName="Subcarpeta">
      <xsd:simpleType>
        <xsd:restriction base="dms:Choice">
          <xsd:enumeration value="Otro"/>
          <xsd:enumeration value="Acuerdos de Gestión"/>
          <xsd:enumeration value="Administración del Sistema Integrado de Gestión"/>
          <xsd:enumeration value="Arqueos Caja Menor"/>
          <xsd:enumeration value="Atención al Ciudadano PQRDS"/>
          <xsd:enumeration value="Atención al Usuario y Atención Legislativa"/>
          <xsd:enumeration value="Auditoría a TIC"/>
          <xsd:enumeration value="Auditoría al Proceso de Gestión de Proyectos de TIC"/>
          <xsd:enumeration value="Auditoría al SGSST"/>
          <xsd:enumeration value="Auditoria CGR FONVIVIENDA"/>
          <xsd:enumeration value="Auditoria CGR MVCT"/>
          <xsd:enumeration value="Auditoría Contratos"/>
          <xsd:enumeration value="Auditoría Especial Contrato 416 TIC"/>
          <xsd:enumeration value="Auditoría Historias Laborales TH"/>
          <xsd:enumeration value="Auditoria Nomina Funcionarios MVCT"/>
          <xsd:enumeration value="Auditorías Internas al SIG"/>
          <xsd:enumeration value="Austeridad del Gasto"/>
          <xsd:enumeration value="Autodiagnósticos MIPG V2"/>
          <xsd:enumeration value="Certificación EKOGUI"/>
          <xsd:enumeration value="Comités Institucionales"/>
          <xsd:enumeration value="Conceptos Jurídicos"/>
          <xsd:enumeration value="Control Interno Contable - CHIP"/>
          <xsd:enumeration value="Cumplimiento al PM Archivístico"/>
          <xsd:enumeration value="Derechos de Autor - Software"/>
          <xsd:enumeration value="Ejecución Presupuestal"/>
          <xsd:enumeration value="Ejecución Programas Vivienda"/>
          <xsd:enumeration value="Elaboración y Liquidación Nomina MVCT"/>
          <xsd:enumeration value="Evaluación de Gestión por Dependencia"/>
          <xsd:enumeration value="Evaluación, acompañamiento y asesoría del sistema de control interno"/>
          <xsd:enumeration value="Formulación de Políticas e Instrumentación normativa"/>
          <xsd:enumeration value="Fortalecimiento Contractual y Supervisión"/>
          <xsd:enumeration value="Fortalecimiento de la Gestión Contractual"/>
          <xsd:enumeration value="FURAG"/>
          <xsd:enumeration value="Gestión Contractual"/>
          <xsd:enumeration value="Gestión de Comunicaciones Internas y Externas"/>
          <xsd:enumeration value="Gestión de Contratación"/>
          <xsd:enumeration value="Gestión de Proyectos"/>
          <xsd:enumeration value="Gestión de Proyectos de Tecnologías de la Información"/>
          <xsd:enumeration value="Gestión de Recursos Físicos"/>
          <xsd:enumeration value="Gestión del Subsidio"/>
          <xsd:enumeration value="Gestión del Talento Humano"/>
          <xsd:enumeration value="Gestión Documental"/>
          <xsd:enumeration value="Gestión, Soporte y Apoyo Informático"/>
          <xsd:enumeration value="Implementación del SGSI"/>
          <xsd:enumeration value="Implementación MIPG"/>
          <xsd:enumeration value="Informe mapas de riesgos"/>
          <xsd:enumeration value="Inventarios y Vehículos"/>
          <xsd:enumeration value="Mensual PAA"/>
          <xsd:enumeration value="Patrimonios autónomos"/>
          <xsd:enumeration value="Plan Anual de Auditorías"/>
          <xsd:enumeration value="Plan de Mejoramiento CGR"/>
          <xsd:enumeration value="Planeación Estratégica y Gestión de Recursos Financieros"/>
          <xsd:enumeration value="Planes de Mejoramiento SIG"/>
          <xsd:enumeration value="Políticas de Seguridad SIIF Nación"/>
          <xsd:enumeration value="Pormenorizado Ley 1474"/>
          <xsd:enumeration value="Presuntos Actos de Corrupción"/>
          <xsd:enumeration value="Prevención del Daño Antijurídico"/>
          <xsd:enumeration value="Proceso Contable MVCT – FNV"/>
          <xsd:enumeration value="Procesos Disciplinarios"/>
          <xsd:enumeration value="Procesos Judiciales y Acciones Constitucionales"/>
          <xsd:enumeration value="Promoción y Acompañamiento"/>
          <xsd:enumeration value="Protocolos de atención al ciudadano"/>
          <xsd:enumeration value="Proyectos Suspendidos VASB"/>
          <xsd:enumeration value="Rendición de Cuentas y Participación Ciudadana"/>
          <xsd:enumeration value="Saneamiento de activos de los extintos ICT INURBE"/>
          <xsd:enumeration value="SECOP"/>
          <xsd:enumeration value="Seguimiento a Procesos Disciplinarios"/>
          <xsd:enumeration value="Seguimiento al SGSI"/>
          <xsd:enumeration value="Seguimiento Cuentas CAP"/>
          <xsd:enumeration value="Seguimiento FPEIN"/>
          <xsd:enumeration value="Seguimientos Proyectos BID"/>
          <xsd:enumeration value="Seguimiento PEI y PAI"/>
          <xsd:enumeration value="Seguimiento Plan Anticorrupción y Atención al Ciudadano"/>
          <xsd:enumeration value="Seguimiento y Control a la ejecución del Recurso Financiero"/>
          <xsd:enumeration value="Seguimientos VASB"/>
          <xsd:enumeration value="Seguimientos Vivienda"/>
          <xsd:enumeration value="SIGEP"/>
          <xsd:enumeration value="SIRECI"/>
          <xsd:enumeration value="SIRECI Contractual MVCT - FNV"/>
          <xsd:enumeration value="SIRECI Plan de Mejoramiento MVCT - FNV"/>
          <xsd:enumeration value="SIRECI Informe Obras Inconclusas o Sin Uso"/>
          <xsd:enumeration value="SIRECI Información de los Procesos Penales por Delitos Contra la Administración Pública"/>
          <xsd:enumeration value="SIRECI Recursos y Cumplimiento Posconflicto"/>
          <xsd:enumeration value="SIRECI Rendición de Cuentas MVCT – FNV"/>
          <xsd:enumeration value="SUIT"/>
          <xsd:enumeration value="Supervisión Contratos"/>
          <xsd:enumeration value="Tiquetes expedidos por Agencias"/>
          <xsd:enumeration value="Titulación y Saneamiento Predial"/>
        </xsd:restriction>
      </xsd:simpleType>
    </xsd:element>
    <xsd:element name="Proyecto" ma:index="13" nillable="true" ma:displayName="Proyecto" ma:default="Ninguno" ma:format="Dropdown" ma:internalName="Proyecto">
      <xsd:simpleType>
        <xsd:restriction base="dms:Choice">
          <xsd:enumeration value="Ninguno"/>
          <xsd:enumeration value="Arauca"/>
          <xsd:enumeration value="Barbacoas"/>
          <xsd:enumeration value="Boyacá"/>
          <xsd:enumeration value="Bucaramanga"/>
          <xsd:enumeration value="Cartagena"/>
          <xsd:enumeration value="Carmen de Atrato"/>
          <xsd:enumeration value="Choco"/>
          <xsd:enumeration value="Córdoba"/>
          <xsd:enumeration value="Cúcuta"/>
          <xsd:enumeration value="El Colegio"/>
          <xsd:enumeration value="Gestión de Proyectos"/>
          <xsd:enumeration value="Girardot"/>
          <xsd:enumeration value="Ipiales"/>
          <xsd:enumeration value="Lloró"/>
          <xsd:enumeration value="Magangue"/>
          <xsd:enumeration value="Malambo"/>
          <xsd:enumeration value="Mocoa"/>
          <xsd:enumeration value="Mompox"/>
          <xsd:enumeration value="Morales"/>
          <xsd:enumeration value="Nariño"/>
          <xsd:enumeration value="Neiva"/>
          <xsd:enumeration value="Norte de Santander"/>
          <xsd:enumeration value="Padilla"/>
          <xsd:enumeration value="Pasca"/>
          <xsd:enumeration value="Pasto"/>
          <xsd:enumeration value="Pereira"/>
          <xsd:enumeration value="Quindío y Tolima"/>
          <xsd:enumeration value="Riohacha"/>
          <xsd:enumeration value="San Vicente del Caguán"/>
          <xsd:enumeration value="Sincelejo"/>
          <xsd:enumeration value="Soacha"/>
          <xsd:enumeration value="Sucre"/>
          <xsd:enumeration value="Tolima"/>
          <xsd:enumeration value="Tunja"/>
          <xsd:enumeration value="Villavicencio"/>
          <xsd:enumeration value="Yop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E925BA-31CA-405B-B626-3E28D974CA44}">
  <ds:schemaRefs>
    <ds:schemaRef ds:uri="http://schemas.openxmlformats.org/package/2006/metadata/core-properties"/>
    <ds:schemaRef ds:uri="0d8d2a93-33a2-41d8-b57a-674d8cfe4baf"/>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purl.org/dc/dcmitype/"/>
    <ds:schemaRef ds:uri="http://purl.org/dc/terms/"/>
    <ds:schemaRef ds:uri="http://purl.org/dc/elements/1.1/"/>
  </ds:schemaRefs>
</ds:datastoreItem>
</file>

<file path=customXml/itemProps2.xml><?xml version="1.0" encoding="utf-8"?>
<ds:datastoreItem xmlns:ds="http://schemas.openxmlformats.org/officeDocument/2006/customXml" ds:itemID="{2DAC3711-413C-4CEE-9BF4-40A70F9E6B56}">
  <ds:schemaRefs>
    <ds:schemaRef ds:uri="http://schemas.microsoft.com/sharepoint/v3/contenttype/forms"/>
  </ds:schemaRefs>
</ds:datastoreItem>
</file>

<file path=customXml/itemProps3.xml><?xml version="1.0" encoding="utf-8"?>
<ds:datastoreItem xmlns:ds="http://schemas.openxmlformats.org/officeDocument/2006/customXml" ds:itemID="{B21A1AE6-3A42-4164-9356-0BFBFA3447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8d2a93-33a2-41d8-b57a-674d8cfe4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PMA</vt:lpstr>
      <vt:lpstr>Hoja1</vt:lpstr>
      <vt:lpstr>Instructivo PMA</vt:lpstr>
      <vt:lpstr>PMA!Títulos_a_imprimir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PMA MVCT - Seguimiento OCI - AGN</dc:title>
  <dc:creator>YENNI MARCELA GASCA MUETE</dc:creator>
  <cp:lastModifiedBy>Alexandra Quintero</cp:lastModifiedBy>
  <cp:lastPrinted>2016-07-13T19:48:44Z</cp:lastPrinted>
  <dcterms:created xsi:type="dcterms:W3CDTF">2016-07-06T19:37:36Z</dcterms:created>
  <dcterms:modified xsi:type="dcterms:W3CDTF">2020-10-23T17:13:01Z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0x0101002803F5BCEF3CD647BC2DBFAC851801E9</vt:lpwstr>
  </property>
</Properties>
</file>