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jamoreno_minvivienda_gov_co/Documents/Escritorio/PENDIENTE/Cuentas/cuenta ok/Pendiente de Juridicas/EJECUCIÓN DE MVCT Y FONVIVIENDA 2024/EJECUCION DE NOVIEMBRE 2024/"/>
    </mc:Choice>
  </mc:AlternateContent>
  <xr:revisionPtr revIDLastSave="0" documentId="8_{5DD9B6BB-C826-4A11-A35E-4710F0B19C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2" i="1" l="1"/>
  <c r="R21" i="1"/>
  <c r="S21" i="1"/>
  <c r="T21" i="1"/>
  <c r="U21" i="1"/>
  <c r="V21" i="1"/>
  <c r="W21" i="1"/>
  <c r="X21" i="1"/>
  <c r="Y21" i="1"/>
  <c r="Z21" i="1"/>
  <c r="AA21" i="1"/>
  <c r="Q21" i="1"/>
  <c r="R13" i="1"/>
  <c r="S13" i="1"/>
  <c r="T13" i="1"/>
  <c r="U13" i="1"/>
  <c r="V13" i="1"/>
  <c r="W13" i="1"/>
  <c r="X13" i="1"/>
  <c r="Y13" i="1"/>
  <c r="Z13" i="1"/>
  <c r="AA13" i="1"/>
  <c r="AC13" i="1" s="1"/>
  <c r="Q13" i="1"/>
  <c r="AA22" i="1" l="1"/>
  <c r="S22" i="1"/>
  <c r="Q22" i="1"/>
  <c r="W22" i="1"/>
  <c r="AC22" i="1" s="1"/>
  <c r="T22" i="1"/>
  <c r="Z22" i="1"/>
  <c r="R22" i="1"/>
  <c r="Y22" i="1"/>
  <c r="X22" i="1"/>
  <c r="V22" i="1"/>
  <c r="U22" i="1"/>
</calcChain>
</file>

<file path=xl/sharedStrings.xml><?xml version="1.0" encoding="utf-8"?>
<sst xmlns="http://schemas.openxmlformats.org/spreadsheetml/2006/main" count="161" uniqueCount="67">
  <si>
    <t>Año Fiscal:</t>
  </si>
  <si>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</si>
  <si>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</si>
  <si>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</si>
  <si>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</si>
  <si>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</si>
  <si>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</si>
  <si>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</si>
  <si>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</si>
  <si>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</si>
  <si>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</si>
  <si>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</si>
  <si>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</si>
  <si>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</si>
  <si>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</si>
  <si>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</si>
  <si>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</si>
  <si>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</si>
  <si>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</si>
  <si>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</si>
  <si>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</si>
  <si>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</si>
  <si>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</si>
  <si>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</si>
  <si>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</si>
  <si>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</si>
  <si>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</si>
  <si>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</si>
  <si>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</si>
  <si>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40-02-00</t>
  </si>
  <si>
    <t>FONDO NACIONAL DE VIVIENDA - FONVIVIENDA</t>
  </si>
  <si>
    <t>A-08-04-01</t>
  </si>
  <si>
    <t>A</t>
  </si>
  <si>
    <t>08</t>
  </si>
  <si>
    <t>04</t>
  </si>
  <si>
    <t>01</t>
  </si>
  <si>
    <t>Nación</t>
  </si>
  <si>
    <t>11</t>
  </si>
  <si>
    <t>SSF</t>
  </si>
  <si>
    <t>CUOTA DE FISCALIZACIÓN Y AUDITAJE</t>
  </si>
  <si>
    <t>C-4001-1400-4-51103E</t>
  </si>
  <si>
    <t>C</t>
  </si>
  <si>
    <t>4001</t>
  </si>
  <si>
    <t>1400</t>
  </si>
  <si>
    <t>4</t>
  </si>
  <si>
    <t>51103E</t>
  </si>
  <si>
    <t>CSF</t>
  </si>
  <si>
    <t>5. CONVERGENCIA REGIONAL / E. DEMOCRATIZACIÓN DEL CRÉDITO PARA ACCEDER A SOLUCIONES HABITACIONALES</t>
  </si>
  <si>
    <t>C-4001-1400-5-51103D</t>
  </si>
  <si>
    <t>5</t>
  </si>
  <si>
    <t>51103D</t>
  </si>
  <si>
    <t>5. CONVERGENCIA REGIONAL / D. MECANISMOS DIVERSOS DE ACCESO A LA VIVIENDA (VIVIENDA NUEVA Y USADA, ARRENDAMIENTO SOCIAL Y AUTOGESTIÓN)</t>
  </si>
  <si>
    <t>14</t>
  </si>
  <si>
    <t>15</t>
  </si>
  <si>
    <t>C-4001-1400-5-51103E</t>
  </si>
  <si>
    <t>Propios</t>
  </si>
  <si>
    <t>25</t>
  </si>
  <si>
    <t>C-4001-1400-6-51303C</t>
  </si>
  <si>
    <t>6</t>
  </si>
  <si>
    <t>51303C</t>
  </si>
  <si>
    <t>5. CONVERGENCIA REGIONAL / C. PROGRAMA BARRIOS DE PAZ</t>
  </si>
  <si>
    <t>TOTAL FUNCIONAMIENTO</t>
  </si>
  <si>
    <t>TOTAL DE INVERSION</t>
  </si>
  <si>
    <t>TOTAL</t>
  </si>
  <si>
    <t>%</t>
  </si>
  <si>
    <t>República de Colombia</t>
  </si>
  <si>
    <t>Ejecución Presupuestal a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</si>
</sst>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;\-&quot;$&quot;\ #,##0.00"/>
    <numFmt numFmtId="164" formatCode="[$-1240A]&quot;$&quot;\ #,##0.00;\-&quot;$&quot;\ #,##0.00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4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6">
    <xf numFmtId="0" fontId="1" fillId="0" borderId="0" xfId="0" applyFont="1"/>
    <xf numFmtId="0" fontId="2" fillId="0" borderId="1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readingOrder="1"/>
    </xf>
    <xf numFmtId="0" fontId="3" fillId="0" borderId="1" xfId="0" applyFont="1" applyBorder="1" applyAlignment="1">
      <alignment horizontal="center" vertical="center" readingOrder="1"/>
    </xf>
    <xf numFmtId="0" fontId="3" fillId="0" borderId="1" xfId="0" applyFont="1" applyBorder="1" applyAlignment="1">
      <alignment horizontal="left" vertical="center" readingOrder="1"/>
    </xf>
    <xf numFmtId="0" fontId="2" fillId="0" borderId="1" xfId="0" applyFont="1" applyBorder="1" applyAlignment="1">
      <alignment horizontal="left" vertical="center" readingOrder="1"/>
    </xf>
    <xf numFmtId="7" fontId="1" fillId="0" borderId="0" xfId="0" applyNumberFormat="1" applyFont="1"/>
    <xf numFmtId="0" fontId="5" fillId="2" borderId="2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vertical="center" readingOrder="1"/>
    </xf>
    <xf numFmtId="0" fontId="6" fillId="0" borderId="2" xfId="0" applyFont="1" applyBorder="1" applyAlignment="1">
      <alignment horizontal="center" vertical="center" readingOrder="1"/>
    </xf>
    <xf numFmtId="0" fontId="6" fillId="0" borderId="2" xfId="0" applyFont="1" applyBorder="1" applyAlignment="1">
      <alignment horizontal="left" vertical="center" readingOrder="1"/>
    </xf>
    <xf numFmtId="164" fontId="6" fillId="0" borderId="2" xfId="0" applyNumberFormat="1" applyFont="1" applyBorder="1" applyAlignment="1">
      <alignment horizontal="right" vertical="center" readingOrder="1"/>
    </xf>
    <xf numFmtId="2" fontId="1" fillId="0" borderId="0" xfId="0" applyNumberFormat="1" applyFont="1"/>
    <xf numFmtId="0" fontId="6" fillId="0" borderId="6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left" vertical="center" readingOrder="1"/>
    </xf>
    <xf numFmtId="0" fontId="5" fillId="0" borderId="5" xfId="0" applyFont="1" applyBorder="1" applyAlignment="1">
      <alignment horizontal="center" vertical="center" readingOrder="1"/>
    </xf>
    <xf numFmtId="0" fontId="5" fillId="0" borderId="7" xfId="0" applyFont="1" applyBorder="1" applyAlignment="1">
      <alignment horizontal="center" vertical="center" readingOrder="1"/>
    </xf>
    <xf numFmtId="0" fontId="5" fillId="0" borderId="8" xfId="0" applyFont="1" applyBorder="1" applyAlignment="1">
      <alignment horizontal="center" vertical="center" readingOrder="1"/>
    </xf>
    <xf numFmtId="0" fontId="5" fillId="0" borderId="9" xfId="0" applyFont="1" applyBorder="1" applyAlignment="1">
      <alignment horizontal="center" vertical="center" readingOrder="1"/>
    </xf>
    <xf numFmtId="164" fontId="5" fillId="0" borderId="4" xfId="0" applyNumberFormat="1" applyFont="1" applyBorder="1" applyAlignment="1">
      <alignment horizontal="right" vertical="center" readingOrder="1"/>
    </xf>
    <xf numFmtId="164" fontId="5" fillId="0" borderId="2" xfId="0" applyNumberFormat="1" applyFont="1" applyBorder="1" applyAlignment="1">
      <alignment horizontal="right" vertical="center" readingOrder="1"/>
    </xf>
    <xf numFmtId="0" fontId="6" fillId="0" borderId="10" xfId="0" applyFont="1" applyBorder="1" applyAlignment="1">
      <alignment horizontal="center" vertical="center" readingOrder="1"/>
    </xf>
    <xf numFmtId="0" fontId="6" fillId="0" borderId="10" xfId="0" applyFont="1" applyBorder="1" applyAlignment="1">
      <alignment horizontal="left" vertical="center" readingOrder="1"/>
    </xf>
    <xf numFmtId="7" fontId="5" fillId="0" borderId="4" xfId="0" applyNumberFormat="1" applyFont="1" applyBorder="1" applyAlignment="1">
      <alignment horizontal="right" vertical="center" readingOrder="1"/>
    </xf>
    <xf numFmtId="10" fontId="5" fillId="2" borderId="2" xfId="1" applyNumberFormat="1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0</xdr:row>
      <xdr:rowOff>114300</xdr:rowOff>
    </xdr:from>
    <xdr:to>
      <xdr:col>14</xdr:col>
      <xdr:colOff>49209</xdr:colOff>
      <xdr:row>8</xdr:row>
      <xdr:rowOff>47625</xdr:rowOff>
    </xdr:to>
    <xdr:pic>
      <xdr:nvPicPr>
        <xdr:cNvPr id="2" name="Picture 0" descr="e0f4233f-7a71-47f5-824f-b8099c95c5d2">
          <a:extLst>
            <a:ext uri="{FF2B5EF4-FFF2-40B4-BE49-F238E27FC236}">
              <a16:creationId xmlns:a16="http://schemas.microsoft.com/office/drawing/2014/main" id="{7E82F84E-5328-4015-ADE0-695E0683D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114300"/>
          <a:ext cx="2782884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1352550</xdr:colOff>
      <xdr:row>0</xdr:row>
      <xdr:rowOff>19050</xdr:rowOff>
    </xdr:from>
    <xdr:to>
      <xdr:col>26</xdr:col>
      <xdr:colOff>762000</xdr:colOff>
      <xdr:row>7</xdr:row>
      <xdr:rowOff>142760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D195388D-16EF-4C83-93C7-55C57A672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0" y="19050"/>
          <a:ext cx="2914650" cy="1533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"/>
  <sheetViews>
    <sheetView showGridLines="0" tabSelected="1" topLeftCell="D1" workbookViewId="0">
      <selection activeCell="Q4" sqref="Q4"/>
    </sheetView>
  </sheetViews>
  <sheetFormatPr baseColWidth="10" defaultColWidth="11.5703125" defaultRowHeight="15" x14ac:dyDescent="0.25"/>
  <cols>
    <col min="1" max="1" width="13.42578125" hidden="1" customWidth="1"/>
    <col min="2" max="2" width="26.85546875" hidden="1" customWidth="1"/>
    <col min="3" max="3" width="21.5703125" hidden="1" customWidth="1"/>
    <col min="4" max="11" width="5.42578125" customWidth="1"/>
    <col min="12" max="12" width="7" customWidth="1"/>
    <col min="13" max="13" width="9.7109375" customWidth="1"/>
    <col min="14" max="14" width="8.140625" customWidth="1"/>
    <col min="15" max="15" width="9.7109375" customWidth="1"/>
    <col min="16" max="16" width="28.140625" customWidth="1"/>
    <col min="17" max="17" width="23" bestFit="1" customWidth="1"/>
    <col min="18" max="18" width="20" bestFit="1" customWidth="1"/>
    <col min="19" max="19" width="20.28515625" customWidth="1"/>
    <col min="20" max="20" width="26.28515625" bestFit="1" customWidth="1"/>
    <col min="21" max="21" width="24.28515625" bestFit="1" customWidth="1"/>
    <col min="22" max="22" width="26.28515625" bestFit="1" customWidth="1"/>
    <col min="23" max="23" width="22" customWidth="1"/>
    <col min="24" max="27" width="26.28515625" bestFit="1" customWidth="1"/>
    <col min="28" max="28" width="0" hidden="1" customWidth="1"/>
    <col min="29" max="29" width="13.7109375" customWidth="1"/>
  </cols>
  <sheetData>
    <row r="1" spans="1:29" x14ac:dyDescent="0.25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9" x14ac:dyDescent="0.2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9" ht="18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5" t="s">
        <v>65</v>
      </c>
      <c r="T3" s="25"/>
      <c r="U3" s="25"/>
      <c r="V3" s="25"/>
      <c r="W3" s="25"/>
      <c r="X3" s="25"/>
      <c r="Y3" s="2"/>
      <c r="Z3" s="2"/>
      <c r="AA3" s="2"/>
    </row>
    <row r="4" spans="1:29" ht="18" x14ac:dyDescent="0.2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5" t="s">
        <v>66</v>
      </c>
      <c r="T4" s="25"/>
      <c r="U4" s="25"/>
      <c r="V4" s="25"/>
      <c r="W4" s="25"/>
      <c r="X4" s="25"/>
      <c r="Y4" s="2"/>
      <c r="Z4" s="2"/>
      <c r="AA4" s="2"/>
    </row>
    <row r="5" spans="1:29" x14ac:dyDescent="0.2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9" x14ac:dyDescent="0.25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9" x14ac:dyDescent="0.2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9" x14ac:dyDescent="0.25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9" x14ac:dyDescent="0.25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9" x14ac:dyDescent="0.25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9" ht="31.5" x14ac:dyDescent="0.25">
      <c r="A11" s="1" t="s">
        <v>2</v>
      </c>
      <c r="B11" s="1" t="s">
        <v>3</v>
      </c>
      <c r="C11" s="1" t="s">
        <v>4</v>
      </c>
      <c r="D11" s="7" t="s">
        <v>5</v>
      </c>
      <c r="E11" s="7" t="s">
        <v>6</v>
      </c>
      <c r="F11" s="7" t="s">
        <v>7</v>
      </c>
      <c r="G11" s="7" t="s">
        <v>8</v>
      </c>
      <c r="H11" s="7" t="s">
        <v>9</v>
      </c>
      <c r="I11" s="7" t="s">
        <v>10</v>
      </c>
      <c r="J11" s="7" t="s">
        <v>11</v>
      </c>
      <c r="K11" s="7" t="s">
        <v>12</v>
      </c>
      <c r="L11" s="7" t="s">
        <v>13</v>
      </c>
      <c r="M11" s="7" t="s">
        <v>14</v>
      </c>
      <c r="N11" s="7" t="s">
        <v>15</v>
      </c>
      <c r="O11" s="7" t="s">
        <v>16</v>
      </c>
      <c r="P11" s="7" t="s">
        <v>17</v>
      </c>
      <c r="Q11" s="7" t="s">
        <v>18</v>
      </c>
      <c r="R11" s="7" t="s">
        <v>19</v>
      </c>
      <c r="S11" s="7" t="s">
        <v>20</v>
      </c>
      <c r="T11" s="7" t="s">
        <v>21</v>
      </c>
      <c r="U11" s="7" t="s">
        <v>22</v>
      </c>
      <c r="V11" s="7" t="s">
        <v>23</v>
      </c>
      <c r="W11" s="7" t="s">
        <v>24</v>
      </c>
      <c r="X11" s="7" t="s">
        <v>25</v>
      </c>
      <c r="Y11" s="7" t="s">
        <v>26</v>
      </c>
      <c r="Z11" s="7" t="s">
        <v>27</v>
      </c>
      <c r="AA11" s="7" t="s">
        <v>28</v>
      </c>
      <c r="AC11" s="7" t="s">
        <v>64</v>
      </c>
    </row>
    <row r="12" spans="1:29" ht="30" customHeight="1" thickBot="1" x14ac:dyDescent="0.3">
      <c r="A12" s="3" t="s">
        <v>29</v>
      </c>
      <c r="B12" s="4" t="s">
        <v>30</v>
      </c>
      <c r="C12" s="8" t="s">
        <v>31</v>
      </c>
      <c r="D12" s="13" t="s">
        <v>32</v>
      </c>
      <c r="E12" s="13" t="s">
        <v>33</v>
      </c>
      <c r="F12" s="13" t="s">
        <v>34</v>
      </c>
      <c r="G12" s="13" t="s">
        <v>35</v>
      </c>
      <c r="H12" s="13"/>
      <c r="I12" s="13"/>
      <c r="J12" s="13"/>
      <c r="K12" s="13"/>
      <c r="L12" s="13"/>
      <c r="M12" s="13" t="s">
        <v>36</v>
      </c>
      <c r="N12" s="13" t="s">
        <v>37</v>
      </c>
      <c r="O12" s="13" t="s">
        <v>38</v>
      </c>
      <c r="P12" s="14" t="s">
        <v>39</v>
      </c>
      <c r="Q12" s="11">
        <v>9000000000</v>
      </c>
      <c r="R12" s="11">
        <v>0</v>
      </c>
      <c r="S12" s="11">
        <v>0</v>
      </c>
      <c r="T12" s="11">
        <v>9000000000</v>
      </c>
      <c r="U12" s="11">
        <v>0</v>
      </c>
      <c r="V12" s="11">
        <v>8189304437</v>
      </c>
      <c r="W12" s="11">
        <v>810695563</v>
      </c>
      <c r="X12" s="11">
        <v>8189304437</v>
      </c>
      <c r="Y12" s="11">
        <v>8189304437</v>
      </c>
      <c r="Z12" s="11">
        <v>8189304437</v>
      </c>
      <c r="AA12" s="11">
        <v>8189304437</v>
      </c>
      <c r="AC12" s="24">
        <f>AA12/W12</f>
        <v>10.101577966820573</v>
      </c>
    </row>
    <row r="13" spans="1:29" ht="30" customHeight="1" thickBot="1" x14ac:dyDescent="0.3">
      <c r="A13" s="3"/>
      <c r="B13" s="4"/>
      <c r="C13" s="8"/>
      <c r="D13" s="15" t="s">
        <v>32</v>
      </c>
      <c r="E13" s="15">
        <v>8</v>
      </c>
      <c r="F13" s="16" t="s">
        <v>61</v>
      </c>
      <c r="G13" s="17"/>
      <c r="H13" s="17"/>
      <c r="I13" s="17"/>
      <c r="J13" s="17"/>
      <c r="K13" s="17"/>
      <c r="L13" s="17"/>
      <c r="M13" s="17"/>
      <c r="N13" s="17"/>
      <c r="O13" s="17"/>
      <c r="P13" s="18"/>
      <c r="Q13" s="19">
        <f>Q12</f>
        <v>9000000000</v>
      </c>
      <c r="R13" s="20">
        <f t="shared" ref="R13:AA13" si="0">R12</f>
        <v>0</v>
      </c>
      <c r="S13" s="20">
        <f t="shared" si="0"/>
        <v>0</v>
      </c>
      <c r="T13" s="20">
        <f t="shared" si="0"/>
        <v>9000000000</v>
      </c>
      <c r="U13" s="20">
        <f t="shared" si="0"/>
        <v>0</v>
      </c>
      <c r="V13" s="20">
        <f t="shared" si="0"/>
        <v>8189304437</v>
      </c>
      <c r="W13" s="20">
        <f t="shared" si="0"/>
        <v>810695563</v>
      </c>
      <c r="X13" s="20">
        <f t="shared" si="0"/>
        <v>8189304437</v>
      </c>
      <c r="Y13" s="20">
        <f t="shared" si="0"/>
        <v>8189304437</v>
      </c>
      <c r="Z13" s="20">
        <f t="shared" si="0"/>
        <v>8189304437</v>
      </c>
      <c r="AA13" s="20">
        <f t="shared" si="0"/>
        <v>8189304437</v>
      </c>
      <c r="AC13" s="24">
        <f t="shared" ref="AC13" si="1">AA13/W13</f>
        <v>10.101577966820573</v>
      </c>
    </row>
    <row r="14" spans="1:29" ht="30" customHeight="1" x14ac:dyDescent="0.25">
      <c r="A14" s="3" t="s">
        <v>29</v>
      </c>
      <c r="B14" s="4" t="s">
        <v>30</v>
      </c>
      <c r="C14" s="8" t="s">
        <v>40</v>
      </c>
      <c r="D14" s="21" t="s">
        <v>41</v>
      </c>
      <c r="E14" s="21" t="s">
        <v>42</v>
      </c>
      <c r="F14" s="21" t="s">
        <v>43</v>
      </c>
      <c r="G14" s="21" t="s">
        <v>44</v>
      </c>
      <c r="H14" s="21" t="s">
        <v>45</v>
      </c>
      <c r="I14" s="21"/>
      <c r="J14" s="21"/>
      <c r="K14" s="21"/>
      <c r="L14" s="21"/>
      <c r="M14" s="21" t="s">
        <v>36</v>
      </c>
      <c r="N14" s="21" t="s">
        <v>37</v>
      </c>
      <c r="O14" s="21" t="s">
        <v>46</v>
      </c>
      <c r="P14" s="22" t="s">
        <v>47</v>
      </c>
      <c r="Q14" s="11">
        <v>912864183186</v>
      </c>
      <c r="R14" s="11">
        <v>0</v>
      </c>
      <c r="S14" s="11">
        <v>0</v>
      </c>
      <c r="T14" s="11">
        <v>912864183186</v>
      </c>
      <c r="U14" s="11">
        <v>26324656939</v>
      </c>
      <c r="V14" s="11">
        <v>886539526247</v>
      </c>
      <c r="W14" s="11">
        <v>0</v>
      </c>
      <c r="X14" s="11">
        <v>883539526247</v>
      </c>
      <c r="Y14" s="11">
        <v>616699022577.31006</v>
      </c>
      <c r="Z14" s="11">
        <v>616699022577.31006</v>
      </c>
      <c r="AA14" s="11">
        <v>616699022577.31006</v>
      </c>
      <c r="AC14" s="24">
        <v>0</v>
      </c>
    </row>
    <row r="15" spans="1:29" ht="30" customHeight="1" x14ac:dyDescent="0.25">
      <c r="A15" s="3" t="s">
        <v>29</v>
      </c>
      <c r="B15" s="4" t="s">
        <v>30</v>
      </c>
      <c r="C15" s="8" t="s">
        <v>48</v>
      </c>
      <c r="D15" s="9" t="s">
        <v>41</v>
      </c>
      <c r="E15" s="9" t="s">
        <v>42</v>
      </c>
      <c r="F15" s="9" t="s">
        <v>43</v>
      </c>
      <c r="G15" s="9" t="s">
        <v>49</v>
      </c>
      <c r="H15" s="9" t="s">
        <v>50</v>
      </c>
      <c r="I15" s="9"/>
      <c r="J15" s="9"/>
      <c r="K15" s="9"/>
      <c r="L15" s="9"/>
      <c r="M15" s="9" t="s">
        <v>36</v>
      </c>
      <c r="N15" s="9" t="s">
        <v>37</v>
      </c>
      <c r="O15" s="9" t="s">
        <v>46</v>
      </c>
      <c r="P15" s="10" t="s">
        <v>51</v>
      </c>
      <c r="Q15" s="11">
        <v>3401000451855</v>
      </c>
      <c r="R15" s="11">
        <v>0</v>
      </c>
      <c r="S15" s="11">
        <v>0</v>
      </c>
      <c r="T15" s="11">
        <v>3401000451855</v>
      </c>
      <c r="U15" s="11">
        <v>371561608352</v>
      </c>
      <c r="V15" s="11">
        <v>3029438843503</v>
      </c>
      <c r="W15" s="11">
        <v>0</v>
      </c>
      <c r="X15" s="11">
        <v>3009398033055</v>
      </c>
      <c r="Y15" s="11">
        <v>693830584268</v>
      </c>
      <c r="Z15" s="11">
        <v>693830098782</v>
      </c>
      <c r="AA15" s="11">
        <v>693830098782</v>
      </c>
      <c r="AC15" s="24">
        <v>0</v>
      </c>
    </row>
    <row r="16" spans="1:29" ht="30" customHeight="1" x14ac:dyDescent="0.25">
      <c r="A16" s="3" t="s">
        <v>29</v>
      </c>
      <c r="B16" s="4" t="s">
        <v>30</v>
      </c>
      <c r="C16" s="8" t="s">
        <v>48</v>
      </c>
      <c r="D16" s="9" t="s">
        <v>41</v>
      </c>
      <c r="E16" s="9" t="s">
        <v>42</v>
      </c>
      <c r="F16" s="9" t="s">
        <v>43</v>
      </c>
      <c r="G16" s="9" t="s">
        <v>49</v>
      </c>
      <c r="H16" s="9" t="s">
        <v>50</v>
      </c>
      <c r="I16" s="9"/>
      <c r="J16" s="9"/>
      <c r="K16" s="9"/>
      <c r="L16" s="9"/>
      <c r="M16" s="9" t="s">
        <v>36</v>
      </c>
      <c r="N16" s="9" t="s">
        <v>52</v>
      </c>
      <c r="O16" s="9" t="s">
        <v>46</v>
      </c>
      <c r="P16" s="10" t="s">
        <v>51</v>
      </c>
      <c r="Q16" s="11">
        <v>40268777328</v>
      </c>
      <c r="R16" s="11">
        <v>0</v>
      </c>
      <c r="S16" s="11">
        <v>0</v>
      </c>
      <c r="T16" s="11">
        <v>40268777328</v>
      </c>
      <c r="U16" s="11">
        <v>0</v>
      </c>
      <c r="V16" s="11">
        <v>40268777328</v>
      </c>
      <c r="W16" s="11">
        <v>0</v>
      </c>
      <c r="X16" s="11">
        <v>40268777328</v>
      </c>
      <c r="Y16" s="11">
        <v>0</v>
      </c>
      <c r="Z16" s="11">
        <v>0</v>
      </c>
      <c r="AA16" s="11">
        <v>0</v>
      </c>
      <c r="AC16" s="24">
        <v>0</v>
      </c>
    </row>
    <row r="17" spans="1:29" ht="30" customHeight="1" x14ac:dyDescent="0.25">
      <c r="A17" s="3" t="s">
        <v>29</v>
      </c>
      <c r="B17" s="4" t="s">
        <v>30</v>
      </c>
      <c r="C17" s="8" t="s">
        <v>48</v>
      </c>
      <c r="D17" s="9" t="s">
        <v>41</v>
      </c>
      <c r="E17" s="9" t="s">
        <v>42</v>
      </c>
      <c r="F17" s="9" t="s">
        <v>43</v>
      </c>
      <c r="G17" s="9" t="s">
        <v>49</v>
      </c>
      <c r="H17" s="9" t="s">
        <v>50</v>
      </c>
      <c r="I17" s="9"/>
      <c r="J17" s="9"/>
      <c r="K17" s="9"/>
      <c r="L17" s="9"/>
      <c r="M17" s="9" t="s">
        <v>36</v>
      </c>
      <c r="N17" s="9" t="s">
        <v>53</v>
      </c>
      <c r="O17" s="9" t="s">
        <v>46</v>
      </c>
      <c r="P17" s="10" t="s">
        <v>51</v>
      </c>
      <c r="Q17" s="11">
        <v>0</v>
      </c>
      <c r="R17" s="11">
        <v>10982036382</v>
      </c>
      <c r="S17" s="11">
        <v>0</v>
      </c>
      <c r="T17" s="11">
        <v>10982036382</v>
      </c>
      <c r="U17" s="11">
        <v>0</v>
      </c>
      <c r="V17" s="11">
        <v>10982036382</v>
      </c>
      <c r="W17" s="11">
        <v>0</v>
      </c>
      <c r="X17" s="11">
        <v>10982036382</v>
      </c>
      <c r="Y17" s="11">
        <v>0</v>
      </c>
      <c r="Z17" s="11">
        <v>0</v>
      </c>
      <c r="AA17" s="11">
        <v>0</v>
      </c>
      <c r="AC17" s="24">
        <v>0</v>
      </c>
    </row>
    <row r="18" spans="1:29" ht="30" customHeight="1" x14ac:dyDescent="0.25">
      <c r="A18" s="3" t="s">
        <v>29</v>
      </c>
      <c r="B18" s="4" t="s">
        <v>30</v>
      </c>
      <c r="C18" s="8" t="s">
        <v>54</v>
      </c>
      <c r="D18" s="9" t="s">
        <v>41</v>
      </c>
      <c r="E18" s="9" t="s">
        <v>42</v>
      </c>
      <c r="F18" s="9" t="s">
        <v>43</v>
      </c>
      <c r="G18" s="9" t="s">
        <v>49</v>
      </c>
      <c r="H18" s="9" t="s">
        <v>45</v>
      </c>
      <c r="I18" s="9"/>
      <c r="J18" s="9"/>
      <c r="K18" s="9"/>
      <c r="L18" s="9"/>
      <c r="M18" s="9" t="s">
        <v>36</v>
      </c>
      <c r="N18" s="9" t="s">
        <v>53</v>
      </c>
      <c r="O18" s="9" t="s">
        <v>46</v>
      </c>
      <c r="P18" s="10" t="s">
        <v>47</v>
      </c>
      <c r="Q18" s="11">
        <v>0</v>
      </c>
      <c r="R18" s="11">
        <v>10982036382</v>
      </c>
      <c r="S18" s="11">
        <v>10982036382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C18" s="24">
        <v>0</v>
      </c>
    </row>
    <row r="19" spans="1:29" ht="30" customHeight="1" x14ac:dyDescent="0.25">
      <c r="A19" s="3" t="s">
        <v>29</v>
      </c>
      <c r="B19" s="4" t="s">
        <v>30</v>
      </c>
      <c r="C19" s="8" t="s">
        <v>54</v>
      </c>
      <c r="D19" s="9" t="s">
        <v>41</v>
      </c>
      <c r="E19" s="9" t="s">
        <v>42</v>
      </c>
      <c r="F19" s="9" t="s">
        <v>43</v>
      </c>
      <c r="G19" s="9" t="s">
        <v>49</v>
      </c>
      <c r="H19" s="9" t="s">
        <v>45</v>
      </c>
      <c r="I19" s="9"/>
      <c r="J19" s="9"/>
      <c r="K19" s="9"/>
      <c r="L19" s="9"/>
      <c r="M19" s="9" t="s">
        <v>55</v>
      </c>
      <c r="N19" s="9" t="s">
        <v>56</v>
      </c>
      <c r="O19" s="9" t="s">
        <v>46</v>
      </c>
      <c r="P19" s="10" t="s">
        <v>47</v>
      </c>
      <c r="Q19" s="11">
        <v>0</v>
      </c>
      <c r="R19" s="11">
        <v>10982036382</v>
      </c>
      <c r="S19" s="11">
        <v>10982036382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C19" s="24">
        <v>0</v>
      </c>
    </row>
    <row r="20" spans="1:29" ht="30" customHeight="1" thickBot="1" x14ac:dyDescent="0.3">
      <c r="A20" s="3" t="s">
        <v>29</v>
      </c>
      <c r="B20" s="4" t="s">
        <v>30</v>
      </c>
      <c r="C20" s="8" t="s">
        <v>57</v>
      </c>
      <c r="D20" s="13" t="s">
        <v>41</v>
      </c>
      <c r="E20" s="13" t="s">
        <v>42</v>
      </c>
      <c r="F20" s="13" t="s">
        <v>43</v>
      </c>
      <c r="G20" s="13" t="s">
        <v>58</v>
      </c>
      <c r="H20" s="13" t="s">
        <v>59</v>
      </c>
      <c r="I20" s="13"/>
      <c r="J20" s="13"/>
      <c r="K20" s="13"/>
      <c r="L20" s="13"/>
      <c r="M20" s="13" t="s">
        <v>36</v>
      </c>
      <c r="N20" s="13" t="s">
        <v>52</v>
      </c>
      <c r="O20" s="13" t="s">
        <v>46</v>
      </c>
      <c r="P20" s="14" t="s">
        <v>60</v>
      </c>
      <c r="Q20" s="11">
        <v>4744537500</v>
      </c>
      <c r="R20" s="11">
        <v>0</v>
      </c>
      <c r="S20" s="11">
        <v>0</v>
      </c>
      <c r="T20" s="11">
        <v>4744537500</v>
      </c>
      <c r="U20" s="11">
        <v>4744537500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C20" s="24">
        <v>0</v>
      </c>
    </row>
    <row r="21" spans="1:29" ht="15.75" thickBot="1" x14ac:dyDescent="0.3">
      <c r="A21" s="3" t="s">
        <v>1</v>
      </c>
      <c r="B21" s="4" t="s">
        <v>1</v>
      </c>
      <c r="C21" s="8" t="s">
        <v>1</v>
      </c>
      <c r="D21" s="16" t="s">
        <v>62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8"/>
      <c r="Q21" s="19">
        <f>Q14+Q15+Q16+Q17+Q18+Q19+Q20</f>
        <v>4358877949869</v>
      </c>
      <c r="R21" s="19">
        <f t="shared" ref="R21:AA21" si="2">R14+R15+R16+R17+R18+R19+R20</f>
        <v>32946109146</v>
      </c>
      <c r="S21" s="19">
        <f t="shared" si="2"/>
        <v>21964072764</v>
      </c>
      <c r="T21" s="19">
        <f t="shared" si="2"/>
        <v>4369859986251</v>
      </c>
      <c r="U21" s="19">
        <f t="shared" si="2"/>
        <v>402630802791</v>
      </c>
      <c r="V21" s="19">
        <f t="shared" si="2"/>
        <v>3967229183460</v>
      </c>
      <c r="W21" s="19">
        <f t="shared" si="2"/>
        <v>0</v>
      </c>
      <c r="X21" s="19">
        <f t="shared" si="2"/>
        <v>3944188373012</v>
      </c>
      <c r="Y21" s="19">
        <f t="shared" si="2"/>
        <v>1310529606845.3101</v>
      </c>
      <c r="Z21" s="19">
        <f t="shared" si="2"/>
        <v>1310529121359.3101</v>
      </c>
      <c r="AA21" s="19">
        <f t="shared" si="2"/>
        <v>1310529121359.3101</v>
      </c>
      <c r="AC21" s="24">
        <v>0</v>
      </c>
    </row>
    <row r="22" spans="1:29" ht="15.75" thickBot="1" x14ac:dyDescent="0.3">
      <c r="A22" s="3" t="s">
        <v>1</v>
      </c>
      <c r="B22" s="5" t="s">
        <v>1</v>
      </c>
      <c r="C22" s="8" t="s">
        <v>1</v>
      </c>
      <c r="D22" s="16" t="s">
        <v>63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8"/>
      <c r="Q22" s="23">
        <f>Q21+Q13</f>
        <v>4367877949869</v>
      </c>
      <c r="R22" s="23">
        <f t="shared" ref="R22:AA22" si="3">R21+R13</f>
        <v>32946109146</v>
      </c>
      <c r="S22" s="23">
        <f t="shared" si="3"/>
        <v>21964072764</v>
      </c>
      <c r="T22" s="23">
        <f t="shared" si="3"/>
        <v>4378859986251</v>
      </c>
      <c r="U22" s="23">
        <f t="shared" si="3"/>
        <v>402630802791</v>
      </c>
      <c r="V22" s="23">
        <f t="shared" si="3"/>
        <v>3975418487897</v>
      </c>
      <c r="W22" s="23">
        <f t="shared" si="3"/>
        <v>810695563</v>
      </c>
      <c r="X22" s="23">
        <f t="shared" si="3"/>
        <v>3952377677449</v>
      </c>
      <c r="Y22" s="23">
        <f t="shared" si="3"/>
        <v>1318718911282.3101</v>
      </c>
      <c r="Z22" s="23">
        <f t="shared" si="3"/>
        <v>1318718425796.3101</v>
      </c>
      <c r="AA22" s="23">
        <f t="shared" si="3"/>
        <v>1318718425796.3101</v>
      </c>
      <c r="AC22" s="24">
        <f>AA22/W22</f>
        <v>1626.6506022511808</v>
      </c>
    </row>
    <row r="23" spans="1:29" x14ac:dyDescent="0.25"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9" x14ac:dyDescent="0.25">
      <c r="X24" s="6"/>
    </row>
  </sheetData>
  <mergeCells count="5">
    <mergeCell ref="F13:P13"/>
    <mergeCell ref="D21:P21"/>
    <mergeCell ref="D22:P22"/>
    <mergeCell ref="S3:X3"/>
    <mergeCell ref="S4:X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Naranjo Aristizabal</dc:creator>
  <cp:lastModifiedBy>Jorge Andres Moreno Arteta</cp:lastModifiedBy>
  <dcterms:created xsi:type="dcterms:W3CDTF">2024-12-02T01:51:08Z</dcterms:created>
  <dcterms:modified xsi:type="dcterms:W3CDTF">2024-12-05T15:18:58Z</dcterms:modified>
</cp:coreProperties>
</file>