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amoreno_minvivienda_gov_co/Documents/Escritorio/PENDIENTE/Cuentas/cuenta ok/Pendiente de Juridicas/EJECUCIÓN DE MVCT Y FONVIVIENDA 2024/EJECUCIÓN  DE ENERO 2025/"/>
    </mc:Choice>
  </mc:AlternateContent>
  <xr:revisionPtr revIDLastSave="84" documentId="11_CF6446028E618C7BF85058F61E39FB9CB2D8F7BD" xr6:coauthVersionLast="47" xr6:coauthVersionMax="47" xr10:uidLastSave="{ADF3E0DD-32D6-451D-8A28-2980E5711A1A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1" l="1"/>
  <c r="AC15" i="1"/>
  <c r="AC16" i="1"/>
  <c r="AC17" i="1"/>
  <c r="AC18" i="1"/>
  <c r="AC12" i="1"/>
  <c r="AA19" i="1"/>
  <c r="AC19" i="1" s="1"/>
  <c r="R19" i="1"/>
  <c r="S19" i="1"/>
  <c r="T19" i="1"/>
  <c r="U19" i="1"/>
  <c r="V19" i="1"/>
  <c r="W19" i="1"/>
  <c r="X19" i="1"/>
  <c r="Y19" i="1"/>
  <c r="Z19" i="1"/>
  <c r="Q19" i="1"/>
  <c r="R13" i="1"/>
  <c r="S13" i="1"/>
  <c r="T13" i="1"/>
  <c r="U13" i="1"/>
  <c r="V13" i="1"/>
  <c r="W13" i="1"/>
  <c r="X13" i="1"/>
  <c r="Y13" i="1"/>
  <c r="Z13" i="1"/>
  <c r="AA13" i="1"/>
  <c r="AC13" i="1" s="1"/>
  <c r="Q13" i="1"/>
  <c r="T20" i="1" l="1"/>
  <c r="Y20" i="1"/>
  <c r="W20" i="1"/>
  <c r="U20" i="1"/>
  <c r="X20" i="1"/>
  <c r="Q20" i="1"/>
  <c r="V20" i="1"/>
  <c r="S20" i="1"/>
  <c r="Z20" i="1"/>
  <c r="R20" i="1"/>
  <c r="AA20" i="1"/>
  <c r="AC20" i="1" s="1"/>
</calcChain>
</file>

<file path=xl/sharedStrings.xml><?xml version="1.0" encoding="utf-8"?>
<sst xmlns="http://schemas.openxmlformats.org/spreadsheetml/2006/main" count="166" uniqueCount="64">
  <si>
    <t>Año Fiscal:</t>
  </si>
  <si>
    <t/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</si>
  <si>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</si>
  <si>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</si>
  <si>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</si>
  <si>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</si>
  <si>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</si>
  <si>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</si>
  <si>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</si>
  <si>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</si>
  <si>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</si>
  <si>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</si>
  <si>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</si>
  <si>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</si>
  <si>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</si>
  <si>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</si>
  <si>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</si>
  <si>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</si>
  <si>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</si>
  <si>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</si>
  <si>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</si>
  <si>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</si>
  <si>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</si>
  <si>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</si>
  <si>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</si>
  <si>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</si>
  <si>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</si>
  <si>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</si>
  <si>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</si>
  <si>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</si>
  <si>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</si>
  <si>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40-02-00</t>
  </si>
  <si>
    <t>FONDO NACIONAL DE VIVIENDA - FONVIVIENDA</t>
  </si>
  <si>
    <t>A-08-04-01</t>
  </si>
  <si>
    <t>A</t>
  </si>
  <si>
    <t>08</t>
  </si>
  <si>
    <t>04</t>
  </si>
  <si>
    <t>01</t>
  </si>
  <si>
    <t>Nación</t>
  </si>
  <si>
    <t>11</t>
  </si>
  <si>
    <t>SSF</t>
  </si>
  <si>
    <t>CUOTA DE FISCALIZACIÓN Y AUDITAJE</t>
  </si>
  <si>
    <t>C-4001-1400-4-51103E</t>
  </si>
  <si>
    <t>C</t>
  </si>
  <si>
    <t>4001</t>
  </si>
  <si>
    <t>1400</t>
  </si>
  <si>
    <t>4</t>
  </si>
  <si>
    <t>51103E</t>
  </si>
  <si>
    <t>CSF</t>
  </si>
  <si>
    <t>5. CONVERGENCIA REGIONAL / E. DEMOCRATIZACIÓN DEL CRÉDITO PARA ACCEDER A SOLUCIONES HABITACIONALES</t>
  </si>
  <si>
    <t>C-4001-1400-5-51103D</t>
  </si>
  <si>
    <t>5</t>
  </si>
  <si>
    <t>51103D</t>
  </si>
  <si>
    <t>10</t>
  </si>
  <si>
    <t>5. CONVERGENCIA REGIONAL / D. MECANISMOS DIVERSOS DE ACCESO A LA VIVIENDA (VIVIENDA NUEVA Y USADA, ARRENDAMIENTO SOCIAL Y AUTOGESTIÓN)</t>
  </si>
  <si>
    <t>14</t>
  </si>
  <si>
    <t>C-4001-1400-5-51103E</t>
  </si>
  <si>
    <t>15</t>
  </si>
  <si>
    <t>TOTAL FUNCIONAMIENTO</t>
  </si>
  <si>
    <t>TOTAL DE INVERSION</t>
  </si>
  <si>
    <t>TOTAL</t>
  </si>
  <si>
    <t>República de Colombia</t>
  </si>
  <si>
    <t>Ejecución Presupuestal a 31 de enero de 2025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</si>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</sst>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8" x14ac:knownFonts="1">
    <font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9"/>
      <color rgb="FF000000"/>
      <name val="Verdana"/>
      <family val="2"/>
    </font>
    <font>
      <sz val="11"/>
      <name val="Verdana"/>
      <family val="2"/>
    </font>
    <font>
      <sz val="8"/>
      <color rgb="FF000000"/>
      <name val="Verdana"/>
      <family val="2"/>
    </font>
    <font>
      <sz val="11"/>
      <color rgb="FF000000"/>
      <name val="Calibri"/>
      <family val="2"/>
      <scheme val="minor"/>
    </font>
    <font>
      <b/>
      <sz val="14"/>
      <name val="Verdana"/>
      <family val="2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164" fontId="1" fillId="0" borderId="8" xfId="0" applyNumberFormat="1" applyFont="1" applyBorder="1" applyAlignment="1">
      <alignment horizontal="right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164" fontId="4" fillId="0" borderId="10" xfId="0" applyNumberFormat="1" applyFont="1" applyBorder="1" applyAlignment="1">
      <alignment horizontal="right" vertical="center" wrapText="1" readingOrder="1"/>
    </xf>
    <xf numFmtId="0" fontId="1" fillId="0" borderId="13" xfId="0" applyFont="1" applyBorder="1" applyAlignment="1">
      <alignment horizontal="right" vertical="center" wrapText="1" readingOrder="1"/>
    </xf>
    <xf numFmtId="2" fontId="3" fillId="0" borderId="0" xfId="0" applyNumberFormat="1" applyFont="1"/>
    <xf numFmtId="7" fontId="1" fillId="0" borderId="13" xfId="0" applyNumberFormat="1" applyFont="1" applyBorder="1" applyAlignment="1">
      <alignment horizontal="right" vertical="center" wrapText="1" readingOrder="1"/>
    </xf>
    <xf numFmtId="164" fontId="1" fillId="0" borderId="0" xfId="0" applyNumberFormat="1" applyFont="1" applyAlignment="1">
      <alignment horizontal="right" vertical="center" wrapText="1" readingOrder="1"/>
    </xf>
    <xf numFmtId="164" fontId="1" fillId="0" borderId="2" xfId="0" applyNumberFormat="1" applyFont="1" applyBorder="1" applyAlignment="1">
      <alignment horizontal="right" vertical="center" wrapText="1" readingOrder="1"/>
    </xf>
    <xf numFmtId="164" fontId="1" fillId="0" borderId="4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center" vertical="center" readingOrder="1"/>
    </xf>
    <xf numFmtId="9" fontId="1" fillId="2" borderId="2" xfId="1" applyFont="1" applyFill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142875</xdr:rowOff>
    </xdr:from>
    <xdr:to>
      <xdr:col>12</xdr:col>
      <xdr:colOff>134934</xdr:colOff>
      <xdr:row>8</xdr:row>
      <xdr:rowOff>38100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E60666DC-86A0-42CC-9076-2C6CB10B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42875"/>
          <a:ext cx="2782884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1257300</xdr:colOff>
      <xdr:row>1</xdr:row>
      <xdr:rowOff>76200</xdr:rowOff>
    </xdr:from>
    <xdr:to>
      <xdr:col>25</xdr:col>
      <xdr:colOff>819150</xdr:colOff>
      <xdr:row>8</xdr:row>
      <xdr:rowOff>104775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6AD2953-B0B1-4DB8-9C1D-9B3CE18F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5225" y="257175"/>
          <a:ext cx="291465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showGridLines="0" tabSelected="1" topLeftCell="D1" workbookViewId="0">
      <selection activeCell="AA7" sqref="AA7"/>
    </sheetView>
  </sheetViews>
  <sheetFormatPr baseColWidth="10" defaultRowHeight="14.25" x14ac:dyDescent="0.2"/>
  <cols>
    <col min="1" max="1" width="13.42578125" style="4" hidden="1" customWidth="1"/>
    <col min="2" max="2" width="27" style="4" hidden="1" customWidth="1"/>
    <col min="3" max="3" width="21.5703125" style="4" hidden="1" customWidth="1"/>
    <col min="4" max="7" width="5.42578125" style="4" customWidth="1"/>
    <col min="8" max="8" width="8" style="4" customWidth="1"/>
    <col min="9" max="11" width="5.42578125" style="4" customWidth="1"/>
    <col min="12" max="12" width="7" style="4" customWidth="1"/>
    <col min="13" max="13" width="9.5703125" style="4" customWidth="1"/>
    <col min="14" max="14" width="8" style="4" customWidth="1"/>
    <col min="15" max="15" width="9.5703125" style="4" customWidth="1"/>
    <col min="16" max="16" width="27.5703125" style="4" customWidth="1"/>
    <col min="17" max="17" width="23.7109375" style="4" bestFit="1" customWidth="1"/>
    <col min="18" max="19" width="18.85546875" style="4" customWidth="1"/>
    <col min="20" max="20" width="23.7109375" style="4" bestFit="1" customWidth="1"/>
    <col min="21" max="21" width="18.85546875" style="4" customWidth="1"/>
    <col min="22" max="22" width="26.140625" style="4" customWidth="1"/>
    <col min="23" max="23" width="27.42578125" style="4" customWidth="1"/>
    <col min="24" max="24" width="31.42578125" style="4" customWidth="1"/>
    <col min="25" max="27" width="18.85546875" style="4" customWidth="1"/>
    <col min="28" max="28" width="0" style="4" hidden="1" customWidth="1"/>
    <col min="29" max="29" width="11.42578125" style="4" customWidth="1"/>
    <col min="30" max="16384" width="11.42578125" style="4"/>
  </cols>
  <sheetData>
    <row r="1" spans="1:29" x14ac:dyDescent="0.2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9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9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9" ht="18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3" t="s">
        <v>61</v>
      </c>
      <c r="S4" s="33"/>
      <c r="T4" s="33"/>
      <c r="U4" s="33"/>
      <c r="V4" s="33"/>
      <c r="W4" s="33"/>
      <c r="X4" s="3"/>
      <c r="Y4" s="3"/>
      <c r="Z4" s="3"/>
      <c r="AA4" s="3"/>
    </row>
    <row r="5" spans="1:29" ht="18" x14ac:dyDescent="0.2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3" t="s">
        <v>62</v>
      </c>
      <c r="S5" s="33"/>
      <c r="T5" s="33"/>
      <c r="U5" s="33"/>
      <c r="V5" s="33"/>
      <c r="W5" s="33"/>
      <c r="X5" s="3"/>
      <c r="Y5" s="3"/>
      <c r="Z5" s="3"/>
      <c r="AA5" s="3"/>
    </row>
    <row r="6" spans="1:29" x14ac:dyDescent="0.2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4"/>
      <c r="S6" s="24"/>
      <c r="T6" s="24"/>
      <c r="U6" s="24"/>
      <c r="V6" s="24"/>
      <c r="W6" s="24"/>
      <c r="X6" s="3"/>
      <c r="Y6" s="3"/>
      <c r="Z6" s="3"/>
      <c r="AA6" s="3"/>
    </row>
    <row r="7" spans="1:29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9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9" x14ac:dyDescent="0.2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9" x14ac:dyDescent="0.2">
      <c r="A10" s="2" t="s">
        <v>2</v>
      </c>
      <c r="B10" s="2" t="s">
        <v>3</v>
      </c>
      <c r="C10" s="3" t="s">
        <v>1</v>
      </c>
      <c r="D10" s="3" t="s">
        <v>1</v>
      </c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  <c r="S10" s="3" t="s">
        <v>1</v>
      </c>
      <c r="T10" s="3" t="s">
        <v>1</v>
      </c>
      <c r="U10" s="3" t="s">
        <v>1</v>
      </c>
      <c r="V10" s="3" t="s">
        <v>1</v>
      </c>
      <c r="W10" s="3" t="s">
        <v>1</v>
      </c>
      <c r="X10" s="3" t="s">
        <v>1</v>
      </c>
      <c r="Y10" s="3" t="s">
        <v>1</v>
      </c>
      <c r="Z10" s="3" t="s">
        <v>1</v>
      </c>
      <c r="AA10" s="3" t="s">
        <v>1</v>
      </c>
    </row>
    <row r="11" spans="1:29" ht="31.5" x14ac:dyDescent="0.2">
      <c r="A11" s="2" t="s">
        <v>4</v>
      </c>
      <c r="B11" s="2" t="s">
        <v>5</v>
      </c>
      <c r="C11" s="2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20</v>
      </c>
      <c r="R11" s="1" t="s">
        <v>21</v>
      </c>
      <c r="S11" s="1" t="s">
        <v>22</v>
      </c>
      <c r="T11" s="1" t="s">
        <v>23</v>
      </c>
      <c r="U11" s="1" t="s">
        <v>24</v>
      </c>
      <c r="V11" s="1" t="s">
        <v>25</v>
      </c>
      <c r="W11" s="1" t="s">
        <v>26</v>
      </c>
      <c r="X11" s="1" t="s">
        <v>27</v>
      </c>
      <c r="Y11" s="1" t="s">
        <v>28</v>
      </c>
      <c r="Z11" s="1" t="s">
        <v>29</v>
      </c>
      <c r="AA11" s="1" t="s">
        <v>30</v>
      </c>
      <c r="AC11" s="1" t="s">
        <v>63</v>
      </c>
    </row>
    <row r="12" spans="1:29" ht="21.75" thickBot="1" x14ac:dyDescent="0.25">
      <c r="A12" s="5" t="s">
        <v>31</v>
      </c>
      <c r="B12" s="6" t="s">
        <v>32</v>
      </c>
      <c r="C12" s="8" t="s">
        <v>33</v>
      </c>
      <c r="D12" s="14" t="s">
        <v>34</v>
      </c>
      <c r="E12" s="14" t="s">
        <v>35</v>
      </c>
      <c r="F12" s="15" t="s">
        <v>36</v>
      </c>
      <c r="G12" s="14" t="s">
        <v>37</v>
      </c>
      <c r="H12" s="14"/>
      <c r="I12" s="14"/>
      <c r="J12" s="14"/>
      <c r="K12" s="14"/>
      <c r="L12" s="14"/>
      <c r="M12" s="14" t="s">
        <v>38</v>
      </c>
      <c r="N12" s="14" t="s">
        <v>39</v>
      </c>
      <c r="O12" s="14" t="s">
        <v>40</v>
      </c>
      <c r="P12" s="16" t="s">
        <v>41</v>
      </c>
      <c r="Q12" s="11">
        <v>8800000000</v>
      </c>
      <c r="R12" s="11">
        <v>0</v>
      </c>
      <c r="S12" s="11">
        <v>0</v>
      </c>
      <c r="T12" s="11">
        <v>8800000000</v>
      </c>
      <c r="U12" s="11">
        <v>0</v>
      </c>
      <c r="V12" s="11">
        <v>0</v>
      </c>
      <c r="W12" s="11">
        <v>8800000000</v>
      </c>
      <c r="X12" s="11">
        <v>0</v>
      </c>
      <c r="Y12" s="11">
        <v>0</v>
      </c>
      <c r="Z12" s="11">
        <v>0</v>
      </c>
      <c r="AA12" s="11">
        <v>0</v>
      </c>
      <c r="AC12" s="25">
        <f>AA12/W12</f>
        <v>0</v>
      </c>
    </row>
    <row r="13" spans="1:29" ht="15" thickBot="1" x14ac:dyDescent="0.25">
      <c r="A13" s="5"/>
      <c r="B13" s="6"/>
      <c r="C13" s="8"/>
      <c r="D13" s="29" t="s">
        <v>34</v>
      </c>
      <c r="E13" s="29" t="s">
        <v>35</v>
      </c>
      <c r="F13" s="30" t="s">
        <v>58</v>
      </c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12">
        <f>Q12</f>
        <v>8800000000</v>
      </c>
      <c r="R13" s="12">
        <f t="shared" ref="R13:AA13" si="0">R12</f>
        <v>0</v>
      </c>
      <c r="S13" s="12">
        <f t="shared" si="0"/>
        <v>0</v>
      </c>
      <c r="T13" s="21">
        <f t="shared" si="0"/>
        <v>8800000000</v>
      </c>
      <c r="U13" s="22">
        <f t="shared" si="0"/>
        <v>0</v>
      </c>
      <c r="V13" s="22">
        <f t="shared" si="0"/>
        <v>0</v>
      </c>
      <c r="W13" s="22">
        <f t="shared" si="0"/>
        <v>8800000000</v>
      </c>
      <c r="X13" s="22">
        <f t="shared" si="0"/>
        <v>0</v>
      </c>
      <c r="Y13" s="22">
        <f t="shared" si="0"/>
        <v>0</v>
      </c>
      <c r="Z13" s="22">
        <f t="shared" si="0"/>
        <v>0</v>
      </c>
      <c r="AA13" s="22">
        <f t="shared" si="0"/>
        <v>0</v>
      </c>
      <c r="AC13" s="25">
        <f t="shared" ref="AC13:AC20" si="1">AA13/W13</f>
        <v>0</v>
      </c>
    </row>
    <row r="14" spans="1:29" ht="52.5" x14ac:dyDescent="0.2">
      <c r="A14" s="5" t="s">
        <v>31</v>
      </c>
      <c r="B14" s="6" t="s">
        <v>32</v>
      </c>
      <c r="C14" s="8" t="s">
        <v>42</v>
      </c>
      <c r="D14" s="27" t="s">
        <v>43</v>
      </c>
      <c r="E14" s="27" t="s">
        <v>44</v>
      </c>
      <c r="F14" s="26" t="s">
        <v>45</v>
      </c>
      <c r="G14" s="27" t="s">
        <v>46</v>
      </c>
      <c r="H14" s="27" t="s">
        <v>47</v>
      </c>
      <c r="I14" s="27"/>
      <c r="J14" s="27"/>
      <c r="K14" s="27"/>
      <c r="L14" s="27"/>
      <c r="M14" s="27" t="s">
        <v>38</v>
      </c>
      <c r="N14" s="27" t="s">
        <v>39</v>
      </c>
      <c r="O14" s="27" t="s">
        <v>48</v>
      </c>
      <c r="P14" s="28" t="s">
        <v>49</v>
      </c>
      <c r="Q14" s="11">
        <v>906555000000</v>
      </c>
      <c r="R14" s="11">
        <v>0</v>
      </c>
      <c r="S14" s="11">
        <v>0</v>
      </c>
      <c r="T14" s="11">
        <v>906555000000</v>
      </c>
      <c r="U14" s="11">
        <v>0</v>
      </c>
      <c r="V14" s="11">
        <v>848463436915</v>
      </c>
      <c r="W14" s="11">
        <v>58091563085</v>
      </c>
      <c r="X14" s="11">
        <v>848463436915</v>
      </c>
      <c r="Y14" s="11">
        <v>69123838</v>
      </c>
      <c r="Z14" s="11">
        <v>69123838</v>
      </c>
      <c r="AA14" s="11">
        <v>69123838</v>
      </c>
      <c r="AC14" s="25">
        <f t="shared" si="1"/>
        <v>1.1899118276238753E-3</v>
      </c>
    </row>
    <row r="15" spans="1:29" ht="63" x14ac:dyDescent="0.2">
      <c r="A15" s="5" t="s">
        <v>31</v>
      </c>
      <c r="B15" s="6" t="s">
        <v>32</v>
      </c>
      <c r="C15" s="8" t="s">
        <v>50</v>
      </c>
      <c r="D15" s="9" t="s">
        <v>43</v>
      </c>
      <c r="E15" s="9" t="s">
        <v>44</v>
      </c>
      <c r="F15" s="13" t="s">
        <v>45</v>
      </c>
      <c r="G15" s="9" t="s">
        <v>51</v>
      </c>
      <c r="H15" s="9" t="s">
        <v>52</v>
      </c>
      <c r="I15" s="9"/>
      <c r="J15" s="9"/>
      <c r="K15" s="9"/>
      <c r="L15" s="9"/>
      <c r="M15" s="9" t="s">
        <v>38</v>
      </c>
      <c r="N15" s="9" t="s">
        <v>53</v>
      </c>
      <c r="O15" s="9" t="s">
        <v>48</v>
      </c>
      <c r="P15" s="10" t="s">
        <v>54</v>
      </c>
      <c r="Q15" s="11">
        <v>843040582029</v>
      </c>
      <c r="R15" s="11">
        <v>0</v>
      </c>
      <c r="S15" s="11">
        <v>0</v>
      </c>
      <c r="T15" s="11">
        <v>843040582029</v>
      </c>
      <c r="U15" s="11">
        <v>0</v>
      </c>
      <c r="V15" s="11">
        <v>756345000000</v>
      </c>
      <c r="W15" s="11">
        <v>86695582029</v>
      </c>
      <c r="X15" s="11">
        <v>756345000000</v>
      </c>
      <c r="Y15" s="11">
        <v>0</v>
      </c>
      <c r="Z15" s="11">
        <v>0</v>
      </c>
      <c r="AA15" s="11">
        <v>0</v>
      </c>
      <c r="AC15" s="25">
        <f t="shared" si="1"/>
        <v>0</v>
      </c>
    </row>
    <row r="16" spans="1:29" ht="63" x14ac:dyDescent="0.2">
      <c r="A16" s="5" t="s">
        <v>31</v>
      </c>
      <c r="B16" s="6" t="s">
        <v>32</v>
      </c>
      <c r="C16" s="8" t="s">
        <v>50</v>
      </c>
      <c r="D16" s="9" t="s">
        <v>43</v>
      </c>
      <c r="E16" s="9" t="s">
        <v>44</v>
      </c>
      <c r="F16" s="13" t="s">
        <v>45</v>
      </c>
      <c r="G16" s="9" t="s">
        <v>51</v>
      </c>
      <c r="H16" s="9" t="s">
        <v>52</v>
      </c>
      <c r="I16" s="9"/>
      <c r="J16" s="9"/>
      <c r="K16" s="9"/>
      <c r="L16" s="9"/>
      <c r="M16" s="9" t="s">
        <v>38</v>
      </c>
      <c r="N16" s="9" t="s">
        <v>39</v>
      </c>
      <c r="O16" s="9" t="s">
        <v>48</v>
      </c>
      <c r="P16" s="10" t="s">
        <v>54</v>
      </c>
      <c r="Q16" s="11">
        <v>827583164001</v>
      </c>
      <c r="R16" s="11">
        <v>0</v>
      </c>
      <c r="S16" s="11">
        <v>0</v>
      </c>
      <c r="T16" s="11">
        <v>827583164001</v>
      </c>
      <c r="U16" s="11">
        <v>0</v>
      </c>
      <c r="V16" s="11">
        <v>3000000000</v>
      </c>
      <c r="W16" s="11">
        <v>824583164001</v>
      </c>
      <c r="X16" s="11">
        <v>2500000000</v>
      </c>
      <c r="Y16" s="11">
        <v>0</v>
      </c>
      <c r="Z16" s="11">
        <v>0</v>
      </c>
      <c r="AA16" s="11">
        <v>0</v>
      </c>
      <c r="AC16" s="25">
        <f t="shared" si="1"/>
        <v>0</v>
      </c>
    </row>
    <row r="17" spans="1:29" ht="63" x14ac:dyDescent="0.2">
      <c r="A17" s="5" t="s">
        <v>31</v>
      </c>
      <c r="B17" s="6" t="s">
        <v>32</v>
      </c>
      <c r="C17" s="8" t="s">
        <v>50</v>
      </c>
      <c r="D17" s="9" t="s">
        <v>43</v>
      </c>
      <c r="E17" s="9" t="s">
        <v>44</v>
      </c>
      <c r="F17" s="13" t="s">
        <v>45</v>
      </c>
      <c r="G17" s="9" t="s">
        <v>51</v>
      </c>
      <c r="H17" s="9" t="s">
        <v>52</v>
      </c>
      <c r="I17" s="9"/>
      <c r="J17" s="9"/>
      <c r="K17" s="9"/>
      <c r="L17" s="9"/>
      <c r="M17" s="9" t="s">
        <v>38</v>
      </c>
      <c r="N17" s="9" t="s">
        <v>55</v>
      </c>
      <c r="O17" s="9" t="s">
        <v>48</v>
      </c>
      <c r="P17" s="10" t="s">
        <v>54</v>
      </c>
      <c r="Q17" s="11">
        <v>71758806976</v>
      </c>
      <c r="R17" s="11">
        <v>0</v>
      </c>
      <c r="S17" s="11">
        <v>0</v>
      </c>
      <c r="T17" s="11">
        <v>71758806976</v>
      </c>
      <c r="U17" s="11">
        <v>0</v>
      </c>
      <c r="V17" s="11">
        <v>0</v>
      </c>
      <c r="W17" s="11">
        <v>71758806976</v>
      </c>
      <c r="X17" s="11">
        <v>0</v>
      </c>
      <c r="Y17" s="11">
        <v>0</v>
      </c>
      <c r="Z17" s="11">
        <v>0</v>
      </c>
      <c r="AA17" s="11">
        <v>0</v>
      </c>
      <c r="AC17" s="25">
        <f t="shared" si="1"/>
        <v>0</v>
      </c>
    </row>
    <row r="18" spans="1:29" ht="53.25" thickBot="1" x14ac:dyDescent="0.25">
      <c r="A18" s="5" t="s">
        <v>31</v>
      </c>
      <c r="B18" s="6" t="s">
        <v>32</v>
      </c>
      <c r="C18" s="8" t="s">
        <v>56</v>
      </c>
      <c r="D18" s="14" t="s">
        <v>43</v>
      </c>
      <c r="E18" s="14" t="s">
        <v>44</v>
      </c>
      <c r="F18" s="15" t="s">
        <v>45</v>
      </c>
      <c r="G18" s="14" t="s">
        <v>51</v>
      </c>
      <c r="H18" s="14" t="s">
        <v>47</v>
      </c>
      <c r="I18" s="14"/>
      <c r="J18" s="14"/>
      <c r="K18" s="14"/>
      <c r="L18" s="14"/>
      <c r="M18" s="14" t="s">
        <v>38</v>
      </c>
      <c r="N18" s="14" t="s">
        <v>57</v>
      </c>
      <c r="O18" s="14" t="s">
        <v>48</v>
      </c>
      <c r="P18" s="16" t="s">
        <v>49</v>
      </c>
      <c r="Q18" s="17">
        <v>10699036381</v>
      </c>
      <c r="R18" s="17">
        <v>0</v>
      </c>
      <c r="S18" s="17">
        <v>0</v>
      </c>
      <c r="T18" s="17">
        <v>10699036381</v>
      </c>
      <c r="U18" s="17">
        <v>0</v>
      </c>
      <c r="V18" s="17">
        <v>2900000000</v>
      </c>
      <c r="W18" s="17">
        <v>7799036381</v>
      </c>
      <c r="X18" s="17">
        <v>2900000000</v>
      </c>
      <c r="Y18" s="17">
        <v>0</v>
      </c>
      <c r="Z18" s="17">
        <v>0</v>
      </c>
      <c r="AA18" s="17">
        <v>0</v>
      </c>
      <c r="AC18" s="25">
        <f t="shared" si="1"/>
        <v>0</v>
      </c>
    </row>
    <row r="19" spans="1:29" ht="15" thickBot="1" x14ac:dyDescent="0.25">
      <c r="A19" s="5" t="s">
        <v>1</v>
      </c>
      <c r="B19" s="6" t="s">
        <v>1</v>
      </c>
      <c r="C19" s="8" t="s">
        <v>1</v>
      </c>
      <c r="D19" s="30" t="s">
        <v>59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23">
        <f>Q14+Q15+Q16+Q17+Q18</f>
        <v>2659636589387</v>
      </c>
      <c r="R19" s="23">
        <f t="shared" ref="R19:AA19" si="2">R14+R15+R16+R17+R18</f>
        <v>0</v>
      </c>
      <c r="S19" s="23">
        <f t="shared" si="2"/>
        <v>0</v>
      </c>
      <c r="T19" s="23">
        <f t="shared" si="2"/>
        <v>2659636589387</v>
      </c>
      <c r="U19" s="23">
        <f t="shared" si="2"/>
        <v>0</v>
      </c>
      <c r="V19" s="23">
        <f t="shared" si="2"/>
        <v>1610708436915</v>
      </c>
      <c r="W19" s="23">
        <f t="shared" si="2"/>
        <v>1048928152472</v>
      </c>
      <c r="X19" s="23">
        <f t="shared" si="2"/>
        <v>1610208436915</v>
      </c>
      <c r="Y19" s="23">
        <f t="shared" si="2"/>
        <v>69123838</v>
      </c>
      <c r="Z19" s="23">
        <f t="shared" si="2"/>
        <v>69123838</v>
      </c>
      <c r="AA19" s="23">
        <f t="shared" si="2"/>
        <v>69123838</v>
      </c>
      <c r="AC19" s="25">
        <f t="shared" si="1"/>
        <v>6.5899497346025502E-5</v>
      </c>
    </row>
    <row r="20" spans="1:29" ht="15" thickBot="1" x14ac:dyDescent="0.25">
      <c r="A20" s="5" t="s">
        <v>1</v>
      </c>
      <c r="B20" s="7" t="s">
        <v>1</v>
      </c>
      <c r="C20" s="8" t="s">
        <v>1</v>
      </c>
      <c r="D20" s="30" t="s">
        <v>60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20">
        <f>Q19+Q13</f>
        <v>2668436589387</v>
      </c>
      <c r="R20" s="20">
        <f t="shared" ref="R20:AA20" si="3">R19+R13</f>
        <v>0</v>
      </c>
      <c r="S20" s="20">
        <f t="shared" si="3"/>
        <v>0</v>
      </c>
      <c r="T20" s="20">
        <f t="shared" si="3"/>
        <v>2668436589387</v>
      </c>
      <c r="U20" s="20">
        <f t="shared" si="3"/>
        <v>0</v>
      </c>
      <c r="V20" s="20">
        <f t="shared" si="3"/>
        <v>1610708436915</v>
      </c>
      <c r="W20" s="20">
        <f t="shared" si="3"/>
        <v>1057728152472</v>
      </c>
      <c r="X20" s="20">
        <f t="shared" si="3"/>
        <v>1610208436915</v>
      </c>
      <c r="Y20" s="20">
        <f t="shared" si="3"/>
        <v>69123838</v>
      </c>
      <c r="Z20" s="20">
        <f t="shared" si="3"/>
        <v>69123838</v>
      </c>
      <c r="AA20" s="20">
        <f t="shared" si="3"/>
        <v>69123838</v>
      </c>
      <c r="AC20" s="25">
        <f t="shared" si="1"/>
        <v>6.535123210860159E-5</v>
      </c>
    </row>
    <row r="21" spans="1:29" ht="0" hidden="1" customHeight="1" x14ac:dyDescent="0.2">
      <c r="Q21" s="18" t="s">
        <v>1</v>
      </c>
    </row>
    <row r="22" spans="1:29" ht="33.950000000000003" customHeight="1" x14ac:dyDescent="0.2"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</sheetData>
  <sheetProtection algorithmName="SHA-512" hashValue="3WeVf36TWupszWO2/IrHOT99gpBAILa4irYAuEVGWG1sZY25Y5bDebzxENJq+LLPUgFPJ9PG6WXsUTFDO5Mqtw==" saltValue="CDcct40T8l5uNX3V3bf1FQ==" spinCount="100000" sheet="1" objects="1" scenarios="1"/>
  <mergeCells count="5">
    <mergeCell ref="F13:P13"/>
    <mergeCell ref="D19:P19"/>
    <mergeCell ref="D20:P20"/>
    <mergeCell ref="R4:W4"/>
    <mergeCell ref="R5:W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 Andres Moreno Arteta</cp:lastModifiedBy>
  <dcterms:modified xsi:type="dcterms:W3CDTF">2025-02-17T20:03:34Z</dcterms:modified>
</cp:coreProperties>
</file>