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lbuitrago_minvivienda_gov_co/Documents/MVCT/PRESUPUESTO/EJECUCIONES PRESUPUESTALES 2025/"/>
    </mc:Choice>
  </mc:AlternateContent>
  <xr:revisionPtr revIDLastSave="41" documentId="11_CF6446028E618C7BF85058F61E0873DB8865BCD7" xr6:coauthVersionLast="47" xr6:coauthVersionMax="47" xr10:uidLastSave="{5D714411-0A73-481A-85A3-C4C687A6EC4B}"/>
  <bookViews>
    <workbookView xWindow="28692" yWindow="-108" windowWidth="29016" windowHeight="1569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1" l="1"/>
  <c r="Z9" i="1"/>
  <c r="Z10" i="1"/>
  <c r="Z11" i="1"/>
  <c r="Z12" i="1"/>
  <c r="Z5" i="1"/>
  <c r="O14" i="1"/>
  <c r="P14" i="1"/>
  <c r="Q14" i="1"/>
  <c r="R14" i="1"/>
  <c r="S14" i="1"/>
  <c r="S15" i="1" s="1"/>
  <c r="T14" i="1"/>
  <c r="T15" i="1" s="1"/>
  <c r="U14" i="1"/>
  <c r="U15" i="1" s="1"/>
  <c r="V14" i="1"/>
  <c r="W14" i="1"/>
  <c r="X14" i="1"/>
  <c r="X15" i="1"/>
  <c r="N14" i="1"/>
  <c r="Z14" i="1" s="1"/>
  <c r="O6" i="1"/>
  <c r="O15" i="1" s="1"/>
  <c r="P6" i="1"/>
  <c r="P15" i="1" s="1"/>
  <c r="Q6" i="1"/>
  <c r="Q15" i="1" s="1"/>
  <c r="R6" i="1"/>
  <c r="R15" i="1" s="1"/>
  <c r="S6" i="1"/>
  <c r="T6" i="1"/>
  <c r="U6" i="1"/>
  <c r="V6" i="1"/>
  <c r="W6" i="1"/>
  <c r="X6" i="1"/>
  <c r="Z6" i="1" s="1"/>
  <c r="Y6" i="1"/>
  <c r="N6" i="1"/>
  <c r="N15" i="1" l="1"/>
  <c r="Z15" i="1" s="1"/>
  <c r="W15" i="1"/>
  <c r="V15" i="1"/>
</calcChain>
</file>

<file path=xl/sharedStrings.xml><?xml version="1.0" encoding="utf-8"?>
<sst xmlns="http://schemas.openxmlformats.org/spreadsheetml/2006/main" count="200" uniqueCount="54">
  <si>
    <t/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</si>
  <si>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</si>
  <si>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</si>
  <si>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</si>
  <si>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</si>
  <si>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</si>
  <si>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</si>
  <si>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</si>
  <si>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</si>
  <si>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</si>
  <si>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</si>
  <si>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</si>
  <si>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</si>
  <si>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</si>
  <si>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</si>
  <si>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</si>
  <si>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</si>
  <si>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</si>
  <si>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</si>
  <si>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</si>
  <si>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</si>
  <si>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</si>
  <si>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</si>
  <si>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</si>
  <si>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</si>
  <si>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</t>
  </si>
  <si>
    <t>01</t>
  </si>
  <si>
    <t>Nación</t>
  </si>
  <si>
    <t>10</t>
  </si>
  <si>
    <t>CSF</t>
  </si>
  <si>
    <t>04</t>
  </si>
  <si>
    <t>08</t>
  </si>
  <si>
    <t>11</t>
  </si>
  <si>
    <t>SSF</t>
  </si>
  <si>
    <t>CUOTA DE FISCALIZACIÓN Y AUDITAJE</t>
  </si>
  <si>
    <t>C</t>
  </si>
  <si>
    <t>4001</t>
  </si>
  <si>
    <t>1400</t>
  </si>
  <si>
    <t>5</t>
  </si>
  <si>
    <t>14</t>
  </si>
  <si>
    <t>15</t>
  </si>
  <si>
    <t>Propios</t>
  </si>
  <si>
    <t>25</t>
  </si>
  <si>
    <t>4</t>
  </si>
  <si>
    <t>51103E</t>
  </si>
  <si>
    <t>5. CONVERGENCIA REGIONAL / E. DEMOCRATIZACIÓN DEL CRÉDITO PARA ACCEDER A SOLUCIONES HABITACIONALES</t>
  </si>
  <si>
    <t>51103DZ</t>
  </si>
  <si>
    <t>5. CONVERGENCIA REGIONAL / D. MECANISMOS DIVERSOS DE ACCESO A LA VIVIENDA (VIVIENDA NUEVA Y USADA, ARRENDAMIENTO SOCIAL Y AUTOGESTIÓN) / Z. ECI CATATUMBO</t>
  </si>
  <si>
    <t>51103D</t>
  </si>
  <si>
    <t>5. CONVERGENCIA REGIONAL / D. MECANISMOS DIVERSOS DE ACCESO A LA VIVIENDA (VIVIENDA NUEVA Y USADA, ARRENDAMIENTO SOCIAL Y AUTOGESTIÓN)</t>
  </si>
  <si>
    <t>%</t>
  </si>
  <si>
    <t xml:space="preserve">TOTAL FUNCIONAMIENTO </t>
  </si>
  <si>
    <t>TOTAL INVERSION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</si>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</sst>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6" fillId="0" borderId="0" xfId="0" applyFont="1"/>
    <xf numFmtId="0" fontId="4" fillId="0" borderId="2" xfId="0" applyFont="1" applyBorder="1" applyAlignment="1">
      <alignment horizontal="center" vertical="center" wrapText="1" readingOrder="1"/>
    </xf>
    <xf numFmtId="164" fontId="4" fillId="0" borderId="3" xfId="0" applyNumberFormat="1" applyFont="1" applyBorder="1" applyAlignment="1">
      <alignment horizontal="right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left" vertical="center" wrapText="1" readingOrder="1"/>
    </xf>
    <xf numFmtId="0" fontId="1" fillId="0" borderId="0" xfId="0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9" fontId="1" fillId="0" borderId="0" xfId="1" applyFont="1" applyAlignment="1">
      <alignment horizontal="center"/>
    </xf>
    <xf numFmtId="0" fontId="4" fillId="0" borderId="6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0</xdr:row>
      <xdr:rowOff>121920</xdr:rowOff>
    </xdr:from>
    <xdr:to>
      <xdr:col>5</xdr:col>
      <xdr:colOff>190500</xdr:colOff>
      <xdr:row>2</xdr:row>
      <xdr:rowOff>576415</xdr:rowOff>
    </xdr:to>
    <xdr:pic>
      <xdr:nvPicPr>
        <xdr:cNvPr id="2" name="Picture 0" descr="e0f4233f-7a71-47f5-824f-b8099c95c5d2">
          <a:extLst>
            <a:ext uri="{FF2B5EF4-FFF2-40B4-BE49-F238E27FC236}">
              <a16:creationId xmlns:a16="http://schemas.microsoft.com/office/drawing/2014/main" id="{C7189CBB-BFA5-4DC9-A162-31BA715E7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21920"/>
          <a:ext cx="1592580" cy="820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990600</xdr:colOff>
      <xdr:row>0</xdr:row>
      <xdr:rowOff>60960</xdr:rowOff>
    </xdr:from>
    <xdr:to>
      <xdr:col>17</xdr:col>
      <xdr:colOff>396240</xdr:colOff>
      <xdr:row>2</xdr:row>
      <xdr:rowOff>673203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8671AF03-C8FB-4216-9A91-88927C743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8020" y="60960"/>
          <a:ext cx="1996440" cy="978003"/>
        </a:xfrm>
        <a:prstGeom prst="rect">
          <a:avLst/>
        </a:prstGeom>
      </xdr:spPr>
    </xdr:pic>
    <xdr:clientData/>
  </xdr:twoCellAnchor>
  <xdr:twoCellAnchor editAs="oneCell">
    <xdr:from>
      <xdr:col>11</xdr:col>
      <xdr:colOff>144780</xdr:colOff>
      <xdr:row>1</xdr:row>
      <xdr:rowOff>91440</xdr:rowOff>
    </xdr:from>
    <xdr:to>
      <xdr:col>13</xdr:col>
      <xdr:colOff>769896</xdr:colOff>
      <xdr:row>2</xdr:row>
      <xdr:rowOff>350558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5C40C2B-F292-E7EF-C193-4C52FFBE4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31080" y="274320"/>
          <a:ext cx="3185436" cy="44199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7"/>
  <sheetViews>
    <sheetView showGridLines="0" tabSelected="1" workbookViewId="0">
      <selection activeCell="N18" sqref="N18"/>
    </sheetView>
  </sheetViews>
  <sheetFormatPr baseColWidth="10" defaultRowHeight="14.4" x14ac:dyDescent="0.3"/>
  <cols>
    <col min="1" max="8" width="5.44140625" customWidth="1"/>
    <col min="9" max="9" width="7" customWidth="1"/>
    <col min="10" max="10" width="9.6640625" customWidth="1"/>
    <col min="11" max="11" width="8.109375" customWidth="1"/>
    <col min="12" max="12" width="9.6640625" customWidth="1"/>
    <col min="13" max="13" width="27.6640625" customWidth="1"/>
    <col min="14" max="24" width="18.88671875" customWidth="1"/>
    <col min="25" max="25" width="0" hidden="1" customWidth="1"/>
    <col min="26" max="26" width="6.44140625" customWidth="1"/>
  </cols>
  <sheetData>
    <row r="1" spans="1:26" x14ac:dyDescent="0.3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2" t="s">
        <v>0</v>
      </c>
      <c r="S1" s="2" t="s">
        <v>0</v>
      </c>
      <c r="T1" s="2" t="s">
        <v>0</v>
      </c>
      <c r="U1" s="2" t="s">
        <v>0</v>
      </c>
      <c r="V1" s="2" t="s">
        <v>0</v>
      </c>
      <c r="W1" s="2" t="s">
        <v>0</v>
      </c>
      <c r="X1" s="2" t="s">
        <v>0</v>
      </c>
    </row>
    <row r="2" spans="1:26" x14ac:dyDescent="0.3">
      <c r="A2" s="2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  <c r="N2" s="2" t="s">
        <v>0</v>
      </c>
      <c r="O2" s="2" t="s">
        <v>0</v>
      </c>
      <c r="P2" s="2" t="s">
        <v>0</v>
      </c>
      <c r="Q2" s="2" t="s">
        <v>0</v>
      </c>
      <c r="R2" s="2" t="s">
        <v>0</v>
      </c>
      <c r="S2" s="2" t="s">
        <v>0</v>
      </c>
      <c r="T2" s="2" t="s">
        <v>0</v>
      </c>
      <c r="U2" s="2" t="s">
        <v>0</v>
      </c>
      <c r="V2" s="2" t="s">
        <v>0</v>
      </c>
      <c r="W2" s="2" t="s">
        <v>0</v>
      </c>
      <c r="X2" s="2" t="s">
        <v>0</v>
      </c>
    </row>
    <row r="3" spans="1:26" ht="58.8" customHeight="1" x14ac:dyDescent="0.3">
      <c r="A3" s="2" t="s">
        <v>0</v>
      </c>
      <c r="B3" s="2" t="s">
        <v>0</v>
      </c>
      <c r="C3" s="2" t="s">
        <v>0</v>
      </c>
      <c r="D3" s="2" t="s">
        <v>0</v>
      </c>
      <c r="E3" s="2" t="s">
        <v>0</v>
      </c>
      <c r="F3" s="2" t="s">
        <v>0</v>
      </c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" t="s">
        <v>0</v>
      </c>
      <c r="M3" s="2" t="s">
        <v>0</v>
      </c>
      <c r="N3" s="2" t="s">
        <v>0</v>
      </c>
      <c r="O3" s="2" t="s">
        <v>0</v>
      </c>
      <c r="P3" s="2" t="s">
        <v>0</v>
      </c>
      <c r="Q3" s="2" t="s">
        <v>0</v>
      </c>
      <c r="R3" s="2" t="s">
        <v>0</v>
      </c>
      <c r="S3" s="2" t="s">
        <v>0</v>
      </c>
      <c r="T3" s="2" t="s">
        <v>0</v>
      </c>
      <c r="U3" s="2" t="s">
        <v>0</v>
      </c>
      <c r="V3" s="2" t="s">
        <v>0</v>
      </c>
      <c r="W3" s="2" t="s">
        <v>0</v>
      </c>
      <c r="X3" s="2" t="s">
        <v>0</v>
      </c>
    </row>
    <row r="4" spans="1:26" ht="22.8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  <c r="V4" s="1" t="s">
        <v>22</v>
      </c>
      <c r="W4" s="1" t="s">
        <v>23</v>
      </c>
      <c r="X4" s="1" t="s">
        <v>24</v>
      </c>
      <c r="Z4" s="15" t="s">
        <v>50</v>
      </c>
    </row>
    <row r="5" spans="1:26" ht="15" thickBot="1" x14ac:dyDescent="0.35">
      <c r="A5" s="3" t="s">
        <v>25</v>
      </c>
      <c r="B5" s="3" t="s">
        <v>31</v>
      </c>
      <c r="C5" s="11" t="s">
        <v>30</v>
      </c>
      <c r="D5" s="11" t="s">
        <v>26</v>
      </c>
      <c r="E5" s="11"/>
      <c r="F5" s="11"/>
      <c r="G5" s="11"/>
      <c r="H5" s="11"/>
      <c r="I5" s="11"/>
      <c r="J5" s="11" t="s">
        <v>27</v>
      </c>
      <c r="K5" s="11" t="s">
        <v>32</v>
      </c>
      <c r="L5" s="11" t="s">
        <v>33</v>
      </c>
      <c r="M5" s="12" t="s">
        <v>34</v>
      </c>
      <c r="N5" s="5">
        <v>8800000000</v>
      </c>
      <c r="O5" s="5">
        <v>0</v>
      </c>
      <c r="P5" s="5">
        <v>0</v>
      </c>
      <c r="Q5" s="5">
        <v>8800000000</v>
      </c>
      <c r="R5" s="5">
        <v>0</v>
      </c>
      <c r="S5" s="5">
        <v>0</v>
      </c>
      <c r="T5" s="5">
        <v>8800000000</v>
      </c>
      <c r="U5" s="5">
        <v>0</v>
      </c>
      <c r="V5" s="5">
        <v>0</v>
      </c>
      <c r="W5" s="5">
        <v>0</v>
      </c>
      <c r="X5" s="5">
        <v>0</v>
      </c>
      <c r="Z5" s="16">
        <f>+X5/N5</f>
        <v>0</v>
      </c>
    </row>
    <row r="6" spans="1:26" s="8" customFormat="1" ht="15" thickBot="1" x14ac:dyDescent="0.35">
      <c r="A6" s="7" t="s">
        <v>25</v>
      </c>
      <c r="B6" s="9">
        <v>8</v>
      </c>
      <c r="C6" s="18" t="s">
        <v>51</v>
      </c>
      <c r="D6" s="19"/>
      <c r="E6" s="19"/>
      <c r="F6" s="19"/>
      <c r="G6" s="19"/>
      <c r="H6" s="19"/>
      <c r="I6" s="19"/>
      <c r="J6" s="19"/>
      <c r="K6" s="19"/>
      <c r="L6" s="19"/>
      <c r="M6" s="20"/>
      <c r="N6" s="10">
        <f>N5</f>
        <v>8800000000</v>
      </c>
      <c r="O6" s="10">
        <f t="shared" ref="O6:Y6" si="0">O5</f>
        <v>0</v>
      </c>
      <c r="P6" s="10">
        <f t="shared" si="0"/>
        <v>0</v>
      </c>
      <c r="Q6" s="10">
        <f t="shared" si="0"/>
        <v>8800000000</v>
      </c>
      <c r="R6" s="10">
        <f t="shared" si="0"/>
        <v>0</v>
      </c>
      <c r="S6" s="10">
        <f t="shared" si="0"/>
        <v>0</v>
      </c>
      <c r="T6" s="10">
        <f t="shared" si="0"/>
        <v>8800000000</v>
      </c>
      <c r="U6" s="10">
        <f t="shared" si="0"/>
        <v>0</v>
      </c>
      <c r="V6" s="10">
        <f t="shared" si="0"/>
        <v>0</v>
      </c>
      <c r="W6" s="10">
        <f t="shared" si="0"/>
        <v>0</v>
      </c>
      <c r="X6" s="10">
        <f t="shared" si="0"/>
        <v>0</v>
      </c>
      <c r="Y6" s="10">
        <f t="shared" si="0"/>
        <v>0</v>
      </c>
      <c r="Z6" s="16">
        <f t="shared" ref="Z6:Z15" si="1">+X6/N6</f>
        <v>0</v>
      </c>
    </row>
    <row r="7" spans="1:26" ht="40.799999999999997" x14ac:dyDescent="0.3">
      <c r="A7" s="3" t="s">
        <v>35</v>
      </c>
      <c r="B7" s="3" t="s">
        <v>36</v>
      </c>
      <c r="C7" s="13" t="s">
        <v>37</v>
      </c>
      <c r="D7" s="13" t="s">
        <v>43</v>
      </c>
      <c r="E7" s="13" t="s">
        <v>44</v>
      </c>
      <c r="F7" s="13"/>
      <c r="G7" s="13"/>
      <c r="H7" s="13"/>
      <c r="I7" s="13"/>
      <c r="J7" s="13" t="s">
        <v>27</v>
      </c>
      <c r="K7" s="13" t="s">
        <v>32</v>
      </c>
      <c r="L7" s="13" t="s">
        <v>29</v>
      </c>
      <c r="M7" s="14" t="s">
        <v>45</v>
      </c>
      <c r="N7" s="5">
        <v>906555000000</v>
      </c>
      <c r="O7" s="5">
        <v>0</v>
      </c>
      <c r="P7" s="5">
        <v>0</v>
      </c>
      <c r="Q7" s="5">
        <v>906555000000</v>
      </c>
      <c r="R7" s="5">
        <v>0</v>
      </c>
      <c r="S7" s="5">
        <v>906555000000</v>
      </c>
      <c r="T7" s="5">
        <v>0</v>
      </c>
      <c r="U7" s="5">
        <v>848463436915</v>
      </c>
      <c r="V7" s="5">
        <v>173796741871</v>
      </c>
      <c r="W7" s="5">
        <v>173796741871</v>
      </c>
      <c r="X7" s="5">
        <v>173796741871</v>
      </c>
      <c r="Z7" s="16">
        <f t="shared" si="1"/>
        <v>0.19171119443497636</v>
      </c>
    </row>
    <row r="8" spans="1:26" ht="51" x14ac:dyDescent="0.3">
      <c r="A8" s="3" t="s">
        <v>35</v>
      </c>
      <c r="B8" s="3" t="s">
        <v>36</v>
      </c>
      <c r="C8" s="3" t="s">
        <v>37</v>
      </c>
      <c r="D8" s="3" t="s">
        <v>38</v>
      </c>
      <c r="E8" s="3" t="s">
        <v>46</v>
      </c>
      <c r="F8" s="3" t="s">
        <v>0</v>
      </c>
      <c r="G8" s="3" t="s">
        <v>0</v>
      </c>
      <c r="H8" s="3" t="s">
        <v>0</v>
      </c>
      <c r="I8" s="3" t="s">
        <v>0</v>
      </c>
      <c r="J8" s="3" t="s">
        <v>27</v>
      </c>
      <c r="K8" s="3" t="s">
        <v>28</v>
      </c>
      <c r="L8" s="3" t="s">
        <v>29</v>
      </c>
      <c r="M8" s="4" t="s">
        <v>47</v>
      </c>
      <c r="N8" s="5">
        <v>0</v>
      </c>
      <c r="O8" s="5">
        <v>41656000000</v>
      </c>
      <c r="P8" s="5">
        <v>0</v>
      </c>
      <c r="Q8" s="5">
        <v>41656000000</v>
      </c>
      <c r="R8" s="5">
        <v>0</v>
      </c>
      <c r="S8" s="5">
        <v>40027914580</v>
      </c>
      <c r="T8" s="5">
        <v>1628085420</v>
      </c>
      <c r="U8" s="5">
        <v>40027914580</v>
      </c>
      <c r="V8" s="5">
        <v>0</v>
      </c>
      <c r="W8" s="5">
        <v>0</v>
      </c>
      <c r="X8" s="5">
        <v>0</v>
      </c>
      <c r="Z8" s="16">
        <v>0</v>
      </c>
    </row>
    <row r="9" spans="1:26" ht="51" x14ac:dyDescent="0.3">
      <c r="A9" s="3" t="s">
        <v>35</v>
      </c>
      <c r="B9" s="3" t="s">
        <v>36</v>
      </c>
      <c r="C9" s="3" t="s">
        <v>37</v>
      </c>
      <c r="D9" s="3" t="s">
        <v>38</v>
      </c>
      <c r="E9" s="3" t="s">
        <v>48</v>
      </c>
      <c r="F9" s="3"/>
      <c r="G9" s="3"/>
      <c r="H9" s="3"/>
      <c r="I9" s="3"/>
      <c r="J9" s="3" t="s">
        <v>27</v>
      </c>
      <c r="K9" s="3" t="s">
        <v>28</v>
      </c>
      <c r="L9" s="3" t="s">
        <v>29</v>
      </c>
      <c r="M9" s="4" t="s">
        <v>49</v>
      </c>
      <c r="N9" s="5">
        <v>843040582029</v>
      </c>
      <c r="O9" s="5">
        <v>0</v>
      </c>
      <c r="P9" s="5">
        <v>0</v>
      </c>
      <c r="Q9" s="5">
        <v>843040582029</v>
      </c>
      <c r="R9" s="5">
        <v>0</v>
      </c>
      <c r="S9" s="5">
        <v>842548051029</v>
      </c>
      <c r="T9" s="5">
        <v>492531000</v>
      </c>
      <c r="U9" s="5">
        <v>756345000000</v>
      </c>
      <c r="V9" s="5">
        <v>0</v>
      </c>
      <c r="W9" s="5">
        <v>0</v>
      </c>
      <c r="X9" s="5">
        <v>0</v>
      </c>
      <c r="Z9" s="16">
        <f t="shared" si="1"/>
        <v>0</v>
      </c>
    </row>
    <row r="10" spans="1:26" ht="51" x14ac:dyDescent="0.3">
      <c r="A10" s="3" t="s">
        <v>35</v>
      </c>
      <c r="B10" s="3" t="s">
        <v>36</v>
      </c>
      <c r="C10" s="3" t="s">
        <v>37</v>
      </c>
      <c r="D10" s="3" t="s">
        <v>38</v>
      </c>
      <c r="E10" s="3" t="s">
        <v>48</v>
      </c>
      <c r="F10" s="3"/>
      <c r="G10" s="3"/>
      <c r="H10" s="3"/>
      <c r="I10" s="3"/>
      <c r="J10" s="3" t="s">
        <v>27</v>
      </c>
      <c r="K10" s="3" t="s">
        <v>32</v>
      </c>
      <c r="L10" s="3" t="s">
        <v>29</v>
      </c>
      <c r="M10" s="4" t="s">
        <v>49</v>
      </c>
      <c r="N10" s="5">
        <v>827583164001</v>
      </c>
      <c r="O10" s="5">
        <v>0</v>
      </c>
      <c r="P10" s="5">
        <v>0</v>
      </c>
      <c r="Q10" s="5">
        <v>827583164001</v>
      </c>
      <c r="R10" s="5">
        <v>0</v>
      </c>
      <c r="S10" s="5">
        <v>826213164001</v>
      </c>
      <c r="T10" s="5">
        <v>1370000000</v>
      </c>
      <c r="U10" s="5">
        <v>805227587552</v>
      </c>
      <c r="V10" s="5">
        <v>63400878</v>
      </c>
      <c r="W10" s="5">
        <v>60482996</v>
      </c>
      <c r="X10" s="5">
        <v>50785414</v>
      </c>
      <c r="Z10" s="16">
        <f t="shared" si="1"/>
        <v>6.1365934215571634E-5</v>
      </c>
    </row>
    <row r="11" spans="1:26" ht="51" x14ac:dyDescent="0.3">
      <c r="A11" s="3" t="s">
        <v>35</v>
      </c>
      <c r="B11" s="3" t="s">
        <v>36</v>
      </c>
      <c r="C11" s="3" t="s">
        <v>37</v>
      </c>
      <c r="D11" s="3" t="s">
        <v>38</v>
      </c>
      <c r="E11" s="3" t="s">
        <v>48</v>
      </c>
      <c r="F11" s="3"/>
      <c r="G11" s="3"/>
      <c r="H11" s="3"/>
      <c r="I11" s="3"/>
      <c r="J11" s="3" t="s">
        <v>27</v>
      </c>
      <c r="K11" s="3" t="s">
        <v>39</v>
      </c>
      <c r="L11" s="3" t="s">
        <v>29</v>
      </c>
      <c r="M11" s="4" t="s">
        <v>49</v>
      </c>
      <c r="N11" s="5">
        <v>71758806976</v>
      </c>
      <c r="O11" s="5">
        <v>0</v>
      </c>
      <c r="P11" s="5">
        <v>0</v>
      </c>
      <c r="Q11" s="5">
        <v>71758806976</v>
      </c>
      <c r="R11" s="5">
        <v>0</v>
      </c>
      <c r="S11" s="5">
        <v>71758806976</v>
      </c>
      <c r="T11" s="5">
        <v>0</v>
      </c>
      <c r="U11" s="5">
        <v>61758806976</v>
      </c>
      <c r="V11" s="5">
        <v>0</v>
      </c>
      <c r="W11" s="5">
        <v>0</v>
      </c>
      <c r="X11" s="5">
        <v>0</v>
      </c>
      <c r="Z11" s="16">
        <f t="shared" si="1"/>
        <v>0</v>
      </c>
    </row>
    <row r="12" spans="1:26" ht="40.799999999999997" x14ac:dyDescent="0.3">
      <c r="A12" s="3" t="s">
        <v>35</v>
      </c>
      <c r="B12" s="3" t="s">
        <v>36</v>
      </c>
      <c r="C12" s="3" t="s">
        <v>37</v>
      </c>
      <c r="D12" s="3" t="s">
        <v>38</v>
      </c>
      <c r="E12" s="3" t="s">
        <v>44</v>
      </c>
      <c r="F12" s="3"/>
      <c r="G12" s="3"/>
      <c r="H12" s="3"/>
      <c r="I12" s="3"/>
      <c r="J12" s="3" t="s">
        <v>27</v>
      </c>
      <c r="K12" s="3" t="s">
        <v>40</v>
      </c>
      <c r="L12" s="3" t="s">
        <v>29</v>
      </c>
      <c r="M12" s="4" t="s">
        <v>45</v>
      </c>
      <c r="N12" s="5">
        <v>10699036381</v>
      </c>
      <c r="O12" s="5">
        <v>8993673000</v>
      </c>
      <c r="P12" s="5">
        <v>0</v>
      </c>
      <c r="Q12" s="5">
        <v>19692709381</v>
      </c>
      <c r="R12" s="5">
        <v>0</v>
      </c>
      <c r="S12" s="5">
        <v>10699000000</v>
      </c>
      <c r="T12" s="5">
        <v>8993709381</v>
      </c>
      <c r="U12" s="5">
        <v>2900000000</v>
      </c>
      <c r="V12" s="5">
        <v>0</v>
      </c>
      <c r="W12" s="5">
        <v>0</v>
      </c>
      <c r="X12" s="5">
        <v>0</v>
      </c>
      <c r="Z12" s="16">
        <f t="shared" si="1"/>
        <v>0</v>
      </c>
    </row>
    <row r="13" spans="1:26" ht="41.4" thickBot="1" x14ac:dyDescent="0.35">
      <c r="A13" s="11" t="s">
        <v>35</v>
      </c>
      <c r="B13" s="11" t="s">
        <v>36</v>
      </c>
      <c r="C13" s="11" t="s">
        <v>37</v>
      </c>
      <c r="D13" s="11" t="s">
        <v>38</v>
      </c>
      <c r="E13" s="11" t="s">
        <v>44</v>
      </c>
      <c r="F13" s="11"/>
      <c r="G13" s="11"/>
      <c r="H13" s="11"/>
      <c r="I13" s="11"/>
      <c r="J13" s="11" t="s">
        <v>41</v>
      </c>
      <c r="K13" s="11" t="s">
        <v>42</v>
      </c>
      <c r="L13" s="11" t="s">
        <v>29</v>
      </c>
      <c r="M13" s="12" t="s">
        <v>45</v>
      </c>
      <c r="N13" s="5">
        <v>0</v>
      </c>
      <c r="O13" s="5">
        <v>8993673000</v>
      </c>
      <c r="P13" s="5">
        <v>8993673000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Z13" s="16">
        <v>0</v>
      </c>
    </row>
    <row r="14" spans="1:26" s="8" customFormat="1" ht="15" thickBot="1" x14ac:dyDescent="0.35">
      <c r="A14" s="18" t="s">
        <v>52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10">
        <f>SUM(N7:N13)</f>
        <v>2659636589387</v>
      </c>
      <c r="O14" s="10">
        <f t="shared" ref="O14:X14" si="2">SUM(O7:O13)</f>
        <v>59643346000</v>
      </c>
      <c r="P14" s="10">
        <f t="shared" si="2"/>
        <v>8993673000</v>
      </c>
      <c r="Q14" s="10">
        <f t="shared" si="2"/>
        <v>2710286262387</v>
      </c>
      <c r="R14" s="10">
        <f t="shared" si="2"/>
        <v>0</v>
      </c>
      <c r="S14" s="10">
        <f t="shared" si="2"/>
        <v>2697801936586</v>
      </c>
      <c r="T14" s="10">
        <f t="shared" si="2"/>
        <v>12484325801</v>
      </c>
      <c r="U14" s="10">
        <f t="shared" si="2"/>
        <v>2514722746023</v>
      </c>
      <c r="V14" s="10">
        <f t="shared" si="2"/>
        <v>173860142749</v>
      </c>
      <c r="W14" s="10">
        <f t="shared" si="2"/>
        <v>173857224867</v>
      </c>
      <c r="X14" s="10">
        <f t="shared" si="2"/>
        <v>173847527285</v>
      </c>
      <c r="Z14" s="17">
        <f t="shared" si="1"/>
        <v>6.5365143485662761E-2</v>
      </c>
    </row>
    <row r="15" spans="1:26" s="8" customFormat="1" ht="15" thickBot="1" x14ac:dyDescent="0.35">
      <c r="A15" s="18" t="s">
        <v>53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10">
        <f>N6+N14</f>
        <v>2668436589387</v>
      </c>
      <c r="O15" s="10">
        <f t="shared" ref="O15:X15" si="3">O6+O14</f>
        <v>59643346000</v>
      </c>
      <c r="P15" s="10">
        <f t="shared" si="3"/>
        <v>8993673000</v>
      </c>
      <c r="Q15" s="10">
        <f t="shared" si="3"/>
        <v>2719086262387</v>
      </c>
      <c r="R15" s="10">
        <f t="shared" si="3"/>
        <v>0</v>
      </c>
      <c r="S15" s="10">
        <f t="shared" si="3"/>
        <v>2697801936586</v>
      </c>
      <c r="T15" s="10">
        <f t="shared" si="3"/>
        <v>21284325801</v>
      </c>
      <c r="U15" s="10">
        <f t="shared" si="3"/>
        <v>2514722746023</v>
      </c>
      <c r="V15" s="10">
        <f t="shared" si="3"/>
        <v>173860142749</v>
      </c>
      <c r="W15" s="10">
        <f t="shared" si="3"/>
        <v>173857224867</v>
      </c>
      <c r="X15" s="10">
        <f t="shared" si="3"/>
        <v>173847527285</v>
      </c>
      <c r="Z15" s="17">
        <f t="shared" si="1"/>
        <v>6.51495815851246E-2</v>
      </c>
    </row>
    <row r="16" spans="1:26" x14ac:dyDescent="0.3">
      <c r="A16" s="3" t="s">
        <v>0</v>
      </c>
      <c r="B16" s="3" t="s">
        <v>0</v>
      </c>
      <c r="C16" s="3" t="s">
        <v>0</v>
      </c>
      <c r="D16" s="3" t="s">
        <v>0</v>
      </c>
      <c r="E16" s="3" t="s">
        <v>0</v>
      </c>
      <c r="F16" s="3" t="s">
        <v>0</v>
      </c>
      <c r="G16" s="3" t="s">
        <v>0</v>
      </c>
      <c r="H16" s="3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4" t="s">
        <v>0</v>
      </c>
      <c r="N16" s="6" t="s">
        <v>0</v>
      </c>
      <c r="O16" s="6" t="s">
        <v>0</v>
      </c>
      <c r="P16" s="6" t="s">
        <v>0</v>
      </c>
      <c r="Q16" s="6" t="s">
        <v>0</v>
      </c>
      <c r="R16" s="6" t="s">
        <v>0</v>
      </c>
      <c r="S16" s="6" t="s">
        <v>0</v>
      </c>
      <c r="T16" s="6" t="s">
        <v>0</v>
      </c>
      <c r="U16" s="6" t="s">
        <v>0</v>
      </c>
      <c r="V16" s="6" t="s">
        <v>0</v>
      </c>
      <c r="W16" s="6" t="s">
        <v>0</v>
      </c>
      <c r="X16" s="6" t="s">
        <v>0</v>
      </c>
    </row>
    <row r="17" ht="34.049999999999997" customHeight="1" x14ac:dyDescent="0.3"/>
  </sheetData>
  <sheetProtection algorithmName="SHA-512" hashValue="7zIyQGtqD+JJx8MHJ1ObXGC6dYqGYnSwxceVWjHxCTKcTG7wS0V+lvXAf2r7e4vCRTInTxHCy5TCdb1qjhdyIA==" saltValue="Y4XqwABrwIIV6fEFkyzO/A==" spinCount="100000" sheet="1" objects="1" scenarios="1"/>
  <mergeCells count="3">
    <mergeCell ref="C6:M6"/>
    <mergeCell ref="A14:M14"/>
    <mergeCell ref="A15:M1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Alejandra Buitrago Franco</cp:lastModifiedBy>
  <dcterms:modified xsi:type="dcterms:W3CDTF">2025-05-30T14:18:18Z</dcterms:modified>
</cp:coreProperties>
</file>