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jamoreno_minvivienda_gov_co/Documents/Escritorio/PENDIENTE/Cuentas/cuenta ok/EJECUCIÓN DE MVCT Y FONVIVIENDA 2024/EJECUCIÓN DE ABRIL 2024/"/>
    </mc:Choice>
  </mc:AlternateContent>
  <xr:revisionPtr revIDLastSave="89" documentId="8_{53AF277E-4D21-4C94-9232-7634845477FC}" xr6:coauthVersionLast="47" xr6:coauthVersionMax="47" xr10:uidLastSave="{C234C0F0-A934-40F4-82F7-308660531E6C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0" i="1" l="1"/>
  <c r="AC17" i="1"/>
  <c r="AC18" i="1"/>
  <c r="AC11" i="1"/>
  <c r="AC12" i="1"/>
  <c r="AC13" i="1"/>
  <c r="AC15" i="1"/>
  <c r="AC16" i="1"/>
  <c r="R17" i="1" l="1"/>
  <c r="S17" i="1"/>
  <c r="T17" i="1"/>
  <c r="U17" i="1"/>
  <c r="V17" i="1"/>
  <c r="W17" i="1"/>
  <c r="X17" i="1"/>
  <c r="Y17" i="1"/>
  <c r="Z17" i="1"/>
  <c r="AA17" i="1"/>
  <c r="Q17" i="1"/>
  <c r="R16" i="1"/>
  <c r="S16" i="1"/>
  <c r="T16" i="1"/>
  <c r="U16" i="1"/>
  <c r="V16" i="1"/>
  <c r="W16" i="1"/>
  <c r="X16" i="1"/>
  <c r="Y16" i="1"/>
  <c r="Z16" i="1"/>
  <c r="AA16" i="1"/>
  <c r="Q16" i="1"/>
  <c r="R11" i="1"/>
  <c r="S11" i="1"/>
  <c r="T11" i="1"/>
  <c r="U11" i="1"/>
  <c r="V11" i="1"/>
  <c r="W11" i="1"/>
  <c r="X11" i="1"/>
  <c r="Y11" i="1"/>
  <c r="Z11" i="1"/>
  <c r="AA11" i="1"/>
  <c r="Q11" i="1"/>
</calcChain>
</file>

<file path=xl/sharedStrings.xml><?xml version="1.0" encoding="utf-8"?>
<sst xmlns="http://schemas.openxmlformats.org/spreadsheetml/2006/main" count="182" uniqueCount="68">
  <si>
    <t>Año Fiscal:</t>
  </si>
  <si>
    <t/>
  </si>
  <si>
    <t>Vigencia:</t>
  </si>
  <si>
    <t>Actual</t>
  </si>
  <si>
    <t>Periodo:</t>
  </si>
  <si>
    <t>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</si>
  <si>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</si>
  <si>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</si>
  <si>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</si>
  <si>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</si>
  <si>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</si>
  <si>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</si>
  <si>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</si>
  <si>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</si>
  <si>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</si>
  <si>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</si>
  <si>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</si>
  <si>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</si>
  <si>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</si>
  <si>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</si>
  <si>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</si>
  <si>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</si>
  <si>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</si>
  <si>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</si>
  <si>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</si>
  <si>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</si>
  <si>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</si>
  <si>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</si>
  <si>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</si>
  <si>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</si>
  <si>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</si>
  <si>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</si>
  <si>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</si>
  <si>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40-02-00</t>
  </si>
  <si>
    <t>FONDO NACIONAL DE VIVIENDA - FONVIVIENDA</t>
  </si>
  <si>
    <t>A-08-04-01</t>
  </si>
  <si>
    <t>A</t>
  </si>
  <si>
    <t>08</t>
  </si>
  <si>
    <t>04</t>
  </si>
  <si>
    <t>01</t>
  </si>
  <si>
    <t>Nación</t>
  </si>
  <si>
    <t>11</t>
  </si>
  <si>
    <t>SSF</t>
  </si>
  <si>
    <t>CUOTA DE FISCALIZACIÓN Y AUDITAJE</t>
  </si>
  <si>
    <t>C-4001-1400-4-51103E</t>
  </si>
  <si>
    <t>C</t>
  </si>
  <si>
    <t>4001</t>
  </si>
  <si>
    <t>1400</t>
  </si>
  <si>
    <t>4</t>
  </si>
  <si>
    <t>51103E</t>
  </si>
  <si>
    <t>CSF</t>
  </si>
  <si>
    <t>5. CONVERGENCIA REGIONAL / E. DEMOCRATIZACIÓN DEL CRÉDITO PARA ACCEDER A SOLUCIONES HABITACIONALES</t>
  </si>
  <si>
    <t>C-4001-1400-5-51103D</t>
  </si>
  <si>
    <t>5</t>
  </si>
  <si>
    <t>51103D</t>
  </si>
  <si>
    <t>5. CONVERGENCIA REGIONAL / D. MECANISMOS DIVERSOS DE ACCESO A LA VIVIENDA (VIVIENDA NUEVA Y USADA, ARRENDAMIENTO SOCIAL Y AUTOGESTIÓN)</t>
  </si>
  <si>
    <t>14</t>
  </si>
  <si>
    <t>C-4001-1400-6-51303C</t>
  </si>
  <si>
    <t>6</t>
  </si>
  <si>
    <t>51303C</t>
  </si>
  <si>
    <t>5. CONVERGENCIA REGIONAL / C. PROGRAMA BARRIOS DE PAZ</t>
  </si>
  <si>
    <t xml:space="preserve">TOTAL FUNCIONAMIENTO </t>
  </si>
  <si>
    <t xml:space="preserve">TOTAL DE INVERSION </t>
  </si>
  <si>
    <t xml:space="preserve">TOTAL </t>
  </si>
  <si>
    <t>FONDO NACIONAL DE VIVIENDA</t>
  </si>
  <si>
    <t>República de Colombia</t>
  </si>
  <si>
    <t>Ejecución Presupuestal a 30 de abril de 2024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</si>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</sst>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1" fillId="0" borderId="0" xfId="0" applyFont="1"/>
    <xf numFmtId="0" fontId="2" fillId="0" borderId="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3" fillId="0" borderId="3" xfId="0" applyFont="1" applyBorder="1" applyAlignment="1">
      <alignment vertical="center" readingOrder="1"/>
    </xf>
    <xf numFmtId="0" fontId="6" fillId="0" borderId="2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left" vertical="center" readingOrder="1"/>
    </xf>
    <xf numFmtId="164" fontId="6" fillId="0" borderId="2" xfId="0" applyNumberFormat="1" applyFont="1" applyBorder="1" applyAlignment="1">
      <alignment horizontal="right" vertical="center" readingOrder="1"/>
    </xf>
    <xf numFmtId="0" fontId="6" fillId="0" borderId="4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6" fillId="0" borderId="6" xfId="0" applyFont="1" applyBorder="1" applyAlignment="1">
      <alignment horizontal="center" vertical="center" readingOrder="1"/>
    </xf>
    <xf numFmtId="0" fontId="8" fillId="0" borderId="2" xfId="0" applyFont="1" applyBorder="1" applyAlignment="1">
      <alignment horizontal="left" vertical="center" readingOrder="1"/>
    </xf>
    <xf numFmtId="164" fontId="8" fillId="0" borderId="2" xfId="0" applyNumberFormat="1" applyFont="1" applyBorder="1" applyAlignment="1">
      <alignment horizontal="right" vertical="center" readingOrder="1"/>
    </xf>
    <xf numFmtId="7" fontId="8" fillId="0" borderId="2" xfId="0" applyNumberFormat="1" applyFont="1" applyBorder="1" applyAlignment="1">
      <alignment horizontal="right" vertical="center" readingOrder="1"/>
    </xf>
    <xf numFmtId="0" fontId="6" fillId="0" borderId="4" xfId="0" applyFont="1" applyBorder="1" applyAlignment="1">
      <alignment horizontal="center" vertical="center" readingOrder="1"/>
    </xf>
    <xf numFmtId="0" fontId="6" fillId="0" borderId="13" xfId="0" applyFont="1" applyBorder="1" applyAlignment="1">
      <alignment horizontal="center" vertical="center" readingOrder="1"/>
    </xf>
    <xf numFmtId="0" fontId="8" fillId="0" borderId="5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8" fillId="0" borderId="10" xfId="0" applyFont="1" applyBorder="1" applyAlignment="1">
      <alignment horizontal="center" vertical="center" readingOrder="1"/>
    </xf>
    <xf numFmtId="0" fontId="8" fillId="0" borderId="11" xfId="0" applyFont="1" applyBorder="1" applyAlignment="1">
      <alignment horizontal="center" vertical="center" readingOrder="1"/>
    </xf>
    <xf numFmtId="0" fontId="8" fillId="0" borderId="12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8" fillId="0" borderId="8" xfId="0" applyFont="1" applyBorder="1" applyAlignment="1">
      <alignment horizontal="center" vertical="center" readingOrder="1"/>
    </xf>
    <xf numFmtId="0" fontId="8" fillId="0" borderId="9" xfId="0" applyFont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9" fontId="10" fillId="3" borderId="2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171450</xdr:rowOff>
    </xdr:from>
    <xdr:to>
      <xdr:col>7</xdr:col>
      <xdr:colOff>200025</xdr:colOff>
      <xdr:row>5</xdr:row>
      <xdr:rowOff>98991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BC7DE6ED-92A0-45BB-B370-003AE651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61950"/>
          <a:ext cx="2400300" cy="689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38100</xdr:rowOff>
    </xdr:from>
    <xdr:to>
      <xdr:col>15</xdr:col>
      <xdr:colOff>304800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4898F-DD7D-4BA2-82CC-D8A20A76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228600"/>
          <a:ext cx="2019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504825</xdr:colOff>
      <xdr:row>1</xdr:row>
      <xdr:rowOff>76200</xdr:rowOff>
    </xdr:from>
    <xdr:to>
      <xdr:col>24</xdr:col>
      <xdr:colOff>533400</xdr:colOff>
      <xdr:row>6</xdr:row>
      <xdr:rowOff>41440</xdr:rowOff>
    </xdr:to>
    <xdr:pic>
      <xdr:nvPicPr>
        <xdr:cNvPr id="4" name="imageSelected1">
          <a:extLst>
            <a:ext uri="{FF2B5EF4-FFF2-40B4-BE49-F238E27FC236}">
              <a16:creationId xmlns:a16="http://schemas.microsoft.com/office/drawing/2014/main" id="{14A6E761-7A13-43A4-BEF2-8306287C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266700"/>
          <a:ext cx="3571875" cy="91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showGridLines="0" tabSelected="1" topLeftCell="T9" workbookViewId="0">
      <selection activeCell="X15" sqref="X15"/>
    </sheetView>
  </sheetViews>
  <sheetFormatPr baseColWidth="10" defaultColWidth="11.42578125" defaultRowHeight="15" x14ac:dyDescent="0.25"/>
  <cols>
    <col min="1" max="1" width="13.42578125" hidden="1" customWidth="1"/>
    <col min="2" max="2" width="27" hidden="1" customWidth="1"/>
    <col min="3" max="3" width="21.5703125" hidden="1" customWidth="1"/>
    <col min="4" max="4" width="5.42578125" customWidth="1"/>
    <col min="5" max="5" width="14.5703125" customWidth="1"/>
    <col min="6" max="6" width="10.85546875" customWidth="1"/>
    <col min="7" max="7" width="12.85546875" customWidth="1"/>
    <col min="8" max="8" width="10.28515625" customWidth="1"/>
    <col min="9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6.28515625" bestFit="1" customWidth="1"/>
    <col min="18" max="19" width="18.85546875" hidden="1" customWidth="1"/>
    <col min="20" max="20" width="26.28515625" bestFit="1" customWidth="1"/>
    <col min="21" max="21" width="18.85546875" hidden="1" customWidth="1"/>
    <col min="22" max="22" width="26.28515625" bestFit="1" customWidth="1"/>
    <col min="23" max="23" width="26.85546875" customWidth="1"/>
    <col min="24" max="24" width="26.28515625" bestFit="1" customWidth="1"/>
    <col min="25" max="25" width="24.28515625" bestFit="1" customWidth="1"/>
    <col min="26" max="26" width="18.85546875" hidden="1" customWidth="1"/>
    <col min="27" max="27" width="24.28515625" bestFit="1" customWidth="1"/>
    <col min="28" max="28" width="0" hidden="1" customWidth="1"/>
    <col min="29" max="29" width="12.140625" customWidth="1"/>
  </cols>
  <sheetData>
    <row r="1" spans="1:29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64</v>
      </c>
      <c r="Q3" s="28"/>
      <c r="R3" s="28"/>
      <c r="S3" s="28"/>
      <c r="T3" s="28"/>
      <c r="U3" s="28"/>
      <c r="V3" s="2"/>
      <c r="W3" s="2"/>
      <c r="X3" s="2"/>
      <c r="Y3" s="2"/>
      <c r="Z3" s="2"/>
      <c r="AA3" s="2"/>
    </row>
    <row r="4" spans="1:29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8" t="s">
        <v>65</v>
      </c>
      <c r="Q4" s="28"/>
      <c r="R4" s="28"/>
      <c r="S4" s="28"/>
      <c r="T4" s="28"/>
      <c r="U4" s="28"/>
      <c r="V4" s="2"/>
      <c r="W4" s="2"/>
      <c r="X4" s="2"/>
      <c r="Y4" s="2"/>
      <c r="Z4" s="2"/>
      <c r="AA4" s="2"/>
    </row>
    <row r="5" spans="1:29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8" t="s">
        <v>66</v>
      </c>
      <c r="Q5" s="28"/>
      <c r="R5" s="28"/>
      <c r="S5" s="28"/>
      <c r="T5" s="28"/>
      <c r="U5" s="28"/>
      <c r="V5" s="2"/>
      <c r="W5" s="2"/>
      <c r="X5" s="2"/>
      <c r="Y5" s="2"/>
      <c r="Z5" s="2"/>
      <c r="AA5" s="2"/>
    </row>
    <row r="6" spans="1:29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x14ac:dyDescent="0.25">
      <c r="A7" s="1" t="s">
        <v>2</v>
      </c>
      <c r="B7" s="1" t="s">
        <v>3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</row>
    <row r="8" spans="1:29" x14ac:dyDescent="0.25">
      <c r="A8" s="1" t="s">
        <v>4</v>
      </c>
      <c r="B8" s="1" t="s">
        <v>5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1</v>
      </c>
      <c r="W8" s="2" t="s">
        <v>1</v>
      </c>
      <c r="X8" s="2" t="s">
        <v>1</v>
      </c>
      <c r="Y8" s="2" t="s">
        <v>1</v>
      </c>
      <c r="Z8" s="2" t="s">
        <v>1</v>
      </c>
      <c r="AA8" s="2" t="s">
        <v>1</v>
      </c>
    </row>
    <row r="9" spans="1:29" ht="33.75" x14ac:dyDescent="0.25">
      <c r="A9" s="1" t="s">
        <v>6</v>
      </c>
      <c r="B9" s="1" t="s">
        <v>7</v>
      </c>
      <c r="C9" s="1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C9" s="6" t="s">
        <v>67</v>
      </c>
    </row>
    <row r="10" spans="1:29" ht="36" customHeight="1" thickBot="1" x14ac:dyDescent="0.3">
      <c r="A10" s="3" t="s">
        <v>33</v>
      </c>
      <c r="B10" s="4" t="s">
        <v>34</v>
      </c>
      <c r="C10" s="8" t="s">
        <v>35</v>
      </c>
      <c r="D10" s="14" t="s">
        <v>36</v>
      </c>
      <c r="E10" s="14" t="s">
        <v>37</v>
      </c>
      <c r="F10" s="9" t="s">
        <v>38</v>
      </c>
      <c r="G10" s="9" t="s">
        <v>39</v>
      </c>
      <c r="H10" s="9"/>
      <c r="I10" s="9"/>
      <c r="J10" s="9"/>
      <c r="K10" s="9"/>
      <c r="L10" s="9"/>
      <c r="M10" s="9" t="s">
        <v>40</v>
      </c>
      <c r="N10" s="9" t="s">
        <v>41</v>
      </c>
      <c r="O10" s="9" t="s">
        <v>42</v>
      </c>
      <c r="P10" s="10" t="s">
        <v>43</v>
      </c>
      <c r="Q10" s="11">
        <v>9000000000</v>
      </c>
      <c r="R10" s="11">
        <v>0</v>
      </c>
      <c r="S10" s="11">
        <v>0</v>
      </c>
      <c r="T10" s="11">
        <v>9000000000</v>
      </c>
      <c r="U10" s="11">
        <v>0</v>
      </c>
      <c r="V10" s="11">
        <v>0</v>
      </c>
      <c r="W10" s="11">
        <v>9000000000</v>
      </c>
      <c r="X10" s="11">
        <v>0</v>
      </c>
      <c r="Y10" s="11">
        <v>0</v>
      </c>
      <c r="Z10" s="11">
        <v>0</v>
      </c>
      <c r="AA10" s="11">
        <v>0</v>
      </c>
      <c r="AB10" s="7"/>
      <c r="AC10" s="29">
        <f>AA10/W10</f>
        <v>0</v>
      </c>
    </row>
    <row r="11" spans="1:29" ht="36" customHeight="1" thickBot="1" x14ac:dyDescent="0.3">
      <c r="A11" s="3"/>
      <c r="B11" s="4"/>
      <c r="C11" s="8"/>
      <c r="D11" s="20" t="s">
        <v>36</v>
      </c>
      <c r="E11" s="21">
        <v>8</v>
      </c>
      <c r="F11" s="18"/>
      <c r="G11" s="9"/>
      <c r="H11" s="9"/>
      <c r="I11" s="9"/>
      <c r="J11" s="9"/>
      <c r="K11" s="9"/>
      <c r="L11" s="9"/>
      <c r="M11" s="9"/>
      <c r="N11" s="9"/>
      <c r="O11" s="9"/>
      <c r="P11" s="15" t="s">
        <v>61</v>
      </c>
      <c r="Q11" s="16">
        <f>Q10</f>
        <v>9000000000</v>
      </c>
      <c r="R11" s="16">
        <f t="shared" ref="R11:AA11" si="0">R10</f>
        <v>0</v>
      </c>
      <c r="S11" s="16">
        <f t="shared" si="0"/>
        <v>0</v>
      </c>
      <c r="T11" s="16">
        <f t="shared" si="0"/>
        <v>9000000000</v>
      </c>
      <c r="U11" s="16">
        <f t="shared" si="0"/>
        <v>0</v>
      </c>
      <c r="V11" s="16">
        <f t="shared" si="0"/>
        <v>0</v>
      </c>
      <c r="W11" s="16">
        <f t="shared" si="0"/>
        <v>9000000000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7"/>
      <c r="AC11" s="29">
        <f t="shared" ref="AC11:AC18" si="1">AA11/W11</f>
        <v>0</v>
      </c>
    </row>
    <row r="12" spans="1:29" ht="36" customHeight="1" x14ac:dyDescent="0.25">
      <c r="A12" s="3" t="s">
        <v>33</v>
      </c>
      <c r="B12" s="4" t="s">
        <v>34</v>
      </c>
      <c r="C12" s="8" t="s">
        <v>44</v>
      </c>
      <c r="D12" s="19" t="s">
        <v>45</v>
      </c>
      <c r="E12" s="19" t="s">
        <v>46</v>
      </c>
      <c r="F12" s="9" t="s">
        <v>47</v>
      </c>
      <c r="G12" s="9" t="s">
        <v>48</v>
      </c>
      <c r="H12" s="9" t="s">
        <v>49</v>
      </c>
      <c r="I12" s="9"/>
      <c r="J12" s="9"/>
      <c r="K12" s="9"/>
      <c r="L12" s="9"/>
      <c r="M12" s="9" t="s">
        <v>40</v>
      </c>
      <c r="N12" s="9" t="s">
        <v>41</v>
      </c>
      <c r="O12" s="9" t="s">
        <v>50</v>
      </c>
      <c r="P12" s="10" t="s">
        <v>51</v>
      </c>
      <c r="Q12" s="11">
        <v>912864183186</v>
      </c>
      <c r="R12" s="11">
        <v>0</v>
      </c>
      <c r="S12" s="11">
        <v>0</v>
      </c>
      <c r="T12" s="11">
        <v>912864183186</v>
      </c>
      <c r="U12" s="11">
        <v>0</v>
      </c>
      <c r="V12" s="11">
        <v>883539526247</v>
      </c>
      <c r="W12" s="11">
        <v>29324656939</v>
      </c>
      <c r="X12" s="11">
        <v>883539526247</v>
      </c>
      <c r="Y12" s="11">
        <v>166730290515.31</v>
      </c>
      <c r="Z12" s="11">
        <v>166730290515.31</v>
      </c>
      <c r="AA12" s="11">
        <v>166730290515.31</v>
      </c>
      <c r="AB12" s="7"/>
      <c r="AC12" s="29">
        <f t="shared" si="1"/>
        <v>5.6856689188942875</v>
      </c>
    </row>
    <row r="13" spans="1:29" ht="36" customHeight="1" x14ac:dyDescent="0.25">
      <c r="A13" s="3" t="s">
        <v>33</v>
      </c>
      <c r="B13" s="4" t="s">
        <v>34</v>
      </c>
      <c r="C13" s="8" t="s">
        <v>52</v>
      </c>
      <c r="D13" s="9" t="s">
        <v>45</v>
      </c>
      <c r="E13" s="9" t="s">
        <v>46</v>
      </c>
      <c r="F13" s="9" t="s">
        <v>47</v>
      </c>
      <c r="G13" s="9" t="s">
        <v>53</v>
      </c>
      <c r="H13" s="9" t="s">
        <v>54</v>
      </c>
      <c r="I13" s="9"/>
      <c r="J13" s="9"/>
      <c r="K13" s="9"/>
      <c r="L13" s="9"/>
      <c r="M13" s="9" t="s">
        <v>40</v>
      </c>
      <c r="N13" s="9" t="s">
        <v>41</v>
      </c>
      <c r="O13" s="9" t="s">
        <v>50</v>
      </c>
      <c r="P13" s="10" t="s">
        <v>55</v>
      </c>
      <c r="Q13" s="11">
        <v>3401000451855</v>
      </c>
      <c r="R13" s="11">
        <v>0</v>
      </c>
      <c r="S13" s="11">
        <v>0</v>
      </c>
      <c r="T13" s="11">
        <v>3401000451855</v>
      </c>
      <c r="U13" s="11">
        <v>0</v>
      </c>
      <c r="V13" s="11">
        <v>3353840015007</v>
      </c>
      <c r="W13" s="11">
        <v>47160436848</v>
      </c>
      <c r="X13" s="11">
        <v>3314097569199</v>
      </c>
      <c r="Y13" s="11">
        <v>15135746727</v>
      </c>
      <c r="Z13" s="11">
        <v>15134232653</v>
      </c>
      <c r="AA13" s="11">
        <v>5133378039</v>
      </c>
      <c r="AB13" s="7"/>
      <c r="AC13" s="29">
        <f t="shared" si="1"/>
        <v>0.1088492469979675</v>
      </c>
    </row>
    <row r="14" spans="1:29" ht="36" customHeight="1" x14ac:dyDescent="0.25">
      <c r="A14" s="3" t="s">
        <v>33</v>
      </c>
      <c r="B14" s="4" t="s">
        <v>34</v>
      </c>
      <c r="C14" s="8" t="s">
        <v>52</v>
      </c>
      <c r="D14" s="9" t="s">
        <v>45</v>
      </c>
      <c r="E14" s="9" t="s">
        <v>46</v>
      </c>
      <c r="F14" s="9" t="s">
        <v>47</v>
      </c>
      <c r="G14" s="9" t="s">
        <v>53</v>
      </c>
      <c r="H14" s="9" t="s">
        <v>54</v>
      </c>
      <c r="I14" s="9"/>
      <c r="J14" s="9"/>
      <c r="K14" s="9"/>
      <c r="L14" s="9"/>
      <c r="M14" s="9" t="s">
        <v>40</v>
      </c>
      <c r="N14" s="9" t="s">
        <v>56</v>
      </c>
      <c r="O14" s="9" t="s">
        <v>50</v>
      </c>
      <c r="P14" s="10" t="s">
        <v>55</v>
      </c>
      <c r="Q14" s="11">
        <v>40268777328</v>
      </c>
      <c r="R14" s="11">
        <v>0</v>
      </c>
      <c r="S14" s="11">
        <v>0</v>
      </c>
      <c r="T14" s="11">
        <v>40268777328</v>
      </c>
      <c r="U14" s="11">
        <v>0</v>
      </c>
      <c r="V14" s="11">
        <v>40268777328</v>
      </c>
      <c r="W14" s="11">
        <v>0</v>
      </c>
      <c r="X14" s="11">
        <v>9555770000</v>
      </c>
      <c r="Y14" s="11">
        <v>0</v>
      </c>
      <c r="Z14" s="11">
        <v>0</v>
      </c>
      <c r="AA14" s="11">
        <v>0</v>
      </c>
      <c r="AB14" s="7"/>
      <c r="AC14" s="29">
        <v>0</v>
      </c>
    </row>
    <row r="15" spans="1:29" ht="36" customHeight="1" thickBot="1" x14ac:dyDescent="0.3">
      <c r="A15" s="3" t="s">
        <v>33</v>
      </c>
      <c r="B15" s="4" t="s">
        <v>34</v>
      </c>
      <c r="C15" s="8" t="s">
        <v>57</v>
      </c>
      <c r="D15" s="14" t="s">
        <v>45</v>
      </c>
      <c r="E15" s="14" t="s">
        <v>46</v>
      </c>
      <c r="F15" s="14" t="s">
        <v>47</v>
      </c>
      <c r="G15" s="14" t="s">
        <v>58</v>
      </c>
      <c r="H15" s="14" t="s">
        <v>59</v>
      </c>
      <c r="I15" s="14"/>
      <c r="J15" s="14"/>
      <c r="K15" s="14"/>
      <c r="L15" s="14"/>
      <c r="M15" s="14" t="s">
        <v>40</v>
      </c>
      <c r="N15" s="14" t="s">
        <v>56</v>
      </c>
      <c r="O15" s="14" t="s">
        <v>50</v>
      </c>
      <c r="P15" s="10" t="s">
        <v>60</v>
      </c>
      <c r="Q15" s="11">
        <v>4744537500</v>
      </c>
      <c r="R15" s="11">
        <v>0</v>
      </c>
      <c r="S15" s="11">
        <v>0</v>
      </c>
      <c r="T15" s="11">
        <v>4744537500</v>
      </c>
      <c r="U15" s="11">
        <v>0</v>
      </c>
      <c r="V15" s="11">
        <v>0</v>
      </c>
      <c r="W15" s="11">
        <v>4744537500</v>
      </c>
      <c r="X15" s="11">
        <v>0</v>
      </c>
      <c r="Y15" s="11">
        <v>0</v>
      </c>
      <c r="Z15" s="11">
        <v>0</v>
      </c>
      <c r="AA15" s="11">
        <v>0</v>
      </c>
      <c r="AB15" s="7"/>
      <c r="AC15" s="29">
        <f t="shared" si="1"/>
        <v>0</v>
      </c>
    </row>
    <row r="16" spans="1:29" ht="15.75" thickBot="1" x14ac:dyDescent="0.3">
      <c r="A16" s="3" t="s">
        <v>1</v>
      </c>
      <c r="B16" s="4" t="s">
        <v>1</v>
      </c>
      <c r="C16" s="8" t="s">
        <v>1</v>
      </c>
      <c r="D16" s="22" t="s">
        <v>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2" t="s">
        <v>1</v>
      </c>
      <c r="Q16" s="11">
        <f>Q12+Q13+Q14+Q15</f>
        <v>4358877949869</v>
      </c>
      <c r="R16" s="11">
        <f t="shared" ref="R16:AA16" si="2">R12+R13+R14+R15</f>
        <v>0</v>
      </c>
      <c r="S16" s="11">
        <f t="shared" si="2"/>
        <v>0</v>
      </c>
      <c r="T16" s="11">
        <f t="shared" si="2"/>
        <v>4358877949869</v>
      </c>
      <c r="U16" s="11">
        <f t="shared" si="2"/>
        <v>0</v>
      </c>
      <c r="V16" s="11">
        <f t="shared" si="2"/>
        <v>4277648318582</v>
      </c>
      <c r="W16" s="11">
        <f t="shared" si="2"/>
        <v>81229631287</v>
      </c>
      <c r="X16" s="11">
        <f t="shared" si="2"/>
        <v>4207192865446</v>
      </c>
      <c r="Y16" s="11">
        <f t="shared" si="2"/>
        <v>181866037242.31</v>
      </c>
      <c r="Z16" s="11">
        <f t="shared" si="2"/>
        <v>181864523168.31</v>
      </c>
      <c r="AA16" s="11">
        <f t="shared" si="2"/>
        <v>171863668554.31</v>
      </c>
      <c r="AB16" s="7"/>
      <c r="AC16" s="29">
        <f t="shared" si="1"/>
        <v>2.1157755591316474</v>
      </c>
    </row>
    <row r="17" spans="1:29" ht="15.75" thickBot="1" x14ac:dyDescent="0.3">
      <c r="A17" s="3" t="s">
        <v>1</v>
      </c>
      <c r="B17" s="5" t="s">
        <v>1</v>
      </c>
      <c r="C17" s="8" t="s">
        <v>1</v>
      </c>
      <c r="D17" s="25" t="s">
        <v>63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3" t="s">
        <v>1</v>
      </c>
      <c r="Q17" s="17">
        <f>Q16</f>
        <v>4358877949869</v>
      </c>
      <c r="R17" s="17">
        <f t="shared" ref="R17:AA17" si="3">R16</f>
        <v>0</v>
      </c>
      <c r="S17" s="17">
        <f t="shared" si="3"/>
        <v>0</v>
      </c>
      <c r="T17" s="17">
        <f t="shared" si="3"/>
        <v>4358877949869</v>
      </c>
      <c r="U17" s="17">
        <f t="shared" si="3"/>
        <v>0</v>
      </c>
      <c r="V17" s="17">
        <f t="shared" si="3"/>
        <v>4277648318582</v>
      </c>
      <c r="W17" s="17">
        <f t="shared" si="3"/>
        <v>81229631287</v>
      </c>
      <c r="X17" s="17">
        <f t="shared" si="3"/>
        <v>4207192865446</v>
      </c>
      <c r="Y17" s="17">
        <f t="shared" si="3"/>
        <v>181866037242.31</v>
      </c>
      <c r="Z17" s="17">
        <f t="shared" si="3"/>
        <v>181864523168.31</v>
      </c>
      <c r="AA17" s="17">
        <f t="shared" si="3"/>
        <v>171863668554.31</v>
      </c>
      <c r="AC17" s="29">
        <f t="shared" si="1"/>
        <v>2.1157755591316474</v>
      </c>
    </row>
    <row r="18" spans="1:29" ht="0" hidden="1" customHeight="1" x14ac:dyDescent="0.25">
      <c r="AC18" s="29" t="e">
        <f t="shared" si="1"/>
        <v>#DIV/0!</v>
      </c>
    </row>
    <row r="19" spans="1:29" ht="33.950000000000003" customHeight="1" x14ac:dyDescent="0.25"/>
  </sheetData>
  <sheetProtection algorithmName="SHA-512" hashValue="zK1UZNmMiRCwt22c3W9pZlguKTJpK7hCh05lHqVQCfIYFwF67eUhknhn2+dhBqFnVdNFRlY3/uBi6wMnHssUZQ==" saltValue="2wtM5rCGZ72+QAwYbXbRwA==" spinCount="100000" sheet="1" objects="1" scenarios="1"/>
  <mergeCells count="5">
    <mergeCell ref="D16:O16"/>
    <mergeCell ref="D17:O17"/>
    <mergeCell ref="P3:U3"/>
    <mergeCell ref="P4:U4"/>
    <mergeCell ref="P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Andres Moreno Arteta</dc:creator>
  <cp:keywords/>
  <dc:description/>
  <cp:lastModifiedBy>Jorge Andres Moreno Arteta</cp:lastModifiedBy>
  <cp:revision/>
  <dcterms:created xsi:type="dcterms:W3CDTF">2024-05-02T01:52:04Z</dcterms:created>
  <dcterms:modified xsi:type="dcterms:W3CDTF">2024-05-06T18:44:47Z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