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oreno\OneDrive - MINISTERIO DE VIVIENDA CIUDAD Y TERRITORIO\Escritorio\PENDIENTE\Cuentas\cuenta ok\ARCHIVOS\EJECUCION DE LA WEB\EJECUCION PRESUPUESTAL DE MARZO DEL 2024\"/>
    </mc:Choice>
  </mc:AlternateContent>
  <xr:revisionPtr revIDLastSave="0" documentId="13_ncr:1_{D64A450F-2DEE-45C3-963F-1C66FFBB7EA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_EPG034_EjecucionPresupuesta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2" i="1" l="1"/>
  <c r="AC13" i="1"/>
  <c r="AC15" i="1"/>
  <c r="AC10" i="1"/>
  <c r="R17" i="1"/>
  <c r="Z17" i="1"/>
  <c r="R16" i="1"/>
  <c r="S16" i="1"/>
  <c r="S17" i="1" s="1"/>
  <c r="T16" i="1"/>
  <c r="T17" i="1" s="1"/>
  <c r="U16" i="1"/>
  <c r="U17" i="1" s="1"/>
  <c r="V16" i="1"/>
  <c r="V17" i="1" s="1"/>
  <c r="W16" i="1"/>
  <c r="W17" i="1" s="1"/>
  <c r="X16" i="1"/>
  <c r="X17" i="1" s="1"/>
  <c r="Y16" i="1"/>
  <c r="Y17" i="1" s="1"/>
  <c r="Z16" i="1"/>
  <c r="AA16" i="1"/>
  <c r="Q16" i="1"/>
  <c r="Q17" i="1" s="1"/>
  <c r="R11" i="1"/>
  <c r="S11" i="1"/>
  <c r="T11" i="1"/>
  <c r="U11" i="1"/>
  <c r="V11" i="1"/>
  <c r="W11" i="1"/>
  <c r="X11" i="1"/>
  <c r="Y11" i="1"/>
  <c r="Z11" i="1"/>
  <c r="AA11" i="1"/>
  <c r="Q11" i="1"/>
  <c r="AC16" i="1" l="1"/>
  <c r="AC11" i="1"/>
  <c r="AA17" i="1"/>
  <c r="AC17" i="1"/>
</calcChain>
</file>

<file path=xl/sharedStrings.xml><?xml version="1.0" encoding="utf-8"?>
<sst xmlns="http://schemas.openxmlformats.org/spreadsheetml/2006/main" count="192" uniqueCount="68">
  <si>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</si>
  <si>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</si>
  <si>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</si>
  <si>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</si>
  <si>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</si>
  <si>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</si>
  <si>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</si>
  <si>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</si>
  <si>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</si>
  <si>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</si>
  <si>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</si>
  <si>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</si>
  <si>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</si>
  <si>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</si>
  <si>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</si>
  <si>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</si>
  <si>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</si>
  <si>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</si>
  <si>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</si>
  <si>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</si>
  <si>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</si>
  <si>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</si>
  <si>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</si>
  <si>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</si>
  <si>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</si>
  <si>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</si>
  <si>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</si>
  <si>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</si>
  <si>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</si>
  <si>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</si>
  <si>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</si>
  <si>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</si>
  <si>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</si>
  <si>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40-02-00</t>
  </si>
  <si>
    <t>FONDO NACIONAL DE VIVIENDA - FONVIVIENDA</t>
  </si>
  <si>
    <t>A-08-04-01</t>
  </si>
  <si>
    <t>A</t>
  </si>
  <si>
    <t>08</t>
  </si>
  <si>
    <t>04</t>
  </si>
  <si>
    <t>01</t>
  </si>
  <si>
    <t>Nación</t>
  </si>
  <si>
    <t>11</t>
  </si>
  <si>
    <t>SSF</t>
  </si>
  <si>
    <t>CUOTA DE FISCALIZACIÓN Y AUDITAJE</t>
  </si>
  <si>
    <t>C-4001-1400-4-51103E</t>
  </si>
  <si>
    <t>C</t>
  </si>
  <si>
    <t>4001</t>
  </si>
  <si>
    <t>1400</t>
  </si>
  <si>
    <t>4</t>
  </si>
  <si>
    <t>51103E</t>
  </si>
  <si>
    <t>CSF</t>
  </si>
  <si>
    <t>5. CONVERGENCIA REGIONAL / E. DEMOCRATIZACIÓN DEL CRÉDITO PARA ACCEDER A SOLUCIONES HABITACIONALES</t>
  </si>
  <si>
    <t>C-4001-1400-5-51103D</t>
  </si>
  <si>
    <t>5</t>
  </si>
  <si>
    <t>51103D</t>
  </si>
  <si>
    <t>5. CONVERGENCIA REGIONAL / D. MECANISMOS DIVERSOS DE ACCESO A LA VIVIENDA (VIVIENDA NUEVA Y USADA, ARRENDAMIENTO SOCIAL Y AUTOGESTIÓN)</t>
  </si>
  <si>
    <t>14</t>
  </si>
  <si>
    <t>C-4001-1400-6-51303C</t>
  </si>
  <si>
    <t>6</t>
  </si>
  <si>
    <t>51303C</t>
  </si>
  <si>
    <t>5. CONVERGENCIA REGIONAL / C. PROGRAMA BARRIOS DE PAZ</t>
  </si>
  <si>
    <t xml:space="preserve">TOTAL DE INVERSION </t>
  </si>
  <si>
    <t xml:space="preserve">TOTAL </t>
  </si>
  <si>
    <t xml:space="preserve">TOTAL FUNCIONAMIENTO </t>
  </si>
  <si>
    <t>%</t>
  </si>
  <si>
    <t>FONDO NACIONAL DE VIVIENDA</t>
  </si>
  <si>
    <t>República de Colombia</t>
  </si>
  <si>
    <t>Ejecución Presupuestal a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</si>
</sst>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164" fontId="7" fillId="0" borderId="2" xfId="0" applyNumberFormat="1" applyFont="1" applyBorder="1" applyAlignment="1">
      <alignment horizontal="righ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164" fontId="6" fillId="0" borderId="2" xfId="0" applyNumberFormat="1" applyFont="1" applyBorder="1" applyAlignment="1">
      <alignment horizontal="right" vertical="center" wrapText="1" readingOrder="1"/>
    </xf>
    <xf numFmtId="9" fontId="5" fillId="2" borderId="2" xfId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</xdr:row>
      <xdr:rowOff>95250</xdr:rowOff>
    </xdr:from>
    <xdr:to>
      <xdr:col>11</xdr:col>
      <xdr:colOff>19050</xdr:colOff>
      <xdr:row>5</xdr:row>
      <xdr:rowOff>22791</xdr:rowOff>
    </xdr:to>
    <xdr:pic>
      <xdr:nvPicPr>
        <xdr:cNvPr id="2" name="Picture 0" descr="e0f4233f-7a71-47f5-824f-b8099c95c5d2">
          <a:extLst>
            <a:ext uri="{FF2B5EF4-FFF2-40B4-BE49-F238E27FC236}">
              <a16:creationId xmlns:a16="http://schemas.microsoft.com/office/drawing/2014/main" id="{8155624B-6031-4EDE-B699-A7971FFC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85750"/>
          <a:ext cx="2400300" cy="689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514350</xdr:colOff>
      <xdr:row>0</xdr:row>
      <xdr:rowOff>152400</xdr:rowOff>
    </xdr:from>
    <xdr:to>
      <xdr:col>16</xdr:col>
      <xdr:colOff>695325</xdr:colOff>
      <xdr:row>6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A1394D-9DDA-4DB6-846C-7572904B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52400"/>
          <a:ext cx="20193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209550</xdr:colOff>
      <xdr:row>0</xdr:row>
      <xdr:rowOff>171450</xdr:rowOff>
    </xdr:from>
    <xdr:to>
      <xdr:col>25</xdr:col>
      <xdr:colOff>828675</xdr:colOff>
      <xdr:row>5</xdr:row>
      <xdr:rowOff>136690</xdr:rowOff>
    </xdr:to>
    <xdr:pic>
      <xdr:nvPicPr>
        <xdr:cNvPr id="4" name="imageSelected1">
          <a:extLst>
            <a:ext uri="{FF2B5EF4-FFF2-40B4-BE49-F238E27FC236}">
              <a16:creationId xmlns:a16="http://schemas.microsoft.com/office/drawing/2014/main" id="{6B691D27-4E83-4566-82A7-64446287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3600" y="171450"/>
          <a:ext cx="3571875" cy="91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showGridLines="0" tabSelected="1" topLeftCell="S4" workbookViewId="0">
      <selection activeCell="V11" sqref="V11"/>
    </sheetView>
  </sheetViews>
  <sheetFormatPr baseColWidth="10" defaultRowHeight="15" x14ac:dyDescent="0.25"/>
  <cols>
    <col min="1" max="1" width="13.42578125" hidden="1" customWidth="1"/>
    <col min="2" max="2" width="27" hidden="1" customWidth="1"/>
    <col min="3" max="3" width="21.5703125" hidden="1" customWidth="1"/>
    <col min="4" max="7" width="5.42578125" customWidth="1"/>
    <col min="8" max="8" width="12.140625" customWidth="1"/>
    <col min="9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7" width="23" bestFit="1" customWidth="1"/>
    <col min="18" max="19" width="18.85546875" customWidth="1"/>
    <col min="20" max="20" width="23" bestFit="1" customWidth="1"/>
    <col min="21" max="21" width="18.85546875" customWidth="1"/>
    <col min="22" max="22" width="23" bestFit="1" customWidth="1"/>
    <col min="23" max="23" width="20" bestFit="1" customWidth="1"/>
    <col min="24" max="24" width="23" bestFit="1" customWidth="1"/>
    <col min="25" max="27" width="21.28515625" bestFit="1" customWidth="1"/>
    <col min="28" max="28" width="0" hidden="1" customWidth="1"/>
    <col min="29" max="29" width="10.5703125" customWidth="1"/>
  </cols>
  <sheetData>
    <row r="1" spans="1:29" x14ac:dyDescent="0.2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9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" t="s">
        <v>65</v>
      </c>
      <c r="S2" s="24"/>
      <c r="T2" s="24"/>
      <c r="U2" s="24"/>
      <c r="V2" s="24"/>
      <c r="W2" s="24"/>
      <c r="X2" s="2" t="s">
        <v>1</v>
      </c>
      <c r="Y2" s="2" t="s">
        <v>1</v>
      </c>
      <c r="Z2" s="2" t="s">
        <v>1</v>
      </c>
      <c r="AA2" s="2"/>
    </row>
    <row r="3" spans="1:29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4" t="s">
        <v>66</v>
      </c>
      <c r="S3" s="24"/>
      <c r="T3" s="24"/>
      <c r="U3" s="24"/>
      <c r="V3" s="24"/>
      <c r="W3" s="24"/>
      <c r="X3" s="2" t="s">
        <v>1</v>
      </c>
      <c r="Y3" s="2" t="s">
        <v>1</v>
      </c>
      <c r="Z3" s="2" t="s">
        <v>1</v>
      </c>
      <c r="AA3" s="2"/>
    </row>
    <row r="4" spans="1:29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4" t="s">
        <v>67</v>
      </c>
      <c r="S4" s="24"/>
      <c r="T4" s="24"/>
      <c r="U4" s="24"/>
      <c r="V4" s="24"/>
      <c r="W4" s="24"/>
      <c r="X4" s="2" t="s">
        <v>1</v>
      </c>
      <c r="Y4" s="2" t="s">
        <v>1</v>
      </c>
      <c r="Z4" s="2" t="s">
        <v>1</v>
      </c>
      <c r="AA4" s="2"/>
    </row>
    <row r="5" spans="1:29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4"/>
      <c r="V5" s="24"/>
      <c r="W5" s="24"/>
      <c r="X5" s="24"/>
      <c r="Y5" s="24"/>
      <c r="Z5" s="24"/>
      <c r="AA5" s="2"/>
    </row>
    <row r="6" spans="1:29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9" x14ac:dyDescent="0.25">
      <c r="A7" s="1" t="s">
        <v>2</v>
      </c>
      <c r="B7" s="1" t="s">
        <v>3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1</v>
      </c>
      <c r="Z7" s="2" t="s">
        <v>1</v>
      </c>
      <c r="AA7" s="2" t="s">
        <v>1</v>
      </c>
    </row>
    <row r="8" spans="1:29" x14ac:dyDescent="0.25">
      <c r="A8" s="1" t="s">
        <v>4</v>
      </c>
      <c r="B8" s="1" t="s">
        <v>5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 t="s">
        <v>1</v>
      </c>
      <c r="V8" s="2" t="s">
        <v>1</v>
      </c>
      <c r="W8" s="2" t="s">
        <v>1</v>
      </c>
      <c r="X8" s="2" t="s">
        <v>1</v>
      </c>
      <c r="Y8" s="2" t="s">
        <v>1</v>
      </c>
      <c r="Z8" s="2" t="s">
        <v>1</v>
      </c>
      <c r="AA8" s="2" t="s">
        <v>1</v>
      </c>
    </row>
    <row r="9" spans="1:29" ht="33.75" x14ac:dyDescent="0.25">
      <c r="A9" s="1" t="s">
        <v>6</v>
      </c>
      <c r="B9" s="1" t="s">
        <v>7</v>
      </c>
      <c r="C9" s="7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6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C9" s="6" t="s">
        <v>64</v>
      </c>
    </row>
    <row r="10" spans="1:29" ht="22.5" x14ac:dyDescent="0.25">
      <c r="A10" s="3" t="s">
        <v>33</v>
      </c>
      <c r="B10" s="4" t="s">
        <v>34</v>
      </c>
      <c r="C10" s="8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/>
      <c r="I10" s="15"/>
      <c r="J10" s="15"/>
      <c r="K10" s="15"/>
      <c r="L10" s="15"/>
      <c r="M10" s="15" t="s">
        <v>40</v>
      </c>
      <c r="N10" s="15" t="s">
        <v>41</v>
      </c>
      <c r="O10" s="15" t="s">
        <v>42</v>
      </c>
      <c r="P10" s="16" t="s">
        <v>43</v>
      </c>
      <c r="Q10" s="17">
        <v>9000000000</v>
      </c>
      <c r="R10" s="17">
        <v>0</v>
      </c>
      <c r="S10" s="17">
        <v>0</v>
      </c>
      <c r="T10" s="17">
        <v>9000000000</v>
      </c>
      <c r="U10" s="17">
        <v>0</v>
      </c>
      <c r="V10" s="17">
        <v>0</v>
      </c>
      <c r="W10" s="17">
        <v>9000000000</v>
      </c>
      <c r="X10" s="17">
        <v>0</v>
      </c>
      <c r="Y10" s="17">
        <v>0</v>
      </c>
      <c r="Z10" s="17">
        <v>0</v>
      </c>
      <c r="AA10" s="17">
        <v>0</v>
      </c>
      <c r="AC10" s="23">
        <f>AA10/W10</f>
        <v>0</v>
      </c>
    </row>
    <row r="11" spans="1:29" x14ac:dyDescent="0.25">
      <c r="A11" s="3"/>
      <c r="B11" s="4"/>
      <c r="C11" s="8"/>
      <c r="D11" s="18" t="s">
        <v>36</v>
      </c>
      <c r="E11" s="18" t="s">
        <v>37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1" t="s">
        <v>63</v>
      </c>
      <c r="Q11" s="22">
        <f>Q10</f>
        <v>9000000000</v>
      </c>
      <c r="R11" s="22">
        <f t="shared" ref="R11:AA11" si="0">R10</f>
        <v>0</v>
      </c>
      <c r="S11" s="22">
        <f t="shared" si="0"/>
        <v>0</v>
      </c>
      <c r="T11" s="22">
        <f t="shared" si="0"/>
        <v>9000000000</v>
      </c>
      <c r="U11" s="22">
        <f t="shared" si="0"/>
        <v>0</v>
      </c>
      <c r="V11" s="22">
        <f t="shared" si="0"/>
        <v>0</v>
      </c>
      <c r="W11" s="22">
        <f t="shared" si="0"/>
        <v>9000000000</v>
      </c>
      <c r="X11" s="22">
        <f t="shared" si="0"/>
        <v>0</v>
      </c>
      <c r="Y11" s="22">
        <f t="shared" si="0"/>
        <v>0</v>
      </c>
      <c r="Z11" s="22">
        <f t="shared" si="0"/>
        <v>0</v>
      </c>
      <c r="AA11" s="22">
        <f t="shared" si="0"/>
        <v>0</v>
      </c>
      <c r="AC11" s="23">
        <f t="shared" ref="AC11:AC17" si="1">AA11/W11</f>
        <v>0</v>
      </c>
    </row>
    <row r="12" spans="1:29" ht="52.5" x14ac:dyDescent="0.25">
      <c r="A12" s="3" t="s">
        <v>33</v>
      </c>
      <c r="B12" s="4" t="s">
        <v>34</v>
      </c>
      <c r="C12" s="8" t="s">
        <v>44</v>
      </c>
      <c r="D12" s="15" t="s">
        <v>45</v>
      </c>
      <c r="E12" s="15" t="s">
        <v>46</v>
      </c>
      <c r="F12" s="15" t="s">
        <v>47</v>
      </c>
      <c r="G12" s="15" t="s">
        <v>48</v>
      </c>
      <c r="H12" s="15" t="s">
        <v>49</v>
      </c>
      <c r="I12" s="15"/>
      <c r="J12" s="15"/>
      <c r="K12" s="15"/>
      <c r="L12" s="15"/>
      <c r="M12" s="15" t="s">
        <v>40</v>
      </c>
      <c r="N12" s="15" t="s">
        <v>41</v>
      </c>
      <c r="O12" s="15" t="s">
        <v>50</v>
      </c>
      <c r="P12" s="16" t="s">
        <v>51</v>
      </c>
      <c r="Q12" s="17">
        <v>912864183186</v>
      </c>
      <c r="R12" s="17">
        <v>0</v>
      </c>
      <c r="S12" s="17">
        <v>0</v>
      </c>
      <c r="T12" s="17">
        <v>912864183186</v>
      </c>
      <c r="U12" s="17">
        <v>0</v>
      </c>
      <c r="V12" s="17">
        <v>883539526247</v>
      </c>
      <c r="W12" s="17">
        <v>29324656939</v>
      </c>
      <c r="X12" s="17">
        <v>883539526247</v>
      </c>
      <c r="Y12" s="17">
        <v>105238556751</v>
      </c>
      <c r="Z12" s="17">
        <v>105238556751</v>
      </c>
      <c r="AA12" s="17">
        <v>105238556751</v>
      </c>
      <c r="AC12" s="23">
        <f>AA12/W12</f>
        <v>3.5887395705911622</v>
      </c>
    </row>
    <row r="13" spans="1:29" ht="63" x14ac:dyDescent="0.25">
      <c r="A13" s="3" t="s">
        <v>33</v>
      </c>
      <c r="B13" s="4" t="s">
        <v>34</v>
      </c>
      <c r="C13" s="8" t="s">
        <v>52</v>
      </c>
      <c r="D13" s="15" t="s">
        <v>45</v>
      </c>
      <c r="E13" s="15" t="s">
        <v>46</v>
      </c>
      <c r="F13" s="15" t="s">
        <v>47</v>
      </c>
      <c r="G13" s="15" t="s">
        <v>53</v>
      </c>
      <c r="H13" s="15" t="s">
        <v>54</v>
      </c>
      <c r="I13" s="15"/>
      <c r="J13" s="15"/>
      <c r="K13" s="15"/>
      <c r="L13" s="15"/>
      <c r="M13" s="15" t="s">
        <v>40</v>
      </c>
      <c r="N13" s="15" t="s">
        <v>41</v>
      </c>
      <c r="O13" s="15" t="s">
        <v>50</v>
      </c>
      <c r="P13" s="16" t="s">
        <v>55</v>
      </c>
      <c r="Q13" s="17">
        <v>3401000451855</v>
      </c>
      <c r="R13" s="17">
        <v>0</v>
      </c>
      <c r="S13" s="17">
        <v>0</v>
      </c>
      <c r="T13" s="17">
        <v>3401000451855</v>
      </c>
      <c r="U13" s="17">
        <v>0</v>
      </c>
      <c r="V13" s="17">
        <v>3351517649821</v>
      </c>
      <c r="W13" s="17">
        <v>49482802034</v>
      </c>
      <c r="X13" s="17">
        <v>2711504653765</v>
      </c>
      <c r="Y13" s="17">
        <v>65811321</v>
      </c>
      <c r="Z13" s="17">
        <v>65811321</v>
      </c>
      <c r="AA13" s="17">
        <v>56285912</v>
      </c>
      <c r="AC13" s="23">
        <f t="shared" si="1"/>
        <v>1.1374843316537639E-3</v>
      </c>
    </row>
    <row r="14" spans="1:29" ht="63" x14ac:dyDescent="0.25">
      <c r="A14" s="3" t="s">
        <v>33</v>
      </c>
      <c r="B14" s="4" t="s">
        <v>34</v>
      </c>
      <c r="C14" s="8" t="s">
        <v>52</v>
      </c>
      <c r="D14" s="15" t="s">
        <v>45</v>
      </c>
      <c r="E14" s="15" t="s">
        <v>46</v>
      </c>
      <c r="F14" s="15" t="s">
        <v>47</v>
      </c>
      <c r="G14" s="15" t="s">
        <v>53</v>
      </c>
      <c r="H14" s="15" t="s">
        <v>54</v>
      </c>
      <c r="I14" s="15"/>
      <c r="J14" s="15"/>
      <c r="K14" s="15"/>
      <c r="L14" s="15"/>
      <c r="M14" s="15" t="s">
        <v>40</v>
      </c>
      <c r="N14" s="15" t="s">
        <v>56</v>
      </c>
      <c r="O14" s="15" t="s">
        <v>50</v>
      </c>
      <c r="P14" s="16" t="s">
        <v>55</v>
      </c>
      <c r="Q14" s="17">
        <v>40268777328</v>
      </c>
      <c r="R14" s="17">
        <v>0</v>
      </c>
      <c r="S14" s="17">
        <v>0</v>
      </c>
      <c r="T14" s="17">
        <v>40268777328</v>
      </c>
      <c r="U14" s="17">
        <v>0</v>
      </c>
      <c r="V14" s="17">
        <v>40268777328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C14" s="23">
        <v>0</v>
      </c>
    </row>
    <row r="15" spans="1:29" ht="32.25" thickBot="1" x14ac:dyDescent="0.3">
      <c r="A15" s="3" t="s">
        <v>33</v>
      </c>
      <c r="B15" s="4" t="s">
        <v>34</v>
      </c>
      <c r="C15" s="8" t="s">
        <v>57</v>
      </c>
      <c r="D15" s="19" t="s">
        <v>45</v>
      </c>
      <c r="E15" s="19" t="s">
        <v>46</v>
      </c>
      <c r="F15" s="19" t="s">
        <v>47</v>
      </c>
      <c r="G15" s="19" t="s">
        <v>58</v>
      </c>
      <c r="H15" s="19" t="s">
        <v>59</v>
      </c>
      <c r="I15" s="19"/>
      <c r="J15" s="19"/>
      <c r="K15" s="19"/>
      <c r="L15" s="19"/>
      <c r="M15" s="19" t="s">
        <v>40</v>
      </c>
      <c r="N15" s="19" t="s">
        <v>56</v>
      </c>
      <c r="O15" s="19" t="s">
        <v>50</v>
      </c>
      <c r="P15" s="16" t="s">
        <v>60</v>
      </c>
      <c r="Q15" s="17">
        <v>4744537500</v>
      </c>
      <c r="R15" s="17">
        <v>0</v>
      </c>
      <c r="S15" s="17">
        <v>0</v>
      </c>
      <c r="T15" s="17">
        <v>4744537500</v>
      </c>
      <c r="U15" s="17">
        <v>0</v>
      </c>
      <c r="V15" s="17">
        <v>0</v>
      </c>
      <c r="W15" s="17">
        <v>4744537500</v>
      </c>
      <c r="X15" s="17">
        <v>0</v>
      </c>
      <c r="Y15" s="17">
        <v>0</v>
      </c>
      <c r="Z15" s="17">
        <v>0</v>
      </c>
      <c r="AA15" s="17">
        <v>0</v>
      </c>
      <c r="AC15" s="23">
        <f t="shared" si="1"/>
        <v>0</v>
      </c>
    </row>
    <row r="16" spans="1:29" ht="15.75" thickBot="1" x14ac:dyDescent="0.3">
      <c r="A16" s="3" t="s">
        <v>1</v>
      </c>
      <c r="B16" s="4" t="s">
        <v>1</v>
      </c>
      <c r="C16" s="8" t="s">
        <v>1</v>
      </c>
      <c r="D16" s="9" t="s">
        <v>61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20" t="s">
        <v>1</v>
      </c>
      <c r="Q16" s="22">
        <f>Q12+Q13+Q14+Q15</f>
        <v>4358877949869</v>
      </c>
      <c r="R16" s="22">
        <f t="shared" ref="R16:AA16" si="2">R12+R13+R14+R15</f>
        <v>0</v>
      </c>
      <c r="S16" s="22">
        <f t="shared" si="2"/>
        <v>0</v>
      </c>
      <c r="T16" s="22">
        <f t="shared" si="2"/>
        <v>4358877949869</v>
      </c>
      <c r="U16" s="22">
        <f t="shared" si="2"/>
        <v>0</v>
      </c>
      <c r="V16" s="22">
        <f t="shared" si="2"/>
        <v>4275325953396</v>
      </c>
      <c r="W16" s="22">
        <f t="shared" si="2"/>
        <v>83551996473</v>
      </c>
      <c r="X16" s="22">
        <f t="shared" si="2"/>
        <v>3595044180012</v>
      </c>
      <c r="Y16" s="22">
        <f t="shared" si="2"/>
        <v>105304368072</v>
      </c>
      <c r="Z16" s="22">
        <f t="shared" si="2"/>
        <v>105304368072</v>
      </c>
      <c r="AA16" s="22">
        <f t="shared" si="2"/>
        <v>105294842663</v>
      </c>
      <c r="AC16" s="23">
        <f t="shared" si="1"/>
        <v>1.2602313183147724</v>
      </c>
    </row>
    <row r="17" spans="1:29" ht="15.75" thickBot="1" x14ac:dyDescent="0.3">
      <c r="A17" s="3" t="s">
        <v>1</v>
      </c>
      <c r="B17" s="5" t="s">
        <v>1</v>
      </c>
      <c r="C17" s="8" t="s">
        <v>1</v>
      </c>
      <c r="D17" s="12" t="s">
        <v>62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20" t="s">
        <v>1</v>
      </c>
      <c r="Q17" s="22">
        <f>Q16</f>
        <v>4358877949869</v>
      </c>
      <c r="R17" s="22">
        <f t="shared" ref="R17:AA17" si="3">R16</f>
        <v>0</v>
      </c>
      <c r="S17" s="22">
        <f t="shared" si="3"/>
        <v>0</v>
      </c>
      <c r="T17" s="22">
        <f t="shared" si="3"/>
        <v>4358877949869</v>
      </c>
      <c r="U17" s="22">
        <f t="shared" si="3"/>
        <v>0</v>
      </c>
      <c r="V17" s="22">
        <f t="shared" si="3"/>
        <v>4275325953396</v>
      </c>
      <c r="W17" s="22">
        <f t="shared" si="3"/>
        <v>83551996473</v>
      </c>
      <c r="X17" s="22">
        <f t="shared" si="3"/>
        <v>3595044180012</v>
      </c>
      <c r="Y17" s="22">
        <f t="shared" si="3"/>
        <v>105304368072</v>
      </c>
      <c r="Z17" s="22">
        <f t="shared" si="3"/>
        <v>105304368072</v>
      </c>
      <c r="AA17" s="22">
        <f t="shared" si="3"/>
        <v>105294842663</v>
      </c>
      <c r="AC17" s="23">
        <f t="shared" si="1"/>
        <v>1.2602313183147724</v>
      </c>
    </row>
    <row r="18" spans="1:29" ht="0" hidden="1" customHeight="1" x14ac:dyDescent="0.25"/>
    <row r="19" spans="1:29" ht="33.950000000000003" customHeight="1" x14ac:dyDescent="0.25"/>
  </sheetData>
  <sheetProtection algorithmName="SHA-512" hashValue="gqdRHD0mvTGY6HbySjt5Pg4xzDFQuJP7VhAxiYmevclvylB6JS8+apXYlEru/bwIHMGN3oMbNJ+vIHCyZ0I69A==" saltValue="kiSzHX5UzXciAdUUFNtPqg==" spinCount="100000" sheet="1" objects="1" scenarios="1"/>
  <mergeCells count="6">
    <mergeCell ref="D16:O16"/>
    <mergeCell ref="D17:O17"/>
    <mergeCell ref="R2:W2"/>
    <mergeCell ref="R3:W3"/>
    <mergeCell ref="R4:W4"/>
    <mergeCell ref="U5:Z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Moreno Arteta</dc:creator>
  <cp:lastModifiedBy>Jorge Andres Moreno Arteta</cp:lastModifiedBy>
  <dcterms:created xsi:type="dcterms:W3CDTF">2024-04-01T20:34:39Z</dcterms:created>
  <dcterms:modified xsi:type="dcterms:W3CDTF">2024-04-01T20:52:27Z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