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2D30FC9A-8ADE-443D-BB1F-A712B3562474}" xr6:coauthVersionLast="45" xr6:coauthVersionMax="45" xr10:uidLastSave="{00000000-0000-0000-0000-000000000000}"/>
  <workbookProtection workbookAlgorithmName="SHA-512" workbookHashValue="TRaMcBSwvNiF73rkxHH6fjaxjIzVR7GFp31UaFXb5SpUtEuYY8zZlSmhRa9hVWdx8n1z1jeskNvkCKYd6qmi7A==" workbookSaltValue="wrECk+sG/vRe1ulQg0GPRw==" workbookSpinCount="100000" lockStructure="1"/>
  <bookViews>
    <workbookView xWindow="-120" yWindow="-120" windowWidth="19440" windowHeight="11160" xr2:uid="{00000000-000D-0000-FFFF-FFFF00000000}"/>
  </bookViews>
  <sheets>
    <sheet name="FNV" sheetId="3" r:id="rId1"/>
  </sheets>
  <definedNames>
    <definedName name="_xlnm.Print_Area" localSheetId="0">FNV!$A$1:$T$18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" i="3" l="1"/>
  <c r="R15" i="3"/>
  <c r="Q15" i="3"/>
  <c r="P15" i="3"/>
  <c r="O15" i="3"/>
  <c r="N15" i="3"/>
  <c r="M15" i="3"/>
  <c r="L15" i="3"/>
  <c r="K15" i="3"/>
  <c r="J15" i="3"/>
  <c r="T14" i="3"/>
  <c r="T13" i="3"/>
  <c r="S12" i="3"/>
  <c r="R12" i="3"/>
  <c r="Q12" i="3"/>
  <c r="P12" i="3"/>
  <c r="O12" i="3"/>
  <c r="N12" i="3"/>
  <c r="M12" i="3"/>
  <c r="L12" i="3"/>
  <c r="K12" i="3"/>
  <c r="J12" i="3"/>
  <c r="T11" i="3"/>
  <c r="Q16" i="3" l="1"/>
  <c r="P16" i="3"/>
  <c r="J16" i="3"/>
  <c r="R16" i="3"/>
  <c r="S16" i="3"/>
  <c r="K16" i="3"/>
  <c r="L16" i="3"/>
  <c r="N16" i="3"/>
  <c r="M16" i="3"/>
  <c r="T12" i="3"/>
  <c r="T15" i="3"/>
  <c r="O16" i="3"/>
  <c r="T16" i="3" l="1"/>
</calcChain>
</file>

<file path=xl/sharedStrings.xml><?xml version="1.0" encoding="utf-8"?>
<sst xmlns="http://schemas.openxmlformats.org/spreadsheetml/2006/main" count="41" uniqueCount="38">
  <si>
    <t>CTA</t>
  </si>
  <si>
    <t>SUB
CTA</t>
  </si>
  <si>
    <t>OBJ</t>
  </si>
  <si>
    <t>ORD</t>
  </si>
  <si>
    <t>SOR
ORD</t>
  </si>
  <si>
    <t>ITEM</t>
  </si>
  <si>
    <t>SUB
ITEM</t>
  </si>
  <si>
    <t>REC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</si>
  <si>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</si>
  <si>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</si>
  <si>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</si>
  <si>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</si>
  <si>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</si>
  <si>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</si>
  <si>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</si>
  <si>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</si>
  <si>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PAGOS</t>
  </si>
  <si>
    <t>11</t>
  </si>
  <si>
    <t>% Ejec</t>
  </si>
  <si>
    <t>TOTAL FUNCIONAMIENTO</t>
  </si>
  <si>
    <t>TOTAL FONVIVIENDA</t>
  </si>
  <si>
    <t>FONDO NACIONAL DE VIVIENDA  -  FONVIVIVIENDA</t>
  </si>
  <si>
    <t xml:space="preserve">                         República de Colombia</t>
  </si>
  <si>
    <r>
      <rPr>
        <b/>
        <sz val="8"/>
        <rFont val="Verdana"/>
        <family val="2"/>
      </rPr>
      <t>FUENTE</t>
    </r>
    <r>
      <rPr>
        <sz val="8"/>
        <rFont val="Verdana"/>
        <family val="2"/>
      </rPr>
      <t>: Sistema Integrado de Informacion Financiera - SIIF -Nacion</t>
    </r>
  </si>
  <si>
    <t>4001</t>
  </si>
  <si>
    <t>1400</t>
  </si>
  <si>
    <t>08</t>
  </si>
  <si>
    <t>04</t>
  </si>
  <si>
    <t>01</t>
  </si>
  <si>
    <t>CUOTA DE FISCALIZACIÓN Y AUDITAJE</t>
  </si>
  <si>
    <t>IMPLEMENTACIÓN DEL PROGRAMA DE COBERTURA CONDICIONADA PARA CRÉDITOS DE VIVIENDA SEGUNDA GENERACIÓN  NACIONAL</t>
  </si>
  <si>
    <t>SUBSIDIO FAMILIAR DE VIVIENDA  NACIONAL</t>
  </si>
  <si>
    <t>4</t>
  </si>
  <si>
    <t>5</t>
  </si>
  <si>
    <t>DESCRIPCIÓN</t>
  </si>
  <si>
    <t>OBLIGACIÓN</t>
  </si>
  <si>
    <t>TOTAL INVERSIÓN</t>
  </si>
  <si>
    <t>Ejecución Presupuestal a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</si>
</sst>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\ #,##0.00;\-&quot;$&quot;\ #,##0.00"/>
    <numFmt numFmtId="164" formatCode="[$-1240A]&quot;$&quot;\ #,##0.00;\(&quot;$&quot;\ #,##0.00\)"/>
    <numFmt numFmtId="165" formatCode="&quot;$&quot;\ #,##0.00"/>
    <numFmt numFmtId="166" formatCode="[$-1240A]&quot;$&quot;\ #,##0.00;\-&quot;$&quot;\ #,##0.00"/>
  </numFmts>
  <fonts count="15" x14ac:knownFonts="1">
    <font>
      <sz val="10"/>
      <name val="Arial"/>
    </font>
    <font>
      <sz val="10"/>
      <name val="Arial"/>
      <family val="2"/>
    </font>
    <font>
      <b/>
      <sz val="9"/>
      <color indexed="8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8"/>
      <color rgb="FF000000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9" fontId="6" fillId="0" borderId="1" xfId="1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164" fontId="7" fillId="0" borderId="1" xfId="0" applyNumberFormat="1" applyFont="1" applyBorder="1" applyAlignment="1" applyProtection="1">
      <alignment horizontal="right" vertical="center" wrapText="1" readingOrder="1"/>
      <protection locked="0"/>
    </xf>
    <xf numFmtId="9" fontId="7" fillId="0" borderId="1" xfId="1" applyFont="1" applyBorder="1" applyAlignment="1" applyProtection="1">
      <alignment horizontal="center" vertical="center" wrapText="1" readingOrder="1"/>
      <protection locked="0"/>
    </xf>
    <xf numFmtId="0" fontId="7" fillId="3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/>
    <xf numFmtId="165" fontId="0" fillId="0" borderId="0" xfId="0" applyNumberFormat="1"/>
    <xf numFmtId="164" fontId="11" fillId="0" borderId="2" xfId="0" applyNumberFormat="1" applyFont="1" applyFill="1" applyBorder="1" applyAlignment="1">
      <alignment horizontal="righ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left" vertical="center" wrapText="1" readingOrder="1"/>
    </xf>
    <xf numFmtId="0" fontId="13" fillId="0" borderId="0" xfId="0" applyFont="1"/>
    <xf numFmtId="166" fontId="12" fillId="0" borderId="0" xfId="0" applyNumberFormat="1" applyFont="1" applyFill="1" applyBorder="1" applyAlignment="1">
      <alignment horizontal="right" vertical="center" wrapText="1" readingOrder="1"/>
    </xf>
    <xf numFmtId="0" fontId="0" fillId="0" borderId="0" xfId="0" applyFill="1" applyBorder="1"/>
    <xf numFmtId="7" fontId="0" fillId="0" borderId="0" xfId="0" applyNumberFormat="1" applyFill="1" applyBorder="1"/>
    <xf numFmtId="0" fontId="3" fillId="2" borderId="0" xfId="0" applyFont="1" applyFill="1" applyAlignment="1"/>
    <xf numFmtId="166" fontId="14" fillId="0" borderId="1" xfId="0" applyNumberFormat="1" applyFont="1" applyBorder="1" applyAlignment="1">
      <alignment horizontal="right" vertical="center" wrapText="1" readingOrder="1"/>
    </xf>
    <xf numFmtId="165" fontId="0" fillId="0" borderId="0" xfId="0" applyNumberForma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133350</xdr:rowOff>
    </xdr:from>
    <xdr:to>
      <xdr:col>5</xdr:col>
      <xdr:colOff>28575</xdr:colOff>
      <xdr:row>5</xdr:row>
      <xdr:rowOff>104775</xdr:rowOff>
    </xdr:to>
    <xdr:pic>
      <xdr:nvPicPr>
        <xdr:cNvPr id="1025" name="Picture 0" descr="e0f4233f-7a71-47f5-824f-b8099c95c5d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95275"/>
          <a:ext cx="1219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266700</xdr:colOff>
      <xdr:row>1</xdr:row>
      <xdr:rowOff>66675</xdr:rowOff>
    </xdr:from>
    <xdr:to>
      <xdr:col>8</xdr:col>
      <xdr:colOff>800100</xdr:colOff>
      <xdr:row>8</xdr:row>
      <xdr:rowOff>133350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228600"/>
          <a:ext cx="10668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1</xdr:row>
      <xdr:rowOff>114301</xdr:rowOff>
    </xdr:from>
    <xdr:to>
      <xdr:col>18</xdr:col>
      <xdr:colOff>1190625</xdr:colOff>
      <xdr:row>6</xdr:row>
      <xdr:rowOff>47625</xdr:rowOff>
    </xdr:to>
    <xdr:pic>
      <xdr:nvPicPr>
        <xdr:cNvPr id="7" name="Imagen 6" descr="LOGO_CON_BLANCO">
          <a:extLst>
            <a:ext uri="{FF2B5EF4-FFF2-40B4-BE49-F238E27FC236}">
              <a16:creationId xmlns:a16="http://schemas.microsoft.com/office/drawing/2014/main" id="{65AA8881-D0D3-44BB-A3F7-64A9438F5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0" y="276226"/>
          <a:ext cx="272415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3"/>
  <sheetViews>
    <sheetView showGridLines="0" tabSelected="1" topLeftCell="K7" workbookViewId="0">
      <selection activeCell="O35" sqref="O35"/>
    </sheetView>
  </sheetViews>
  <sheetFormatPr baseColWidth="10" defaultColWidth="0" defaultRowHeight="12.75" zeroHeight="1" x14ac:dyDescent="0.2"/>
  <cols>
    <col min="1" max="7" width="5.28515625" customWidth="1"/>
    <col min="8" max="8" width="8" customWidth="1"/>
    <col min="9" max="9" width="27.5703125" customWidth="1"/>
    <col min="10" max="10" width="23.5703125" customWidth="1"/>
    <col min="11" max="12" width="20" bestFit="1" customWidth="1"/>
    <col min="13" max="13" width="22.140625" customWidth="1"/>
    <col min="14" max="14" width="21.140625" customWidth="1"/>
    <col min="15" max="15" width="23.28515625" customWidth="1"/>
    <col min="16" max="16" width="23.140625" customWidth="1"/>
    <col min="17" max="17" width="22.7109375" customWidth="1"/>
    <col min="18" max="18" width="23" customWidth="1"/>
    <col min="19" max="19" width="21.28515625" customWidth="1"/>
    <col min="20" max="20" width="7.85546875" customWidth="1"/>
    <col min="21" max="21" width="6.28515625" hidden="1" customWidth="1"/>
  </cols>
  <sheetData>
    <row r="1" spans="1:25" x14ac:dyDescent="0.2"/>
    <row r="2" spans="1:25" x14ac:dyDescent="0.2">
      <c r="J2" s="3" t="s">
        <v>21</v>
      </c>
      <c r="K2" s="3"/>
      <c r="L2" s="3"/>
      <c r="M2" s="3"/>
      <c r="N2" s="3"/>
    </row>
    <row r="3" spans="1:25" x14ac:dyDescent="0.2">
      <c r="J3" s="3" t="s">
        <v>22</v>
      </c>
      <c r="K3" s="3"/>
      <c r="L3" s="3"/>
      <c r="M3" s="4"/>
      <c r="N3" s="4"/>
    </row>
    <row r="4" spans="1:25" x14ac:dyDescent="0.2">
      <c r="J4" s="22" t="s">
        <v>37</v>
      </c>
      <c r="K4" s="22"/>
      <c r="L4" s="22"/>
      <c r="M4" s="22"/>
      <c r="N4" s="22"/>
    </row>
    <row r="5" spans="1:25" x14ac:dyDescent="0.2"/>
    <row r="6" spans="1:25" x14ac:dyDescent="0.2"/>
    <row r="7" spans="1:25" x14ac:dyDescent="0.2"/>
    <row r="8" spans="1:25" x14ac:dyDescent="0.2">
      <c r="A8" s="1"/>
      <c r="B8" s="1"/>
      <c r="C8" s="1"/>
      <c r="D8" s="1"/>
      <c r="E8" s="1"/>
      <c r="F8" s="1"/>
      <c r="G8" s="1"/>
      <c r="H8" s="1"/>
      <c r="K8" s="1"/>
      <c r="L8" s="1"/>
      <c r="M8" s="1"/>
      <c r="N8" s="1"/>
      <c r="O8" s="1"/>
      <c r="P8" s="1"/>
      <c r="Q8" s="1"/>
      <c r="R8" s="1"/>
      <c r="S8" s="1"/>
    </row>
    <row r="9" spans="1:25" x14ac:dyDescent="0.2">
      <c r="A9" s="1"/>
      <c r="B9" s="1"/>
      <c r="C9" s="1"/>
      <c r="D9" s="1"/>
      <c r="E9" s="1"/>
      <c r="F9" s="1"/>
      <c r="G9" s="1"/>
      <c r="H9" s="1"/>
      <c r="K9" s="1"/>
      <c r="L9" s="1"/>
      <c r="M9" s="1"/>
      <c r="N9" s="1"/>
      <c r="O9" s="1"/>
      <c r="P9" s="1"/>
      <c r="Q9" s="1"/>
      <c r="R9" s="1"/>
      <c r="S9" s="1"/>
    </row>
    <row r="10" spans="1:25" ht="31.5" x14ac:dyDescent="0.2">
      <c r="A10" s="12" t="s">
        <v>0</v>
      </c>
      <c r="B10" s="12" t="s">
        <v>1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2" t="s">
        <v>34</v>
      </c>
      <c r="J10" s="12" t="s">
        <v>8</v>
      </c>
      <c r="K10" s="12" t="s">
        <v>9</v>
      </c>
      <c r="L10" s="12" t="s">
        <v>10</v>
      </c>
      <c r="M10" s="12" t="s">
        <v>12</v>
      </c>
      <c r="N10" s="12" t="s">
        <v>14</v>
      </c>
      <c r="O10" s="12" t="s">
        <v>11</v>
      </c>
      <c r="P10" s="12" t="s">
        <v>13</v>
      </c>
      <c r="Q10" s="12" t="s">
        <v>15</v>
      </c>
      <c r="R10" s="12" t="s">
        <v>35</v>
      </c>
      <c r="S10" s="12" t="s">
        <v>16</v>
      </c>
      <c r="T10" s="12" t="s">
        <v>18</v>
      </c>
    </row>
    <row r="11" spans="1:25" ht="45.75" customHeight="1" x14ac:dyDescent="0.2">
      <c r="A11" s="16" t="s">
        <v>26</v>
      </c>
      <c r="B11" s="16" t="s">
        <v>27</v>
      </c>
      <c r="C11" s="16" t="s">
        <v>28</v>
      </c>
      <c r="D11" s="5"/>
      <c r="E11" s="5"/>
      <c r="F11" s="5"/>
      <c r="G11" s="5"/>
      <c r="H11" s="6">
        <v>11</v>
      </c>
      <c r="I11" s="17" t="s">
        <v>29</v>
      </c>
      <c r="J11" s="23">
        <v>2300000000</v>
      </c>
      <c r="K11" s="23">
        <v>0</v>
      </c>
      <c r="L11" s="23">
        <v>0</v>
      </c>
      <c r="M11" s="23">
        <v>0</v>
      </c>
      <c r="N11" s="23">
        <v>0.6</v>
      </c>
      <c r="O11" s="23">
        <v>2300000000</v>
      </c>
      <c r="P11" s="23">
        <v>2299999999.4000001</v>
      </c>
      <c r="Q11" s="23">
        <v>2299999999.4000001</v>
      </c>
      <c r="R11" s="23">
        <v>2299999999.4000001</v>
      </c>
      <c r="S11" s="23">
        <v>2299999999.4000001</v>
      </c>
      <c r="T11" s="7">
        <f t="shared" ref="T11:T16" si="0">+Q11/O11</f>
        <v>0.99999999973913045</v>
      </c>
      <c r="U11" s="15">
        <v>84032034.219999999</v>
      </c>
      <c r="V11" s="15">
        <v>84032034.219999999</v>
      </c>
      <c r="W11" s="15">
        <v>84032034.219999999</v>
      </c>
      <c r="X11" s="15">
        <v>84032034.219999999</v>
      </c>
    </row>
    <row r="12" spans="1:25" s="2" customFormat="1" ht="29.25" customHeight="1" x14ac:dyDescent="0.2">
      <c r="A12" s="16"/>
      <c r="B12" s="16"/>
      <c r="C12" s="16"/>
      <c r="D12" s="8"/>
      <c r="E12" s="8"/>
      <c r="F12" s="8"/>
      <c r="G12" s="8"/>
      <c r="H12" s="8"/>
      <c r="I12" s="9" t="s">
        <v>19</v>
      </c>
      <c r="J12" s="10">
        <f t="shared" ref="J12:S12" si="1">SUM(J11:J11)</f>
        <v>2300000000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0.6</v>
      </c>
      <c r="O12" s="10">
        <f t="shared" si="1"/>
        <v>2300000000</v>
      </c>
      <c r="P12" s="10">
        <f t="shared" si="1"/>
        <v>2299999999.4000001</v>
      </c>
      <c r="Q12" s="10">
        <f t="shared" si="1"/>
        <v>2299999999.4000001</v>
      </c>
      <c r="R12" s="10">
        <f t="shared" si="1"/>
        <v>2299999999.4000001</v>
      </c>
      <c r="S12" s="10">
        <f t="shared" si="1"/>
        <v>2299999999.4000001</v>
      </c>
      <c r="T12" s="7">
        <f t="shared" si="0"/>
        <v>0.99999999973913045</v>
      </c>
    </row>
    <row r="13" spans="1:25" ht="53.25" customHeight="1" x14ac:dyDescent="0.2">
      <c r="A13" s="16" t="s">
        <v>24</v>
      </c>
      <c r="B13" s="16" t="s">
        <v>25</v>
      </c>
      <c r="C13" s="16" t="s">
        <v>32</v>
      </c>
      <c r="D13" s="6"/>
      <c r="E13" s="6"/>
      <c r="F13" s="6"/>
      <c r="G13" s="6"/>
      <c r="H13" s="16" t="s">
        <v>17</v>
      </c>
      <c r="I13" s="17" t="s">
        <v>30</v>
      </c>
      <c r="J13" s="23">
        <v>539265292942</v>
      </c>
      <c r="K13" s="23">
        <v>0</v>
      </c>
      <c r="L13" s="23">
        <v>51097264959</v>
      </c>
      <c r="M13" s="23">
        <v>0</v>
      </c>
      <c r="N13" s="23">
        <v>0</v>
      </c>
      <c r="O13" s="23">
        <v>488168027983</v>
      </c>
      <c r="P13" s="23">
        <v>488168027983</v>
      </c>
      <c r="Q13" s="23">
        <v>488168027983</v>
      </c>
      <c r="R13" s="23">
        <v>406436193284</v>
      </c>
      <c r="S13" s="23">
        <v>406436193284</v>
      </c>
      <c r="T13" s="7">
        <f t="shared" si="0"/>
        <v>1</v>
      </c>
      <c r="U13">
        <v>500000000000</v>
      </c>
      <c r="V13">
        <v>500000000000</v>
      </c>
      <c r="W13">
        <v>0</v>
      </c>
      <c r="X13">
        <v>0</v>
      </c>
      <c r="Y13">
        <v>0</v>
      </c>
    </row>
    <row r="14" spans="1:25" ht="49.5" customHeight="1" x14ac:dyDescent="0.2">
      <c r="A14" s="16" t="s">
        <v>24</v>
      </c>
      <c r="B14" s="16" t="s">
        <v>25</v>
      </c>
      <c r="C14" s="16" t="s">
        <v>33</v>
      </c>
      <c r="D14" s="6"/>
      <c r="E14" s="6"/>
      <c r="F14" s="6"/>
      <c r="G14" s="6"/>
      <c r="H14" s="16" t="s">
        <v>17</v>
      </c>
      <c r="I14" s="17" t="s">
        <v>31</v>
      </c>
      <c r="J14" s="23">
        <v>1016930019523</v>
      </c>
      <c r="K14" s="23">
        <v>51097264959</v>
      </c>
      <c r="L14" s="23">
        <v>0</v>
      </c>
      <c r="M14" s="23">
        <v>0</v>
      </c>
      <c r="N14" s="23">
        <v>460000.89</v>
      </c>
      <c r="O14" s="23">
        <v>1068027284482</v>
      </c>
      <c r="P14" s="23">
        <v>1068026824481.11</v>
      </c>
      <c r="Q14" s="23">
        <v>1068026824481.11</v>
      </c>
      <c r="R14" s="23">
        <v>486251408557.75</v>
      </c>
      <c r="S14" s="23">
        <v>486249264636.75</v>
      </c>
      <c r="T14" s="7">
        <f t="shared" si="0"/>
        <v>0.99999956929855938</v>
      </c>
      <c r="U14">
        <v>403612519627</v>
      </c>
      <c r="V14">
        <v>403612519627</v>
      </c>
      <c r="W14">
        <v>90021894849</v>
      </c>
      <c r="X14">
        <v>90021894849</v>
      </c>
      <c r="Y14">
        <v>158598201578.12</v>
      </c>
    </row>
    <row r="15" spans="1:25" ht="27" customHeight="1" x14ac:dyDescent="0.2">
      <c r="A15" s="6"/>
      <c r="B15" s="6"/>
      <c r="C15" s="6"/>
      <c r="D15" s="6"/>
      <c r="E15" s="6"/>
      <c r="F15" s="6"/>
      <c r="G15" s="6"/>
      <c r="H15" s="6"/>
      <c r="I15" s="9" t="s">
        <v>36</v>
      </c>
      <c r="J15" s="10">
        <f t="shared" ref="J15:S15" si="2">SUM(J13:J14)</f>
        <v>1556195312465</v>
      </c>
      <c r="K15" s="10">
        <f t="shared" si="2"/>
        <v>51097264959</v>
      </c>
      <c r="L15" s="10">
        <f t="shared" si="2"/>
        <v>51097264959</v>
      </c>
      <c r="M15" s="10">
        <f t="shared" si="2"/>
        <v>0</v>
      </c>
      <c r="N15" s="10">
        <f t="shared" si="2"/>
        <v>460000.89</v>
      </c>
      <c r="O15" s="10">
        <f t="shared" si="2"/>
        <v>1556195312465</v>
      </c>
      <c r="P15" s="10">
        <f t="shared" si="2"/>
        <v>1556194852464.1099</v>
      </c>
      <c r="Q15" s="10">
        <f t="shared" si="2"/>
        <v>1556194852464.1099</v>
      </c>
      <c r="R15" s="10">
        <f t="shared" si="2"/>
        <v>892687601841.75</v>
      </c>
      <c r="S15" s="10">
        <f t="shared" si="2"/>
        <v>892685457920.75</v>
      </c>
      <c r="T15" s="11">
        <f t="shared" si="0"/>
        <v>0.99999970440671138</v>
      </c>
    </row>
    <row r="16" spans="1:25" s="2" customFormat="1" ht="24.75" customHeight="1" x14ac:dyDescent="0.2">
      <c r="A16" s="8"/>
      <c r="B16" s="8"/>
      <c r="C16" s="8"/>
      <c r="D16" s="8"/>
      <c r="E16" s="8"/>
      <c r="F16" s="8"/>
      <c r="G16" s="8"/>
      <c r="H16" s="8"/>
      <c r="I16" s="9" t="s">
        <v>20</v>
      </c>
      <c r="J16" s="10">
        <f t="shared" ref="J16:S16" si="3">+J12+J15</f>
        <v>1558495312465</v>
      </c>
      <c r="K16" s="10">
        <f t="shared" si="3"/>
        <v>51097264959</v>
      </c>
      <c r="L16" s="10">
        <f t="shared" si="3"/>
        <v>51097264959</v>
      </c>
      <c r="M16" s="10">
        <f t="shared" si="3"/>
        <v>0</v>
      </c>
      <c r="N16" s="10">
        <f t="shared" si="3"/>
        <v>460001.49</v>
      </c>
      <c r="O16" s="10">
        <f t="shared" si="3"/>
        <v>1558495312465</v>
      </c>
      <c r="P16" s="10">
        <f t="shared" si="3"/>
        <v>1558494852463.5098</v>
      </c>
      <c r="Q16" s="10">
        <f t="shared" si="3"/>
        <v>1558494852463.5098</v>
      </c>
      <c r="R16" s="10">
        <f t="shared" si="3"/>
        <v>894987601841.15002</v>
      </c>
      <c r="S16" s="10">
        <f t="shared" si="3"/>
        <v>894985457920.15002</v>
      </c>
      <c r="T16" s="11">
        <f t="shared" si="0"/>
        <v>0.99999970484255774</v>
      </c>
    </row>
    <row r="17" spans="1:20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ht="15" x14ac:dyDescent="0.25">
      <c r="A18" s="13"/>
      <c r="B18" s="13"/>
      <c r="C18" s="13"/>
      <c r="D18" s="13"/>
      <c r="E18" s="13"/>
      <c r="F18" s="13"/>
      <c r="G18" s="13"/>
      <c r="H18" s="13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8"/>
    </row>
    <row r="19" spans="1:20" hidden="1" x14ac:dyDescent="0.2"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20" hidden="1" x14ac:dyDescent="0.2"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20" hidden="1" x14ac:dyDescent="0.2"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20" hidden="1" x14ac:dyDescent="0.2"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20" hidden="1" x14ac:dyDescent="0.2"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20" hidden="1" x14ac:dyDescent="0.2"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20" hidden="1" x14ac:dyDescent="0.2"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20" hidden="1" x14ac:dyDescent="0.2"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20" hidden="1" x14ac:dyDescent="0.2"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20" hidden="1" x14ac:dyDescent="0.2"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spans="1:20" hidden="1" x14ac:dyDescent="0.2">
      <c r="J29" s="20"/>
      <c r="K29" s="20"/>
      <c r="L29" s="20"/>
      <c r="M29" s="20"/>
      <c r="N29" s="20"/>
      <c r="O29" s="20"/>
      <c r="P29" s="20"/>
      <c r="Q29" s="20"/>
      <c r="R29" s="20"/>
      <c r="S29" s="20"/>
    </row>
    <row r="30" spans="1:20" x14ac:dyDescent="0.2">
      <c r="A30" s="13" t="s">
        <v>23</v>
      </c>
      <c r="J30" s="20"/>
      <c r="K30" s="20"/>
      <c r="L30" s="20"/>
      <c r="M30" s="20"/>
      <c r="N30" s="20"/>
      <c r="O30" s="20"/>
      <c r="P30" s="24"/>
      <c r="Q30" s="24"/>
      <c r="R30" s="20"/>
      <c r="S30" s="20"/>
    </row>
    <row r="31" spans="1:20" hidden="1" x14ac:dyDescent="0.2"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spans="1:20" hidden="1" x14ac:dyDescent="0.2"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0:19" x14ac:dyDescent="0.2"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0:19" x14ac:dyDescent="0.2"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0:19" x14ac:dyDescent="0.2">
      <c r="Q35" s="14"/>
    </row>
    <row r="36" spans="10:19" x14ac:dyDescent="0.2"/>
    <row r="37" spans="10:19" x14ac:dyDescent="0.2"/>
    <row r="38" spans="10:19" x14ac:dyDescent="0.2"/>
    <row r="39" spans="10:19" x14ac:dyDescent="0.2"/>
    <row r="40" spans="10:19" x14ac:dyDescent="0.2"/>
    <row r="41" spans="10:19" x14ac:dyDescent="0.2"/>
    <row r="42" spans="10:19" x14ac:dyDescent="0.2"/>
    <row r="43" spans="10:19" x14ac:dyDescent="0.2"/>
  </sheetData>
  <sheetProtection algorithmName="SHA-512" hashValue="kMjpAiDe08rsV3rzA1fnjvT9VgLuohgSfLexI7j0XnCtzRGRTqUUWLWVpU15xVvmQEDPgjAsoEBRXvcJEevQpw==" saltValue="WUdR+oYOny+FT+Tmqckj0A==" spinCount="100000" sheet="1" selectLockedCells="1" selectUnlockedCells="1"/>
  <mergeCells count="1">
    <mergeCell ref="J4:N4"/>
  </mergeCells>
  <phoneticPr fontId="4" type="noConversion"/>
  <pageMargins left="0.78740157480314965" right="0.78740157480314965" top="0.78740157480314965" bottom="0.78740157480314965" header="0.78740157480314965" footer="0.78740157480314965"/>
  <pageSetup paperSize="14" scale="55" fitToHeight="0" orientation="landscape" horizontalDpi="4294967295" verticalDpi="4294967295" r:id="rId1"/>
  <headerFooter alignWithMargins="0"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FNV</vt:lpstr>
      <vt:lpstr>FNV!Área_de_impresión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2012-10-31T23:54:57Z</dcterms:created>
  <dcterms:modified xsi:type="dcterms:W3CDTF">2021-01-21T02:26:06Z</dcterms:modified>
</cp:coreProperties>
</file>