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moreno\OneDrive - MINISTERIO DE VIVIENDA CIUDAD Y TERRITORIO\Escritorio\PENDIENTE\Cuentas\cuenta ok\"/>
    </mc:Choice>
  </mc:AlternateContent>
  <xr:revisionPtr revIDLastSave="0" documentId="8_{3EF55BE2-41EA-4D9F-B58F-DFABDCF06EB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_EPG034_EjecucionPresupue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13" i="1" l="1"/>
  <c r="AC15" i="1"/>
  <c r="AC16" i="1"/>
  <c r="AC17" i="1"/>
  <c r="AC18" i="1"/>
  <c r="AC19" i="1"/>
  <c r="AC20" i="1"/>
  <c r="AC21" i="1"/>
  <c r="AC11" i="1"/>
  <c r="R22" i="1"/>
  <c r="S22" i="1"/>
  <c r="T22" i="1"/>
  <c r="U22" i="1"/>
  <c r="V22" i="1"/>
  <c r="W22" i="1"/>
  <c r="X22" i="1"/>
  <c r="Y22" i="1"/>
  <c r="Z22" i="1"/>
  <c r="AA22" i="1"/>
  <c r="Q22" i="1"/>
  <c r="R14" i="1"/>
  <c r="S14" i="1"/>
  <c r="T14" i="1"/>
  <c r="U14" i="1"/>
  <c r="V14" i="1"/>
  <c r="W14" i="1"/>
  <c r="X14" i="1"/>
  <c r="Y14" i="1"/>
  <c r="Z14" i="1"/>
  <c r="AA14" i="1"/>
  <c r="Q14" i="1"/>
  <c r="R12" i="1"/>
  <c r="S12" i="1"/>
  <c r="T12" i="1"/>
  <c r="U12" i="1"/>
  <c r="V12" i="1"/>
  <c r="W12" i="1"/>
  <c r="X12" i="1"/>
  <c r="Y12" i="1"/>
  <c r="Z12" i="1"/>
  <c r="AA12" i="1"/>
  <c r="Q12" i="1"/>
  <c r="V23" i="1" l="1"/>
  <c r="AC12" i="1"/>
  <c r="Z23" i="1"/>
  <c r="AC14" i="1"/>
  <c r="AC22" i="1"/>
  <c r="R23" i="1"/>
  <c r="Y23" i="1"/>
  <c r="W23" i="1"/>
  <c r="U23" i="1"/>
  <c r="T23" i="1"/>
  <c r="X23" i="1"/>
  <c r="Q23" i="1"/>
  <c r="S23" i="1"/>
  <c r="AA23" i="1"/>
  <c r="AC23" i="1" l="1"/>
</calcChain>
</file>

<file path=xl/sharedStrings.xml><?xml version="1.0" encoding="utf-8"?>
<sst xmlns="http://schemas.openxmlformats.org/spreadsheetml/2006/main" count="229" uniqueCount="73">
  <si>
    <t>Año Fiscal:</t>
  </si>
  <si>
    <t/>
  </si>
  <si>
    <t>Vigencia:</t>
  </si>
  <si>
    <t>Actual</t>
  </si>
  <si>
    <t>Periodo:</t>
  </si>
  <si>
    <t>Enero-Diciembre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</si>
  <si>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</si>
  <si>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</si>
  <si>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</si>
  <si>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</si>
  <si>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</si>
  <si>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</si>
  <si>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</si>
  <si>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</si>
  <si>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</si>
  <si>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</si>
  <si>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</si>
  <si>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</si>
  <si>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</si>
  <si>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</si>
  <si>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</si>
  <si>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</si>
  <si>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</si>
  <si>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</si>
  <si>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</si>
  <si>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</si>
  <si>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</si>
  <si>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</si>
  <si>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</si>
  <si>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</si>
  <si>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</si>
  <si>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</si>
  <si>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</si>
  <si>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40-02-00</t>
  </si>
  <si>
    <t>FONDO NACIONAL DE VIVIENDA - FONVIVIENDA</t>
  </si>
  <si>
    <t>A-08-04-01</t>
  </si>
  <si>
    <t>A</t>
  </si>
  <si>
    <t>08</t>
  </si>
  <si>
    <t>04</t>
  </si>
  <si>
    <t>01</t>
  </si>
  <si>
    <t>Nación</t>
  </si>
  <si>
    <t>11</t>
  </si>
  <si>
    <t>SSF</t>
  </si>
  <si>
    <t>CUOTA DE FISCALIZACIÓN Y AUDITAJE</t>
  </si>
  <si>
    <t>B-10-04-01</t>
  </si>
  <si>
    <t>B</t>
  </si>
  <si>
    <t>10</t>
  </si>
  <si>
    <t>CSF</t>
  </si>
  <si>
    <t>APORTES AL FONDO DE CONTINGENCIAS</t>
  </si>
  <si>
    <t>C-4001-1400-4</t>
  </si>
  <si>
    <t>C</t>
  </si>
  <si>
    <t>4001</t>
  </si>
  <si>
    <t>1400</t>
  </si>
  <si>
    <t>4</t>
  </si>
  <si>
    <t>IMPLEMENTACIÓN DEL PROGRAMA DE COBERTURA CONDICIONADA PARA CRÉDITOS DE VIVIENDA SEGUNDA GENERACIÓN  NACIONAL</t>
  </si>
  <si>
    <t>C-4001-1400-5</t>
  </si>
  <si>
    <t>5</t>
  </si>
  <si>
    <t>SUBSIDIO FAMILIAR DE VIVIENDA  NACIONAL</t>
  </si>
  <si>
    <t>14</t>
  </si>
  <si>
    <t>15</t>
  </si>
  <si>
    <t>Propios</t>
  </si>
  <si>
    <t>25</t>
  </si>
  <si>
    <t>C-4001-1400-6</t>
  </si>
  <si>
    <t>6</t>
  </si>
  <si>
    <t>FORTALECIMIENTO A LA CONSTRUCCION DE EQUIPAMIENTOS EN LOS PROGRAMAS DE VIVIENDA DE INTERES PRIORITARIO Y SOCIAL NACIONAL</t>
  </si>
  <si>
    <t xml:space="preserve">TOTAL FUNCIONAMIENTO </t>
  </si>
  <si>
    <t>TOTAL APORTES AL FONDO DE CONTINGENCIAS</t>
  </si>
  <si>
    <t xml:space="preserve">TOTAL DE INVERSION </t>
  </si>
  <si>
    <t>TOTAL</t>
  </si>
  <si>
    <t>%ejec</t>
  </si>
  <si>
    <t>FONDO NACIONAL DE VIVIENDA</t>
  </si>
  <si>
    <t>República de Colombia</t>
  </si>
  <si>
    <t>Ejecución Presupuestal a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</si>
</sst>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\ #,##0.00;\-&quot;$&quot;\ #,##0.00"/>
    <numFmt numFmtId="164" formatCode="[$-1240A]&quot;$&quot;\ #,##0.00;\-&quot;$&quot;\ #,##0.00"/>
  </numFmts>
  <fonts count="8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9"/>
      <color rgb="FF000000"/>
      <name val="Verdana"/>
      <family val="2"/>
    </font>
    <font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9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1" fillId="0" borderId="0" xfId="0" applyFont="1"/>
    <xf numFmtId="0" fontId="2" fillId="0" borderId="1" xfId="0" applyFont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2" fillId="0" borderId="1" xfId="0" applyFont="1" applyBorder="1" applyAlignment="1">
      <alignment horizontal="left" vertical="center" wrapText="1" readingOrder="1"/>
    </xf>
    <xf numFmtId="0" fontId="2" fillId="0" borderId="3" xfId="0" applyFont="1" applyBorder="1" applyAlignment="1">
      <alignment horizontal="center" vertical="center" wrapText="1" readingOrder="1"/>
    </xf>
    <xf numFmtId="0" fontId="3" fillId="0" borderId="3" xfId="0" applyFont="1" applyBorder="1" applyAlignment="1">
      <alignment vertical="center" wrapText="1" readingOrder="1"/>
    </xf>
    <xf numFmtId="0" fontId="4" fillId="2" borderId="2" xfId="0" applyFont="1" applyFill="1" applyBorder="1" applyAlignment="1">
      <alignment horizontal="center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5" fillId="0" borderId="2" xfId="0" applyFont="1" applyBorder="1" applyAlignment="1">
      <alignment horizontal="left" vertical="center" wrapText="1" readingOrder="1"/>
    </xf>
    <xf numFmtId="164" fontId="5" fillId="0" borderId="2" xfId="0" applyNumberFormat="1" applyFont="1" applyBorder="1" applyAlignment="1">
      <alignment horizontal="right" vertical="center" wrapText="1" readingOrder="1"/>
    </xf>
    <xf numFmtId="164" fontId="6" fillId="0" borderId="2" xfId="0" applyNumberFormat="1" applyFont="1" applyBorder="1" applyAlignment="1">
      <alignment horizontal="right" vertical="center" wrapText="1" readingOrder="1"/>
    </xf>
    <xf numFmtId="0" fontId="6" fillId="0" borderId="2" xfId="0" applyFont="1" applyBorder="1" applyAlignment="1">
      <alignment horizontal="left" vertical="center" wrapText="1" readingOrder="1"/>
    </xf>
    <xf numFmtId="0" fontId="6" fillId="0" borderId="4" xfId="0" applyFont="1" applyBorder="1" applyAlignment="1">
      <alignment horizontal="center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6" xfId="0" applyFont="1" applyBorder="1" applyAlignment="1">
      <alignment horizontal="center" vertical="center" wrapText="1" readingOrder="1"/>
    </xf>
    <xf numFmtId="7" fontId="6" fillId="0" borderId="2" xfId="0" applyNumberFormat="1" applyFont="1" applyBorder="1" applyAlignment="1">
      <alignment horizontal="right" vertical="center" wrapText="1" readingOrder="1"/>
    </xf>
    <xf numFmtId="10" fontId="1" fillId="0" borderId="2" xfId="0" applyNumberFormat="1" applyFont="1" applyBorder="1"/>
    <xf numFmtId="0" fontId="6" fillId="0" borderId="2" xfId="0" applyFont="1" applyBorder="1" applyAlignment="1">
      <alignment horizontal="center" vertical="center" wrapText="1" readingOrder="1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1</xdr:row>
      <xdr:rowOff>38100</xdr:rowOff>
    </xdr:from>
    <xdr:to>
      <xdr:col>12</xdr:col>
      <xdr:colOff>419100</xdr:colOff>
      <xdr:row>6</xdr:row>
      <xdr:rowOff>123825</xdr:rowOff>
    </xdr:to>
    <xdr:pic>
      <xdr:nvPicPr>
        <xdr:cNvPr id="2" name="Picture 0" descr="e0f4233f-7a71-47f5-824f-b8099c95c5d2">
          <a:extLst>
            <a:ext uri="{FF2B5EF4-FFF2-40B4-BE49-F238E27FC236}">
              <a16:creationId xmlns:a16="http://schemas.microsoft.com/office/drawing/2014/main" id="{8478BA1E-69EC-407E-AA90-C367FCA2E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228600"/>
          <a:ext cx="26193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1381125</xdr:colOff>
      <xdr:row>0</xdr:row>
      <xdr:rowOff>114301</xdr:rowOff>
    </xdr:from>
    <xdr:to>
      <xdr:col>17</xdr:col>
      <xdr:colOff>9525</xdr:colOff>
      <xdr:row>7</xdr:row>
      <xdr:rowOff>114301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EC6BF0-F6AF-4D82-83EC-DC1760C4A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0" y="114301"/>
          <a:ext cx="20193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1685925</xdr:colOff>
      <xdr:row>1</xdr:row>
      <xdr:rowOff>142875</xdr:rowOff>
    </xdr:from>
    <xdr:to>
      <xdr:col>25</xdr:col>
      <xdr:colOff>1362075</xdr:colOff>
      <xdr:row>6</xdr:row>
      <xdr:rowOff>108115</xdr:rowOff>
    </xdr:to>
    <xdr:pic>
      <xdr:nvPicPr>
        <xdr:cNvPr id="4" name="imageSelected1">
          <a:extLst>
            <a:ext uri="{FF2B5EF4-FFF2-40B4-BE49-F238E27FC236}">
              <a16:creationId xmlns:a16="http://schemas.microsoft.com/office/drawing/2014/main" id="{4F72779A-9FA2-4AE2-A37E-D27F386FE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0" y="333375"/>
          <a:ext cx="3095625" cy="917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4"/>
  <sheetViews>
    <sheetView showGridLines="0" tabSelected="1" topLeftCell="D1" zoomScaleNormal="100" workbookViewId="0">
      <selection activeCell="O10" sqref="O10"/>
    </sheetView>
  </sheetViews>
  <sheetFormatPr baseColWidth="10" defaultRowHeight="15" x14ac:dyDescent="0.25"/>
  <cols>
    <col min="1" max="1" width="13.42578125" hidden="1" customWidth="1"/>
    <col min="2" max="2" width="27" hidden="1" customWidth="1"/>
    <col min="3" max="3" width="21.5703125" hidden="1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17" width="23.28515625" customWidth="1"/>
    <col min="18" max="18" width="23" bestFit="1" customWidth="1"/>
    <col min="19" max="19" width="20" bestFit="1" customWidth="1"/>
    <col min="20" max="20" width="26.28515625" customWidth="1"/>
    <col min="21" max="21" width="18.85546875" customWidth="1"/>
    <col min="22" max="22" width="23.42578125" customWidth="1"/>
    <col min="23" max="23" width="23.28515625" customWidth="1"/>
    <col min="24" max="24" width="26.28515625" customWidth="1"/>
    <col min="25" max="25" width="25" customWidth="1"/>
    <col min="26" max="26" width="24.7109375" customWidth="1"/>
    <col min="27" max="27" width="25.140625" customWidth="1"/>
    <col min="28" max="28" width="0" hidden="1" customWidth="1"/>
    <col min="29" max="29" width="11.42578125" customWidth="1"/>
  </cols>
  <sheetData>
    <row r="1" spans="1:29" x14ac:dyDescent="0.25">
      <c r="A1" s="1" t="s">
        <v>0</v>
      </c>
      <c r="B1" s="1">
        <v>2023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</row>
    <row r="2" spans="1:29" x14ac:dyDescent="0.25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  <c r="W2" s="2" t="s">
        <v>1</v>
      </c>
      <c r="X2" s="2" t="s">
        <v>1</v>
      </c>
      <c r="Y2" s="2" t="s">
        <v>1</v>
      </c>
      <c r="Z2" s="2" t="s">
        <v>1</v>
      </c>
      <c r="AA2" s="2" t="s">
        <v>1</v>
      </c>
    </row>
    <row r="3" spans="1:29" x14ac:dyDescent="0.25">
      <c r="A3" s="1"/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9" x14ac:dyDescent="0.25">
      <c r="A4" s="1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0" t="s">
        <v>70</v>
      </c>
      <c r="T4" s="20"/>
      <c r="U4" s="20"/>
      <c r="V4" s="20"/>
      <c r="W4" s="20"/>
      <c r="X4" s="20"/>
      <c r="Y4" s="2"/>
      <c r="Z4" s="2"/>
      <c r="AA4" s="2"/>
    </row>
    <row r="5" spans="1:29" x14ac:dyDescent="0.25">
      <c r="A5" s="1"/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0" t="s">
        <v>71</v>
      </c>
      <c r="T5" s="20"/>
      <c r="U5" s="20"/>
      <c r="V5" s="20"/>
      <c r="W5" s="20"/>
      <c r="X5" s="20"/>
      <c r="Y5" s="2"/>
      <c r="Z5" s="2"/>
      <c r="AA5" s="2"/>
    </row>
    <row r="6" spans="1:29" x14ac:dyDescent="0.25">
      <c r="A6" s="1"/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0" t="s">
        <v>72</v>
      </c>
      <c r="T6" s="20"/>
      <c r="U6" s="20"/>
      <c r="V6" s="20"/>
      <c r="W6" s="20"/>
      <c r="X6" s="20"/>
      <c r="Y6" s="2"/>
      <c r="Z6" s="2"/>
      <c r="AA6" s="2"/>
    </row>
    <row r="7" spans="1:29" x14ac:dyDescent="0.25">
      <c r="A7" s="1"/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9" x14ac:dyDescent="0.25">
      <c r="A8" s="1"/>
      <c r="B8" s="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9" x14ac:dyDescent="0.25">
      <c r="A9" s="1" t="s">
        <v>4</v>
      </c>
      <c r="B9" s="1" t="s">
        <v>5</v>
      </c>
      <c r="C9" s="2" t="s">
        <v>1</v>
      </c>
      <c r="D9" s="2" t="s">
        <v>1</v>
      </c>
      <c r="E9" s="2" t="s">
        <v>1</v>
      </c>
      <c r="F9" s="2" t="s">
        <v>1</v>
      </c>
      <c r="G9" s="2" t="s">
        <v>1</v>
      </c>
      <c r="H9" s="2" t="s">
        <v>1</v>
      </c>
      <c r="I9" s="2" t="s">
        <v>1</v>
      </c>
      <c r="J9" s="2" t="s">
        <v>1</v>
      </c>
      <c r="K9" s="2" t="s">
        <v>1</v>
      </c>
      <c r="L9" s="2" t="s">
        <v>1</v>
      </c>
      <c r="M9" s="2" t="s">
        <v>1</v>
      </c>
      <c r="N9" s="2" t="s">
        <v>1</v>
      </c>
      <c r="O9" s="2" t="s">
        <v>1</v>
      </c>
      <c r="P9" s="2" t="s">
        <v>1</v>
      </c>
      <c r="Q9" s="2" t="s">
        <v>1</v>
      </c>
      <c r="R9" s="2" t="s">
        <v>1</v>
      </c>
      <c r="S9" s="2" t="s">
        <v>1</v>
      </c>
      <c r="T9" s="2" t="s">
        <v>1</v>
      </c>
      <c r="U9" s="2" t="s">
        <v>1</v>
      </c>
      <c r="V9" s="2" t="s">
        <v>1</v>
      </c>
      <c r="W9" s="2" t="s">
        <v>1</v>
      </c>
      <c r="X9" s="2" t="s">
        <v>1</v>
      </c>
      <c r="Y9" s="2" t="s">
        <v>1</v>
      </c>
      <c r="Z9" s="2" t="s">
        <v>1</v>
      </c>
      <c r="AA9" s="2" t="s">
        <v>1</v>
      </c>
    </row>
    <row r="10" spans="1:29" ht="33.75" x14ac:dyDescent="0.25">
      <c r="A10" s="1" t="s">
        <v>6</v>
      </c>
      <c r="B10" s="1" t="s">
        <v>7</v>
      </c>
      <c r="C10" s="6" t="s">
        <v>8</v>
      </c>
      <c r="D10" s="8" t="s">
        <v>9</v>
      </c>
      <c r="E10" s="8" t="s">
        <v>10</v>
      </c>
      <c r="F10" s="8" t="s">
        <v>11</v>
      </c>
      <c r="G10" s="8" t="s">
        <v>12</v>
      </c>
      <c r="H10" s="8" t="s">
        <v>13</v>
      </c>
      <c r="I10" s="8" t="s">
        <v>14</v>
      </c>
      <c r="J10" s="8" t="s">
        <v>15</v>
      </c>
      <c r="K10" s="8" t="s">
        <v>16</v>
      </c>
      <c r="L10" s="8" t="s">
        <v>17</v>
      </c>
      <c r="M10" s="8" t="s">
        <v>18</v>
      </c>
      <c r="N10" s="8" t="s">
        <v>19</v>
      </c>
      <c r="O10" s="8" t="s">
        <v>20</v>
      </c>
      <c r="P10" s="8" t="s">
        <v>21</v>
      </c>
      <c r="Q10" s="8" t="s">
        <v>22</v>
      </c>
      <c r="R10" s="8" t="s">
        <v>23</v>
      </c>
      <c r="S10" s="8" t="s">
        <v>24</v>
      </c>
      <c r="T10" s="8" t="s">
        <v>25</v>
      </c>
      <c r="U10" s="8" t="s">
        <v>26</v>
      </c>
      <c r="V10" s="8" t="s">
        <v>27</v>
      </c>
      <c r="W10" s="8" t="s">
        <v>28</v>
      </c>
      <c r="X10" s="8" t="s">
        <v>29</v>
      </c>
      <c r="Y10" s="8" t="s">
        <v>30</v>
      </c>
      <c r="Z10" s="8" t="s">
        <v>31</v>
      </c>
      <c r="AA10" s="8" t="s">
        <v>32</v>
      </c>
      <c r="AC10" s="8" t="s">
        <v>69</v>
      </c>
    </row>
    <row r="11" spans="1:29" ht="30" customHeight="1" x14ac:dyDescent="0.25">
      <c r="A11" s="3" t="s">
        <v>33</v>
      </c>
      <c r="B11" s="4" t="s">
        <v>34</v>
      </c>
      <c r="C11" s="7" t="s">
        <v>35</v>
      </c>
      <c r="D11" s="9" t="s">
        <v>36</v>
      </c>
      <c r="E11" s="9" t="s">
        <v>37</v>
      </c>
      <c r="F11" s="9" t="s">
        <v>38</v>
      </c>
      <c r="G11" s="9" t="s">
        <v>39</v>
      </c>
      <c r="H11" s="9"/>
      <c r="I11" s="9"/>
      <c r="J11" s="9"/>
      <c r="K11" s="9"/>
      <c r="L11" s="9"/>
      <c r="M11" s="9" t="s">
        <v>40</v>
      </c>
      <c r="N11" s="9" t="s">
        <v>41</v>
      </c>
      <c r="O11" s="9" t="s">
        <v>42</v>
      </c>
      <c r="P11" s="10" t="s">
        <v>43</v>
      </c>
      <c r="Q11" s="11">
        <v>8011510724</v>
      </c>
      <c r="R11" s="11">
        <v>0</v>
      </c>
      <c r="S11" s="11">
        <v>0</v>
      </c>
      <c r="T11" s="11">
        <v>8011510724</v>
      </c>
      <c r="U11" s="11">
        <v>0</v>
      </c>
      <c r="V11" s="11">
        <v>5945107698.2700005</v>
      </c>
      <c r="W11" s="11">
        <v>2066403025.73</v>
      </c>
      <c r="X11" s="11">
        <v>5945107698.2700005</v>
      </c>
      <c r="Y11" s="11">
        <v>5945107698.2700005</v>
      </c>
      <c r="Z11" s="11">
        <v>5945107698.2700005</v>
      </c>
      <c r="AA11" s="11">
        <v>5945107698.2700005</v>
      </c>
      <c r="AC11" s="18">
        <f>AA11/T11</f>
        <v>0.74207074084795299</v>
      </c>
    </row>
    <row r="12" spans="1:29" ht="15" customHeight="1" x14ac:dyDescent="0.25">
      <c r="A12" s="3"/>
      <c r="B12" s="4"/>
      <c r="C12" s="7"/>
      <c r="D12" s="19" t="s">
        <v>36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13" t="s">
        <v>65</v>
      </c>
      <c r="Q12" s="12">
        <f>Q11</f>
        <v>8011510724</v>
      </c>
      <c r="R12" s="12">
        <f t="shared" ref="R12:AA12" si="0">R11</f>
        <v>0</v>
      </c>
      <c r="S12" s="12">
        <f t="shared" si="0"/>
        <v>0</v>
      </c>
      <c r="T12" s="12">
        <f t="shared" si="0"/>
        <v>8011510724</v>
      </c>
      <c r="U12" s="12">
        <f t="shared" si="0"/>
        <v>0</v>
      </c>
      <c r="V12" s="12">
        <f t="shared" si="0"/>
        <v>5945107698.2700005</v>
      </c>
      <c r="W12" s="12">
        <f t="shared" si="0"/>
        <v>2066403025.73</v>
      </c>
      <c r="X12" s="12">
        <f t="shared" si="0"/>
        <v>5945107698.2700005</v>
      </c>
      <c r="Y12" s="12">
        <f t="shared" si="0"/>
        <v>5945107698.2700005</v>
      </c>
      <c r="Z12" s="12">
        <f t="shared" si="0"/>
        <v>5945107698.2700005</v>
      </c>
      <c r="AA12" s="12">
        <f t="shared" si="0"/>
        <v>5945107698.2700005</v>
      </c>
      <c r="AC12" s="18">
        <f t="shared" ref="AC12:AC23" si="1">AA12/T12</f>
        <v>0.74207074084795299</v>
      </c>
    </row>
    <row r="13" spans="1:29" ht="30" customHeight="1" x14ac:dyDescent="0.25">
      <c r="A13" s="3" t="s">
        <v>33</v>
      </c>
      <c r="B13" s="4" t="s">
        <v>34</v>
      </c>
      <c r="C13" s="7" t="s">
        <v>44</v>
      </c>
      <c r="D13" s="9" t="s">
        <v>45</v>
      </c>
      <c r="E13" s="9" t="s">
        <v>46</v>
      </c>
      <c r="F13" s="9" t="s">
        <v>38</v>
      </c>
      <c r="G13" s="9" t="s">
        <v>39</v>
      </c>
      <c r="H13" s="9"/>
      <c r="I13" s="9"/>
      <c r="J13" s="9"/>
      <c r="K13" s="9"/>
      <c r="L13" s="9"/>
      <c r="M13" s="9" t="s">
        <v>40</v>
      </c>
      <c r="N13" s="9" t="s">
        <v>41</v>
      </c>
      <c r="O13" s="9" t="s">
        <v>47</v>
      </c>
      <c r="P13" s="10" t="s">
        <v>48</v>
      </c>
      <c r="Q13" s="11">
        <v>586091139</v>
      </c>
      <c r="R13" s="11">
        <v>0</v>
      </c>
      <c r="S13" s="11">
        <v>0</v>
      </c>
      <c r="T13" s="11">
        <v>586091139</v>
      </c>
      <c r="U13" s="11">
        <v>0</v>
      </c>
      <c r="V13" s="11">
        <v>586091139</v>
      </c>
      <c r="W13" s="11">
        <v>0</v>
      </c>
      <c r="X13" s="11">
        <v>586091139</v>
      </c>
      <c r="Y13" s="11">
        <v>586091139</v>
      </c>
      <c r="Z13" s="11">
        <v>586091139</v>
      </c>
      <c r="AA13" s="11">
        <v>586091139</v>
      </c>
      <c r="AC13" s="18">
        <f t="shared" si="1"/>
        <v>1</v>
      </c>
    </row>
    <row r="14" spans="1:29" ht="25.5" customHeight="1" x14ac:dyDescent="0.25">
      <c r="A14" s="3"/>
      <c r="B14" s="4"/>
      <c r="C14" s="7"/>
      <c r="D14" s="19" t="s">
        <v>45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13" t="s">
        <v>66</v>
      </c>
      <c r="Q14" s="12">
        <f>Q13</f>
        <v>586091139</v>
      </c>
      <c r="R14" s="12">
        <f t="shared" ref="R14:AA14" si="2">R13</f>
        <v>0</v>
      </c>
      <c r="S14" s="12">
        <f t="shared" si="2"/>
        <v>0</v>
      </c>
      <c r="T14" s="12">
        <f t="shared" si="2"/>
        <v>586091139</v>
      </c>
      <c r="U14" s="12">
        <f t="shared" si="2"/>
        <v>0</v>
      </c>
      <c r="V14" s="12">
        <f t="shared" si="2"/>
        <v>586091139</v>
      </c>
      <c r="W14" s="12">
        <f t="shared" si="2"/>
        <v>0</v>
      </c>
      <c r="X14" s="12">
        <f t="shared" si="2"/>
        <v>586091139</v>
      </c>
      <c r="Y14" s="12">
        <f t="shared" si="2"/>
        <v>586091139</v>
      </c>
      <c r="Z14" s="12">
        <f t="shared" si="2"/>
        <v>586091139</v>
      </c>
      <c r="AA14" s="12">
        <f t="shared" si="2"/>
        <v>586091139</v>
      </c>
      <c r="AC14" s="18">
        <f t="shared" si="1"/>
        <v>1</v>
      </c>
    </row>
    <row r="15" spans="1:29" ht="30" customHeight="1" x14ac:dyDescent="0.25">
      <c r="A15" s="3" t="s">
        <v>33</v>
      </c>
      <c r="B15" s="4" t="s">
        <v>34</v>
      </c>
      <c r="C15" s="7" t="s">
        <v>49</v>
      </c>
      <c r="D15" s="9" t="s">
        <v>50</v>
      </c>
      <c r="E15" s="9" t="s">
        <v>51</v>
      </c>
      <c r="F15" s="9" t="s">
        <v>52</v>
      </c>
      <c r="G15" s="9" t="s">
        <v>53</v>
      </c>
      <c r="H15" s="9"/>
      <c r="I15" s="9"/>
      <c r="J15" s="9"/>
      <c r="K15" s="9"/>
      <c r="L15" s="9"/>
      <c r="M15" s="9" t="s">
        <v>40</v>
      </c>
      <c r="N15" s="9" t="s">
        <v>41</v>
      </c>
      <c r="O15" s="9" t="s">
        <v>47</v>
      </c>
      <c r="P15" s="10" t="s">
        <v>54</v>
      </c>
      <c r="Q15" s="11">
        <v>719830956228</v>
      </c>
      <c r="R15" s="11">
        <v>39892368344</v>
      </c>
      <c r="S15" s="11">
        <v>0</v>
      </c>
      <c r="T15" s="11">
        <v>759723324572</v>
      </c>
      <c r="U15" s="11">
        <v>0</v>
      </c>
      <c r="V15" s="11">
        <v>759723324572</v>
      </c>
      <c r="W15" s="11">
        <v>0</v>
      </c>
      <c r="X15" s="11">
        <v>759723324572</v>
      </c>
      <c r="Y15" s="11">
        <v>627895748111</v>
      </c>
      <c r="Z15" s="11">
        <v>627895748111</v>
      </c>
      <c r="AA15" s="11">
        <v>627895748111</v>
      </c>
      <c r="AC15" s="18">
        <f t="shared" si="1"/>
        <v>0.82647949299797163</v>
      </c>
    </row>
    <row r="16" spans="1:29" ht="30" customHeight="1" x14ac:dyDescent="0.25">
      <c r="A16" s="3" t="s">
        <v>33</v>
      </c>
      <c r="B16" s="4" t="s">
        <v>34</v>
      </c>
      <c r="C16" s="7" t="s">
        <v>55</v>
      </c>
      <c r="D16" s="9" t="s">
        <v>50</v>
      </c>
      <c r="E16" s="9" t="s">
        <v>51</v>
      </c>
      <c r="F16" s="9" t="s">
        <v>52</v>
      </c>
      <c r="G16" s="9" t="s">
        <v>56</v>
      </c>
      <c r="H16" s="9"/>
      <c r="I16" s="9"/>
      <c r="J16" s="9"/>
      <c r="K16" s="9"/>
      <c r="L16" s="9"/>
      <c r="M16" s="9" t="s">
        <v>40</v>
      </c>
      <c r="N16" s="9" t="s">
        <v>46</v>
      </c>
      <c r="O16" s="9" t="s">
        <v>47</v>
      </c>
      <c r="P16" s="10" t="s">
        <v>57</v>
      </c>
      <c r="Q16" s="11">
        <v>0</v>
      </c>
      <c r="R16" s="11">
        <v>1478000000000</v>
      </c>
      <c r="S16" s="11">
        <v>0</v>
      </c>
      <c r="T16" s="11">
        <v>1478000000000</v>
      </c>
      <c r="U16" s="11">
        <v>0</v>
      </c>
      <c r="V16" s="11">
        <v>1478000000000</v>
      </c>
      <c r="W16" s="11">
        <v>0</v>
      </c>
      <c r="X16" s="11">
        <v>1478000000000</v>
      </c>
      <c r="Y16" s="11">
        <v>160000000000</v>
      </c>
      <c r="Z16" s="11">
        <v>160000000000</v>
      </c>
      <c r="AA16" s="11">
        <v>160000000000</v>
      </c>
      <c r="AC16" s="18">
        <f t="shared" si="1"/>
        <v>0.10825439783491204</v>
      </c>
    </row>
    <row r="17" spans="1:29" ht="30" customHeight="1" x14ac:dyDescent="0.25">
      <c r="A17" s="3" t="s">
        <v>33</v>
      </c>
      <c r="B17" s="4" t="s">
        <v>34</v>
      </c>
      <c r="C17" s="7" t="s">
        <v>55</v>
      </c>
      <c r="D17" s="9" t="s">
        <v>50</v>
      </c>
      <c r="E17" s="9" t="s">
        <v>51</v>
      </c>
      <c r="F17" s="9" t="s">
        <v>52</v>
      </c>
      <c r="G17" s="9" t="s">
        <v>56</v>
      </c>
      <c r="H17" s="9"/>
      <c r="I17" s="9"/>
      <c r="J17" s="9"/>
      <c r="K17" s="9"/>
      <c r="L17" s="9"/>
      <c r="M17" s="9" t="s">
        <v>40</v>
      </c>
      <c r="N17" s="9" t="s">
        <v>41</v>
      </c>
      <c r="O17" s="9" t="s">
        <v>47</v>
      </c>
      <c r="P17" s="10" t="s">
        <v>57</v>
      </c>
      <c r="Q17" s="11">
        <v>1552873039623</v>
      </c>
      <c r="R17" s="11">
        <v>0</v>
      </c>
      <c r="S17" s="11">
        <v>39892368344</v>
      </c>
      <c r="T17" s="11">
        <v>1512980671279</v>
      </c>
      <c r="U17" s="11">
        <v>0</v>
      </c>
      <c r="V17" s="11">
        <v>1512904165956.8501</v>
      </c>
      <c r="W17" s="11">
        <v>76505322.150000006</v>
      </c>
      <c r="X17" s="11">
        <v>1512904165956.8501</v>
      </c>
      <c r="Y17" s="11">
        <v>1150367701728.1001</v>
      </c>
      <c r="Z17" s="11">
        <v>1150367701728.1001</v>
      </c>
      <c r="AA17" s="11">
        <v>1150367701728.1001</v>
      </c>
      <c r="AC17" s="18">
        <f t="shared" si="1"/>
        <v>0.76033205417993566</v>
      </c>
    </row>
    <row r="18" spans="1:29" ht="30" customHeight="1" x14ac:dyDescent="0.25">
      <c r="A18" s="3" t="s">
        <v>33</v>
      </c>
      <c r="B18" s="4" t="s">
        <v>34</v>
      </c>
      <c r="C18" s="7" t="s">
        <v>55</v>
      </c>
      <c r="D18" s="9" t="s">
        <v>50</v>
      </c>
      <c r="E18" s="9" t="s">
        <v>51</v>
      </c>
      <c r="F18" s="9" t="s">
        <v>52</v>
      </c>
      <c r="G18" s="9" t="s">
        <v>56</v>
      </c>
      <c r="H18" s="9"/>
      <c r="I18" s="9"/>
      <c r="J18" s="9"/>
      <c r="K18" s="9"/>
      <c r="L18" s="9"/>
      <c r="M18" s="9" t="s">
        <v>40</v>
      </c>
      <c r="N18" s="9" t="s">
        <v>58</v>
      </c>
      <c r="O18" s="9" t="s">
        <v>47</v>
      </c>
      <c r="P18" s="10" t="s">
        <v>57</v>
      </c>
      <c r="Q18" s="11">
        <v>46946000000</v>
      </c>
      <c r="R18" s="11">
        <v>28120750000</v>
      </c>
      <c r="S18" s="11">
        <v>0</v>
      </c>
      <c r="T18" s="11">
        <v>75066750000</v>
      </c>
      <c r="U18" s="11">
        <v>0</v>
      </c>
      <c r="V18" s="11">
        <v>75066750000</v>
      </c>
      <c r="W18" s="11">
        <v>0</v>
      </c>
      <c r="X18" s="11">
        <v>75066750000</v>
      </c>
      <c r="Y18" s="11">
        <v>0</v>
      </c>
      <c r="Z18" s="11">
        <v>0</v>
      </c>
      <c r="AA18" s="11">
        <v>0</v>
      </c>
      <c r="AC18" s="18">
        <f t="shared" si="1"/>
        <v>0</v>
      </c>
    </row>
    <row r="19" spans="1:29" ht="30" customHeight="1" x14ac:dyDescent="0.25">
      <c r="A19" s="3" t="s">
        <v>33</v>
      </c>
      <c r="B19" s="4" t="s">
        <v>34</v>
      </c>
      <c r="C19" s="7" t="s">
        <v>55</v>
      </c>
      <c r="D19" s="9" t="s">
        <v>50</v>
      </c>
      <c r="E19" s="9" t="s">
        <v>51</v>
      </c>
      <c r="F19" s="9" t="s">
        <v>52</v>
      </c>
      <c r="G19" s="9" t="s">
        <v>56</v>
      </c>
      <c r="H19" s="9"/>
      <c r="I19" s="9"/>
      <c r="J19" s="9"/>
      <c r="K19" s="9"/>
      <c r="L19" s="9"/>
      <c r="M19" s="9" t="s">
        <v>40</v>
      </c>
      <c r="N19" s="9" t="s">
        <v>59</v>
      </c>
      <c r="O19" s="9" t="s">
        <v>47</v>
      </c>
      <c r="P19" s="10" t="s">
        <v>57</v>
      </c>
      <c r="Q19" s="11">
        <v>2511381469</v>
      </c>
      <c r="R19" s="11">
        <v>11710796644</v>
      </c>
      <c r="S19" s="11">
        <v>0</v>
      </c>
      <c r="T19" s="11">
        <v>14222178113</v>
      </c>
      <c r="U19" s="11">
        <v>0</v>
      </c>
      <c r="V19" s="11">
        <v>7900796644</v>
      </c>
      <c r="W19" s="11">
        <v>6321381469</v>
      </c>
      <c r="X19" s="11">
        <v>7900796644</v>
      </c>
      <c r="Y19" s="11">
        <v>2913729051</v>
      </c>
      <c r="Z19" s="11">
        <v>0</v>
      </c>
      <c r="AA19" s="11">
        <v>0</v>
      </c>
      <c r="AC19" s="18">
        <f t="shared" si="1"/>
        <v>0</v>
      </c>
    </row>
    <row r="20" spans="1:29" ht="30" customHeight="1" x14ac:dyDescent="0.25">
      <c r="A20" s="3" t="s">
        <v>33</v>
      </c>
      <c r="B20" s="4" t="s">
        <v>34</v>
      </c>
      <c r="C20" s="7" t="s">
        <v>55</v>
      </c>
      <c r="D20" s="9" t="s">
        <v>50</v>
      </c>
      <c r="E20" s="9" t="s">
        <v>51</v>
      </c>
      <c r="F20" s="9" t="s">
        <v>52</v>
      </c>
      <c r="G20" s="9" t="s">
        <v>56</v>
      </c>
      <c r="H20" s="9"/>
      <c r="I20" s="9"/>
      <c r="J20" s="9"/>
      <c r="K20" s="9"/>
      <c r="L20" s="9"/>
      <c r="M20" s="9" t="s">
        <v>60</v>
      </c>
      <c r="N20" s="9" t="s">
        <v>61</v>
      </c>
      <c r="O20" s="9" t="s">
        <v>47</v>
      </c>
      <c r="P20" s="10" t="s">
        <v>57</v>
      </c>
      <c r="Q20" s="11">
        <v>0</v>
      </c>
      <c r="R20" s="11">
        <v>11710796644</v>
      </c>
      <c r="S20" s="11">
        <v>11710796644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  <c r="Z20" s="11">
        <v>0</v>
      </c>
      <c r="AA20" s="11">
        <v>0</v>
      </c>
      <c r="AC20" s="18" t="e">
        <f t="shared" si="1"/>
        <v>#DIV/0!</v>
      </c>
    </row>
    <row r="21" spans="1:29" ht="30" customHeight="1" x14ac:dyDescent="0.25">
      <c r="A21" s="3" t="s">
        <v>33</v>
      </c>
      <c r="B21" s="4" t="s">
        <v>34</v>
      </c>
      <c r="C21" s="7" t="s">
        <v>62</v>
      </c>
      <c r="D21" s="9" t="s">
        <v>50</v>
      </c>
      <c r="E21" s="9" t="s">
        <v>51</v>
      </c>
      <c r="F21" s="9" t="s">
        <v>52</v>
      </c>
      <c r="G21" s="9" t="s">
        <v>63</v>
      </c>
      <c r="H21" s="9" t="s">
        <v>1</v>
      </c>
      <c r="I21" s="9" t="s">
        <v>1</v>
      </c>
      <c r="J21" s="9" t="s">
        <v>1</v>
      </c>
      <c r="K21" s="9" t="s">
        <v>1</v>
      </c>
      <c r="L21" s="9" t="s">
        <v>1</v>
      </c>
      <c r="M21" s="9" t="s">
        <v>40</v>
      </c>
      <c r="N21" s="9" t="s">
        <v>58</v>
      </c>
      <c r="O21" s="9" t="s">
        <v>47</v>
      </c>
      <c r="P21" s="10" t="s">
        <v>64</v>
      </c>
      <c r="Q21" s="11">
        <v>6120750000</v>
      </c>
      <c r="R21" s="11">
        <v>0</v>
      </c>
      <c r="S21" s="11">
        <v>6120750000</v>
      </c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0</v>
      </c>
      <c r="Z21" s="11">
        <v>0</v>
      </c>
      <c r="AA21" s="11">
        <v>0</v>
      </c>
      <c r="AC21" s="18" t="e">
        <f t="shared" si="1"/>
        <v>#DIV/0!</v>
      </c>
    </row>
    <row r="22" spans="1:29" ht="15" customHeight="1" x14ac:dyDescent="0.25">
      <c r="A22" s="3" t="s">
        <v>1</v>
      </c>
      <c r="B22" s="4" t="s">
        <v>1</v>
      </c>
      <c r="C22" s="7" t="s">
        <v>1</v>
      </c>
      <c r="D22" s="14" t="s">
        <v>67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6"/>
      <c r="P22" s="10" t="s">
        <v>1</v>
      </c>
      <c r="Q22" s="12">
        <f>Q15+Q16+Q17+Q18+Q19+Q20+Q21</f>
        <v>2328282127320</v>
      </c>
      <c r="R22" s="12">
        <f t="shared" ref="R22:AA22" si="3">R15+R16+R17+R18+R19+R20+R21</f>
        <v>1569434711632</v>
      </c>
      <c r="S22" s="12">
        <f t="shared" si="3"/>
        <v>57723914988</v>
      </c>
      <c r="T22" s="12">
        <f t="shared" si="3"/>
        <v>3839992923964</v>
      </c>
      <c r="U22" s="12">
        <f t="shared" si="3"/>
        <v>0</v>
      </c>
      <c r="V22" s="12">
        <f t="shared" si="3"/>
        <v>3833595037172.8501</v>
      </c>
      <c r="W22" s="12">
        <f t="shared" si="3"/>
        <v>6397886791.1499996</v>
      </c>
      <c r="X22" s="12">
        <f t="shared" si="3"/>
        <v>3833595037172.8501</v>
      </c>
      <c r="Y22" s="12">
        <f t="shared" si="3"/>
        <v>1941177178890.1001</v>
      </c>
      <c r="Z22" s="12">
        <f t="shared" si="3"/>
        <v>1938263449839.1001</v>
      </c>
      <c r="AA22" s="12">
        <f t="shared" si="3"/>
        <v>1938263449839.1001</v>
      </c>
      <c r="AC22" s="18">
        <f t="shared" si="1"/>
        <v>0.50475703685366258</v>
      </c>
    </row>
    <row r="23" spans="1:29" ht="15" customHeight="1" x14ac:dyDescent="0.25">
      <c r="A23" s="3" t="s">
        <v>1</v>
      </c>
      <c r="B23" s="5" t="s">
        <v>1</v>
      </c>
      <c r="C23" s="7" t="s">
        <v>1</v>
      </c>
      <c r="D23" s="14" t="s">
        <v>68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6"/>
      <c r="P23" s="10" t="s">
        <v>1</v>
      </c>
      <c r="Q23" s="17">
        <f>Q12+Q14+Q22</f>
        <v>2336879729183</v>
      </c>
      <c r="R23" s="17">
        <f t="shared" ref="R23:AA23" si="4">R12+R14+R22</f>
        <v>1569434711632</v>
      </c>
      <c r="S23" s="17">
        <f t="shared" si="4"/>
        <v>57723914988</v>
      </c>
      <c r="T23" s="17">
        <f t="shared" si="4"/>
        <v>3848590525827</v>
      </c>
      <c r="U23" s="17">
        <f t="shared" si="4"/>
        <v>0</v>
      </c>
      <c r="V23" s="17">
        <f t="shared" si="4"/>
        <v>3840126236010.1201</v>
      </c>
      <c r="W23" s="17">
        <f t="shared" si="4"/>
        <v>8464289816.8799992</v>
      </c>
      <c r="X23" s="17">
        <f t="shared" si="4"/>
        <v>3840126236010.1201</v>
      </c>
      <c r="Y23" s="17">
        <f t="shared" si="4"/>
        <v>1947708377727.3701</v>
      </c>
      <c r="Z23" s="17">
        <f t="shared" si="4"/>
        <v>1944794648676.3701</v>
      </c>
      <c r="AA23" s="17">
        <f t="shared" si="4"/>
        <v>1944794648676.3701</v>
      </c>
      <c r="AC23" s="18">
        <f t="shared" si="1"/>
        <v>0.50532646578670903</v>
      </c>
    </row>
    <row r="24" spans="1:29" ht="33.950000000000003" customHeight="1" x14ac:dyDescent="0.25"/>
  </sheetData>
  <sheetProtection algorithmName="SHA-512" hashValue="n4JVNBICVE7p9/0T4x2DPeGtB6d9ylo0oHHh+yhudwPzFfkphJt6Ec/TJV0NecsuiDGU4sm+/0taV07yWkn4Yg==" saltValue="DMg0QyOMhyhHAKUGxVGJUg==" spinCount="100000" sheet="1" objects="1" scenarios="1"/>
  <mergeCells count="5">
    <mergeCell ref="D22:O22"/>
    <mergeCell ref="D23:O23"/>
    <mergeCell ref="S4:X4"/>
    <mergeCell ref="S5:X5"/>
    <mergeCell ref="S6:X6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Marcela Narvaez Parada</dc:creator>
  <cp:lastModifiedBy>Jorge Andres Moreno Arteta</cp:lastModifiedBy>
  <dcterms:created xsi:type="dcterms:W3CDTF">2024-01-24T13:32:58Z</dcterms:created>
  <dcterms:modified xsi:type="dcterms:W3CDTF">2024-01-24T16:01:54Z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