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yprodriguez_minvivienda_gov_co/Documents/PRESUPUESTO 2023/Plan de acción 2023/Febrero 2023/"/>
    </mc:Choice>
  </mc:AlternateContent>
  <xr:revisionPtr revIDLastSave="17" documentId="8_{E2885963-33CE-4339-A896-5E78A9D19258}" xr6:coauthVersionLast="47" xr6:coauthVersionMax="47" xr10:uidLastSave="{F1456A24-25C8-4B87-8394-95E24629A9E4}"/>
  <workbookProtection workbookAlgorithmName="SHA-512" workbookHashValue="+k+j5c2HVUSo2KGUeWcawnxnF+IjhIW7oRL2reAxIXUjVUGD880WKOrHOirLRRVKAroFrNNSnYyd7HYlScqvZA==" workbookSaltValue="EF8JxjpytuS9Yu/Qt6RtVw==" workbookSpinCount="100000" lockStructure="1"/>
  <bookViews>
    <workbookView xWindow="-120" yWindow="-120" windowWidth="20730" windowHeight="11160" xr2:uid="{00000000-000D-0000-FFFF-FFFF00000000}"/>
  </bookViews>
  <sheets>
    <sheet name="REP_EPG034_EjecucionPresupu (2)" sheetId="2" r:id="rId1"/>
    <sheet name="REP_EPG034_EjecucionPresupuesta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2" l="1"/>
  <c r="J58" i="2" s="1"/>
  <c r="K28" i="2"/>
  <c r="L28" i="2"/>
  <c r="M28" i="2"/>
  <c r="N28" i="2"/>
  <c r="O28" i="2"/>
  <c r="P28" i="2"/>
  <c r="Q28" i="2"/>
  <c r="R28" i="2"/>
  <c r="S28" i="2"/>
  <c r="J28" i="2"/>
  <c r="K27" i="2"/>
  <c r="L27" i="2"/>
  <c r="M27" i="2"/>
  <c r="N27" i="2"/>
  <c r="O27" i="2"/>
  <c r="P27" i="2"/>
  <c r="Q27" i="2"/>
  <c r="R27" i="2"/>
  <c r="S27" i="2"/>
  <c r="K16" i="2"/>
  <c r="L16" i="2"/>
  <c r="M16" i="2"/>
  <c r="N16" i="2"/>
  <c r="O16" i="2"/>
  <c r="P16" i="2"/>
  <c r="Q16" i="2"/>
  <c r="R16" i="2"/>
  <c r="S16" i="2"/>
  <c r="T16" i="2" s="1"/>
  <c r="T57" i="2"/>
  <c r="T56" i="2"/>
  <c r="T55" i="2"/>
  <c r="T54" i="2"/>
  <c r="T53" i="2"/>
  <c r="T52" i="2"/>
  <c r="T51" i="2"/>
  <c r="T50" i="2"/>
  <c r="T49" i="2"/>
  <c r="T48" i="2"/>
  <c r="T47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7" i="2"/>
  <c r="T26" i="2"/>
  <c r="T25" i="2"/>
  <c r="T24" i="2"/>
  <c r="T23" i="2"/>
  <c r="T22" i="2"/>
  <c r="T21" i="2"/>
  <c r="T20" i="2"/>
  <c r="T19" i="2"/>
  <c r="T18" i="2"/>
  <c r="T17" i="2"/>
  <c r="T15" i="2"/>
  <c r="T14" i="2"/>
  <c r="T13" i="2"/>
  <c r="S57" i="2"/>
  <c r="R57" i="2"/>
  <c r="Q57" i="2"/>
  <c r="P57" i="2"/>
  <c r="O57" i="2"/>
  <c r="N57" i="2"/>
  <c r="M57" i="2"/>
  <c r="L57" i="2"/>
  <c r="K57" i="2"/>
  <c r="S30" i="2"/>
  <c r="R30" i="2"/>
  <c r="Q30" i="2"/>
  <c r="P30" i="2"/>
  <c r="O30" i="2"/>
  <c r="N30" i="2"/>
  <c r="M30" i="2"/>
  <c r="L30" i="2"/>
  <c r="K30" i="2"/>
  <c r="J30" i="2"/>
  <c r="J27" i="2"/>
  <c r="S24" i="2"/>
  <c r="R24" i="2"/>
  <c r="Q24" i="2"/>
  <c r="P24" i="2"/>
  <c r="O24" i="2"/>
  <c r="N24" i="2"/>
  <c r="M24" i="2"/>
  <c r="L24" i="2"/>
  <c r="K24" i="2"/>
  <c r="J24" i="2"/>
  <c r="S18" i="2"/>
  <c r="R18" i="2"/>
  <c r="Q18" i="2"/>
  <c r="P18" i="2"/>
  <c r="O18" i="2"/>
  <c r="N18" i="2"/>
  <c r="M18" i="2"/>
  <c r="L18" i="2"/>
  <c r="K18" i="2"/>
  <c r="J18" i="2"/>
  <c r="J16" i="2"/>
  <c r="R58" i="2" l="1"/>
  <c r="L58" i="2"/>
  <c r="K58" i="2"/>
  <c r="M58" i="2"/>
  <c r="N58" i="2"/>
  <c r="P58" i="2"/>
  <c r="Q58" i="2"/>
  <c r="O58" i="2"/>
  <c r="T28" i="2" l="1"/>
  <c r="S58" i="2"/>
  <c r="T58" i="2" s="1"/>
</calcChain>
</file>

<file path=xl/sharedStrings.xml><?xml version="1.0" encoding="utf-8"?>
<sst xmlns="http://schemas.openxmlformats.org/spreadsheetml/2006/main" count="795" uniqueCount="138">
  <si>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</si>
  <si>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</si>
  <si>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</si>
  <si>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</si>
  <si>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</si>
  <si>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</si>
  <si>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</si>
  <si>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</si>
  <si>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</si>
  <si>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</si>
  <si>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</si>
  <si>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</si>
  <si>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</si>
  <si>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</si>
  <si>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</si>
  <si>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</si>
  <si>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</si>
  <si>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</si>
  <si>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</si>
  <si>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</si>
  <si>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</si>
  <si>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</si>
  <si>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</si>
  <si>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</si>
  <si>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</si>
  <si>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</si>
  <si>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</si>
  <si>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</si>
  <si>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40-01-01</t>
  </si>
  <si>
    <t>MINISTERIO DE VIVIENDA, CIUDAD Y TERRITORIO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</si>
  <si>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</si>
  <si>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</si>
  <si>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</si>
  <si>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</si>
  <si>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</si>
  <si>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</si>
  <si>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</si>
  <si>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</si>
  <si>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</si>
  <si>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</si>
  <si>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</si>
  <si>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</si>
  <si>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</si>
  <si>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</si>
  <si>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</si>
  <si>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</si>
  <si>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</si>
  <si>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</si>
  <si>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A-03-03-05-008</t>
  </si>
  <si>
    <t>05</t>
  </si>
  <si>
    <t>008</t>
  </si>
  <si>
    <t>AGUA POTABLE Y SANEAMIENTO BÁSICO</t>
  </si>
  <si>
    <t>A-03-04-02-002</t>
  </si>
  <si>
    <t>04</t>
  </si>
  <si>
    <t>002</t>
  </si>
  <si>
    <t>CUOTAS PARTES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</si>
  <si>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</si>
  <si>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</si>
  <si>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</si>
  <si>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</si>
  <si>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</si>
  <si>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</si>
  <si>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</si>
  <si>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</si>
  <si>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</si>
  <si>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</si>
  <si>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</si>
  <si>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</si>
  <si>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B-10-04-01</t>
  </si>
  <si>
    <t>B</t>
  </si>
  <si>
    <t>APORTES AL FONDO DE CONTINGENCIAS</t>
  </si>
  <si>
    <t>C-4001-1400-4</t>
  </si>
  <si>
    <t>C</t>
  </si>
  <si>
    <t>4001</t>
  </si>
  <si>
    <t>1400</t>
  </si>
  <si>
    <t>4</t>
  </si>
  <si>
    <t>ASESORIA EN LOS PROCESOS DE CESIÓN A TÍTULO GRATUITO DE LOS BIENES INMUEBLES FISCALES URBANOS A NIVEL   NACIONAL</t>
  </si>
  <si>
    <t>C-4001-1400-5</t>
  </si>
  <si>
    <t>5</t>
  </si>
  <si>
    <t>FORTALECIMIENTO DE LAS POLÍTICAS PÚBLICAS DE VIVIENDA URBANA A NIVEL  NACIONAL</t>
  </si>
  <si>
    <t>13</t>
  </si>
  <si>
    <t>14</t>
  </si>
  <si>
    <t>15</t>
  </si>
  <si>
    <t>C-4001-1400-6</t>
  </si>
  <si>
    <t>6</t>
  </si>
  <si>
    <t>SANEAMIENTO Y LEGALIZACIÓN DE LOS BIENES INMUEBLES DE LOS EXTINTOS ICT-INURBE A NIVEL  NACIONAL</t>
  </si>
  <si>
    <t>C-4001-1400-7</t>
  </si>
  <si>
    <t>7</t>
  </si>
  <si>
    <t>FORTALECIMIENTO DE LOS PROCESOS DE PRODUCCIÓN DE VIVIENDA NACIONAL</t>
  </si>
  <si>
    <t>C-4001-1400-8</t>
  </si>
  <si>
    <t>8</t>
  </si>
  <si>
    <t>FORTALECIMIENTO A LA FORMULACIÓN E IMPLEMENTACIÓN DE LA POLÍTICA DE VIVIENDA RURAL - NACIONAL</t>
  </si>
  <si>
    <t>C-4002-1400-2</t>
  </si>
  <si>
    <t>4002</t>
  </si>
  <si>
    <t>2</t>
  </si>
  <si>
    <t>FORTALECIMIENTO EN LA IMPLEMENTACIÓN DE LINEAMIENTOS NORMATIVOS Y DE POLÍTICA PÚBLICA EN MATERIA DE DESARROLLO URBANO Y TERRITORIAL A NIVEL  NACIONAL</t>
  </si>
  <si>
    <t>C-4003-1400-7</t>
  </si>
  <si>
    <t>4003</t>
  </si>
  <si>
    <t>DESARROLLO Y MEJORAMIENTO DEL SECTOR DE AGUA POTABLE Y SANEAMIENTO BÁSICO A NIVEL  NACIONAL</t>
  </si>
  <si>
    <t>C-4003-1400-8</t>
  </si>
  <si>
    <t>AMPLIACIÓN Y MEJORAMIENTO DE GESTIÓN INTEGRAL DE RESIDUOS SÓLIDOS EN EL TERRITORIO  NACIONAL</t>
  </si>
  <si>
    <t>C-4003-1400-9</t>
  </si>
  <si>
    <t>9</t>
  </si>
  <si>
    <t>FORTALECIMIENTO DE LA ACTIVIDAD DE MONITOREO A LOS RECURSOS DEL SGP-APSB Y LA ASISTENCIA TÉCNICA DE LAS ENTIDADES TERRITORIALES A NIVEL   NACIONAL</t>
  </si>
  <si>
    <t>C-4003-1400-11</t>
  </si>
  <si>
    <t>APOYO FINANCIERO PARA FACILITAR EL ACCESO A LOS SERVICIOS DE AGUA POTABLE Y MANEJO DE AGUAS RESIDUALES A NIVEL  NACIONAL</t>
  </si>
  <si>
    <t>C-4003-1400-12</t>
  </si>
  <si>
    <t>12</t>
  </si>
  <si>
    <t>APOYO FINANCIERO PARA LA IMPLEMENTACIÓN DEL PLAN MAESTRO DE ALCANTARILLADO DEL MUNICIPIO DE   MOCOA</t>
  </si>
  <si>
    <t>C-4003-1400-14</t>
  </si>
  <si>
    <t>SANEAMIENTO DE VERTIMIENTOS EN CUENCAS PRIORIZADAS DEL TERRITORIO  NACIONAL</t>
  </si>
  <si>
    <t>C-4003-1400-16</t>
  </si>
  <si>
    <t>16</t>
  </si>
  <si>
    <t>APOYO FINANCIERO AL PLAN DE INVERSIONES EN INFRAESTRUCTURA PARA FORTALECER LA PRESTACIÓN DE LOS SERVICIOS DE ACUEDUCTO Y ALCANTARILLADO EN EL MUNICIPIO DE SANTIAGO DE  CALI</t>
  </si>
  <si>
    <t>C-4003-1400-17</t>
  </si>
  <si>
    <t>17</t>
  </si>
  <si>
    <t>IMPLEMENTACION DEL PROGRAMA DE AGUA POTABLE Y ALCANTARILLADO PARA EL DEPARTAMENTO DE  LA GUAJIRA</t>
  </si>
  <si>
    <t>C-4099-1400-7</t>
  </si>
  <si>
    <t>4099</t>
  </si>
  <si>
    <t>FORTALECIMIENTO DE LAS TECNOLOGÍAS DE LA INFORMACIÓN Y LAS COMUNICACIONES EN EL MINISTERIO DE VIVIENDA, CIUDAD Y TERRITORIO A NIVEL   NACIONAL</t>
  </si>
  <si>
    <t>C-4099-1400-8</t>
  </si>
  <si>
    <t>FORTALECIMIENTO DE LAS CAPACIDADES ESTRATÉGICAS Y DE APOYO DEL MINISTERIO DE VIVIENDA, CIUDAD Y TERRITORIO A NIVEL  NACIONAL</t>
  </si>
  <si>
    <t>C-4099-1400-9</t>
  </si>
  <si>
    <t>FORTALECIMIENTO DE LA GESTIÓN JURÍDICA DEL MINISTERIO DE VIVIENDA, CIUDAD Y TERRITORIO A NIVEL  NACIONAL</t>
  </si>
  <si>
    <t>MINISTERIO DE VIVIENDA CIUDAD Y TERRITORIO</t>
  </si>
  <si>
    <t>República de Colombia</t>
  </si>
  <si>
    <t>Ejecución presupuestal a 31 de Enero de 2023</t>
  </si>
  <si>
    <t>GASTOS DE PERSONAL</t>
  </si>
  <si>
    <t>TRANSFERENCIAS CORRIENTES</t>
  </si>
  <si>
    <t>GASTOS POR TRIBUTOS, MULTAS,SANCIONES E INTERESES DE MORA</t>
  </si>
  <si>
    <t>TOTAL FUNCIONAMIENTO</t>
  </si>
  <si>
    <t>TOTAL APORTES AL FONDO DE CONTINGENCIAS</t>
  </si>
  <si>
    <t>TOTAL INVERSIÓN</t>
  </si>
  <si>
    <t>TOTAL MINISTERIO DE VIVIENDA CIUDAD Y TERRITORIO</t>
  </si>
  <si>
    <t>% Ejec</t>
  </si>
  <si>
    <t>Ejecución presupuestal a 28 de Febrero de 2023</t>
  </si>
  <si>
    <t>MINISTERIO DE VIVIENDA, CIUDAD Y TERRITORIO</t>
  </si>
  <si>
    <t>FUENTE: Sistema Integrado de información Financiera - SIIF -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</si>
</sst>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0.0%"/>
    <numFmt numFmtId="166" formatCode="_-* #,##0_-;\-* #,##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6" fillId="0" borderId="0" xfId="0" applyFont="1"/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9" fontId="10" fillId="0" borderId="2" xfId="0" applyNumberFormat="1" applyFont="1" applyBorder="1" applyAlignment="1">
      <alignment horizontal="right" vertical="center" wrapText="1" readingOrder="1"/>
    </xf>
    <xf numFmtId="165" fontId="10" fillId="0" borderId="2" xfId="0" applyNumberFormat="1" applyFont="1" applyBorder="1" applyAlignment="1">
      <alignment horizontal="right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left" vertical="center" wrapText="1" readingOrder="1"/>
    </xf>
    <xf numFmtId="164" fontId="9" fillId="0" borderId="2" xfId="0" applyNumberFormat="1" applyFont="1" applyBorder="1" applyAlignment="1">
      <alignment horizontal="right" vertical="center" wrapText="1" readingOrder="1"/>
    </xf>
    <xf numFmtId="165" fontId="9" fillId="0" borderId="2" xfId="0" applyNumberFormat="1" applyFont="1" applyBorder="1" applyAlignment="1">
      <alignment horizontal="right" vertical="center" wrapText="1" readingOrder="1"/>
    </xf>
    <xf numFmtId="165" fontId="11" fillId="0" borderId="2" xfId="0" applyNumberFormat="1" applyFont="1" applyBorder="1" applyAlignment="1">
      <alignment vertical="center"/>
    </xf>
    <xf numFmtId="0" fontId="9" fillId="0" borderId="4" xfId="0" applyFont="1" applyBorder="1" applyAlignment="1">
      <alignment vertical="center" wrapText="1" readingOrder="1"/>
    </xf>
    <xf numFmtId="0" fontId="9" fillId="0" borderId="5" xfId="0" applyFont="1" applyBorder="1" applyAlignment="1">
      <alignment vertical="center" wrapText="1" readingOrder="1"/>
    </xf>
    <xf numFmtId="0" fontId="9" fillId="0" borderId="6" xfId="0" applyFont="1" applyBorder="1" applyAlignment="1">
      <alignment horizontal="left" vertical="center" wrapText="1" readingOrder="1"/>
    </xf>
    <xf numFmtId="164" fontId="9" fillId="0" borderId="7" xfId="0" applyNumberFormat="1" applyFont="1" applyBorder="1" applyAlignment="1">
      <alignment horizontal="right" vertical="center" wrapText="1" readingOrder="1"/>
    </xf>
    <xf numFmtId="165" fontId="9" fillId="0" borderId="6" xfId="0" applyNumberFormat="1" applyFont="1" applyBorder="1" applyAlignment="1">
      <alignment horizontal="right" vertical="center" wrapText="1" readingOrder="1"/>
    </xf>
    <xf numFmtId="164" fontId="9" fillId="0" borderId="8" xfId="0" applyNumberFormat="1" applyFont="1" applyBorder="1" applyAlignment="1">
      <alignment horizontal="right" vertical="center" wrapText="1" readingOrder="1"/>
    </xf>
    <xf numFmtId="165" fontId="9" fillId="0" borderId="9" xfId="0" applyNumberFormat="1" applyFont="1" applyBorder="1" applyAlignment="1">
      <alignment horizontal="right" vertical="center" wrapText="1" readingOrder="1"/>
    </xf>
    <xf numFmtId="10" fontId="9" fillId="2" borderId="2" xfId="0" applyNumberFormat="1" applyFont="1" applyFill="1" applyBorder="1" applyAlignment="1">
      <alignment horizontal="center" vertical="center" wrapText="1" readingOrder="1"/>
    </xf>
    <xf numFmtId="165" fontId="6" fillId="0" borderId="2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 readingOrder="1"/>
    </xf>
    <xf numFmtId="166" fontId="6" fillId="0" borderId="0" xfId="1" applyNumberFormat="1" applyFont="1" applyFill="1"/>
    <xf numFmtId="166" fontId="6" fillId="0" borderId="0" xfId="0" applyNumberFormat="1" applyFont="1"/>
    <xf numFmtId="0" fontId="9" fillId="0" borderId="10" xfId="0" applyFont="1" applyBorder="1" applyAlignment="1">
      <alignment horizontal="left" vertical="center" wrapText="1" readingOrder="1"/>
    </xf>
    <xf numFmtId="0" fontId="9" fillId="0" borderId="11" xfId="0" applyFont="1" applyBorder="1" applyAlignment="1">
      <alignment horizontal="left" vertical="center" wrapText="1" readingOrder="1"/>
    </xf>
    <xf numFmtId="0" fontId="9" fillId="0" borderId="12" xfId="0" applyFont="1" applyBorder="1" applyAlignment="1">
      <alignment horizontal="left" vertical="center" wrapText="1" readingOrder="1"/>
    </xf>
    <xf numFmtId="166" fontId="11" fillId="0" borderId="4" xfId="1" applyNumberFormat="1" applyFont="1" applyBorder="1" applyAlignment="1">
      <alignment horizontal="center" vertical="center"/>
    </xf>
    <xf numFmtId="166" fontId="11" fillId="0" borderId="5" xfId="1" applyNumberFormat="1" applyFont="1" applyBorder="1" applyAlignment="1">
      <alignment horizontal="center" vertical="center"/>
    </xf>
    <xf numFmtId="166" fontId="11" fillId="0" borderId="6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3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462643</xdr:colOff>
      <xdr:row>2</xdr:row>
      <xdr:rowOff>120863</xdr:rowOff>
    </xdr:from>
    <xdr:to>
      <xdr:col>3</xdr:col>
      <xdr:colOff>190500</xdr:colOff>
      <xdr:row>8</xdr:row>
      <xdr:rowOff>56232</xdr:rowOff>
    </xdr:to>
    <xdr:pic>
      <xdr:nvPicPr>
        <xdr:cNvPr id="2" name="Picture 0" descr="e0f4233f-7a71-47f5-824f-b8099c95c5d2">
          <a:extLst>
            <a:ext uri="{FF2B5EF4-FFF2-40B4-BE49-F238E27FC236}">
              <a16:creationId xmlns:a16="http://schemas.microsoft.com/office/drawing/2014/main" id="{1C981C18-65A1-4E4C-A362-D0DA1EA9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474649"/>
          <a:ext cx="1646464" cy="1160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417417</xdr:colOff>
      <xdr:row>2</xdr:row>
      <xdr:rowOff>13607</xdr:rowOff>
    </xdr:from>
    <xdr:to>
      <xdr:col>5</xdr:col>
      <xdr:colOff>299356</xdr:colOff>
      <xdr:row>9</xdr:row>
      <xdr:rowOff>13204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9ECB0B-2AF3-4A84-9A63-CD28708DE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024" y="367393"/>
          <a:ext cx="1161011" cy="140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870842</xdr:colOff>
      <xdr:row>3</xdr:row>
      <xdr:rowOff>176891</xdr:rowOff>
    </xdr:from>
    <xdr:to>
      <xdr:col>19</xdr:col>
      <xdr:colOff>680357</xdr:colOff>
      <xdr:row>7</xdr:row>
      <xdr:rowOff>88433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ED0224-462A-4225-B387-C91152B96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90271" y="707570"/>
          <a:ext cx="3456229" cy="782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64FA-61D4-4810-9BAE-2A80DBE36E20}">
  <dimension ref="A5:T62"/>
  <sheetViews>
    <sheetView showGridLines="0" tabSelected="1" zoomScale="70" zoomScaleNormal="70" workbookViewId="0">
      <selection activeCell="I67" sqref="I67"/>
    </sheetView>
  </sheetViews>
  <sheetFormatPr baseColWidth="10" defaultRowHeight="14.25" x14ac:dyDescent="0.2"/>
  <cols>
    <col min="1" max="8" width="9.5703125" style="8" customWidth="1"/>
    <col min="9" max="9" width="56.5703125" style="8" customWidth="1"/>
    <col min="10" max="10" width="33" style="8" customWidth="1"/>
    <col min="11" max="11" width="25.42578125" style="8" customWidth="1"/>
    <col min="12" max="12" width="25.5703125" style="8" customWidth="1"/>
    <col min="13" max="13" width="31.140625" style="8" customWidth="1"/>
    <col min="14" max="14" width="32" style="8" customWidth="1"/>
    <col min="15" max="15" width="31" style="8" customWidth="1"/>
    <col min="16" max="16" width="31.85546875" style="8" customWidth="1"/>
    <col min="17" max="17" width="28.85546875" style="8" customWidth="1"/>
    <col min="18" max="18" width="27.42578125" style="8" customWidth="1"/>
    <col min="19" max="19" width="27.28515625" style="8" customWidth="1"/>
    <col min="20" max="20" width="11.42578125" style="9" customWidth="1"/>
    <col min="21" max="21" width="6.42578125" style="8" customWidth="1"/>
    <col min="22" max="16384" width="11.42578125" style="8"/>
  </cols>
  <sheetData>
    <row r="5" spans="1:20" ht="18" x14ac:dyDescent="0.25">
      <c r="I5" s="40" t="s">
        <v>136</v>
      </c>
      <c r="J5" s="40"/>
      <c r="K5" s="40"/>
      <c r="L5" s="40"/>
      <c r="M5" s="40"/>
      <c r="N5" s="40"/>
      <c r="O5" s="40"/>
      <c r="P5" s="40"/>
      <c r="Q5" s="40"/>
      <c r="R5" s="40"/>
    </row>
    <row r="6" spans="1:20" ht="18" x14ac:dyDescent="0.25">
      <c r="I6" s="40" t="s">
        <v>125</v>
      </c>
      <c r="J6" s="40"/>
      <c r="K6" s="40"/>
      <c r="L6" s="40"/>
      <c r="M6" s="40"/>
      <c r="N6" s="40"/>
      <c r="O6" s="40"/>
      <c r="P6" s="40"/>
      <c r="Q6" s="40"/>
      <c r="R6" s="40"/>
    </row>
    <row r="7" spans="1:20" ht="18" x14ac:dyDescent="0.25">
      <c r="I7" s="40" t="s">
        <v>135</v>
      </c>
      <c r="J7" s="40"/>
      <c r="K7" s="40"/>
      <c r="L7" s="40"/>
      <c r="M7" s="40"/>
      <c r="N7" s="40"/>
      <c r="O7" s="40"/>
      <c r="P7" s="40"/>
      <c r="Q7" s="40"/>
      <c r="R7" s="40"/>
    </row>
    <row r="12" spans="1:20" ht="42" customHeight="1" x14ac:dyDescent="0.2">
      <c r="A12" s="10" t="s">
        <v>5</v>
      </c>
      <c r="B12" s="10" t="s">
        <v>6</v>
      </c>
      <c r="C12" s="10" t="s">
        <v>7</v>
      </c>
      <c r="D12" s="10" t="s">
        <v>8</v>
      </c>
      <c r="E12" s="10" t="s">
        <v>9</v>
      </c>
      <c r="F12" s="10" t="s">
        <v>10</v>
      </c>
      <c r="G12" s="10" t="s">
        <v>11</v>
      </c>
      <c r="H12" s="10" t="s">
        <v>14</v>
      </c>
      <c r="I12" s="10" t="s">
        <v>16</v>
      </c>
      <c r="J12" s="10" t="s">
        <v>17</v>
      </c>
      <c r="K12" s="10" t="s">
        <v>18</v>
      </c>
      <c r="L12" s="10" t="s">
        <v>19</v>
      </c>
      <c r="M12" s="10" t="s">
        <v>20</v>
      </c>
      <c r="N12" s="10" t="s">
        <v>21</v>
      </c>
      <c r="O12" s="10" t="s">
        <v>22</v>
      </c>
      <c r="P12" s="10" t="s">
        <v>23</v>
      </c>
      <c r="Q12" s="10" t="s">
        <v>24</v>
      </c>
      <c r="R12" s="10" t="s">
        <v>25</v>
      </c>
      <c r="S12" s="10" t="s">
        <v>27</v>
      </c>
      <c r="T12" s="29" t="s">
        <v>134</v>
      </c>
    </row>
    <row r="13" spans="1:20" ht="45" customHeight="1" x14ac:dyDescent="0.2">
      <c r="A13" s="11" t="s">
        <v>31</v>
      </c>
      <c r="B13" s="11" t="s">
        <v>32</v>
      </c>
      <c r="C13" s="11" t="s">
        <v>32</v>
      </c>
      <c r="D13" s="11" t="s">
        <v>32</v>
      </c>
      <c r="E13" s="11"/>
      <c r="F13" s="11"/>
      <c r="G13" s="11"/>
      <c r="H13" s="11" t="s">
        <v>34</v>
      </c>
      <c r="I13" s="12" t="s">
        <v>36</v>
      </c>
      <c r="J13" s="13">
        <v>32285813355</v>
      </c>
      <c r="K13" s="13">
        <v>2945323894</v>
      </c>
      <c r="L13" s="13">
        <v>0</v>
      </c>
      <c r="M13" s="13">
        <v>35231137249</v>
      </c>
      <c r="N13" s="13">
        <v>0</v>
      </c>
      <c r="O13" s="13">
        <v>32285813355</v>
      </c>
      <c r="P13" s="13">
        <v>2945323894</v>
      </c>
      <c r="Q13" s="13">
        <v>4049510321</v>
      </c>
      <c r="R13" s="13">
        <v>4046742496</v>
      </c>
      <c r="S13" s="13">
        <v>4046742496</v>
      </c>
      <c r="T13" s="14">
        <f>+S13/M13</f>
        <v>0.11486267012612153</v>
      </c>
    </row>
    <row r="14" spans="1:20" ht="45" customHeight="1" x14ac:dyDescent="0.2">
      <c r="A14" s="11" t="s">
        <v>31</v>
      </c>
      <c r="B14" s="11" t="s">
        <v>32</v>
      </c>
      <c r="C14" s="11" t="s">
        <v>32</v>
      </c>
      <c r="D14" s="11" t="s">
        <v>38</v>
      </c>
      <c r="E14" s="11"/>
      <c r="F14" s="11"/>
      <c r="G14" s="11"/>
      <c r="H14" s="11" t="s">
        <v>34</v>
      </c>
      <c r="I14" s="12" t="s">
        <v>39</v>
      </c>
      <c r="J14" s="13">
        <v>11405045741</v>
      </c>
      <c r="K14" s="13">
        <v>1038455260</v>
      </c>
      <c r="L14" s="13">
        <v>0</v>
      </c>
      <c r="M14" s="13">
        <v>12443501001</v>
      </c>
      <c r="N14" s="13">
        <v>0</v>
      </c>
      <c r="O14" s="13">
        <v>11405045741</v>
      </c>
      <c r="P14" s="13">
        <v>1038455260</v>
      </c>
      <c r="Q14" s="13">
        <v>1600266309</v>
      </c>
      <c r="R14" s="13">
        <v>1600266309</v>
      </c>
      <c r="S14" s="13">
        <v>1438884747</v>
      </c>
      <c r="T14" s="15">
        <f t="shared" ref="T14:T58" si="0">+S14/M14</f>
        <v>0.11563343362003721</v>
      </c>
    </row>
    <row r="15" spans="1:20" ht="45" customHeight="1" x14ac:dyDescent="0.2">
      <c r="A15" s="11" t="s">
        <v>31</v>
      </c>
      <c r="B15" s="11" t="s">
        <v>32</v>
      </c>
      <c r="C15" s="11" t="s">
        <v>32</v>
      </c>
      <c r="D15" s="11" t="s">
        <v>41</v>
      </c>
      <c r="E15" s="11"/>
      <c r="F15" s="11"/>
      <c r="G15" s="11"/>
      <c r="H15" s="11" t="s">
        <v>34</v>
      </c>
      <c r="I15" s="12" t="s">
        <v>42</v>
      </c>
      <c r="J15" s="13">
        <v>4523987172</v>
      </c>
      <c r="K15" s="13">
        <v>557425498</v>
      </c>
      <c r="L15" s="13">
        <v>0</v>
      </c>
      <c r="M15" s="13">
        <v>5081412670</v>
      </c>
      <c r="N15" s="13">
        <v>0</v>
      </c>
      <c r="O15" s="13">
        <v>4523987172</v>
      </c>
      <c r="P15" s="13">
        <v>557425498</v>
      </c>
      <c r="Q15" s="13">
        <v>468762244</v>
      </c>
      <c r="R15" s="13">
        <v>467119886</v>
      </c>
      <c r="S15" s="13">
        <v>467119886</v>
      </c>
      <c r="T15" s="15">
        <f t="shared" si="0"/>
        <v>9.1927169930089536E-2</v>
      </c>
    </row>
    <row r="16" spans="1:20" ht="45" customHeight="1" x14ac:dyDescent="0.2">
      <c r="A16" s="17" t="s">
        <v>31</v>
      </c>
      <c r="B16" s="17" t="s">
        <v>32</v>
      </c>
      <c r="C16" s="17"/>
      <c r="D16" s="17"/>
      <c r="E16" s="17"/>
      <c r="F16" s="17"/>
      <c r="G16" s="17"/>
      <c r="H16" s="17"/>
      <c r="I16" s="18" t="s">
        <v>127</v>
      </c>
      <c r="J16" s="19">
        <f>SUM(J13:J15)</f>
        <v>48214846268</v>
      </c>
      <c r="K16" s="19">
        <f t="shared" ref="K16:S16" si="1">SUM(K13:K15)</f>
        <v>4541204652</v>
      </c>
      <c r="L16" s="19">
        <f t="shared" si="1"/>
        <v>0</v>
      </c>
      <c r="M16" s="19">
        <f t="shared" si="1"/>
        <v>52756050920</v>
      </c>
      <c r="N16" s="19">
        <f t="shared" si="1"/>
        <v>0</v>
      </c>
      <c r="O16" s="19">
        <f t="shared" si="1"/>
        <v>48214846268</v>
      </c>
      <c r="P16" s="19">
        <f t="shared" si="1"/>
        <v>4541204652</v>
      </c>
      <c r="Q16" s="19">
        <f t="shared" si="1"/>
        <v>6118538874</v>
      </c>
      <c r="R16" s="19">
        <f t="shared" si="1"/>
        <v>6114128691</v>
      </c>
      <c r="S16" s="19">
        <f t="shared" si="1"/>
        <v>5952747129</v>
      </c>
      <c r="T16" s="20">
        <f t="shared" si="0"/>
        <v>0.11283534353294994</v>
      </c>
    </row>
    <row r="17" spans="1:20" ht="45" customHeight="1" x14ac:dyDescent="0.2">
      <c r="A17" s="11" t="s">
        <v>31</v>
      </c>
      <c r="B17" s="11" t="s">
        <v>38</v>
      </c>
      <c r="C17" s="11"/>
      <c r="D17" s="11"/>
      <c r="E17" s="11"/>
      <c r="F17" s="11"/>
      <c r="G17" s="11"/>
      <c r="H17" s="11" t="s">
        <v>34</v>
      </c>
      <c r="I17" s="12" t="s">
        <v>44</v>
      </c>
      <c r="J17" s="13">
        <v>13110173334</v>
      </c>
      <c r="K17" s="13">
        <v>0</v>
      </c>
      <c r="L17" s="13">
        <v>0</v>
      </c>
      <c r="M17" s="13">
        <v>13110173334</v>
      </c>
      <c r="N17" s="13">
        <v>0</v>
      </c>
      <c r="O17" s="13">
        <v>6883000084.3599997</v>
      </c>
      <c r="P17" s="13">
        <v>6227173249.6400003</v>
      </c>
      <c r="Q17" s="13">
        <v>4183143699.3600001</v>
      </c>
      <c r="R17" s="13">
        <v>482895763.99000001</v>
      </c>
      <c r="S17" s="13">
        <v>482895763.99000001</v>
      </c>
      <c r="T17" s="15">
        <f t="shared" si="0"/>
        <v>3.6833667388489463E-2</v>
      </c>
    </row>
    <row r="18" spans="1:20" ht="45" customHeight="1" x14ac:dyDescent="0.2">
      <c r="A18" s="16" t="s">
        <v>31</v>
      </c>
      <c r="B18" s="17" t="s">
        <v>38</v>
      </c>
      <c r="C18" s="17"/>
      <c r="D18" s="17"/>
      <c r="E18" s="17"/>
      <c r="F18" s="17"/>
      <c r="G18" s="17"/>
      <c r="H18" s="17"/>
      <c r="I18" s="18" t="s">
        <v>44</v>
      </c>
      <c r="J18" s="19">
        <f>+J17</f>
        <v>13110173334</v>
      </c>
      <c r="K18" s="19">
        <f t="shared" ref="K18:S18" si="2">+K17</f>
        <v>0</v>
      </c>
      <c r="L18" s="19">
        <f t="shared" si="2"/>
        <v>0</v>
      </c>
      <c r="M18" s="19">
        <f t="shared" si="2"/>
        <v>13110173334</v>
      </c>
      <c r="N18" s="19">
        <f t="shared" si="2"/>
        <v>0</v>
      </c>
      <c r="O18" s="19">
        <f t="shared" si="2"/>
        <v>6883000084.3599997</v>
      </c>
      <c r="P18" s="19">
        <f t="shared" si="2"/>
        <v>6227173249.6400003</v>
      </c>
      <c r="Q18" s="19">
        <f t="shared" si="2"/>
        <v>4183143699.3600001</v>
      </c>
      <c r="R18" s="19">
        <f t="shared" si="2"/>
        <v>482895763.99000001</v>
      </c>
      <c r="S18" s="19">
        <f t="shared" si="2"/>
        <v>482895763.99000001</v>
      </c>
      <c r="T18" s="20">
        <f t="shared" si="0"/>
        <v>3.6833667388489463E-2</v>
      </c>
    </row>
    <row r="19" spans="1:20" ht="45" customHeight="1" x14ac:dyDescent="0.2">
      <c r="A19" s="11" t="s">
        <v>31</v>
      </c>
      <c r="B19" s="11" t="s">
        <v>41</v>
      </c>
      <c r="C19" s="11" t="s">
        <v>41</v>
      </c>
      <c r="D19" s="11" t="s">
        <v>32</v>
      </c>
      <c r="E19" s="11" t="s">
        <v>46</v>
      </c>
      <c r="F19" s="11"/>
      <c r="G19" s="11"/>
      <c r="H19" s="11" t="s">
        <v>34</v>
      </c>
      <c r="I19" s="12" t="s">
        <v>47</v>
      </c>
      <c r="J19" s="13">
        <v>7250660203</v>
      </c>
      <c r="K19" s="13">
        <v>0</v>
      </c>
      <c r="L19" s="13">
        <v>4541204652</v>
      </c>
      <c r="M19" s="13">
        <v>2709455551</v>
      </c>
      <c r="N19" s="13">
        <v>2709455551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30">
        <f t="shared" si="0"/>
        <v>0</v>
      </c>
    </row>
    <row r="20" spans="1:20" ht="45" customHeight="1" x14ac:dyDescent="0.2">
      <c r="A20" s="11" t="s">
        <v>31</v>
      </c>
      <c r="B20" s="11" t="s">
        <v>41</v>
      </c>
      <c r="C20" s="11" t="s">
        <v>41</v>
      </c>
      <c r="D20" s="11" t="s">
        <v>49</v>
      </c>
      <c r="E20" s="11" t="s">
        <v>50</v>
      </c>
      <c r="F20" s="11"/>
      <c r="G20" s="11"/>
      <c r="H20" s="11" t="s">
        <v>34</v>
      </c>
      <c r="I20" s="12" t="s">
        <v>51</v>
      </c>
      <c r="J20" s="13">
        <v>2837005703826</v>
      </c>
      <c r="K20" s="13">
        <v>0</v>
      </c>
      <c r="L20" s="13">
        <v>0</v>
      </c>
      <c r="M20" s="13">
        <v>2837005703826</v>
      </c>
      <c r="N20" s="13">
        <v>0</v>
      </c>
      <c r="O20" s="13">
        <v>2837005703826</v>
      </c>
      <c r="P20" s="13">
        <v>0</v>
      </c>
      <c r="Q20" s="13">
        <v>253455847880</v>
      </c>
      <c r="R20" s="13">
        <v>248874360942</v>
      </c>
      <c r="S20" s="13">
        <v>248774116904</v>
      </c>
      <c r="T20" s="30">
        <f t="shared" si="0"/>
        <v>8.7688973119970107E-2</v>
      </c>
    </row>
    <row r="21" spans="1:20" ht="45" customHeight="1" x14ac:dyDescent="0.2">
      <c r="A21" s="11" t="s">
        <v>31</v>
      </c>
      <c r="B21" s="11" t="s">
        <v>41</v>
      </c>
      <c r="C21" s="11" t="s">
        <v>53</v>
      </c>
      <c r="D21" s="11" t="s">
        <v>38</v>
      </c>
      <c r="E21" s="11" t="s">
        <v>54</v>
      </c>
      <c r="F21" s="11"/>
      <c r="G21" s="11"/>
      <c r="H21" s="11" t="s">
        <v>34</v>
      </c>
      <c r="I21" s="12" t="s">
        <v>55</v>
      </c>
      <c r="J21" s="13">
        <v>19367250</v>
      </c>
      <c r="K21" s="13">
        <v>0</v>
      </c>
      <c r="L21" s="13">
        <v>0</v>
      </c>
      <c r="M21" s="13">
        <v>19367250</v>
      </c>
      <c r="N21" s="13">
        <v>0</v>
      </c>
      <c r="O21" s="13">
        <v>19367250</v>
      </c>
      <c r="P21" s="13">
        <v>0</v>
      </c>
      <c r="Q21" s="13">
        <v>158224</v>
      </c>
      <c r="R21" s="13">
        <v>158224</v>
      </c>
      <c r="S21" s="13">
        <v>158224</v>
      </c>
      <c r="T21" s="30">
        <f t="shared" si="0"/>
        <v>8.169667867146858E-3</v>
      </c>
    </row>
    <row r="22" spans="1:20" ht="45" customHeight="1" x14ac:dyDescent="0.2">
      <c r="A22" s="11" t="s">
        <v>31</v>
      </c>
      <c r="B22" s="11" t="s">
        <v>41</v>
      </c>
      <c r="C22" s="11" t="s">
        <v>53</v>
      </c>
      <c r="D22" s="11" t="s">
        <v>38</v>
      </c>
      <c r="E22" s="11" t="s">
        <v>57</v>
      </c>
      <c r="F22" s="11"/>
      <c r="G22" s="11"/>
      <c r="H22" s="11" t="s">
        <v>34</v>
      </c>
      <c r="I22" s="12" t="s">
        <v>58</v>
      </c>
      <c r="J22" s="13">
        <v>235243485</v>
      </c>
      <c r="K22" s="13">
        <v>0</v>
      </c>
      <c r="L22" s="13">
        <v>0</v>
      </c>
      <c r="M22" s="13">
        <v>235243485</v>
      </c>
      <c r="N22" s="13">
        <v>0</v>
      </c>
      <c r="O22" s="13">
        <v>235243485</v>
      </c>
      <c r="P22" s="13">
        <v>0</v>
      </c>
      <c r="Q22" s="13">
        <v>3264396</v>
      </c>
      <c r="R22" s="13">
        <v>3264396</v>
      </c>
      <c r="S22" s="13">
        <v>3264396</v>
      </c>
      <c r="T22" s="30">
        <f t="shared" si="0"/>
        <v>1.3876669103078455E-2</v>
      </c>
    </row>
    <row r="23" spans="1:20" ht="45" customHeight="1" x14ac:dyDescent="0.2">
      <c r="A23" s="11" t="s">
        <v>31</v>
      </c>
      <c r="B23" s="11" t="s">
        <v>41</v>
      </c>
      <c r="C23" s="11" t="s">
        <v>34</v>
      </c>
      <c r="D23" s="11"/>
      <c r="E23" s="11"/>
      <c r="F23" s="11"/>
      <c r="G23" s="11"/>
      <c r="H23" s="11" t="s">
        <v>34</v>
      </c>
      <c r="I23" s="12" t="s">
        <v>60</v>
      </c>
      <c r="J23" s="13">
        <v>1000000000</v>
      </c>
      <c r="K23" s="13">
        <v>0</v>
      </c>
      <c r="L23" s="13">
        <v>0</v>
      </c>
      <c r="M23" s="13">
        <v>1000000000</v>
      </c>
      <c r="N23" s="13">
        <v>0</v>
      </c>
      <c r="O23" s="13">
        <v>0</v>
      </c>
      <c r="P23" s="13">
        <v>1000000000</v>
      </c>
      <c r="Q23" s="13">
        <v>0</v>
      </c>
      <c r="R23" s="13">
        <v>0</v>
      </c>
      <c r="S23" s="13">
        <v>0</v>
      </c>
      <c r="T23" s="30">
        <f t="shared" si="0"/>
        <v>0</v>
      </c>
    </row>
    <row r="24" spans="1:20" ht="45" customHeight="1" x14ac:dyDescent="0.2">
      <c r="A24" s="16" t="s">
        <v>31</v>
      </c>
      <c r="B24" s="17" t="s">
        <v>41</v>
      </c>
      <c r="C24" s="17"/>
      <c r="D24" s="17"/>
      <c r="E24" s="17"/>
      <c r="F24" s="17"/>
      <c r="G24" s="17"/>
      <c r="H24" s="17"/>
      <c r="I24" s="18" t="s">
        <v>128</v>
      </c>
      <c r="J24" s="19">
        <f>SUM(J19:J23)</f>
        <v>2845510974764</v>
      </c>
      <c r="K24" s="19">
        <f t="shared" ref="K24:S24" si="3">SUM(K19:K23)</f>
        <v>0</v>
      </c>
      <c r="L24" s="19">
        <f t="shared" si="3"/>
        <v>4541204652</v>
      </c>
      <c r="M24" s="19">
        <f t="shared" si="3"/>
        <v>2840969770112</v>
      </c>
      <c r="N24" s="19">
        <f t="shared" si="3"/>
        <v>2709455551</v>
      </c>
      <c r="O24" s="19">
        <f t="shared" si="3"/>
        <v>2837260314561</v>
      </c>
      <c r="P24" s="19">
        <f t="shared" si="3"/>
        <v>1000000000</v>
      </c>
      <c r="Q24" s="19">
        <f t="shared" si="3"/>
        <v>253459270500</v>
      </c>
      <c r="R24" s="19">
        <f t="shared" si="3"/>
        <v>248877783562</v>
      </c>
      <c r="S24" s="19">
        <f t="shared" si="3"/>
        <v>248777539524</v>
      </c>
      <c r="T24" s="21">
        <f t="shared" si="0"/>
        <v>8.7567823544349929E-2</v>
      </c>
    </row>
    <row r="25" spans="1:20" ht="45" customHeight="1" x14ac:dyDescent="0.2">
      <c r="A25" s="11" t="s">
        <v>31</v>
      </c>
      <c r="B25" s="11" t="s">
        <v>62</v>
      </c>
      <c r="C25" s="11" t="s">
        <v>32</v>
      </c>
      <c r="D25" s="11"/>
      <c r="E25" s="11"/>
      <c r="F25" s="11"/>
      <c r="G25" s="11"/>
      <c r="H25" s="11" t="s">
        <v>34</v>
      </c>
      <c r="I25" s="12" t="s">
        <v>63</v>
      </c>
      <c r="J25" s="13">
        <v>496263000</v>
      </c>
      <c r="K25" s="13">
        <v>0</v>
      </c>
      <c r="L25" s="13">
        <v>0</v>
      </c>
      <c r="M25" s="13">
        <v>496263000</v>
      </c>
      <c r="N25" s="13">
        <v>0</v>
      </c>
      <c r="O25" s="13">
        <v>3000000</v>
      </c>
      <c r="P25" s="13">
        <v>493263000</v>
      </c>
      <c r="Q25" s="13">
        <v>3000000</v>
      </c>
      <c r="R25" s="13">
        <v>3000000</v>
      </c>
      <c r="S25" s="13">
        <v>3000000</v>
      </c>
      <c r="T25" s="30">
        <f t="shared" si="0"/>
        <v>6.0451816879356305E-3</v>
      </c>
    </row>
    <row r="26" spans="1:20" ht="45" customHeight="1" x14ac:dyDescent="0.2">
      <c r="A26" s="11" t="s">
        <v>31</v>
      </c>
      <c r="B26" s="11" t="s">
        <v>62</v>
      </c>
      <c r="C26" s="11" t="s">
        <v>53</v>
      </c>
      <c r="D26" s="11" t="s">
        <v>32</v>
      </c>
      <c r="E26" s="11"/>
      <c r="F26" s="11"/>
      <c r="G26" s="11"/>
      <c r="H26" s="11" t="s">
        <v>65</v>
      </c>
      <c r="I26" s="12" t="s">
        <v>67</v>
      </c>
      <c r="J26" s="13">
        <v>10295452023</v>
      </c>
      <c r="K26" s="13">
        <v>0</v>
      </c>
      <c r="L26" s="13">
        <v>0</v>
      </c>
      <c r="M26" s="13">
        <v>10295452023</v>
      </c>
      <c r="N26" s="13">
        <v>0</v>
      </c>
      <c r="O26" s="13">
        <v>0</v>
      </c>
      <c r="P26" s="13">
        <v>10295452023</v>
      </c>
      <c r="Q26" s="13">
        <v>0</v>
      </c>
      <c r="R26" s="13">
        <v>0</v>
      </c>
      <c r="S26" s="13">
        <v>0</v>
      </c>
      <c r="T26" s="30">
        <f t="shared" si="0"/>
        <v>0</v>
      </c>
    </row>
    <row r="27" spans="1:20" ht="45" customHeight="1" x14ac:dyDescent="0.2">
      <c r="A27" s="16" t="s">
        <v>31</v>
      </c>
      <c r="B27" s="17" t="s">
        <v>62</v>
      </c>
      <c r="C27" s="17"/>
      <c r="D27" s="17"/>
      <c r="E27" s="17"/>
      <c r="F27" s="17"/>
      <c r="G27" s="17"/>
      <c r="H27" s="17"/>
      <c r="I27" s="18" t="s">
        <v>129</v>
      </c>
      <c r="J27" s="19">
        <f>SUM(J25:J26)</f>
        <v>10791715023</v>
      </c>
      <c r="K27" s="19">
        <f t="shared" ref="K27:S27" si="4">SUM(K25:K26)</f>
        <v>0</v>
      </c>
      <c r="L27" s="19">
        <f t="shared" si="4"/>
        <v>0</v>
      </c>
      <c r="M27" s="19">
        <f t="shared" si="4"/>
        <v>10791715023</v>
      </c>
      <c r="N27" s="19">
        <f t="shared" si="4"/>
        <v>0</v>
      </c>
      <c r="O27" s="19">
        <f t="shared" si="4"/>
        <v>3000000</v>
      </c>
      <c r="P27" s="19">
        <f t="shared" si="4"/>
        <v>10788715023</v>
      </c>
      <c r="Q27" s="19">
        <f t="shared" si="4"/>
        <v>3000000</v>
      </c>
      <c r="R27" s="19">
        <f t="shared" si="4"/>
        <v>3000000</v>
      </c>
      <c r="S27" s="19">
        <f t="shared" si="4"/>
        <v>3000000</v>
      </c>
      <c r="T27" s="21">
        <f t="shared" si="0"/>
        <v>2.7799103234344184E-4</v>
      </c>
    </row>
    <row r="28" spans="1:20" ht="45" customHeight="1" x14ac:dyDescent="0.2">
      <c r="A28" s="34" t="s">
        <v>31</v>
      </c>
      <c r="B28" s="35"/>
      <c r="C28" s="35"/>
      <c r="D28" s="35"/>
      <c r="E28" s="35"/>
      <c r="F28" s="35"/>
      <c r="G28" s="35"/>
      <c r="H28" s="36"/>
      <c r="I28" s="18" t="s">
        <v>130</v>
      </c>
      <c r="J28" s="19">
        <f>+J16+J18+J24+J27</f>
        <v>2917627709389</v>
      </c>
      <c r="K28" s="19">
        <f t="shared" ref="K28:S28" si="5">+K16+K18+K24+K27</f>
        <v>4541204652</v>
      </c>
      <c r="L28" s="19">
        <f t="shared" si="5"/>
        <v>4541204652</v>
      </c>
      <c r="M28" s="19">
        <f t="shared" si="5"/>
        <v>2917627709389</v>
      </c>
      <c r="N28" s="19">
        <f t="shared" si="5"/>
        <v>2709455551</v>
      </c>
      <c r="O28" s="19">
        <f t="shared" si="5"/>
        <v>2892361160913.3599</v>
      </c>
      <c r="P28" s="19">
        <f t="shared" si="5"/>
        <v>22557092924.639999</v>
      </c>
      <c r="Q28" s="19">
        <f t="shared" si="5"/>
        <v>263763953073.35999</v>
      </c>
      <c r="R28" s="19">
        <f t="shared" si="5"/>
        <v>255477808016.98999</v>
      </c>
      <c r="S28" s="19">
        <f t="shared" si="5"/>
        <v>255216182416.98999</v>
      </c>
      <c r="T28" s="21">
        <f t="shared" si="0"/>
        <v>8.7473868443084024E-2</v>
      </c>
    </row>
    <row r="29" spans="1:20" ht="45" customHeight="1" x14ac:dyDescent="0.2">
      <c r="A29" s="11" t="s">
        <v>69</v>
      </c>
      <c r="B29" s="11" t="s">
        <v>34</v>
      </c>
      <c r="C29" s="11" t="s">
        <v>53</v>
      </c>
      <c r="D29" s="11" t="s">
        <v>32</v>
      </c>
      <c r="E29" s="11"/>
      <c r="F29" s="11"/>
      <c r="G29" s="11"/>
      <c r="H29" s="11" t="s">
        <v>65</v>
      </c>
      <c r="I29" s="12" t="s">
        <v>70</v>
      </c>
      <c r="J29" s="13">
        <v>430085524</v>
      </c>
      <c r="K29" s="13">
        <v>0</v>
      </c>
      <c r="L29" s="13">
        <v>0</v>
      </c>
      <c r="M29" s="13">
        <v>430085524</v>
      </c>
      <c r="N29" s="13">
        <v>0</v>
      </c>
      <c r="O29" s="13">
        <v>0</v>
      </c>
      <c r="P29" s="13">
        <v>430085524</v>
      </c>
      <c r="Q29" s="13">
        <v>0</v>
      </c>
      <c r="R29" s="13">
        <v>0</v>
      </c>
      <c r="S29" s="13">
        <v>0</v>
      </c>
      <c r="T29" s="30">
        <f t="shared" si="0"/>
        <v>0</v>
      </c>
    </row>
    <row r="30" spans="1:20" ht="45" customHeight="1" x14ac:dyDescent="0.2">
      <c r="A30" s="34" t="s">
        <v>69</v>
      </c>
      <c r="B30" s="35"/>
      <c r="C30" s="35"/>
      <c r="D30" s="35"/>
      <c r="E30" s="35"/>
      <c r="F30" s="35"/>
      <c r="G30" s="35"/>
      <c r="H30" s="36"/>
      <c r="I30" s="18" t="s">
        <v>131</v>
      </c>
      <c r="J30" s="19">
        <f>+J29</f>
        <v>430085524</v>
      </c>
      <c r="K30" s="19">
        <f t="shared" ref="K30:S30" si="6">+K29</f>
        <v>0</v>
      </c>
      <c r="L30" s="19">
        <f t="shared" si="6"/>
        <v>0</v>
      </c>
      <c r="M30" s="19">
        <f t="shared" si="6"/>
        <v>430085524</v>
      </c>
      <c r="N30" s="19">
        <f t="shared" si="6"/>
        <v>0</v>
      </c>
      <c r="O30" s="19">
        <f t="shared" si="6"/>
        <v>0</v>
      </c>
      <c r="P30" s="19">
        <f t="shared" si="6"/>
        <v>430085524</v>
      </c>
      <c r="Q30" s="19">
        <f t="shared" si="6"/>
        <v>0</v>
      </c>
      <c r="R30" s="19">
        <f t="shared" si="6"/>
        <v>0</v>
      </c>
      <c r="S30" s="19">
        <f t="shared" si="6"/>
        <v>0</v>
      </c>
      <c r="T30" s="21">
        <f t="shared" si="0"/>
        <v>0</v>
      </c>
    </row>
    <row r="31" spans="1:20" ht="42.75" x14ac:dyDescent="0.2">
      <c r="A31" s="31" t="s">
        <v>72</v>
      </c>
      <c r="B31" s="11" t="s">
        <v>73</v>
      </c>
      <c r="C31" s="11" t="s">
        <v>74</v>
      </c>
      <c r="D31" s="11" t="s">
        <v>75</v>
      </c>
      <c r="E31" s="11"/>
      <c r="F31" s="11"/>
      <c r="G31" s="11"/>
      <c r="H31" s="11" t="s">
        <v>65</v>
      </c>
      <c r="I31" s="12" t="s">
        <v>76</v>
      </c>
      <c r="J31" s="13">
        <v>4970070000</v>
      </c>
      <c r="K31" s="13">
        <v>0</v>
      </c>
      <c r="L31" s="13">
        <v>0</v>
      </c>
      <c r="M31" s="13">
        <v>4970070000</v>
      </c>
      <c r="N31" s="13">
        <v>0</v>
      </c>
      <c r="O31" s="13">
        <v>1307559702</v>
      </c>
      <c r="P31" s="13">
        <v>3662510298</v>
      </c>
      <c r="Q31" s="13">
        <v>727809833</v>
      </c>
      <c r="R31" s="13">
        <v>33214871</v>
      </c>
      <c r="S31" s="13">
        <v>33214871</v>
      </c>
      <c r="T31" s="30">
        <f t="shared" si="0"/>
        <v>6.6829785093570114E-3</v>
      </c>
    </row>
    <row r="32" spans="1:20" ht="28.5" x14ac:dyDescent="0.2">
      <c r="A32" s="11" t="s">
        <v>72</v>
      </c>
      <c r="B32" s="11" t="s">
        <v>73</v>
      </c>
      <c r="C32" s="11" t="s">
        <v>74</v>
      </c>
      <c r="D32" s="11" t="s">
        <v>78</v>
      </c>
      <c r="E32" s="11"/>
      <c r="F32" s="11"/>
      <c r="G32" s="11"/>
      <c r="H32" s="11" t="s">
        <v>65</v>
      </c>
      <c r="I32" s="12" t="s">
        <v>79</v>
      </c>
      <c r="J32" s="13">
        <v>10971896212</v>
      </c>
      <c r="K32" s="13">
        <v>0</v>
      </c>
      <c r="L32" s="13">
        <v>0</v>
      </c>
      <c r="M32" s="13">
        <v>10971896212</v>
      </c>
      <c r="N32" s="13">
        <v>0</v>
      </c>
      <c r="O32" s="13">
        <v>5756252164</v>
      </c>
      <c r="P32" s="13">
        <v>5215644048</v>
      </c>
      <c r="Q32" s="13">
        <v>2858834480</v>
      </c>
      <c r="R32" s="13">
        <v>227799622</v>
      </c>
      <c r="S32" s="13">
        <v>227799622</v>
      </c>
      <c r="T32" s="30">
        <f t="shared" si="0"/>
        <v>2.0762101426994431E-2</v>
      </c>
    </row>
    <row r="33" spans="1:20" ht="28.5" x14ac:dyDescent="0.2">
      <c r="A33" s="11" t="s">
        <v>72</v>
      </c>
      <c r="B33" s="11" t="s">
        <v>73</v>
      </c>
      <c r="C33" s="11" t="s">
        <v>74</v>
      </c>
      <c r="D33" s="11" t="s">
        <v>78</v>
      </c>
      <c r="E33" s="11"/>
      <c r="F33" s="11"/>
      <c r="G33" s="11"/>
      <c r="H33" s="11" t="s">
        <v>80</v>
      </c>
      <c r="I33" s="12" t="s">
        <v>79</v>
      </c>
      <c r="J33" s="13">
        <v>1042000000</v>
      </c>
      <c r="K33" s="13">
        <v>0</v>
      </c>
      <c r="L33" s="13">
        <v>0</v>
      </c>
      <c r="M33" s="13">
        <v>1042000000</v>
      </c>
      <c r="N33" s="13">
        <v>0</v>
      </c>
      <c r="O33" s="13">
        <v>459806028</v>
      </c>
      <c r="P33" s="13">
        <v>582193972</v>
      </c>
      <c r="Q33" s="13">
        <v>250730884</v>
      </c>
      <c r="R33" s="13">
        <v>27064732</v>
      </c>
      <c r="S33" s="13">
        <v>27064732</v>
      </c>
      <c r="T33" s="30">
        <f t="shared" si="0"/>
        <v>2.5973831094049903E-2</v>
      </c>
    </row>
    <row r="34" spans="1:20" ht="47.25" customHeight="1" x14ac:dyDescent="0.2">
      <c r="A34" s="11" t="s">
        <v>72</v>
      </c>
      <c r="B34" s="11" t="s">
        <v>73</v>
      </c>
      <c r="C34" s="11" t="s">
        <v>74</v>
      </c>
      <c r="D34" s="11" t="s">
        <v>78</v>
      </c>
      <c r="E34" s="11"/>
      <c r="F34" s="11"/>
      <c r="G34" s="11"/>
      <c r="H34" s="11" t="s">
        <v>81</v>
      </c>
      <c r="I34" s="12" t="s">
        <v>79</v>
      </c>
      <c r="J34" s="13">
        <v>1999183788</v>
      </c>
      <c r="K34" s="13">
        <v>0</v>
      </c>
      <c r="L34" s="13">
        <v>0</v>
      </c>
      <c r="M34" s="13">
        <v>1999183788</v>
      </c>
      <c r="N34" s="13">
        <v>0</v>
      </c>
      <c r="O34" s="13">
        <v>1576375599</v>
      </c>
      <c r="P34" s="13">
        <v>422808189</v>
      </c>
      <c r="Q34" s="13">
        <v>902099599</v>
      </c>
      <c r="R34" s="13">
        <v>46145599</v>
      </c>
      <c r="S34" s="13">
        <v>46145599</v>
      </c>
      <c r="T34" s="30">
        <f t="shared" si="0"/>
        <v>2.3082219492268113E-2</v>
      </c>
    </row>
    <row r="35" spans="1:20" ht="28.5" x14ac:dyDescent="0.2">
      <c r="A35" s="11" t="s">
        <v>72</v>
      </c>
      <c r="B35" s="11" t="s">
        <v>73</v>
      </c>
      <c r="C35" s="11" t="s">
        <v>74</v>
      </c>
      <c r="D35" s="11" t="s">
        <v>78</v>
      </c>
      <c r="E35" s="11"/>
      <c r="F35" s="11"/>
      <c r="G35" s="11"/>
      <c r="H35" s="11" t="s">
        <v>82</v>
      </c>
      <c r="I35" s="12" t="s">
        <v>79</v>
      </c>
      <c r="J35" s="13">
        <v>1359605819</v>
      </c>
      <c r="K35" s="13">
        <v>0</v>
      </c>
      <c r="L35" s="13">
        <v>0</v>
      </c>
      <c r="M35" s="13">
        <v>1359605819</v>
      </c>
      <c r="N35" s="13">
        <v>0</v>
      </c>
      <c r="O35" s="13">
        <v>874522892</v>
      </c>
      <c r="P35" s="13">
        <v>485082927</v>
      </c>
      <c r="Q35" s="13">
        <v>839424659</v>
      </c>
      <c r="R35" s="13">
        <v>66920999.990000002</v>
      </c>
      <c r="S35" s="13">
        <v>66920999.990000002</v>
      </c>
      <c r="T35" s="30">
        <f t="shared" si="0"/>
        <v>4.9220883769989218E-2</v>
      </c>
    </row>
    <row r="36" spans="1:20" ht="48.75" customHeight="1" x14ac:dyDescent="0.2">
      <c r="A36" s="11" t="s">
        <v>72</v>
      </c>
      <c r="B36" s="11" t="s">
        <v>73</v>
      </c>
      <c r="C36" s="11" t="s">
        <v>74</v>
      </c>
      <c r="D36" s="11" t="s">
        <v>84</v>
      </c>
      <c r="E36" s="11"/>
      <c r="F36" s="11"/>
      <c r="G36" s="11"/>
      <c r="H36" s="11" t="s">
        <v>65</v>
      </c>
      <c r="I36" s="12" t="s">
        <v>85</v>
      </c>
      <c r="J36" s="13">
        <v>3819690000</v>
      </c>
      <c r="K36" s="13">
        <v>0</v>
      </c>
      <c r="L36" s="13">
        <v>0</v>
      </c>
      <c r="M36" s="13">
        <v>3819690000</v>
      </c>
      <c r="N36" s="13">
        <v>0</v>
      </c>
      <c r="O36" s="13">
        <v>1293764540</v>
      </c>
      <c r="P36" s="13">
        <v>2525925460</v>
      </c>
      <c r="Q36" s="13">
        <v>883796897</v>
      </c>
      <c r="R36" s="13">
        <v>32577676</v>
      </c>
      <c r="S36" s="13">
        <v>32577676</v>
      </c>
      <c r="T36" s="30">
        <f t="shared" si="0"/>
        <v>8.5288795687608158E-3</v>
      </c>
    </row>
    <row r="37" spans="1:20" ht="45" customHeight="1" x14ac:dyDescent="0.2">
      <c r="A37" s="11" t="s">
        <v>72</v>
      </c>
      <c r="B37" s="11" t="s">
        <v>73</v>
      </c>
      <c r="C37" s="11" t="s">
        <v>74</v>
      </c>
      <c r="D37" s="11" t="s">
        <v>87</v>
      </c>
      <c r="E37" s="11" t="s">
        <v>0</v>
      </c>
      <c r="F37" s="11" t="s">
        <v>0</v>
      </c>
      <c r="G37" s="11" t="s">
        <v>0</v>
      </c>
      <c r="H37" s="11" t="s">
        <v>65</v>
      </c>
      <c r="I37" s="12" t="s">
        <v>88</v>
      </c>
      <c r="J37" s="13">
        <v>790370000</v>
      </c>
      <c r="K37" s="13">
        <v>0</v>
      </c>
      <c r="L37" s="13">
        <v>0</v>
      </c>
      <c r="M37" s="13">
        <v>790370000</v>
      </c>
      <c r="N37" s="13">
        <v>0</v>
      </c>
      <c r="O37" s="13">
        <v>0</v>
      </c>
      <c r="P37" s="13">
        <v>790370000</v>
      </c>
      <c r="Q37" s="13">
        <v>0</v>
      </c>
      <c r="R37" s="13">
        <v>0</v>
      </c>
      <c r="S37" s="13">
        <v>0</v>
      </c>
      <c r="T37" s="30">
        <f t="shared" si="0"/>
        <v>0</v>
      </c>
    </row>
    <row r="38" spans="1:20" ht="45" customHeight="1" x14ac:dyDescent="0.2">
      <c r="A38" s="11" t="s">
        <v>72</v>
      </c>
      <c r="B38" s="11" t="s">
        <v>73</v>
      </c>
      <c r="C38" s="11" t="s">
        <v>74</v>
      </c>
      <c r="D38" s="11" t="s">
        <v>90</v>
      </c>
      <c r="E38" s="11" t="s">
        <v>0</v>
      </c>
      <c r="F38" s="11" t="s">
        <v>0</v>
      </c>
      <c r="G38" s="11" t="s">
        <v>0</v>
      </c>
      <c r="H38" s="11" t="s">
        <v>65</v>
      </c>
      <c r="I38" s="12" t="s">
        <v>91</v>
      </c>
      <c r="J38" s="13">
        <v>3462544449</v>
      </c>
      <c r="K38" s="13">
        <v>0</v>
      </c>
      <c r="L38" s="13">
        <v>0</v>
      </c>
      <c r="M38" s="13">
        <v>3462544449</v>
      </c>
      <c r="N38" s="13">
        <v>0</v>
      </c>
      <c r="O38" s="13">
        <v>2516905115</v>
      </c>
      <c r="P38" s="13">
        <v>945639334</v>
      </c>
      <c r="Q38" s="13">
        <v>1155711543</v>
      </c>
      <c r="R38" s="13">
        <v>109801190</v>
      </c>
      <c r="S38" s="13">
        <v>109801190</v>
      </c>
      <c r="T38" s="30">
        <f t="shared" si="0"/>
        <v>3.1711127934173126E-2</v>
      </c>
    </row>
    <row r="39" spans="1:20" ht="45" customHeight="1" x14ac:dyDescent="0.2">
      <c r="A39" s="11" t="s">
        <v>72</v>
      </c>
      <c r="B39" s="11" t="s">
        <v>73</v>
      </c>
      <c r="C39" s="11" t="s">
        <v>74</v>
      </c>
      <c r="D39" s="11" t="s">
        <v>90</v>
      </c>
      <c r="E39" s="11" t="s">
        <v>0</v>
      </c>
      <c r="F39" s="11" t="s">
        <v>0</v>
      </c>
      <c r="G39" s="11" t="s">
        <v>0</v>
      </c>
      <c r="H39" s="11" t="s">
        <v>81</v>
      </c>
      <c r="I39" s="12" t="s">
        <v>91</v>
      </c>
      <c r="J39" s="13">
        <v>1243000000</v>
      </c>
      <c r="K39" s="13">
        <v>0</v>
      </c>
      <c r="L39" s="13">
        <v>0</v>
      </c>
      <c r="M39" s="13">
        <v>1243000000</v>
      </c>
      <c r="N39" s="13">
        <v>0</v>
      </c>
      <c r="O39" s="13">
        <v>0</v>
      </c>
      <c r="P39" s="13">
        <v>1243000000</v>
      </c>
      <c r="Q39" s="13">
        <v>0</v>
      </c>
      <c r="R39" s="13">
        <v>0</v>
      </c>
      <c r="S39" s="13">
        <v>0</v>
      </c>
      <c r="T39" s="30">
        <f t="shared" si="0"/>
        <v>0</v>
      </c>
    </row>
    <row r="40" spans="1:20" ht="59.25" customHeight="1" x14ac:dyDescent="0.2">
      <c r="A40" s="11" t="s">
        <v>72</v>
      </c>
      <c r="B40" s="11" t="s">
        <v>93</v>
      </c>
      <c r="C40" s="11" t="s">
        <v>74</v>
      </c>
      <c r="D40" s="11" t="s">
        <v>94</v>
      </c>
      <c r="E40" s="11"/>
      <c r="F40" s="11"/>
      <c r="G40" s="11"/>
      <c r="H40" s="11" t="s">
        <v>65</v>
      </c>
      <c r="I40" s="12" t="s">
        <v>95</v>
      </c>
      <c r="J40" s="13">
        <v>53220000000</v>
      </c>
      <c r="K40" s="13">
        <v>0</v>
      </c>
      <c r="L40" s="13">
        <v>0</v>
      </c>
      <c r="M40" s="13">
        <v>53220000000</v>
      </c>
      <c r="N40" s="13">
        <v>0</v>
      </c>
      <c r="O40" s="13">
        <v>19735575108</v>
      </c>
      <c r="P40" s="13">
        <v>33484424892</v>
      </c>
      <c r="Q40" s="13">
        <v>1932234075</v>
      </c>
      <c r="R40" s="13">
        <v>241562837</v>
      </c>
      <c r="S40" s="13">
        <v>241391439</v>
      </c>
      <c r="T40" s="30">
        <f t="shared" si="0"/>
        <v>4.5357279030439684E-3</v>
      </c>
    </row>
    <row r="41" spans="1:20" ht="57" x14ac:dyDescent="0.2">
      <c r="A41" s="11" t="s">
        <v>72</v>
      </c>
      <c r="B41" s="11" t="s">
        <v>93</v>
      </c>
      <c r="C41" s="11" t="s">
        <v>74</v>
      </c>
      <c r="D41" s="11" t="s">
        <v>94</v>
      </c>
      <c r="E41" s="11"/>
      <c r="F41" s="11"/>
      <c r="G41" s="11"/>
      <c r="H41" s="11" t="s">
        <v>81</v>
      </c>
      <c r="I41" s="12" t="s">
        <v>95</v>
      </c>
      <c r="J41" s="13">
        <v>14718000000</v>
      </c>
      <c r="K41" s="13">
        <v>0</v>
      </c>
      <c r="L41" s="13">
        <v>0</v>
      </c>
      <c r="M41" s="13">
        <v>14718000000</v>
      </c>
      <c r="N41" s="13">
        <v>0</v>
      </c>
      <c r="O41" s="13">
        <v>13418000000</v>
      </c>
      <c r="P41" s="13">
        <v>1300000000</v>
      </c>
      <c r="Q41" s="13">
        <v>0</v>
      </c>
      <c r="R41" s="13">
        <v>0</v>
      </c>
      <c r="S41" s="13">
        <v>0</v>
      </c>
      <c r="T41" s="30">
        <f t="shared" si="0"/>
        <v>0</v>
      </c>
    </row>
    <row r="42" spans="1:20" ht="57" x14ac:dyDescent="0.2">
      <c r="A42" s="11" t="s">
        <v>72</v>
      </c>
      <c r="B42" s="11" t="s">
        <v>93</v>
      </c>
      <c r="C42" s="11" t="s">
        <v>74</v>
      </c>
      <c r="D42" s="11" t="s">
        <v>94</v>
      </c>
      <c r="E42" s="11"/>
      <c r="F42" s="11"/>
      <c r="G42" s="11"/>
      <c r="H42" s="11" t="s">
        <v>82</v>
      </c>
      <c r="I42" s="12" t="s">
        <v>95</v>
      </c>
      <c r="J42" s="13">
        <v>3534525000</v>
      </c>
      <c r="K42" s="13">
        <v>0</v>
      </c>
      <c r="L42" s="13">
        <v>0</v>
      </c>
      <c r="M42" s="13">
        <v>3534525000</v>
      </c>
      <c r="N42" s="13">
        <v>0</v>
      </c>
      <c r="O42" s="13">
        <v>0</v>
      </c>
      <c r="P42" s="13">
        <v>3534525000</v>
      </c>
      <c r="Q42" s="13">
        <v>0</v>
      </c>
      <c r="R42" s="13">
        <v>0</v>
      </c>
      <c r="S42" s="13">
        <v>0</v>
      </c>
      <c r="T42" s="30">
        <f t="shared" si="0"/>
        <v>0</v>
      </c>
    </row>
    <row r="43" spans="1:20" ht="50.25" customHeight="1" x14ac:dyDescent="0.2">
      <c r="A43" s="11" t="s">
        <v>72</v>
      </c>
      <c r="B43" s="11" t="s">
        <v>97</v>
      </c>
      <c r="C43" s="11" t="s">
        <v>74</v>
      </c>
      <c r="D43" s="11" t="s">
        <v>87</v>
      </c>
      <c r="E43" s="11"/>
      <c r="F43" s="11"/>
      <c r="G43" s="11"/>
      <c r="H43" s="11" t="s">
        <v>65</v>
      </c>
      <c r="I43" s="12" t="s">
        <v>98</v>
      </c>
      <c r="J43" s="13">
        <v>30804000000</v>
      </c>
      <c r="K43" s="13">
        <v>0</v>
      </c>
      <c r="L43" s="13">
        <v>0</v>
      </c>
      <c r="M43" s="13">
        <v>30804000000</v>
      </c>
      <c r="N43" s="13">
        <v>0</v>
      </c>
      <c r="O43" s="13">
        <v>7189149074</v>
      </c>
      <c r="P43" s="13">
        <v>23614850926</v>
      </c>
      <c r="Q43" s="13">
        <v>4175103065</v>
      </c>
      <c r="R43" s="13">
        <v>313913324</v>
      </c>
      <c r="S43" s="13">
        <v>312466240</v>
      </c>
      <c r="T43" s="30">
        <f t="shared" si="0"/>
        <v>1.0143690429814309E-2</v>
      </c>
    </row>
    <row r="44" spans="1:20" ht="48.75" customHeight="1" x14ac:dyDescent="0.2">
      <c r="A44" s="11" t="s">
        <v>72</v>
      </c>
      <c r="B44" s="11" t="s">
        <v>97</v>
      </c>
      <c r="C44" s="11" t="s">
        <v>74</v>
      </c>
      <c r="D44" s="11" t="s">
        <v>90</v>
      </c>
      <c r="E44" s="11"/>
      <c r="F44" s="11"/>
      <c r="G44" s="11"/>
      <c r="H44" s="11" t="s">
        <v>65</v>
      </c>
      <c r="I44" s="12" t="s">
        <v>100</v>
      </c>
      <c r="J44" s="13">
        <v>46000000000</v>
      </c>
      <c r="K44" s="13">
        <v>0</v>
      </c>
      <c r="L44" s="13">
        <v>0</v>
      </c>
      <c r="M44" s="13">
        <v>46000000000</v>
      </c>
      <c r="N44" s="13">
        <v>0</v>
      </c>
      <c r="O44" s="13">
        <v>0</v>
      </c>
      <c r="P44" s="13">
        <v>46000000000</v>
      </c>
      <c r="Q44" s="13">
        <v>0</v>
      </c>
      <c r="R44" s="13">
        <v>0</v>
      </c>
      <c r="S44" s="13">
        <v>0</v>
      </c>
      <c r="T44" s="30">
        <f t="shared" si="0"/>
        <v>0</v>
      </c>
    </row>
    <row r="45" spans="1:20" ht="45" customHeight="1" x14ac:dyDescent="0.2">
      <c r="A45" s="11" t="s">
        <v>72</v>
      </c>
      <c r="B45" s="11" t="s">
        <v>97</v>
      </c>
      <c r="C45" s="11" t="s">
        <v>74</v>
      </c>
      <c r="D45" s="11" t="s">
        <v>102</v>
      </c>
      <c r="E45" s="11"/>
      <c r="F45" s="11"/>
      <c r="G45" s="11"/>
      <c r="H45" s="11" t="s">
        <v>65</v>
      </c>
      <c r="I45" s="12" t="s">
        <v>103</v>
      </c>
      <c r="J45" s="13">
        <v>2761000000</v>
      </c>
      <c r="K45" s="13">
        <v>0</v>
      </c>
      <c r="L45" s="13">
        <v>0</v>
      </c>
      <c r="M45" s="13">
        <v>2761000000</v>
      </c>
      <c r="N45" s="13">
        <v>0</v>
      </c>
      <c r="O45" s="13">
        <v>1328297303</v>
      </c>
      <c r="P45" s="13">
        <v>1432702697</v>
      </c>
      <c r="Q45" s="13">
        <v>742586552</v>
      </c>
      <c r="R45" s="13">
        <v>57245999</v>
      </c>
      <c r="S45" s="13">
        <v>57245999</v>
      </c>
      <c r="T45" s="30">
        <f t="shared" si="0"/>
        <v>2.073379174212242E-2</v>
      </c>
    </row>
    <row r="46" spans="1:20" ht="45" customHeight="1" x14ac:dyDescent="0.2">
      <c r="A46" s="11" t="s">
        <v>72</v>
      </c>
      <c r="B46" s="11" t="s">
        <v>97</v>
      </c>
      <c r="C46" s="11" t="s">
        <v>74</v>
      </c>
      <c r="D46" s="11" t="s">
        <v>65</v>
      </c>
      <c r="E46" s="11"/>
      <c r="F46" s="11"/>
      <c r="G46" s="11"/>
      <c r="H46" s="11" t="s">
        <v>34</v>
      </c>
      <c r="I46" s="12" t="s">
        <v>105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30">
        <v>0</v>
      </c>
    </row>
    <row r="47" spans="1:20" ht="45" customHeight="1" x14ac:dyDescent="0.2">
      <c r="A47" s="11" t="s">
        <v>72</v>
      </c>
      <c r="B47" s="11" t="s">
        <v>97</v>
      </c>
      <c r="C47" s="11" t="s">
        <v>74</v>
      </c>
      <c r="D47" s="11" t="s">
        <v>65</v>
      </c>
      <c r="E47" s="11"/>
      <c r="F47" s="11"/>
      <c r="G47" s="11"/>
      <c r="H47" s="11" t="s">
        <v>65</v>
      </c>
      <c r="I47" s="12" t="s">
        <v>105</v>
      </c>
      <c r="J47" s="13">
        <v>718842352060</v>
      </c>
      <c r="K47" s="13">
        <v>0</v>
      </c>
      <c r="L47" s="13">
        <v>0</v>
      </c>
      <c r="M47" s="13">
        <v>718842352060</v>
      </c>
      <c r="N47" s="13">
        <v>0</v>
      </c>
      <c r="O47" s="13">
        <v>79736714336</v>
      </c>
      <c r="P47" s="13">
        <v>639105637724</v>
      </c>
      <c r="Q47" s="13">
        <v>12900997530</v>
      </c>
      <c r="R47" s="13">
        <v>0</v>
      </c>
      <c r="S47" s="13">
        <v>0</v>
      </c>
      <c r="T47" s="30">
        <f t="shared" si="0"/>
        <v>0</v>
      </c>
    </row>
    <row r="48" spans="1:20" ht="45" customHeight="1" x14ac:dyDescent="0.2">
      <c r="A48" s="11" t="s">
        <v>72</v>
      </c>
      <c r="B48" s="11" t="s">
        <v>97</v>
      </c>
      <c r="C48" s="11" t="s">
        <v>74</v>
      </c>
      <c r="D48" s="11" t="s">
        <v>65</v>
      </c>
      <c r="E48" s="11"/>
      <c r="F48" s="11"/>
      <c r="G48" s="11"/>
      <c r="H48" s="11" t="s">
        <v>81</v>
      </c>
      <c r="I48" s="12" t="s">
        <v>105</v>
      </c>
      <c r="J48" s="13">
        <v>32638000000</v>
      </c>
      <c r="K48" s="13">
        <v>0</v>
      </c>
      <c r="L48" s="13">
        <v>0</v>
      </c>
      <c r="M48" s="13">
        <v>32638000000</v>
      </c>
      <c r="N48" s="13">
        <v>0</v>
      </c>
      <c r="O48" s="13">
        <v>2345758800</v>
      </c>
      <c r="P48" s="13">
        <v>30292241200</v>
      </c>
      <c r="Q48" s="13">
        <v>2233774800</v>
      </c>
      <c r="R48" s="13">
        <v>1469867</v>
      </c>
      <c r="S48" s="13">
        <v>1469867</v>
      </c>
      <c r="T48" s="30">
        <f t="shared" si="0"/>
        <v>4.5035449476070836E-5</v>
      </c>
    </row>
    <row r="49" spans="1:20" ht="62.25" customHeight="1" x14ac:dyDescent="0.2">
      <c r="A49" s="11" t="s">
        <v>72</v>
      </c>
      <c r="B49" s="11" t="s">
        <v>97</v>
      </c>
      <c r="C49" s="11" t="s">
        <v>74</v>
      </c>
      <c r="D49" s="11" t="s">
        <v>107</v>
      </c>
      <c r="E49" s="11"/>
      <c r="F49" s="11"/>
      <c r="G49" s="11"/>
      <c r="H49" s="11" t="s">
        <v>81</v>
      </c>
      <c r="I49" s="12" t="s">
        <v>108</v>
      </c>
      <c r="J49" s="13">
        <v>6086540000</v>
      </c>
      <c r="K49" s="13">
        <v>0</v>
      </c>
      <c r="L49" s="13">
        <v>0</v>
      </c>
      <c r="M49" s="13">
        <v>6086540000</v>
      </c>
      <c r="N49" s="13">
        <v>0</v>
      </c>
      <c r="O49" s="13">
        <v>5443671703</v>
      </c>
      <c r="P49" s="13">
        <v>642868297</v>
      </c>
      <c r="Q49" s="13">
        <v>5167254903</v>
      </c>
      <c r="R49" s="13">
        <v>7299717</v>
      </c>
      <c r="S49" s="13">
        <v>7299717</v>
      </c>
      <c r="T49" s="30">
        <f t="shared" si="0"/>
        <v>1.1993212892710801E-3</v>
      </c>
    </row>
    <row r="50" spans="1:20" ht="43.5" customHeight="1" x14ac:dyDescent="0.2">
      <c r="A50" s="11" t="s">
        <v>72</v>
      </c>
      <c r="B50" s="11" t="s">
        <v>97</v>
      </c>
      <c r="C50" s="11" t="s">
        <v>74</v>
      </c>
      <c r="D50" s="11" t="s">
        <v>81</v>
      </c>
      <c r="E50" s="11"/>
      <c r="F50" s="11"/>
      <c r="G50" s="11"/>
      <c r="H50" s="11" t="s">
        <v>80</v>
      </c>
      <c r="I50" s="12" t="s">
        <v>110</v>
      </c>
      <c r="J50" s="13">
        <v>25182000000</v>
      </c>
      <c r="K50" s="13">
        <v>0</v>
      </c>
      <c r="L50" s="13">
        <v>0</v>
      </c>
      <c r="M50" s="13">
        <v>25182000000</v>
      </c>
      <c r="N50" s="13">
        <v>0</v>
      </c>
      <c r="O50" s="13">
        <v>0</v>
      </c>
      <c r="P50" s="13">
        <v>25182000000</v>
      </c>
      <c r="Q50" s="13">
        <v>0</v>
      </c>
      <c r="R50" s="13">
        <v>0</v>
      </c>
      <c r="S50" s="13">
        <v>0</v>
      </c>
      <c r="T50" s="30">
        <f t="shared" si="0"/>
        <v>0</v>
      </c>
    </row>
    <row r="51" spans="1:20" ht="51.75" customHeight="1" x14ac:dyDescent="0.2">
      <c r="A51" s="11" t="s">
        <v>72</v>
      </c>
      <c r="B51" s="11" t="s">
        <v>97</v>
      </c>
      <c r="C51" s="11" t="s">
        <v>74</v>
      </c>
      <c r="D51" s="11" t="s">
        <v>81</v>
      </c>
      <c r="E51" s="11"/>
      <c r="F51" s="11"/>
      <c r="G51" s="11"/>
      <c r="H51" s="11" t="s">
        <v>81</v>
      </c>
      <c r="I51" s="12" t="s">
        <v>110</v>
      </c>
      <c r="J51" s="13">
        <v>2148000000</v>
      </c>
      <c r="K51" s="13">
        <v>0</v>
      </c>
      <c r="L51" s="13">
        <v>0</v>
      </c>
      <c r="M51" s="13">
        <v>2148000000</v>
      </c>
      <c r="N51" s="13">
        <v>0</v>
      </c>
      <c r="O51" s="13">
        <v>750357919</v>
      </c>
      <c r="P51" s="13">
        <v>1397642081</v>
      </c>
      <c r="Q51" s="13">
        <v>641857919</v>
      </c>
      <c r="R51" s="13">
        <v>18419763</v>
      </c>
      <c r="S51" s="13">
        <v>18419763</v>
      </c>
      <c r="T51" s="30">
        <f t="shared" si="0"/>
        <v>8.5753086592178767E-3</v>
      </c>
    </row>
    <row r="52" spans="1:20" ht="71.25" x14ac:dyDescent="0.2">
      <c r="A52" s="11" t="s">
        <v>72</v>
      </c>
      <c r="B52" s="11" t="s">
        <v>97</v>
      </c>
      <c r="C52" s="11" t="s">
        <v>74</v>
      </c>
      <c r="D52" s="11" t="s">
        <v>112</v>
      </c>
      <c r="E52" s="11"/>
      <c r="F52" s="11"/>
      <c r="G52" s="11"/>
      <c r="H52" s="11" t="s">
        <v>65</v>
      </c>
      <c r="I52" s="12" t="s">
        <v>113</v>
      </c>
      <c r="J52" s="13">
        <v>88580107940</v>
      </c>
      <c r="K52" s="13">
        <v>0</v>
      </c>
      <c r="L52" s="13">
        <v>0</v>
      </c>
      <c r="M52" s="13">
        <v>88580107940</v>
      </c>
      <c r="N52" s="13">
        <v>0</v>
      </c>
      <c r="O52" s="13">
        <v>88580107940</v>
      </c>
      <c r="P52" s="13">
        <v>0</v>
      </c>
      <c r="Q52" s="13">
        <v>88580107940</v>
      </c>
      <c r="R52" s="13">
        <v>0</v>
      </c>
      <c r="S52" s="13">
        <v>0</v>
      </c>
      <c r="T52" s="30">
        <f t="shared" si="0"/>
        <v>0</v>
      </c>
    </row>
    <row r="53" spans="1:20" ht="57.75" customHeight="1" x14ac:dyDescent="0.2">
      <c r="A53" s="11" t="s">
        <v>72</v>
      </c>
      <c r="B53" s="11" t="s">
        <v>97</v>
      </c>
      <c r="C53" s="11" t="s">
        <v>74</v>
      </c>
      <c r="D53" s="11" t="s">
        <v>115</v>
      </c>
      <c r="E53" s="11"/>
      <c r="F53" s="11"/>
      <c r="G53" s="11"/>
      <c r="H53" s="11" t="s">
        <v>81</v>
      </c>
      <c r="I53" s="12" t="s">
        <v>116</v>
      </c>
      <c r="J53" s="13">
        <v>46958000000</v>
      </c>
      <c r="K53" s="13">
        <v>0</v>
      </c>
      <c r="L53" s="13">
        <v>0</v>
      </c>
      <c r="M53" s="13">
        <v>46958000000</v>
      </c>
      <c r="N53" s="13">
        <v>0</v>
      </c>
      <c r="O53" s="13">
        <v>44093464385</v>
      </c>
      <c r="P53" s="13">
        <v>2864535615</v>
      </c>
      <c r="Q53" s="13">
        <v>43934678780</v>
      </c>
      <c r="R53" s="13">
        <v>35914398.670000002</v>
      </c>
      <c r="S53" s="13">
        <v>35914398.670000002</v>
      </c>
      <c r="T53" s="30">
        <f t="shared" si="0"/>
        <v>7.6481959772562716E-4</v>
      </c>
    </row>
    <row r="54" spans="1:20" ht="72" customHeight="1" x14ac:dyDescent="0.2">
      <c r="A54" s="11" t="s">
        <v>72</v>
      </c>
      <c r="B54" s="11" t="s">
        <v>118</v>
      </c>
      <c r="C54" s="11" t="s">
        <v>74</v>
      </c>
      <c r="D54" s="11" t="s">
        <v>87</v>
      </c>
      <c r="E54" s="11"/>
      <c r="F54" s="11"/>
      <c r="G54" s="11"/>
      <c r="H54" s="11" t="s">
        <v>65</v>
      </c>
      <c r="I54" s="12" t="s">
        <v>119</v>
      </c>
      <c r="J54" s="13">
        <v>20550000000</v>
      </c>
      <c r="K54" s="13">
        <v>0</v>
      </c>
      <c r="L54" s="13">
        <v>0</v>
      </c>
      <c r="M54" s="13">
        <v>20550000000</v>
      </c>
      <c r="N54" s="13">
        <v>0</v>
      </c>
      <c r="O54" s="13">
        <v>8607730289</v>
      </c>
      <c r="P54" s="13">
        <v>11942269711</v>
      </c>
      <c r="Q54" s="13">
        <v>3140088806</v>
      </c>
      <c r="R54" s="13">
        <v>170102398.33000001</v>
      </c>
      <c r="S54" s="13">
        <v>170102398.33000001</v>
      </c>
      <c r="T54" s="30">
        <f t="shared" si="0"/>
        <v>8.2774889698296848E-3</v>
      </c>
    </row>
    <row r="55" spans="1:20" ht="59.25" customHeight="1" x14ac:dyDescent="0.2">
      <c r="A55" s="11" t="s">
        <v>72</v>
      </c>
      <c r="B55" s="11" t="s">
        <v>118</v>
      </c>
      <c r="C55" s="11" t="s">
        <v>74</v>
      </c>
      <c r="D55" s="11" t="s">
        <v>90</v>
      </c>
      <c r="E55" s="11"/>
      <c r="F55" s="11"/>
      <c r="G55" s="11"/>
      <c r="H55" s="11" t="s">
        <v>65</v>
      </c>
      <c r="I55" s="12" t="s">
        <v>121</v>
      </c>
      <c r="J55" s="13">
        <v>22625695348</v>
      </c>
      <c r="K55" s="13">
        <v>0</v>
      </c>
      <c r="L55" s="13">
        <v>0</v>
      </c>
      <c r="M55" s="13">
        <v>22625695348</v>
      </c>
      <c r="N55" s="13">
        <v>0</v>
      </c>
      <c r="O55" s="13">
        <v>11242421252</v>
      </c>
      <c r="P55" s="13">
        <v>11383274096</v>
      </c>
      <c r="Q55" s="13">
        <v>5131501558</v>
      </c>
      <c r="R55" s="13">
        <v>634233864</v>
      </c>
      <c r="S55" s="13">
        <v>586285387</v>
      </c>
      <c r="T55" s="30">
        <f t="shared" si="0"/>
        <v>2.5912369895488084E-2</v>
      </c>
    </row>
    <row r="56" spans="1:20" ht="45" customHeight="1" thickBot="1" x14ac:dyDescent="0.25">
      <c r="A56" s="11" t="s">
        <v>72</v>
      </c>
      <c r="B56" s="11" t="s">
        <v>118</v>
      </c>
      <c r="C56" s="11" t="s">
        <v>74</v>
      </c>
      <c r="D56" s="11" t="s">
        <v>102</v>
      </c>
      <c r="E56" s="11"/>
      <c r="F56" s="11"/>
      <c r="G56" s="11"/>
      <c r="H56" s="11" t="s">
        <v>65</v>
      </c>
      <c r="I56" s="12" t="s">
        <v>123</v>
      </c>
      <c r="J56" s="13">
        <v>3522000000</v>
      </c>
      <c r="K56" s="13">
        <v>0</v>
      </c>
      <c r="L56" s="13">
        <v>0</v>
      </c>
      <c r="M56" s="13">
        <v>3522000000</v>
      </c>
      <c r="N56" s="13">
        <v>0</v>
      </c>
      <c r="O56" s="13">
        <v>1620847712</v>
      </c>
      <c r="P56" s="13">
        <v>1901152288</v>
      </c>
      <c r="Q56" s="13">
        <v>954412890</v>
      </c>
      <c r="R56" s="13">
        <v>59511265</v>
      </c>
      <c r="S56" s="13">
        <v>59384210</v>
      </c>
      <c r="T56" s="30">
        <f t="shared" si="0"/>
        <v>1.6860934128336173E-2</v>
      </c>
    </row>
    <row r="57" spans="1:20" ht="45" customHeight="1" thickBot="1" x14ac:dyDescent="0.25">
      <c r="A57" s="22" t="s">
        <v>72</v>
      </c>
      <c r="B57" s="23"/>
      <c r="C57" s="23"/>
      <c r="D57" s="23"/>
      <c r="E57" s="23"/>
      <c r="F57" s="23"/>
      <c r="G57" s="23"/>
      <c r="H57" s="23"/>
      <c r="I57" s="24" t="s">
        <v>132</v>
      </c>
      <c r="J57" s="25">
        <f>SUM(J31:J56)</f>
        <v>1147828580616</v>
      </c>
      <c r="K57" s="25">
        <f t="shared" ref="K57:S57" si="7">SUM(K31:K56)</f>
        <v>0</v>
      </c>
      <c r="L57" s="25">
        <f t="shared" si="7"/>
        <v>0</v>
      </c>
      <c r="M57" s="25">
        <f t="shared" si="7"/>
        <v>1147828580616</v>
      </c>
      <c r="N57" s="25">
        <f t="shared" si="7"/>
        <v>0</v>
      </c>
      <c r="O57" s="25">
        <f t="shared" si="7"/>
        <v>297877281861</v>
      </c>
      <c r="P57" s="25">
        <f t="shared" si="7"/>
        <v>849951298755</v>
      </c>
      <c r="Q57" s="25">
        <f t="shared" si="7"/>
        <v>177153006713</v>
      </c>
      <c r="R57" s="25">
        <f t="shared" si="7"/>
        <v>2083198122.99</v>
      </c>
      <c r="S57" s="25">
        <f t="shared" si="7"/>
        <v>2033504108.99</v>
      </c>
      <c r="T57" s="26">
        <f t="shared" si="0"/>
        <v>1.7716095794536571E-3</v>
      </c>
    </row>
    <row r="58" spans="1:20" ht="45" customHeight="1" thickBot="1" x14ac:dyDescent="0.25">
      <c r="A58" s="37" t="s">
        <v>133</v>
      </c>
      <c r="B58" s="38"/>
      <c r="C58" s="38"/>
      <c r="D58" s="38"/>
      <c r="E58" s="38"/>
      <c r="F58" s="38"/>
      <c r="G58" s="38"/>
      <c r="H58" s="38"/>
      <c r="I58" s="39"/>
      <c r="J58" s="27">
        <f>+J28+J30+J57</f>
        <v>4065886375529</v>
      </c>
      <c r="K58" s="27">
        <f t="shared" ref="K58:S58" si="8">+K28+K30+K57</f>
        <v>4541204652</v>
      </c>
      <c r="L58" s="27">
        <f t="shared" si="8"/>
        <v>4541204652</v>
      </c>
      <c r="M58" s="27">
        <f t="shared" si="8"/>
        <v>4065886375529</v>
      </c>
      <c r="N58" s="27">
        <f t="shared" si="8"/>
        <v>2709455551</v>
      </c>
      <c r="O58" s="27">
        <f t="shared" si="8"/>
        <v>3190238442774.3599</v>
      </c>
      <c r="P58" s="27">
        <f t="shared" si="8"/>
        <v>872938477203.64001</v>
      </c>
      <c r="Q58" s="27">
        <f t="shared" si="8"/>
        <v>440916959786.35999</v>
      </c>
      <c r="R58" s="27">
        <f t="shared" si="8"/>
        <v>257561006139.97998</v>
      </c>
      <c r="S58" s="27">
        <f t="shared" si="8"/>
        <v>257249686525.97998</v>
      </c>
      <c r="T58" s="28">
        <f t="shared" si="0"/>
        <v>6.3270259610368487E-2</v>
      </c>
    </row>
    <row r="59" spans="1:20" ht="15.75" customHeight="1" x14ac:dyDescent="0.25">
      <c r="A59" s="41" t="s">
        <v>137</v>
      </c>
      <c r="B59" s="41"/>
      <c r="C59" s="41"/>
      <c r="D59" s="41"/>
      <c r="E59" s="41"/>
      <c r="F59" s="41"/>
      <c r="G59" s="41"/>
      <c r="H59" s="41"/>
      <c r="I59" s="41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20" x14ac:dyDescent="0.2">
      <c r="A60" s="8" t="s">
        <v>0</v>
      </c>
      <c r="B60" s="8" t="s">
        <v>0</v>
      </c>
      <c r="C60" s="8" t="s">
        <v>0</v>
      </c>
      <c r="D60" s="8" t="s">
        <v>0</v>
      </c>
      <c r="E60" s="8" t="s">
        <v>0</v>
      </c>
      <c r="F60" s="8" t="s">
        <v>0</v>
      </c>
      <c r="G60" s="8" t="s">
        <v>0</v>
      </c>
      <c r="H60" s="8" t="s">
        <v>0</v>
      </c>
      <c r="I60" s="8" t="s">
        <v>0</v>
      </c>
    </row>
    <row r="62" spans="1:20" x14ac:dyDescent="0.2">
      <c r="J62" s="33"/>
      <c r="K62" s="33"/>
      <c r="L62" s="33"/>
      <c r="M62" s="33"/>
      <c r="N62" s="33"/>
      <c r="O62" s="33"/>
      <c r="P62" s="33"/>
      <c r="Q62" s="33"/>
      <c r="R62" s="33"/>
      <c r="S62" s="33"/>
    </row>
  </sheetData>
  <sheetProtection algorithmName="SHA-512" hashValue="K13NqhqP7CF48X5UB4FFLiZFpesHODKD1WLaFuv979w8f4CMsSehxo0slyyPFsTSJR+h8nj9GMTM+IB/5L18PQ==" saltValue="UQfYTGIW45TRo/akSDd5Pw==" spinCount="100000" sheet="1" objects="1" scenarios="1"/>
  <mergeCells count="7">
    <mergeCell ref="A59:I59"/>
    <mergeCell ref="A28:H28"/>
    <mergeCell ref="A30:H30"/>
    <mergeCell ref="A58:I58"/>
    <mergeCell ref="I5:R5"/>
    <mergeCell ref="I6:R6"/>
    <mergeCell ref="I7:R7"/>
  </mergeCells>
  <phoneticPr fontId="8" type="noConversion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4"/>
  <sheetViews>
    <sheetView showGridLines="0" zoomScale="85" zoomScaleNormal="85" workbookViewId="0">
      <pane ySplit="12" topLeftCell="A13" activePane="bottomLeft" state="frozen"/>
      <selection activeCell="O1" sqref="O1"/>
      <selection pane="bottomLeft" activeCell="A15" sqref="A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18.85546875" customWidth="1"/>
    <col min="18" max="19" width="18.85546875" hidden="1" customWidth="1"/>
    <col min="20" max="27" width="18.85546875" customWidth="1"/>
    <col min="28" max="28" width="0" hidden="1" customWidth="1"/>
    <col min="29" max="29" width="6.42578125" customWidth="1"/>
  </cols>
  <sheetData>
    <row r="1" spans="1:27" s="8" customFormat="1" ht="14.25" x14ac:dyDescent="0.2">
      <c r="T1" s="9"/>
    </row>
    <row r="2" spans="1:27" s="8" customFormat="1" ht="14.25" x14ac:dyDescent="0.2">
      <c r="T2" s="9"/>
    </row>
    <row r="3" spans="1:27" s="8" customFormat="1" ht="14.25" x14ac:dyDescent="0.2">
      <c r="T3" s="9"/>
    </row>
    <row r="4" spans="1:27" s="8" customFormat="1" ht="14.25" x14ac:dyDescent="0.2">
      <c r="T4" s="9"/>
    </row>
    <row r="5" spans="1:27" s="8" customFormat="1" ht="18" x14ac:dyDescent="0.25">
      <c r="I5" s="40" t="s">
        <v>124</v>
      </c>
      <c r="J5" s="40"/>
      <c r="K5" s="40"/>
      <c r="L5" s="40"/>
      <c r="M5" s="40"/>
      <c r="N5" s="40"/>
      <c r="O5" s="40"/>
      <c r="P5" s="40"/>
      <c r="Q5" s="40"/>
      <c r="R5" s="40"/>
      <c r="T5" s="9"/>
    </row>
    <row r="6" spans="1:27" s="8" customFormat="1" ht="18" x14ac:dyDescent="0.25">
      <c r="I6" s="40" t="s">
        <v>125</v>
      </c>
      <c r="J6" s="40"/>
      <c r="K6" s="40"/>
      <c r="L6" s="40"/>
      <c r="M6" s="40"/>
      <c r="N6" s="40"/>
      <c r="O6" s="40"/>
      <c r="P6" s="40"/>
      <c r="Q6" s="40"/>
      <c r="R6" s="40"/>
      <c r="T6" s="9"/>
    </row>
    <row r="7" spans="1:27" s="8" customFormat="1" ht="18" x14ac:dyDescent="0.25">
      <c r="I7" s="40" t="s">
        <v>126</v>
      </c>
      <c r="J7" s="40"/>
      <c r="K7" s="40"/>
      <c r="L7" s="40"/>
      <c r="M7" s="40"/>
      <c r="N7" s="40"/>
      <c r="O7" s="40"/>
      <c r="P7" s="40"/>
      <c r="Q7" s="40"/>
      <c r="R7" s="40"/>
      <c r="T7" s="9"/>
    </row>
    <row r="8" spans="1:27" s="8" customFormat="1" ht="14.25" x14ac:dyDescent="0.2">
      <c r="T8" s="9"/>
    </row>
    <row r="9" spans="1:27" s="8" customFormat="1" ht="14.25" x14ac:dyDescent="0.2">
      <c r="T9" s="9"/>
    </row>
    <row r="10" spans="1:27" s="8" customFormat="1" ht="14.25" x14ac:dyDescent="0.2">
      <c r="T10" s="9"/>
    </row>
    <row r="11" spans="1:27" s="8" customFormat="1" ht="14.25" x14ac:dyDescent="0.2">
      <c r="T11" s="9"/>
    </row>
    <row r="12" spans="1:27" ht="24" x14ac:dyDescent="0.25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14</v>
      </c>
      <c r="O12" s="1" t="s">
        <v>15</v>
      </c>
      <c r="P12" s="1" t="s">
        <v>16</v>
      </c>
      <c r="Q12" s="1" t="s">
        <v>17</v>
      </c>
      <c r="R12" s="1" t="s">
        <v>18</v>
      </c>
      <c r="S12" s="1" t="s">
        <v>19</v>
      </c>
      <c r="T12" s="1" t="s">
        <v>20</v>
      </c>
      <c r="U12" s="1" t="s">
        <v>21</v>
      </c>
      <c r="V12" s="1" t="s">
        <v>22</v>
      </c>
      <c r="W12" s="1" t="s">
        <v>23</v>
      </c>
      <c r="X12" s="1" t="s">
        <v>24</v>
      </c>
      <c r="Y12" s="1" t="s">
        <v>25</v>
      </c>
      <c r="Z12" s="1" t="s">
        <v>26</v>
      </c>
      <c r="AA12" s="1" t="s">
        <v>27</v>
      </c>
    </row>
    <row r="13" spans="1:27" ht="33.75" x14ac:dyDescent="0.25">
      <c r="A13" s="2" t="s">
        <v>28</v>
      </c>
      <c r="B13" s="3" t="s">
        <v>29</v>
      </c>
      <c r="C13" s="4" t="s">
        <v>30</v>
      </c>
      <c r="D13" s="2" t="s">
        <v>31</v>
      </c>
      <c r="E13" s="2" t="s">
        <v>32</v>
      </c>
      <c r="F13" s="2" t="s">
        <v>32</v>
      </c>
      <c r="G13" s="2" t="s">
        <v>32</v>
      </c>
      <c r="H13" s="2"/>
      <c r="I13" s="2"/>
      <c r="J13" s="2"/>
      <c r="K13" s="2"/>
      <c r="L13" s="2"/>
      <c r="M13" s="2" t="s">
        <v>33</v>
      </c>
      <c r="N13" s="2" t="s">
        <v>34</v>
      </c>
      <c r="O13" s="2" t="s">
        <v>35</v>
      </c>
      <c r="P13" s="3" t="s">
        <v>36</v>
      </c>
      <c r="Q13" s="6">
        <v>32285813355</v>
      </c>
      <c r="R13" s="6">
        <v>2945323894</v>
      </c>
      <c r="S13" s="6">
        <v>0</v>
      </c>
      <c r="T13" s="6">
        <v>35231137249</v>
      </c>
      <c r="U13" s="6">
        <v>0</v>
      </c>
      <c r="V13" s="6">
        <v>32285813355</v>
      </c>
      <c r="W13" s="6">
        <v>2945323894</v>
      </c>
      <c r="X13" s="6">
        <v>4049510321</v>
      </c>
      <c r="Y13" s="6">
        <v>4046742496</v>
      </c>
      <c r="Z13" s="6">
        <v>4046742496</v>
      </c>
      <c r="AA13" s="6">
        <v>4046742496</v>
      </c>
    </row>
    <row r="14" spans="1:27" ht="33.75" x14ac:dyDescent="0.25">
      <c r="A14" s="2" t="s">
        <v>28</v>
      </c>
      <c r="B14" s="3" t="s">
        <v>29</v>
      </c>
      <c r="C14" s="4" t="s">
        <v>37</v>
      </c>
      <c r="D14" s="2" t="s">
        <v>31</v>
      </c>
      <c r="E14" s="2" t="s">
        <v>32</v>
      </c>
      <c r="F14" s="2" t="s">
        <v>32</v>
      </c>
      <c r="G14" s="2" t="s">
        <v>38</v>
      </c>
      <c r="H14" s="2"/>
      <c r="I14" s="2"/>
      <c r="J14" s="2"/>
      <c r="K14" s="2"/>
      <c r="L14" s="2"/>
      <c r="M14" s="2" t="s">
        <v>33</v>
      </c>
      <c r="N14" s="2" t="s">
        <v>34</v>
      </c>
      <c r="O14" s="2" t="s">
        <v>35</v>
      </c>
      <c r="P14" s="3" t="s">
        <v>39</v>
      </c>
      <c r="Q14" s="6">
        <v>11405045741</v>
      </c>
      <c r="R14" s="6">
        <v>1038455260</v>
      </c>
      <c r="S14" s="6">
        <v>0</v>
      </c>
      <c r="T14" s="6">
        <v>12443501001</v>
      </c>
      <c r="U14" s="6">
        <v>0</v>
      </c>
      <c r="V14" s="6">
        <v>11405045741</v>
      </c>
      <c r="W14" s="6">
        <v>1038455260</v>
      </c>
      <c r="X14" s="6">
        <v>1600266309</v>
      </c>
      <c r="Y14" s="6">
        <v>1600266309</v>
      </c>
      <c r="Z14" s="6">
        <v>1600266309</v>
      </c>
      <c r="AA14" s="6">
        <v>1438884747</v>
      </c>
    </row>
    <row r="15" spans="1:27" ht="33.75" x14ac:dyDescent="0.25">
      <c r="A15" s="2" t="s">
        <v>28</v>
      </c>
      <c r="B15" s="3" t="s">
        <v>29</v>
      </c>
      <c r="C15" s="4" t="s">
        <v>40</v>
      </c>
      <c r="D15" s="2" t="s">
        <v>31</v>
      </c>
      <c r="E15" s="2" t="s">
        <v>32</v>
      </c>
      <c r="F15" s="2" t="s">
        <v>32</v>
      </c>
      <c r="G15" s="2" t="s">
        <v>41</v>
      </c>
      <c r="H15" s="2"/>
      <c r="I15" s="2"/>
      <c r="J15" s="2"/>
      <c r="K15" s="2"/>
      <c r="L15" s="2"/>
      <c r="M15" s="2" t="s">
        <v>33</v>
      </c>
      <c r="N15" s="2" t="s">
        <v>34</v>
      </c>
      <c r="O15" s="2" t="s">
        <v>35</v>
      </c>
      <c r="P15" s="3" t="s">
        <v>42</v>
      </c>
      <c r="Q15" s="6">
        <v>4523987172</v>
      </c>
      <c r="R15" s="6">
        <v>557425498</v>
      </c>
      <c r="S15" s="6">
        <v>0</v>
      </c>
      <c r="T15" s="6">
        <v>5081412670</v>
      </c>
      <c r="U15" s="6">
        <v>0</v>
      </c>
      <c r="V15" s="6">
        <v>4523987172</v>
      </c>
      <c r="W15" s="6">
        <v>557425498</v>
      </c>
      <c r="X15" s="6">
        <v>468762244</v>
      </c>
      <c r="Y15" s="6">
        <v>467119886</v>
      </c>
      <c r="Z15" s="6">
        <v>467119886</v>
      </c>
      <c r="AA15" s="6">
        <v>467119886</v>
      </c>
    </row>
    <row r="16" spans="1:27" ht="33.75" x14ac:dyDescent="0.25">
      <c r="A16" s="2" t="s">
        <v>28</v>
      </c>
      <c r="B16" s="3" t="s">
        <v>29</v>
      </c>
      <c r="C16" s="4" t="s">
        <v>43</v>
      </c>
      <c r="D16" s="2" t="s">
        <v>31</v>
      </c>
      <c r="E16" s="2" t="s">
        <v>38</v>
      </c>
      <c r="F16" s="2"/>
      <c r="G16" s="2"/>
      <c r="H16" s="2"/>
      <c r="I16" s="2"/>
      <c r="J16" s="2"/>
      <c r="K16" s="2"/>
      <c r="L16" s="2"/>
      <c r="M16" s="2" t="s">
        <v>33</v>
      </c>
      <c r="N16" s="2" t="s">
        <v>34</v>
      </c>
      <c r="O16" s="2" t="s">
        <v>35</v>
      </c>
      <c r="P16" s="3" t="s">
        <v>44</v>
      </c>
      <c r="Q16" s="6">
        <v>13110173334</v>
      </c>
      <c r="R16" s="6">
        <v>0</v>
      </c>
      <c r="S16" s="6">
        <v>0</v>
      </c>
      <c r="T16" s="6">
        <v>13110173334</v>
      </c>
      <c r="U16" s="6">
        <v>0</v>
      </c>
      <c r="V16" s="6">
        <v>6883000084.3599997</v>
      </c>
      <c r="W16" s="6">
        <v>6227173249.6400003</v>
      </c>
      <c r="X16" s="6">
        <v>4183143699.3600001</v>
      </c>
      <c r="Y16" s="6">
        <v>482895763.99000001</v>
      </c>
      <c r="Z16" s="6">
        <v>482895763.99000001</v>
      </c>
      <c r="AA16" s="6">
        <v>482895763.99000001</v>
      </c>
    </row>
    <row r="17" spans="1:27" ht="33.75" x14ac:dyDescent="0.25">
      <c r="A17" s="2" t="s">
        <v>28</v>
      </c>
      <c r="B17" s="3" t="s">
        <v>29</v>
      </c>
      <c r="C17" s="4" t="s">
        <v>45</v>
      </c>
      <c r="D17" s="2" t="s">
        <v>31</v>
      </c>
      <c r="E17" s="2" t="s">
        <v>41</v>
      </c>
      <c r="F17" s="2" t="s">
        <v>41</v>
      </c>
      <c r="G17" s="2" t="s">
        <v>32</v>
      </c>
      <c r="H17" s="2" t="s">
        <v>46</v>
      </c>
      <c r="I17" s="2"/>
      <c r="J17" s="2"/>
      <c r="K17" s="2"/>
      <c r="L17" s="2"/>
      <c r="M17" s="2" t="s">
        <v>33</v>
      </c>
      <c r="N17" s="2" t="s">
        <v>34</v>
      </c>
      <c r="O17" s="2" t="s">
        <v>35</v>
      </c>
      <c r="P17" s="3" t="s">
        <v>47</v>
      </c>
      <c r="Q17" s="6">
        <v>7250660203</v>
      </c>
      <c r="R17" s="6">
        <v>0</v>
      </c>
      <c r="S17" s="6">
        <v>4541204652</v>
      </c>
      <c r="T17" s="6">
        <v>2709455551</v>
      </c>
      <c r="U17" s="6">
        <v>2709455551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</row>
    <row r="18" spans="1:27" ht="33.75" x14ac:dyDescent="0.25">
      <c r="A18" s="2" t="s">
        <v>28</v>
      </c>
      <c r="B18" s="3" t="s">
        <v>29</v>
      </c>
      <c r="C18" s="4" t="s">
        <v>48</v>
      </c>
      <c r="D18" s="2" t="s">
        <v>31</v>
      </c>
      <c r="E18" s="2" t="s">
        <v>41</v>
      </c>
      <c r="F18" s="2" t="s">
        <v>41</v>
      </c>
      <c r="G18" s="2" t="s">
        <v>49</v>
      </c>
      <c r="H18" s="2" t="s">
        <v>50</v>
      </c>
      <c r="I18" s="2"/>
      <c r="J18" s="2"/>
      <c r="K18" s="2"/>
      <c r="L18" s="2"/>
      <c r="M18" s="2" t="s">
        <v>33</v>
      </c>
      <c r="N18" s="2" t="s">
        <v>34</v>
      </c>
      <c r="O18" s="2" t="s">
        <v>35</v>
      </c>
      <c r="P18" s="3" t="s">
        <v>51</v>
      </c>
      <c r="Q18" s="6">
        <v>2837005703826</v>
      </c>
      <c r="R18" s="6">
        <v>0</v>
      </c>
      <c r="S18" s="6">
        <v>0</v>
      </c>
      <c r="T18" s="6">
        <v>2837005703826</v>
      </c>
      <c r="U18" s="6">
        <v>0</v>
      </c>
      <c r="V18" s="6">
        <v>2837005703826</v>
      </c>
      <c r="W18" s="6">
        <v>0</v>
      </c>
      <c r="X18" s="6">
        <v>253455847880</v>
      </c>
      <c r="Y18" s="6">
        <v>248874360942</v>
      </c>
      <c r="Z18" s="6">
        <v>248774116904</v>
      </c>
      <c r="AA18" s="6">
        <v>248774116904</v>
      </c>
    </row>
    <row r="19" spans="1:27" ht="33.75" x14ac:dyDescent="0.25">
      <c r="A19" s="2" t="s">
        <v>28</v>
      </c>
      <c r="B19" s="3" t="s">
        <v>29</v>
      </c>
      <c r="C19" s="4" t="s">
        <v>52</v>
      </c>
      <c r="D19" s="2" t="s">
        <v>31</v>
      </c>
      <c r="E19" s="2" t="s">
        <v>41</v>
      </c>
      <c r="F19" s="2" t="s">
        <v>53</v>
      </c>
      <c r="G19" s="2" t="s">
        <v>38</v>
      </c>
      <c r="H19" s="2" t="s">
        <v>54</v>
      </c>
      <c r="I19" s="2"/>
      <c r="J19" s="2"/>
      <c r="K19" s="2"/>
      <c r="L19" s="2"/>
      <c r="M19" s="2" t="s">
        <v>33</v>
      </c>
      <c r="N19" s="2" t="s">
        <v>34</v>
      </c>
      <c r="O19" s="2" t="s">
        <v>35</v>
      </c>
      <c r="P19" s="3" t="s">
        <v>55</v>
      </c>
      <c r="Q19" s="6">
        <v>19367250</v>
      </c>
      <c r="R19" s="6">
        <v>0</v>
      </c>
      <c r="S19" s="6">
        <v>0</v>
      </c>
      <c r="T19" s="6">
        <v>19367250</v>
      </c>
      <c r="U19" s="6">
        <v>0</v>
      </c>
      <c r="V19" s="6">
        <v>19367250</v>
      </c>
      <c r="W19" s="6">
        <v>0</v>
      </c>
      <c r="X19" s="6">
        <v>158224</v>
      </c>
      <c r="Y19" s="6">
        <v>158224</v>
      </c>
      <c r="Z19" s="6">
        <v>158224</v>
      </c>
      <c r="AA19" s="6">
        <v>158224</v>
      </c>
    </row>
    <row r="20" spans="1:27" ht="33.75" x14ac:dyDescent="0.25">
      <c r="A20" s="2" t="s">
        <v>28</v>
      </c>
      <c r="B20" s="3" t="s">
        <v>29</v>
      </c>
      <c r="C20" s="4" t="s">
        <v>56</v>
      </c>
      <c r="D20" s="2" t="s">
        <v>31</v>
      </c>
      <c r="E20" s="2" t="s">
        <v>41</v>
      </c>
      <c r="F20" s="2" t="s">
        <v>53</v>
      </c>
      <c r="G20" s="2" t="s">
        <v>38</v>
      </c>
      <c r="H20" s="2" t="s">
        <v>57</v>
      </c>
      <c r="I20" s="2"/>
      <c r="J20" s="2"/>
      <c r="K20" s="2"/>
      <c r="L20" s="2"/>
      <c r="M20" s="2" t="s">
        <v>33</v>
      </c>
      <c r="N20" s="2" t="s">
        <v>34</v>
      </c>
      <c r="O20" s="2" t="s">
        <v>35</v>
      </c>
      <c r="P20" s="3" t="s">
        <v>58</v>
      </c>
      <c r="Q20" s="6">
        <v>235243485</v>
      </c>
      <c r="R20" s="6">
        <v>0</v>
      </c>
      <c r="S20" s="6">
        <v>0</v>
      </c>
      <c r="T20" s="6">
        <v>235243485</v>
      </c>
      <c r="U20" s="6">
        <v>0</v>
      </c>
      <c r="V20" s="6">
        <v>235243485</v>
      </c>
      <c r="W20" s="6">
        <v>0</v>
      </c>
      <c r="X20" s="6">
        <v>3264396</v>
      </c>
      <c r="Y20" s="6">
        <v>3264396</v>
      </c>
      <c r="Z20" s="6">
        <v>3264396</v>
      </c>
      <c r="AA20" s="6">
        <v>3264396</v>
      </c>
    </row>
    <row r="21" spans="1:27" ht="33.75" x14ac:dyDescent="0.25">
      <c r="A21" s="2" t="s">
        <v>28</v>
      </c>
      <c r="B21" s="3" t="s">
        <v>29</v>
      </c>
      <c r="C21" s="4" t="s">
        <v>59</v>
      </c>
      <c r="D21" s="2" t="s">
        <v>31</v>
      </c>
      <c r="E21" s="2" t="s">
        <v>41</v>
      </c>
      <c r="F21" s="2" t="s">
        <v>34</v>
      </c>
      <c r="G21" s="2"/>
      <c r="H21" s="2"/>
      <c r="I21" s="2"/>
      <c r="J21" s="2"/>
      <c r="K21" s="2"/>
      <c r="L21" s="2"/>
      <c r="M21" s="2" t="s">
        <v>33</v>
      </c>
      <c r="N21" s="2" t="s">
        <v>34</v>
      </c>
      <c r="O21" s="2" t="s">
        <v>35</v>
      </c>
      <c r="P21" s="3" t="s">
        <v>60</v>
      </c>
      <c r="Q21" s="6">
        <v>1000000000</v>
      </c>
      <c r="R21" s="6">
        <v>0</v>
      </c>
      <c r="S21" s="6">
        <v>0</v>
      </c>
      <c r="T21" s="6">
        <v>1000000000</v>
      </c>
      <c r="U21" s="6">
        <v>0</v>
      </c>
      <c r="V21" s="6">
        <v>0</v>
      </c>
      <c r="W21" s="6">
        <v>1000000000</v>
      </c>
      <c r="X21" s="6">
        <v>0</v>
      </c>
      <c r="Y21" s="6">
        <v>0</v>
      </c>
      <c r="Z21" s="6">
        <v>0</v>
      </c>
      <c r="AA21" s="6">
        <v>0</v>
      </c>
    </row>
    <row r="22" spans="1:27" ht="33.75" x14ac:dyDescent="0.25">
      <c r="A22" s="2" t="s">
        <v>28</v>
      </c>
      <c r="B22" s="3" t="s">
        <v>29</v>
      </c>
      <c r="C22" s="4" t="s">
        <v>61</v>
      </c>
      <c r="D22" s="2" t="s">
        <v>31</v>
      </c>
      <c r="E22" s="2" t="s">
        <v>62</v>
      </c>
      <c r="F22" s="2" t="s">
        <v>32</v>
      </c>
      <c r="G22" s="2"/>
      <c r="H22" s="2"/>
      <c r="I22" s="2"/>
      <c r="J22" s="2"/>
      <c r="K22" s="2"/>
      <c r="L22" s="2"/>
      <c r="M22" s="2" t="s">
        <v>33</v>
      </c>
      <c r="N22" s="2" t="s">
        <v>34</v>
      </c>
      <c r="O22" s="2" t="s">
        <v>35</v>
      </c>
      <c r="P22" s="3" t="s">
        <v>63</v>
      </c>
      <c r="Q22" s="6">
        <v>496263000</v>
      </c>
      <c r="R22" s="6">
        <v>0</v>
      </c>
      <c r="S22" s="6">
        <v>0</v>
      </c>
      <c r="T22" s="6">
        <v>496263000</v>
      </c>
      <c r="U22" s="6">
        <v>0</v>
      </c>
      <c r="V22" s="6">
        <v>3000000</v>
      </c>
      <c r="W22" s="6">
        <v>493263000</v>
      </c>
      <c r="X22" s="6">
        <v>3000000</v>
      </c>
      <c r="Y22" s="6">
        <v>3000000</v>
      </c>
      <c r="Z22" s="6">
        <v>3000000</v>
      </c>
      <c r="AA22" s="6">
        <v>3000000</v>
      </c>
    </row>
    <row r="23" spans="1:27" ht="33.75" x14ac:dyDescent="0.25">
      <c r="A23" s="2" t="s">
        <v>28</v>
      </c>
      <c r="B23" s="3" t="s">
        <v>29</v>
      </c>
      <c r="C23" s="4" t="s">
        <v>64</v>
      </c>
      <c r="D23" s="2" t="s">
        <v>31</v>
      </c>
      <c r="E23" s="2" t="s">
        <v>62</v>
      </c>
      <c r="F23" s="2" t="s">
        <v>53</v>
      </c>
      <c r="G23" s="2" t="s">
        <v>32</v>
      </c>
      <c r="H23" s="2"/>
      <c r="I23" s="2"/>
      <c r="J23" s="2"/>
      <c r="K23" s="2"/>
      <c r="L23" s="2"/>
      <c r="M23" s="2" t="s">
        <v>33</v>
      </c>
      <c r="N23" s="2" t="s">
        <v>65</v>
      </c>
      <c r="O23" s="2" t="s">
        <v>66</v>
      </c>
      <c r="P23" s="3" t="s">
        <v>67</v>
      </c>
      <c r="Q23" s="6">
        <v>10295452023</v>
      </c>
      <c r="R23" s="6">
        <v>0</v>
      </c>
      <c r="S23" s="6">
        <v>0</v>
      </c>
      <c r="T23" s="6">
        <v>10295452023</v>
      </c>
      <c r="U23" s="6">
        <v>0</v>
      </c>
      <c r="V23" s="6">
        <v>0</v>
      </c>
      <c r="W23" s="6">
        <v>10295452023</v>
      </c>
      <c r="X23" s="6">
        <v>0</v>
      </c>
      <c r="Y23" s="6">
        <v>0</v>
      </c>
      <c r="Z23" s="6">
        <v>0</v>
      </c>
      <c r="AA23" s="6">
        <v>0</v>
      </c>
    </row>
    <row r="24" spans="1:27" ht="33.75" x14ac:dyDescent="0.25">
      <c r="A24" s="2" t="s">
        <v>28</v>
      </c>
      <c r="B24" s="3" t="s">
        <v>29</v>
      </c>
      <c r="C24" s="4" t="s">
        <v>68</v>
      </c>
      <c r="D24" s="2" t="s">
        <v>69</v>
      </c>
      <c r="E24" s="2" t="s">
        <v>34</v>
      </c>
      <c r="F24" s="2" t="s">
        <v>53</v>
      </c>
      <c r="G24" s="2" t="s">
        <v>32</v>
      </c>
      <c r="H24" s="2"/>
      <c r="I24" s="2"/>
      <c r="J24" s="2"/>
      <c r="K24" s="2"/>
      <c r="L24" s="2"/>
      <c r="M24" s="2" t="s">
        <v>33</v>
      </c>
      <c r="N24" s="2" t="s">
        <v>65</v>
      </c>
      <c r="O24" s="2" t="s">
        <v>35</v>
      </c>
      <c r="P24" s="3" t="s">
        <v>70</v>
      </c>
      <c r="Q24" s="6">
        <v>430085524</v>
      </c>
      <c r="R24" s="6">
        <v>0</v>
      </c>
      <c r="S24" s="6">
        <v>0</v>
      </c>
      <c r="T24" s="6">
        <v>430085524</v>
      </c>
      <c r="U24" s="6">
        <v>0</v>
      </c>
      <c r="V24" s="6">
        <v>0</v>
      </c>
      <c r="W24" s="6">
        <v>430085524</v>
      </c>
      <c r="X24" s="6">
        <v>0</v>
      </c>
      <c r="Y24" s="6">
        <v>0</v>
      </c>
      <c r="Z24" s="6">
        <v>0</v>
      </c>
      <c r="AA24" s="6">
        <v>0</v>
      </c>
    </row>
    <row r="25" spans="1:27" ht="45" x14ac:dyDescent="0.25">
      <c r="A25" s="2" t="s">
        <v>28</v>
      </c>
      <c r="B25" s="3" t="s">
        <v>29</v>
      </c>
      <c r="C25" s="4" t="s">
        <v>71</v>
      </c>
      <c r="D25" s="2" t="s">
        <v>72</v>
      </c>
      <c r="E25" s="2" t="s">
        <v>73</v>
      </c>
      <c r="F25" s="2" t="s">
        <v>74</v>
      </c>
      <c r="G25" s="2" t="s">
        <v>75</v>
      </c>
      <c r="H25" s="2"/>
      <c r="I25" s="2"/>
      <c r="J25" s="2"/>
      <c r="K25" s="2"/>
      <c r="L25" s="2"/>
      <c r="M25" s="2" t="s">
        <v>33</v>
      </c>
      <c r="N25" s="2" t="s">
        <v>65</v>
      </c>
      <c r="O25" s="2" t="s">
        <v>35</v>
      </c>
      <c r="P25" s="3" t="s">
        <v>76</v>
      </c>
      <c r="Q25" s="6">
        <v>4970070000</v>
      </c>
      <c r="R25" s="6">
        <v>0</v>
      </c>
      <c r="S25" s="6">
        <v>0</v>
      </c>
      <c r="T25" s="6">
        <v>4970070000</v>
      </c>
      <c r="U25" s="6">
        <v>0</v>
      </c>
      <c r="V25" s="6">
        <v>1307559702</v>
      </c>
      <c r="W25" s="6">
        <v>3662510298</v>
      </c>
      <c r="X25" s="6">
        <v>727809833</v>
      </c>
      <c r="Y25" s="6">
        <v>33214871</v>
      </c>
      <c r="Z25" s="6">
        <v>33214871</v>
      </c>
      <c r="AA25" s="6">
        <v>33214871</v>
      </c>
    </row>
    <row r="26" spans="1:27" ht="45" x14ac:dyDescent="0.25">
      <c r="A26" s="2" t="s">
        <v>28</v>
      </c>
      <c r="B26" s="3" t="s">
        <v>29</v>
      </c>
      <c r="C26" s="4" t="s">
        <v>77</v>
      </c>
      <c r="D26" s="2" t="s">
        <v>72</v>
      </c>
      <c r="E26" s="2" t="s">
        <v>73</v>
      </c>
      <c r="F26" s="2" t="s">
        <v>74</v>
      </c>
      <c r="G26" s="2" t="s">
        <v>78</v>
      </c>
      <c r="H26" s="2"/>
      <c r="I26" s="2"/>
      <c r="J26" s="2"/>
      <c r="K26" s="2"/>
      <c r="L26" s="2"/>
      <c r="M26" s="2" t="s">
        <v>33</v>
      </c>
      <c r="N26" s="2" t="s">
        <v>65</v>
      </c>
      <c r="O26" s="2" t="s">
        <v>35</v>
      </c>
      <c r="P26" s="3" t="s">
        <v>79</v>
      </c>
      <c r="Q26" s="6">
        <v>10971896212</v>
      </c>
      <c r="R26" s="6">
        <v>0</v>
      </c>
      <c r="S26" s="6">
        <v>0</v>
      </c>
      <c r="T26" s="6">
        <v>10971896212</v>
      </c>
      <c r="U26" s="6">
        <v>0</v>
      </c>
      <c r="V26" s="6">
        <v>5756252164</v>
      </c>
      <c r="W26" s="6">
        <v>5215644048</v>
      </c>
      <c r="X26" s="6">
        <v>2858834480</v>
      </c>
      <c r="Y26" s="6">
        <v>227799622</v>
      </c>
      <c r="Z26" s="6">
        <v>227799622</v>
      </c>
      <c r="AA26" s="6">
        <v>227799622</v>
      </c>
    </row>
    <row r="27" spans="1:27" ht="45" x14ac:dyDescent="0.25">
      <c r="A27" s="2" t="s">
        <v>28</v>
      </c>
      <c r="B27" s="3" t="s">
        <v>29</v>
      </c>
      <c r="C27" s="4" t="s">
        <v>77</v>
      </c>
      <c r="D27" s="2" t="s">
        <v>72</v>
      </c>
      <c r="E27" s="2" t="s">
        <v>73</v>
      </c>
      <c r="F27" s="2" t="s">
        <v>74</v>
      </c>
      <c r="G27" s="2" t="s">
        <v>78</v>
      </c>
      <c r="H27" s="2"/>
      <c r="I27" s="2"/>
      <c r="J27" s="2"/>
      <c r="K27" s="2"/>
      <c r="L27" s="2"/>
      <c r="M27" s="2" t="s">
        <v>33</v>
      </c>
      <c r="N27" s="2" t="s">
        <v>80</v>
      </c>
      <c r="O27" s="2" t="s">
        <v>35</v>
      </c>
      <c r="P27" s="3" t="s">
        <v>79</v>
      </c>
      <c r="Q27" s="6">
        <v>1042000000</v>
      </c>
      <c r="R27" s="6">
        <v>0</v>
      </c>
      <c r="S27" s="6">
        <v>0</v>
      </c>
      <c r="T27" s="6">
        <v>1042000000</v>
      </c>
      <c r="U27" s="6">
        <v>0</v>
      </c>
      <c r="V27" s="6">
        <v>459806028</v>
      </c>
      <c r="W27" s="6">
        <v>582193972</v>
      </c>
      <c r="X27" s="6">
        <v>250730884</v>
      </c>
      <c r="Y27" s="6">
        <v>27064732</v>
      </c>
      <c r="Z27" s="6">
        <v>27064732</v>
      </c>
      <c r="AA27" s="6">
        <v>27064732</v>
      </c>
    </row>
    <row r="28" spans="1:27" ht="45" x14ac:dyDescent="0.25">
      <c r="A28" s="2" t="s">
        <v>28</v>
      </c>
      <c r="B28" s="3" t="s">
        <v>29</v>
      </c>
      <c r="C28" s="4" t="s">
        <v>77</v>
      </c>
      <c r="D28" s="2" t="s">
        <v>72</v>
      </c>
      <c r="E28" s="2" t="s">
        <v>73</v>
      </c>
      <c r="F28" s="2" t="s">
        <v>74</v>
      </c>
      <c r="G28" s="2" t="s">
        <v>78</v>
      </c>
      <c r="H28" s="2"/>
      <c r="I28" s="2"/>
      <c r="J28" s="2"/>
      <c r="K28" s="2"/>
      <c r="L28" s="2"/>
      <c r="M28" s="2" t="s">
        <v>33</v>
      </c>
      <c r="N28" s="2" t="s">
        <v>81</v>
      </c>
      <c r="O28" s="2" t="s">
        <v>35</v>
      </c>
      <c r="P28" s="3" t="s">
        <v>79</v>
      </c>
      <c r="Q28" s="6">
        <v>1999183788</v>
      </c>
      <c r="R28" s="6">
        <v>0</v>
      </c>
      <c r="S28" s="6">
        <v>0</v>
      </c>
      <c r="T28" s="6">
        <v>1999183788</v>
      </c>
      <c r="U28" s="6">
        <v>0</v>
      </c>
      <c r="V28" s="6">
        <v>1576375599</v>
      </c>
      <c r="W28" s="6">
        <v>422808189</v>
      </c>
      <c r="X28" s="6">
        <v>902099599</v>
      </c>
      <c r="Y28" s="6">
        <v>46145599</v>
      </c>
      <c r="Z28" s="6">
        <v>46145599</v>
      </c>
      <c r="AA28" s="6">
        <v>46145599</v>
      </c>
    </row>
    <row r="29" spans="1:27" ht="45" x14ac:dyDescent="0.25">
      <c r="A29" s="2" t="s">
        <v>28</v>
      </c>
      <c r="B29" s="3" t="s">
        <v>29</v>
      </c>
      <c r="C29" s="4" t="s">
        <v>77</v>
      </c>
      <c r="D29" s="2" t="s">
        <v>72</v>
      </c>
      <c r="E29" s="2" t="s">
        <v>73</v>
      </c>
      <c r="F29" s="2" t="s">
        <v>74</v>
      </c>
      <c r="G29" s="2" t="s">
        <v>78</v>
      </c>
      <c r="H29" s="2"/>
      <c r="I29" s="2"/>
      <c r="J29" s="2"/>
      <c r="K29" s="2"/>
      <c r="L29" s="2"/>
      <c r="M29" s="2" t="s">
        <v>33</v>
      </c>
      <c r="N29" s="2" t="s">
        <v>82</v>
      </c>
      <c r="O29" s="2" t="s">
        <v>35</v>
      </c>
      <c r="P29" s="3" t="s">
        <v>79</v>
      </c>
      <c r="Q29" s="6">
        <v>1359605819</v>
      </c>
      <c r="R29" s="6">
        <v>0</v>
      </c>
      <c r="S29" s="6">
        <v>0</v>
      </c>
      <c r="T29" s="6">
        <v>1359605819</v>
      </c>
      <c r="U29" s="6">
        <v>0</v>
      </c>
      <c r="V29" s="6">
        <v>874522892</v>
      </c>
      <c r="W29" s="6">
        <v>485082927</v>
      </c>
      <c r="X29" s="6">
        <v>839424659</v>
      </c>
      <c r="Y29" s="6">
        <v>66920999.990000002</v>
      </c>
      <c r="Z29" s="6">
        <v>66920999.990000002</v>
      </c>
      <c r="AA29" s="6">
        <v>66920999.990000002</v>
      </c>
    </row>
    <row r="30" spans="1:27" ht="45" x14ac:dyDescent="0.25">
      <c r="A30" s="2" t="s">
        <v>28</v>
      </c>
      <c r="B30" s="3" t="s">
        <v>29</v>
      </c>
      <c r="C30" s="4" t="s">
        <v>83</v>
      </c>
      <c r="D30" s="2" t="s">
        <v>72</v>
      </c>
      <c r="E30" s="2" t="s">
        <v>73</v>
      </c>
      <c r="F30" s="2" t="s">
        <v>74</v>
      </c>
      <c r="G30" s="2" t="s">
        <v>84</v>
      </c>
      <c r="H30" s="2"/>
      <c r="I30" s="2"/>
      <c r="J30" s="2"/>
      <c r="K30" s="2"/>
      <c r="L30" s="2"/>
      <c r="M30" s="2" t="s">
        <v>33</v>
      </c>
      <c r="N30" s="2" t="s">
        <v>65</v>
      </c>
      <c r="O30" s="2" t="s">
        <v>35</v>
      </c>
      <c r="P30" s="3" t="s">
        <v>85</v>
      </c>
      <c r="Q30" s="6">
        <v>3819690000</v>
      </c>
      <c r="R30" s="6">
        <v>0</v>
      </c>
      <c r="S30" s="6">
        <v>0</v>
      </c>
      <c r="T30" s="6">
        <v>3819690000</v>
      </c>
      <c r="U30" s="6">
        <v>0</v>
      </c>
      <c r="V30" s="6">
        <v>1293764540</v>
      </c>
      <c r="W30" s="6">
        <v>2525925460</v>
      </c>
      <c r="X30" s="6">
        <v>883796897</v>
      </c>
      <c r="Y30" s="6">
        <v>32577676</v>
      </c>
      <c r="Z30" s="6">
        <v>32577676</v>
      </c>
      <c r="AA30" s="6">
        <v>32577676</v>
      </c>
    </row>
    <row r="31" spans="1:27" ht="33.75" x14ac:dyDescent="0.25">
      <c r="A31" s="2" t="s">
        <v>28</v>
      </c>
      <c r="B31" s="3" t="s">
        <v>29</v>
      </c>
      <c r="C31" s="4" t="s">
        <v>86</v>
      </c>
      <c r="D31" s="2" t="s">
        <v>72</v>
      </c>
      <c r="E31" s="2" t="s">
        <v>73</v>
      </c>
      <c r="F31" s="2" t="s">
        <v>74</v>
      </c>
      <c r="G31" s="2" t="s">
        <v>87</v>
      </c>
      <c r="H31" s="2" t="s">
        <v>0</v>
      </c>
      <c r="I31" s="2" t="s">
        <v>0</v>
      </c>
      <c r="J31" s="2" t="s">
        <v>0</v>
      </c>
      <c r="K31" s="2" t="s">
        <v>0</v>
      </c>
      <c r="L31" s="2" t="s">
        <v>0</v>
      </c>
      <c r="M31" s="2" t="s">
        <v>33</v>
      </c>
      <c r="N31" s="2" t="s">
        <v>65</v>
      </c>
      <c r="O31" s="2" t="s">
        <v>35</v>
      </c>
      <c r="P31" s="3" t="s">
        <v>88</v>
      </c>
      <c r="Q31" s="6">
        <v>790370000</v>
      </c>
      <c r="R31" s="6">
        <v>0</v>
      </c>
      <c r="S31" s="6">
        <v>0</v>
      </c>
      <c r="T31" s="6">
        <v>790370000</v>
      </c>
      <c r="U31" s="6">
        <v>0</v>
      </c>
      <c r="V31" s="6">
        <v>0</v>
      </c>
      <c r="W31" s="6">
        <v>790370000</v>
      </c>
      <c r="X31" s="6">
        <v>0</v>
      </c>
      <c r="Y31" s="6">
        <v>0</v>
      </c>
      <c r="Z31" s="6">
        <v>0</v>
      </c>
      <c r="AA31" s="6">
        <v>0</v>
      </c>
    </row>
    <row r="32" spans="1:27" ht="56.25" x14ac:dyDescent="0.25">
      <c r="A32" s="2" t="s">
        <v>28</v>
      </c>
      <c r="B32" s="3" t="s">
        <v>29</v>
      </c>
      <c r="C32" s="4" t="s">
        <v>89</v>
      </c>
      <c r="D32" s="2" t="s">
        <v>72</v>
      </c>
      <c r="E32" s="2" t="s">
        <v>73</v>
      </c>
      <c r="F32" s="2" t="s">
        <v>74</v>
      </c>
      <c r="G32" s="2" t="s">
        <v>90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  <c r="M32" s="2" t="s">
        <v>33</v>
      </c>
      <c r="N32" s="2" t="s">
        <v>65</v>
      </c>
      <c r="O32" s="2" t="s">
        <v>35</v>
      </c>
      <c r="P32" s="3" t="s">
        <v>91</v>
      </c>
      <c r="Q32" s="6">
        <v>3462544449</v>
      </c>
      <c r="R32" s="6">
        <v>0</v>
      </c>
      <c r="S32" s="6">
        <v>0</v>
      </c>
      <c r="T32" s="6">
        <v>3462544449</v>
      </c>
      <c r="U32" s="6">
        <v>0</v>
      </c>
      <c r="V32" s="6">
        <v>2516905115</v>
      </c>
      <c r="W32" s="6">
        <v>945639334</v>
      </c>
      <c r="X32" s="6">
        <v>1155711543</v>
      </c>
      <c r="Y32" s="6">
        <v>109801190</v>
      </c>
      <c r="Z32" s="6">
        <v>109801190</v>
      </c>
      <c r="AA32" s="6">
        <v>109801190</v>
      </c>
    </row>
    <row r="33" spans="1:27" ht="56.25" x14ac:dyDescent="0.25">
      <c r="A33" s="2" t="s">
        <v>28</v>
      </c>
      <c r="B33" s="3" t="s">
        <v>29</v>
      </c>
      <c r="C33" s="4" t="s">
        <v>89</v>
      </c>
      <c r="D33" s="2" t="s">
        <v>72</v>
      </c>
      <c r="E33" s="2" t="s">
        <v>73</v>
      </c>
      <c r="F33" s="2" t="s">
        <v>74</v>
      </c>
      <c r="G33" s="2" t="s">
        <v>90</v>
      </c>
      <c r="H33" s="2" t="s">
        <v>0</v>
      </c>
      <c r="I33" s="2" t="s">
        <v>0</v>
      </c>
      <c r="J33" s="2" t="s">
        <v>0</v>
      </c>
      <c r="K33" s="2" t="s">
        <v>0</v>
      </c>
      <c r="L33" s="2" t="s">
        <v>0</v>
      </c>
      <c r="M33" s="2" t="s">
        <v>33</v>
      </c>
      <c r="N33" s="2" t="s">
        <v>81</v>
      </c>
      <c r="O33" s="2" t="s">
        <v>35</v>
      </c>
      <c r="P33" s="3" t="s">
        <v>91</v>
      </c>
      <c r="Q33" s="6">
        <v>1243000000</v>
      </c>
      <c r="R33" s="6">
        <v>0</v>
      </c>
      <c r="S33" s="6">
        <v>0</v>
      </c>
      <c r="T33" s="6">
        <v>1243000000</v>
      </c>
      <c r="U33" s="6">
        <v>0</v>
      </c>
      <c r="V33" s="6">
        <v>0</v>
      </c>
      <c r="W33" s="6">
        <v>1243000000</v>
      </c>
      <c r="X33" s="6">
        <v>0</v>
      </c>
      <c r="Y33" s="6">
        <v>0</v>
      </c>
      <c r="Z33" s="6">
        <v>0</v>
      </c>
      <c r="AA33" s="6">
        <v>0</v>
      </c>
    </row>
    <row r="34" spans="1:27" ht="78.75" x14ac:dyDescent="0.25">
      <c r="A34" s="2" t="s">
        <v>28</v>
      </c>
      <c r="B34" s="3" t="s">
        <v>29</v>
      </c>
      <c r="C34" s="4" t="s">
        <v>92</v>
      </c>
      <c r="D34" s="2" t="s">
        <v>72</v>
      </c>
      <c r="E34" s="2" t="s">
        <v>93</v>
      </c>
      <c r="F34" s="2" t="s">
        <v>74</v>
      </c>
      <c r="G34" s="2" t="s">
        <v>94</v>
      </c>
      <c r="H34" s="2"/>
      <c r="I34" s="2"/>
      <c r="J34" s="2"/>
      <c r="K34" s="2"/>
      <c r="L34" s="2"/>
      <c r="M34" s="2" t="s">
        <v>33</v>
      </c>
      <c r="N34" s="2" t="s">
        <v>65</v>
      </c>
      <c r="O34" s="2" t="s">
        <v>35</v>
      </c>
      <c r="P34" s="3" t="s">
        <v>95</v>
      </c>
      <c r="Q34" s="6">
        <v>53220000000</v>
      </c>
      <c r="R34" s="6">
        <v>0</v>
      </c>
      <c r="S34" s="6">
        <v>0</v>
      </c>
      <c r="T34" s="6">
        <v>53220000000</v>
      </c>
      <c r="U34" s="6">
        <v>0</v>
      </c>
      <c r="V34" s="6">
        <v>19735575108</v>
      </c>
      <c r="W34" s="6">
        <v>33484424892</v>
      </c>
      <c r="X34" s="6">
        <v>1932234075</v>
      </c>
      <c r="Y34" s="6">
        <v>241562837</v>
      </c>
      <c r="Z34" s="6">
        <v>241562837</v>
      </c>
      <c r="AA34" s="6">
        <v>241391439</v>
      </c>
    </row>
    <row r="35" spans="1:27" ht="78.75" x14ac:dyDescent="0.25">
      <c r="A35" s="2" t="s">
        <v>28</v>
      </c>
      <c r="B35" s="3" t="s">
        <v>29</v>
      </c>
      <c r="C35" s="4" t="s">
        <v>92</v>
      </c>
      <c r="D35" s="2" t="s">
        <v>72</v>
      </c>
      <c r="E35" s="2" t="s">
        <v>93</v>
      </c>
      <c r="F35" s="2" t="s">
        <v>74</v>
      </c>
      <c r="G35" s="2" t="s">
        <v>94</v>
      </c>
      <c r="H35" s="2"/>
      <c r="I35" s="2"/>
      <c r="J35" s="2"/>
      <c r="K35" s="2"/>
      <c r="L35" s="2"/>
      <c r="M35" s="2" t="s">
        <v>33</v>
      </c>
      <c r="N35" s="2" t="s">
        <v>81</v>
      </c>
      <c r="O35" s="2" t="s">
        <v>35</v>
      </c>
      <c r="P35" s="3" t="s">
        <v>95</v>
      </c>
      <c r="Q35" s="6">
        <v>14718000000</v>
      </c>
      <c r="R35" s="6">
        <v>0</v>
      </c>
      <c r="S35" s="6">
        <v>0</v>
      </c>
      <c r="T35" s="6">
        <v>14718000000</v>
      </c>
      <c r="U35" s="6">
        <v>0</v>
      </c>
      <c r="V35" s="6">
        <v>13418000000</v>
      </c>
      <c r="W35" s="6">
        <v>1300000000</v>
      </c>
      <c r="X35" s="6">
        <v>0</v>
      </c>
      <c r="Y35" s="6">
        <v>0</v>
      </c>
      <c r="Z35" s="6">
        <v>0</v>
      </c>
      <c r="AA35" s="6">
        <v>0</v>
      </c>
    </row>
    <row r="36" spans="1:27" ht="78.75" x14ac:dyDescent="0.25">
      <c r="A36" s="2" t="s">
        <v>28</v>
      </c>
      <c r="B36" s="3" t="s">
        <v>29</v>
      </c>
      <c r="C36" s="4" t="s">
        <v>92</v>
      </c>
      <c r="D36" s="2" t="s">
        <v>72</v>
      </c>
      <c r="E36" s="2" t="s">
        <v>93</v>
      </c>
      <c r="F36" s="2" t="s">
        <v>74</v>
      </c>
      <c r="G36" s="2" t="s">
        <v>94</v>
      </c>
      <c r="H36" s="2"/>
      <c r="I36" s="2"/>
      <c r="J36" s="2"/>
      <c r="K36" s="2"/>
      <c r="L36" s="2"/>
      <c r="M36" s="2" t="s">
        <v>33</v>
      </c>
      <c r="N36" s="2" t="s">
        <v>82</v>
      </c>
      <c r="O36" s="2" t="s">
        <v>35</v>
      </c>
      <c r="P36" s="3" t="s">
        <v>95</v>
      </c>
      <c r="Q36" s="6">
        <v>3534525000</v>
      </c>
      <c r="R36" s="6">
        <v>0</v>
      </c>
      <c r="S36" s="6">
        <v>0</v>
      </c>
      <c r="T36" s="6">
        <v>3534525000</v>
      </c>
      <c r="U36" s="6">
        <v>0</v>
      </c>
      <c r="V36" s="6">
        <v>0</v>
      </c>
      <c r="W36" s="6">
        <v>3534525000</v>
      </c>
      <c r="X36" s="6">
        <v>0</v>
      </c>
      <c r="Y36" s="6">
        <v>0</v>
      </c>
      <c r="Z36" s="6">
        <v>0</v>
      </c>
      <c r="AA36" s="6">
        <v>0</v>
      </c>
    </row>
    <row r="37" spans="1:27" ht="45" x14ac:dyDescent="0.25">
      <c r="A37" s="2" t="s">
        <v>28</v>
      </c>
      <c r="B37" s="3" t="s">
        <v>29</v>
      </c>
      <c r="C37" s="4" t="s">
        <v>96</v>
      </c>
      <c r="D37" s="2" t="s">
        <v>72</v>
      </c>
      <c r="E37" s="2" t="s">
        <v>97</v>
      </c>
      <c r="F37" s="2" t="s">
        <v>74</v>
      </c>
      <c r="G37" s="2" t="s">
        <v>87</v>
      </c>
      <c r="H37" s="2"/>
      <c r="I37" s="2"/>
      <c r="J37" s="2"/>
      <c r="K37" s="2"/>
      <c r="L37" s="2"/>
      <c r="M37" s="2" t="s">
        <v>33</v>
      </c>
      <c r="N37" s="2" t="s">
        <v>65</v>
      </c>
      <c r="O37" s="2" t="s">
        <v>35</v>
      </c>
      <c r="P37" s="3" t="s">
        <v>98</v>
      </c>
      <c r="Q37" s="6">
        <v>30804000000</v>
      </c>
      <c r="R37" s="6">
        <v>0</v>
      </c>
      <c r="S37" s="6">
        <v>0</v>
      </c>
      <c r="T37" s="6">
        <v>30804000000</v>
      </c>
      <c r="U37" s="6">
        <v>0</v>
      </c>
      <c r="V37" s="6">
        <v>7189149074</v>
      </c>
      <c r="W37" s="6">
        <v>23614850926</v>
      </c>
      <c r="X37" s="6">
        <v>4175103065</v>
      </c>
      <c r="Y37" s="6">
        <v>313913324</v>
      </c>
      <c r="Z37" s="6">
        <v>313913324</v>
      </c>
      <c r="AA37" s="6">
        <v>312466240</v>
      </c>
    </row>
    <row r="38" spans="1:27" ht="45" x14ac:dyDescent="0.25">
      <c r="A38" s="2" t="s">
        <v>28</v>
      </c>
      <c r="B38" s="3" t="s">
        <v>29</v>
      </c>
      <c r="C38" s="4" t="s">
        <v>99</v>
      </c>
      <c r="D38" s="2" t="s">
        <v>72</v>
      </c>
      <c r="E38" s="2" t="s">
        <v>97</v>
      </c>
      <c r="F38" s="2" t="s">
        <v>74</v>
      </c>
      <c r="G38" s="2" t="s">
        <v>90</v>
      </c>
      <c r="H38" s="2"/>
      <c r="I38" s="2"/>
      <c r="J38" s="2"/>
      <c r="K38" s="2"/>
      <c r="L38" s="2"/>
      <c r="M38" s="2" t="s">
        <v>33</v>
      </c>
      <c r="N38" s="2" t="s">
        <v>65</v>
      </c>
      <c r="O38" s="2" t="s">
        <v>35</v>
      </c>
      <c r="P38" s="3" t="s">
        <v>100</v>
      </c>
      <c r="Q38" s="6">
        <v>46000000000</v>
      </c>
      <c r="R38" s="6">
        <v>0</v>
      </c>
      <c r="S38" s="6">
        <v>0</v>
      </c>
      <c r="T38" s="6">
        <v>46000000000</v>
      </c>
      <c r="U38" s="6">
        <v>0</v>
      </c>
      <c r="V38" s="6">
        <v>0</v>
      </c>
      <c r="W38" s="6">
        <v>46000000000</v>
      </c>
      <c r="X38" s="6">
        <v>0</v>
      </c>
      <c r="Y38" s="6">
        <v>0</v>
      </c>
      <c r="Z38" s="6">
        <v>0</v>
      </c>
      <c r="AA38" s="6">
        <v>0</v>
      </c>
    </row>
    <row r="39" spans="1:27" ht="67.5" x14ac:dyDescent="0.25">
      <c r="A39" s="2" t="s">
        <v>28</v>
      </c>
      <c r="B39" s="3" t="s">
        <v>29</v>
      </c>
      <c r="C39" s="4" t="s">
        <v>101</v>
      </c>
      <c r="D39" s="2" t="s">
        <v>72</v>
      </c>
      <c r="E39" s="2" t="s">
        <v>97</v>
      </c>
      <c r="F39" s="2" t="s">
        <v>74</v>
      </c>
      <c r="G39" s="2" t="s">
        <v>102</v>
      </c>
      <c r="H39" s="2"/>
      <c r="I39" s="2"/>
      <c r="J39" s="2"/>
      <c r="K39" s="2"/>
      <c r="L39" s="2"/>
      <c r="M39" s="2" t="s">
        <v>33</v>
      </c>
      <c r="N39" s="2" t="s">
        <v>65</v>
      </c>
      <c r="O39" s="2" t="s">
        <v>35</v>
      </c>
      <c r="P39" s="3" t="s">
        <v>103</v>
      </c>
      <c r="Q39" s="6">
        <v>2761000000</v>
      </c>
      <c r="R39" s="6">
        <v>0</v>
      </c>
      <c r="S39" s="6">
        <v>0</v>
      </c>
      <c r="T39" s="6">
        <v>2761000000</v>
      </c>
      <c r="U39" s="6">
        <v>0</v>
      </c>
      <c r="V39" s="6">
        <v>1328297303</v>
      </c>
      <c r="W39" s="6">
        <v>1432702697</v>
      </c>
      <c r="X39" s="6">
        <v>742586552</v>
      </c>
      <c r="Y39" s="6">
        <v>57245999</v>
      </c>
      <c r="Z39" s="6">
        <v>57245999</v>
      </c>
      <c r="AA39" s="6">
        <v>57245999</v>
      </c>
    </row>
    <row r="40" spans="1:27" ht="56.25" x14ac:dyDescent="0.25">
      <c r="A40" s="2" t="s">
        <v>28</v>
      </c>
      <c r="B40" s="3" t="s">
        <v>29</v>
      </c>
      <c r="C40" s="4" t="s">
        <v>104</v>
      </c>
      <c r="D40" s="2" t="s">
        <v>72</v>
      </c>
      <c r="E40" s="2" t="s">
        <v>97</v>
      </c>
      <c r="F40" s="2" t="s">
        <v>74</v>
      </c>
      <c r="G40" s="2" t="s">
        <v>65</v>
      </c>
      <c r="H40" s="2"/>
      <c r="I40" s="2"/>
      <c r="J40" s="2"/>
      <c r="K40" s="2"/>
      <c r="L40" s="2"/>
      <c r="M40" s="2" t="s">
        <v>33</v>
      </c>
      <c r="N40" s="2" t="s">
        <v>34</v>
      </c>
      <c r="O40" s="2" t="s">
        <v>35</v>
      </c>
      <c r="P40" s="3" t="s">
        <v>105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</row>
    <row r="41" spans="1:27" ht="56.25" x14ac:dyDescent="0.25">
      <c r="A41" s="2" t="s">
        <v>28</v>
      </c>
      <c r="B41" s="3" t="s">
        <v>29</v>
      </c>
      <c r="C41" s="4" t="s">
        <v>104</v>
      </c>
      <c r="D41" s="2" t="s">
        <v>72</v>
      </c>
      <c r="E41" s="2" t="s">
        <v>97</v>
      </c>
      <c r="F41" s="2" t="s">
        <v>74</v>
      </c>
      <c r="G41" s="2" t="s">
        <v>65</v>
      </c>
      <c r="H41" s="2"/>
      <c r="I41" s="2"/>
      <c r="J41" s="2"/>
      <c r="K41" s="2"/>
      <c r="L41" s="2"/>
      <c r="M41" s="2" t="s">
        <v>33</v>
      </c>
      <c r="N41" s="2" t="s">
        <v>65</v>
      </c>
      <c r="O41" s="2" t="s">
        <v>35</v>
      </c>
      <c r="P41" s="3" t="s">
        <v>105</v>
      </c>
      <c r="Q41" s="6">
        <v>718842352060</v>
      </c>
      <c r="R41" s="6">
        <v>0</v>
      </c>
      <c r="S41" s="6">
        <v>0</v>
      </c>
      <c r="T41" s="6">
        <v>718842352060</v>
      </c>
      <c r="U41" s="6">
        <v>0</v>
      </c>
      <c r="V41" s="6">
        <v>79736714336</v>
      </c>
      <c r="W41" s="6">
        <v>639105637724</v>
      </c>
      <c r="X41" s="6">
        <v>12900997530</v>
      </c>
      <c r="Y41" s="6">
        <v>0</v>
      </c>
      <c r="Z41" s="6">
        <v>0</v>
      </c>
      <c r="AA41" s="6">
        <v>0</v>
      </c>
    </row>
    <row r="42" spans="1:27" ht="56.25" x14ac:dyDescent="0.25">
      <c r="A42" s="2" t="s">
        <v>28</v>
      </c>
      <c r="B42" s="3" t="s">
        <v>29</v>
      </c>
      <c r="C42" s="4" t="s">
        <v>104</v>
      </c>
      <c r="D42" s="2" t="s">
        <v>72</v>
      </c>
      <c r="E42" s="2" t="s">
        <v>97</v>
      </c>
      <c r="F42" s="2" t="s">
        <v>74</v>
      </c>
      <c r="G42" s="2" t="s">
        <v>65</v>
      </c>
      <c r="H42" s="2"/>
      <c r="I42" s="2"/>
      <c r="J42" s="2"/>
      <c r="K42" s="2"/>
      <c r="L42" s="2"/>
      <c r="M42" s="2" t="s">
        <v>33</v>
      </c>
      <c r="N42" s="2" t="s">
        <v>81</v>
      </c>
      <c r="O42" s="2" t="s">
        <v>35</v>
      </c>
      <c r="P42" s="3" t="s">
        <v>105</v>
      </c>
      <c r="Q42" s="6">
        <v>32638000000</v>
      </c>
      <c r="R42" s="6">
        <v>0</v>
      </c>
      <c r="S42" s="6">
        <v>0</v>
      </c>
      <c r="T42" s="6">
        <v>32638000000</v>
      </c>
      <c r="U42" s="6">
        <v>0</v>
      </c>
      <c r="V42" s="6">
        <v>2345758800</v>
      </c>
      <c r="W42" s="6">
        <v>30292241200</v>
      </c>
      <c r="X42" s="6">
        <v>2233774800</v>
      </c>
      <c r="Y42" s="6">
        <v>1469867</v>
      </c>
      <c r="Z42" s="6">
        <v>1469867</v>
      </c>
      <c r="AA42" s="6">
        <v>1469867</v>
      </c>
    </row>
    <row r="43" spans="1:27" ht="45" x14ac:dyDescent="0.25">
      <c r="A43" s="2" t="s">
        <v>28</v>
      </c>
      <c r="B43" s="3" t="s">
        <v>29</v>
      </c>
      <c r="C43" s="4" t="s">
        <v>106</v>
      </c>
      <c r="D43" s="2" t="s">
        <v>72</v>
      </c>
      <c r="E43" s="2" t="s">
        <v>97</v>
      </c>
      <c r="F43" s="2" t="s">
        <v>74</v>
      </c>
      <c r="G43" s="2" t="s">
        <v>107</v>
      </c>
      <c r="H43" s="2"/>
      <c r="I43" s="2"/>
      <c r="J43" s="2"/>
      <c r="K43" s="2"/>
      <c r="L43" s="2"/>
      <c r="M43" s="2" t="s">
        <v>33</v>
      </c>
      <c r="N43" s="2" t="s">
        <v>81</v>
      </c>
      <c r="O43" s="2" t="s">
        <v>35</v>
      </c>
      <c r="P43" s="3" t="s">
        <v>108</v>
      </c>
      <c r="Q43" s="6">
        <v>6086540000</v>
      </c>
      <c r="R43" s="6">
        <v>0</v>
      </c>
      <c r="S43" s="6">
        <v>0</v>
      </c>
      <c r="T43" s="6">
        <v>6086540000</v>
      </c>
      <c r="U43" s="6">
        <v>0</v>
      </c>
      <c r="V43" s="6">
        <v>5443671703</v>
      </c>
      <c r="W43" s="6">
        <v>642868297</v>
      </c>
      <c r="X43" s="6">
        <v>5167254903</v>
      </c>
      <c r="Y43" s="6">
        <v>7299717</v>
      </c>
      <c r="Z43" s="6">
        <v>7299717</v>
      </c>
      <c r="AA43" s="6">
        <v>7299717</v>
      </c>
    </row>
    <row r="44" spans="1:27" ht="45" x14ac:dyDescent="0.25">
      <c r="A44" s="2" t="s">
        <v>28</v>
      </c>
      <c r="B44" s="3" t="s">
        <v>29</v>
      </c>
      <c r="C44" s="4" t="s">
        <v>109</v>
      </c>
      <c r="D44" s="2" t="s">
        <v>72</v>
      </c>
      <c r="E44" s="2" t="s">
        <v>97</v>
      </c>
      <c r="F44" s="2" t="s">
        <v>74</v>
      </c>
      <c r="G44" s="2" t="s">
        <v>81</v>
      </c>
      <c r="H44" s="2"/>
      <c r="I44" s="2"/>
      <c r="J44" s="2"/>
      <c r="K44" s="2"/>
      <c r="L44" s="2"/>
      <c r="M44" s="2" t="s">
        <v>33</v>
      </c>
      <c r="N44" s="2" t="s">
        <v>80</v>
      </c>
      <c r="O44" s="2" t="s">
        <v>35</v>
      </c>
      <c r="P44" s="3" t="s">
        <v>110</v>
      </c>
      <c r="Q44" s="6">
        <v>25182000000</v>
      </c>
      <c r="R44" s="6">
        <v>0</v>
      </c>
      <c r="S44" s="6">
        <v>0</v>
      </c>
      <c r="T44" s="6">
        <v>25182000000</v>
      </c>
      <c r="U44" s="6">
        <v>0</v>
      </c>
      <c r="V44" s="6">
        <v>0</v>
      </c>
      <c r="W44" s="6">
        <v>25182000000</v>
      </c>
      <c r="X44" s="6">
        <v>0</v>
      </c>
      <c r="Y44" s="6">
        <v>0</v>
      </c>
      <c r="Z44" s="6">
        <v>0</v>
      </c>
      <c r="AA44" s="6">
        <v>0</v>
      </c>
    </row>
    <row r="45" spans="1:27" ht="45" x14ac:dyDescent="0.25">
      <c r="A45" s="2" t="s">
        <v>28</v>
      </c>
      <c r="B45" s="3" t="s">
        <v>29</v>
      </c>
      <c r="C45" s="4" t="s">
        <v>109</v>
      </c>
      <c r="D45" s="2" t="s">
        <v>72</v>
      </c>
      <c r="E45" s="2" t="s">
        <v>97</v>
      </c>
      <c r="F45" s="2" t="s">
        <v>74</v>
      </c>
      <c r="G45" s="2" t="s">
        <v>81</v>
      </c>
      <c r="H45" s="2"/>
      <c r="I45" s="2"/>
      <c r="J45" s="2"/>
      <c r="K45" s="2"/>
      <c r="L45" s="2"/>
      <c r="M45" s="2" t="s">
        <v>33</v>
      </c>
      <c r="N45" s="2" t="s">
        <v>81</v>
      </c>
      <c r="O45" s="2" t="s">
        <v>35</v>
      </c>
      <c r="P45" s="3" t="s">
        <v>110</v>
      </c>
      <c r="Q45" s="6">
        <v>2148000000</v>
      </c>
      <c r="R45" s="6">
        <v>0</v>
      </c>
      <c r="S45" s="6">
        <v>0</v>
      </c>
      <c r="T45" s="6">
        <v>2148000000</v>
      </c>
      <c r="U45" s="6">
        <v>0</v>
      </c>
      <c r="V45" s="6">
        <v>750357919</v>
      </c>
      <c r="W45" s="6">
        <v>1397642081</v>
      </c>
      <c r="X45" s="6">
        <v>641857919</v>
      </c>
      <c r="Y45" s="6">
        <v>18419763</v>
      </c>
      <c r="Z45" s="6">
        <v>18419763</v>
      </c>
      <c r="AA45" s="6">
        <v>18419763</v>
      </c>
    </row>
    <row r="46" spans="1:27" ht="90" x14ac:dyDescent="0.25">
      <c r="A46" s="2" t="s">
        <v>28</v>
      </c>
      <c r="B46" s="3" t="s">
        <v>29</v>
      </c>
      <c r="C46" s="4" t="s">
        <v>111</v>
      </c>
      <c r="D46" s="2" t="s">
        <v>72</v>
      </c>
      <c r="E46" s="2" t="s">
        <v>97</v>
      </c>
      <c r="F46" s="2" t="s">
        <v>74</v>
      </c>
      <c r="G46" s="2" t="s">
        <v>112</v>
      </c>
      <c r="H46" s="2"/>
      <c r="I46" s="2"/>
      <c r="J46" s="2"/>
      <c r="K46" s="2"/>
      <c r="L46" s="2"/>
      <c r="M46" s="2" t="s">
        <v>33</v>
      </c>
      <c r="N46" s="2" t="s">
        <v>65</v>
      </c>
      <c r="O46" s="2" t="s">
        <v>35</v>
      </c>
      <c r="P46" s="3" t="s">
        <v>113</v>
      </c>
      <c r="Q46" s="6">
        <v>88580107940</v>
      </c>
      <c r="R46" s="6">
        <v>0</v>
      </c>
      <c r="S46" s="6">
        <v>0</v>
      </c>
      <c r="T46" s="6">
        <v>88580107940</v>
      </c>
      <c r="U46" s="6">
        <v>0</v>
      </c>
      <c r="V46" s="6">
        <v>88580107940</v>
      </c>
      <c r="W46" s="6">
        <v>0</v>
      </c>
      <c r="X46" s="6">
        <v>88580107940</v>
      </c>
      <c r="Y46" s="6">
        <v>0</v>
      </c>
      <c r="Z46" s="6">
        <v>0</v>
      </c>
      <c r="AA46" s="6">
        <v>0</v>
      </c>
    </row>
    <row r="47" spans="1:27" ht="45" x14ac:dyDescent="0.25">
      <c r="A47" s="2" t="s">
        <v>28</v>
      </c>
      <c r="B47" s="3" t="s">
        <v>29</v>
      </c>
      <c r="C47" s="4" t="s">
        <v>114</v>
      </c>
      <c r="D47" s="2" t="s">
        <v>72</v>
      </c>
      <c r="E47" s="2" t="s">
        <v>97</v>
      </c>
      <c r="F47" s="2" t="s">
        <v>74</v>
      </c>
      <c r="G47" s="2" t="s">
        <v>115</v>
      </c>
      <c r="H47" s="2"/>
      <c r="I47" s="2"/>
      <c r="J47" s="2"/>
      <c r="K47" s="2"/>
      <c r="L47" s="2"/>
      <c r="M47" s="2" t="s">
        <v>33</v>
      </c>
      <c r="N47" s="2" t="s">
        <v>81</v>
      </c>
      <c r="O47" s="2" t="s">
        <v>35</v>
      </c>
      <c r="P47" s="3" t="s">
        <v>116</v>
      </c>
      <c r="Q47" s="6">
        <v>46958000000</v>
      </c>
      <c r="R47" s="6">
        <v>0</v>
      </c>
      <c r="S47" s="6">
        <v>0</v>
      </c>
      <c r="T47" s="6">
        <v>46958000000</v>
      </c>
      <c r="U47" s="6">
        <v>0</v>
      </c>
      <c r="V47" s="6">
        <v>44093464385</v>
      </c>
      <c r="W47" s="6">
        <v>2864535615</v>
      </c>
      <c r="X47" s="6">
        <v>43934678780</v>
      </c>
      <c r="Y47" s="6">
        <v>35914398.670000002</v>
      </c>
      <c r="Z47" s="6">
        <v>35914398.670000002</v>
      </c>
      <c r="AA47" s="6">
        <v>35914398.670000002</v>
      </c>
    </row>
    <row r="48" spans="1:27" ht="78.75" x14ac:dyDescent="0.25">
      <c r="A48" s="2" t="s">
        <v>28</v>
      </c>
      <c r="B48" s="3" t="s">
        <v>29</v>
      </c>
      <c r="C48" s="4" t="s">
        <v>117</v>
      </c>
      <c r="D48" s="2" t="s">
        <v>72</v>
      </c>
      <c r="E48" s="2" t="s">
        <v>118</v>
      </c>
      <c r="F48" s="2" t="s">
        <v>74</v>
      </c>
      <c r="G48" s="2" t="s">
        <v>87</v>
      </c>
      <c r="H48" s="2"/>
      <c r="I48" s="2"/>
      <c r="J48" s="2"/>
      <c r="K48" s="2"/>
      <c r="L48" s="2"/>
      <c r="M48" s="2" t="s">
        <v>33</v>
      </c>
      <c r="N48" s="2" t="s">
        <v>65</v>
      </c>
      <c r="O48" s="2" t="s">
        <v>35</v>
      </c>
      <c r="P48" s="3" t="s">
        <v>119</v>
      </c>
      <c r="Q48" s="6">
        <v>20550000000</v>
      </c>
      <c r="R48" s="6">
        <v>0</v>
      </c>
      <c r="S48" s="6">
        <v>0</v>
      </c>
      <c r="T48" s="6">
        <v>20550000000</v>
      </c>
      <c r="U48" s="6">
        <v>0</v>
      </c>
      <c r="V48" s="6">
        <v>8607730289</v>
      </c>
      <c r="W48" s="6">
        <v>11942269711</v>
      </c>
      <c r="X48" s="6">
        <v>3140088806</v>
      </c>
      <c r="Y48" s="6">
        <v>170102398.33000001</v>
      </c>
      <c r="Z48" s="6">
        <v>170102398.33000001</v>
      </c>
      <c r="AA48" s="6">
        <v>170102398.33000001</v>
      </c>
    </row>
    <row r="49" spans="1:27" ht="56.25" x14ac:dyDescent="0.25">
      <c r="A49" s="2" t="s">
        <v>28</v>
      </c>
      <c r="B49" s="3" t="s">
        <v>29</v>
      </c>
      <c r="C49" s="4" t="s">
        <v>120</v>
      </c>
      <c r="D49" s="2" t="s">
        <v>72</v>
      </c>
      <c r="E49" s="2" t="s">
        <v>118</v>
      </c>
      <c r="F49" s="2" t="s">
        <v>74</v>
      </c>
      <c r="G49" s="2" t="s">
        <v>90</v>
      </c>
      <c r="H49" s="2"/>
      <c r="I49" s="2"/>
      <c r="J49" s="2"/>
      <c r="K49" s="2"/>
      <c r="L49" s="2"/>
      <c r="M49" s="2" t="s">
        <v>33</v>
      </c>
      <c r="N49" s="2" t="s">
        <v>65</v>
      </c>
      <c r="O49" s="2" t="s">
        <v>35</v>
      </c>
      <c r="P49" s="3" t="s">
        <v>121</v>
      </c>
      <c r="Q49" s="6">
        <v>22625695348</v>
      </c>
      <c r="R49" s="6">
        <v>0</v>
      </c>
      <c r="S49" s="6">
        <v>0</v>
      </c>
      <c r="T49" s="6">
        <v>22625695348</v>
      </c>
      <c r="U49" s="6">
        <v>0</v>
      </c>
      <c r="V49" s="6">
        <v>11242421252</v>
      </c>
      <c r="W49" s="6">
        <v>11383274096</v>
      </c>
      <c r="X49" s="6">
        <v>5131501558</v>
      </c>
      <c r="Y49" s="6">
        <v>634233864</v>
      </c>
      <c r="Z49" s="6">
        <v>592692230</v>
      </c>
      <c r="AA49" s="6">
        <v>586285387</v>
      </c>
    </row>
    <row r="50" spans="1:27" ht="56.25" x14ac:dyDescent="0.25">
      <c r="A50" s="2" t="s">
        <v>28</v>
      </c>
      <c r="B50" s="3" t="s">
        <v>29</v>
      </c>
      <c r="C50" s="4" t="s">
        <v>122</v>
      </c>
      <c r="D50" s="2" t="s">
        <v>72</v>
      </c>
      <c r="E50" s="2" t="s">
        <v>118</v>
      </c>
      <c r="F50" s="2" t="s">
        <v>74</v>
      </c>
      <c r="G50" s="2" t="s">
        <v>102</v>
      </c>
      <c r="H50" s="2"/>
      <c r="I50" s="2"/>
      <c r="J50" s="2"/>
      <c r="K50" s="2"/>
      <c r="L50" s="2"/>
      <c r="M50" s="2" t="s">
        <v>33</v>
      </c>
      <c r="N50" s="2" t="s">
        <v>65</v>
      </c>
      <c r="O50" s="2" t="s">
        <v>35</v>
      </c>
      <c r="P50" s="3" t="s">
        <v>123</v>
      </c>
      <c r="Q50" s="6">
        <v>3522000000</v>
      </c>
      <c r="R50" s="6">
        <v>0</v>
      </c>
      <c r="S50" s="6">
        <v>0</v>
      </c>
      <c r="T50" s="6">
        <v>3522000000</v>
      </c>
      <c r="U50" s="6">
        <v>0</v>
      </c>
      <c r="V50" s="6">
        <v>1620847712</v>
      </c>
      <c r="W50" s="6">
        <v>1901152288</v>
      </c>
      <c r="X50" s="6">
        <v>954412890</v>
      </c>
      <c r="Y50" s="6">
        <v>59511265</v>
      </c>
      <c r="Z50" s="6">
        <v>59511265</v>
      </c>
      <c r="AA50" s="6">
        <v>59384210</v>
      </c>
    </row>
    <row r="51" spans="1:27" x14ac:dyDescent="0.25">
      <c r="A51" s="2" t="s">
        <v>0</v>
      </c>
      <c r="B51" s="3" t="s">
        <v>0</v>
      </c>
      <c r="C51" s="4" t="s">
        <v>0</v>
      </c>
      <c r="D51" s="2" t="s">
        <v>0</v>
      </c>
      <c r="E51" s="2" t="s">
        <v>0</v>
      </c>
      <c r="F51" s="2" t="s">
        <v>0</v>
      </c>
      <c r="G51" s="2" t="s">
        <v>0</v>
      </c>
      <c r="H51" s="2" t="s">
        <v>0</v>
      </c>
      <c r="I51" s="2" t="s">
        <v>0</v>
      </c>
      <c r="J51" s="2" t="s">
        <v>0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  <c r="P51" s="3" t="s">
        <v>0</v>
      </c>
      <c r="Q51" s="6">
        <v>4065886375529</v>
      </c>
      <c r="R51" s="6">
        <v>4541204652</v>
      </c>
      <c r="S51" s="6">
        <v>4541204652</v>
      </c>
      <c r="T51" s="6">
        <v>4065886375529</v>
      </c>
      <c r="U51" s="6">
        <v>2709455551</v>
      </c>
      <c r="V51" s="6">
        <v>3190238442774.3599</v>
      </c>
      <c r="W51" s="6">
        <v>872938477203.64001</v>
      </c>
      <c r="X51" s="6">
        <v>440916959786.35999</v>
      </c>
      <c r="Y51" s="6">
        <v>257561006139.98001</v>
      </c>
      <c r="Z51" s="6">
        <v>257419220467.98001</v>
      </c>
      <c r="AA51" s="6">
        <v>257249686525.98001</v>
      </c>
    </row>
    <row r="52" spans="1:27" x14ac:dyDescent="0.25">
      <c r="A52" s="2" t="s">
        <v>0</v>
      </c>
      <c r="B52" s="5" t="s">
        <v>0</v>
      </c>
      <c r="C52" s="4" t="s">
        <v>0</v>
      </c>
      <c r="D52" s="2" t="s">
        <v>0</v>
      </c>
      <c r="E52" s="2" t="s">
        <v>0</v>
      </c>
      <c r="F52" s="2" t="s">
        <v>0</v>
      </c>
      <c r="G52" s="2" t="s">
        <v>0</v>
      </c>
      <c r="H52" s="2" t="s">
        <v>0</v>
      </c>
      <c r="I52" s="2" t="s">
        <v>0</v>
      </c>
      <c r="J52" s="2" t="s">
        <v>0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  <c r="P52" s="3" t="s">
        <v>0</v>
      </c>
      <c r="Q52" s="7" t="s">
        <v>0</v>
      </c>
      <c r="R52" s="7" t="s">
        <v>0</v>
      </c>
      <c r="S52" s="7" t="s">
        <v>0</v>
      </c>
      <c r="T52" s="7" t="s">
        <v>0</v>
      </c>
      <c r="U52" s="7" t="s">
        <v>0</v>
      </c>
      <c r="V52" s="7" t="s">
        <v>0</v>
      </c>
      <c r="W52" s="7" t="s">
        <v>0</v>
      </c>
      <c r="X52" s="7" t="s">
        <v>0</v>
      </c>
      <c r="Y52" s="7" t="s">
        <v>0</v>
      </c>
      <c r="Z52" s="7" t="s">
        <v>0</v>
      </c>
      <c r="AA52" s="7" t="s">
        <v>0</v>
      </c>
    </row>
    <row r="53" spans="1:27" ht="0" hidden="1" customHeight="1" x14ac:dyDescent="0.25"/>
    <row r="54" spans="1:27" ht="33.950000000000003" customHeight="1" x14ac:dyDescent="0.25"/>
  </sheetData>
  <mergeCells count="3">
    <mergeCell ref="I5:R5"/>
    <mergeCell ref="I6:R6"/>
    <mergeCell ref="I7:R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REP_EPG034_EjecucionPresupu (2)</vt:lpstr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Patricia Rodriguez Silva</dc:creator>
  <cp:lastModifiedBy>Yeny Patricia Rodriguez Silva</cp:lastModifiedBy>
  <dcterms:created xsi:type="dcterms:W3CDTF">2023-03-01T03:17:54Z</dcterms:created>
  <dcterms:modified xsi:type="dcterms:W3CDTF">2023-03-06T22:03:12Z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