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iviendagovco-my.sharepoint.com/personal/lbuitrago_minvivienda_gov_co/Documents/MVCT/PRESUPUESTO/EJECUCIONES PRESUPUESTALES 2025/2026/"/>
    </mc:Choice>
  </mc:AlternateContent>
  <xr:revisionPtr revIDLastSave="0" documentId="8_{4A051A1A-CC86-4C1F-AB26-FFB9646C72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jecucion a jul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1" l="1"/>
  <c r="Z7" i="1"/>
  <c r="Z8" i="1"/>
  <c r="Z9" i="1"/>
  <c r="Z10" i="1"/>
  <c r="Z11" i="1"/>
  <c r="Z12" i="1"/>
  <c r="Z13" i="1"/>
  <c r="Z14" i="1"/>
  <c r="Z5" i="1"/>
  <c r="N13" i="1"/>
  <c r="N8" i="1"/>
  <c r="N6" i="1"/>
  <c r="N9" i="1" s="1"/>
  <c r="N14" i="1" s="1"/>
  <c r="X13" i="1"/>
  <c r="W13" i="1"/>
  <c r="V13" i="1"/>
  <c r="U13" i="1"/>
  <c r="T13" i="1"/>
  <c r="S13" i="1"/>
  <c r="R13" i="1"/>
  <c r="Q13" i="1"/>
  <c r="P13" i="1"/>
  <c r="O13" i="1"/>
  <c r="Y8" i="1"/>
  <c r="X8" i="1"/>
  <c r="W8" i="1"/>
  <c r="W9" i="1" s="1"/>
  <c r="V8" i="1"/>
  <c r="U8" i="1"/>
  <c r="T8" i="1"/>
  <c r="S8" i="1"/>
  <c r="R8" i="1"/>
  <c r="Q8" i="1"/>
  <c r="P8" i="1"/>
  <c r="O8" i="1"/>
  <c r="Y6" i="1"/>
  <c r="X6" i="1"/>
  <c r="W6" i="1"/>
  <c r="V6" i="1"/>
  <c r="V9" i="1" s="1"/>
  <c r="U6" i="1"/>
  <c r="U9" i="1" s="1"/>
  <c r="U14" i="1" s="1"/>
  <c r="T6" i="1"/>
  <c r="T9" i="1" s="1"/>
  <c r="S6" i="1"/>
  <c r="S9" i="1" s="1"/>
  <c r="R6" i="1"/>
  <c r="R9" i="1" s="1"/>
  <c r="Q6" i="1"/>
  <c r="Q9" i="1" s="1"/>
  <c r="P6" i="1"/>
  <c r="P9" i="1" s="1"/>
  <c r="P14" i="1" s="1"/>
  <c r="O6" i="1"/>
  <c r="O9" i="1" s="1"/>
  <c r="O14" i="1" s="1"/>
  <c r="Q14" i="1" l="1"/>
  <c r="W14" i="1"/>
  <c r="R14" i="1"/>
  <c r="T14" i="1"/>
  <c r="V14" i="1"/>
  <c r="S14" i="1"/>
  <c r="X9" i="1"/>
  <c r="X14" i="1" l="1"/>
</calcChain>
</file>

<file path=xl/sharedStrings.xml><?xml version="1.0" encoding="utf-8"?>
<sst xmlns="http://schemas.openxmlformats.org/spreadsheetml/2006/main" count="169" uniqueCount="51">
  <si>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</si>
  <si>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</si>
  <si>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</si>
  <si>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</si>
  <si>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</si>
  <si>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</si>
  <si>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</si>
  <si>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</si>
  <si>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</si>
  <si>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</si>
  <si>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</si>
  <si>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</si>
  <si>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</si>
  <si>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</si>
  <si>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</si>
  <si>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</si>
  <si>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</si>
  <si>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</si>
  <si>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</si>
  <si>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</si>
  <si>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</si>
  <si>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</si>
  <si>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</si>
  <si>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</si>
  <si>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</si>
  <si>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</t>
  </si>
  <si>
    <t>03</t>
  </si>
  <si>
    <t>10</t>
  </si>
  <si>
    <t>Nación</t>
  </si>
  <si>
    <t>CSF</t>
  </si>
  <si>
    <t>SENTENCIAS Y CONCILIACIONES</t>
  </si>
  <si>
    <t>08</t>
  </si>
  <si>
    <t>04</t>
  </si>
  <si>
    <t>01</t>
  </si>
  <si>
    <t>11</t>
  </si>
  <si>
    <t>SSF</t>
  </si>
  <si>
    <t>CUOTA DE FISCALIZACIÓN Y AUDITAJE</t>
  </si>
  <si>
    <t>C</t>
  </si>
  <si>
    <t>4001</t>
  </si>
  <si>
    <t>1400</t>
  </si>
  <si>
    <t>4</t>
  </si>
  <si>
    <t>51103E</t>
  </si>
  <si>
    <t>5. CONVERGENCIA REGIONAL / E. DEMOCRATIZACIÓN DEL CRÉDITO PARA ACCEDER A SOLUCIONES HABITACIONALES</t>
  </si>
  <si>
    <t>5</t>
  </si>
  <si>
    <t>51103D</t>
  </si>
  <si>
    <t>5. CONVERGENCIA REGIONAL / D. MECANISMOS DIVERSOS DE ACCESO A LA VIVIENDA (VIVIENDA NUEVA Y USADA, ARRENDAMIENTO SOCIAL Y AUTOGESTIÓN)</t>
  </si>
  <si>
    <t>14</t>
  </si>
  <si>
    <t xml:space="preserve">TOTAL </t>
  </si>
  <si>
    <t xml:space="preserve">TOTAL FUNCIONAMIENTO </t>
  </si>
  <si>
    <t>TOTAL INVERSION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</si>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</sst>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164" fontId="6" fillId="0" borderId="6" xfId="0" applyNumberFormat="1" applyFont="1" applyBorder="1" applyAlignment="1">
      <alignment horizontal="right" vertical="center" wrapText="1" readingOrder="1"/>
    </xf>
    <xf numFmtId="9" fontId="7" fillId="0" borderId="0" xfId="1" applyFont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114300</xdr:rowOff>
    </xdr:from>
    <xdr:to>
      <xdr:col>6</xdr:col>
      <xdr:colOff>129540</xdr:colOff>
      <xdr:row>2</xdr:row>
      <xdr:rowOff>685800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3F8F70-4B0E-4948-98FD-F17109879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300"/>
          <a:ext cx="2286000" cy="937260"/>
        </a:xfrm>
        <a:prstGeom prst="rect">
          <a:avLst/>
        </a:prstGeom>
      </xdr:spPr>
    </xdr:pic>
    <xdr:clientData/>
  </xdr:twoCellAnchor>
  <xdr:twoCellAnchor editAs="oneCell">
    <xdr:from>
      <xdr:col>22</xdr:col>
      <xdr:colOff>403860</xdr:colOff>
      <xdr:row>0</xdr:row>
      <xdr:rowOff>76200</xdr:rowOff>
    </xdr:from>
    <xdr:to>
      <xdr:col>23</xdr:col>
      <xdr:colOff>914400</xdr:colOff>
      <xdr:row>2</xdr:row>
      <xdr:rowOff>603885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F9746E-B037-4A33-8763-D7C938A7F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09080" y="76200"/>
          <a:ext cx="1805940" cy="893445"/>
        </a:xfrm>
        <a:prstGeom prst="rect">
          <a:avLst/>
        </a:prstGeom>
      </xdr:spPr>
    </xdr:pic>
    <xdr:clientData/>
  </xdr:twoCellAnchor>
  <xdr:twoCellAnchor editAs="oneCell">
    <xdr:from>
      <xdr:col>22</xdr:col>
      <xdr:colOff>403860</xdr:colOff>
      <xdr:row>0</xdr:row>
      <xdr:rowOff>76200</xdr:rowOff>
    </xdr:from>
    <xdr:to>
      <xdr:col>26</xdr:col>
      <xdr:colOff>708949</xdr:colOff>
      <xdr:row>2</xdr:row>
      <xdr:rowOff>525851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739A12-B9D1-97FE-B864-B977D1847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309080" y="76200"/>
          <a:ext cx="3337849" cy="815411"/>
        </a:xfrm>
        <a:prstGeom prst="rect">
          <a:avLst/>
        </a:prstGeom>
      </xdr:spPr>
    </xdr:pic>
    <xdr:clientData/>
  </xdr:twoCellAnchor>
  <xdr:twoCellAnchor editAs="oneCell">
    <xdr:from>
      <xdr:col>13</xdr:col>
      <xdr:colOff>982980</xdr:colOff>
      <xdr:row>1</xdr:row>
      <xdr:rowOff>22860</xdr:rowOff>
    </xdr:from>
    <xdr:to>
      <xdr:col>16</xdr:col>
      <xdr:colOff>434629</xdr:colOff>
      <xdr:row>2</xdr:row>
      <xdr:rowOff>655391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41D57F2-E3D0-B958-2FB0-D21BCA2AE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29600" y="205740"/>
          <a:ext cx="3337849" cy="815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showGridLines="0" tabSelected="1" workbookViewId="0">
      <selection activeCell="F17" sqref="F17"/>
    </sheetView>
  </sheetViews>
  <sheetFormatPr baseColWidth="10" defaultRowHeight="14.4" x14ac:dyDescent="0.3"/>
  <cols>
    <col min="1" max="8" width="5.44140625" customWidth="1"/>
    <col min="9" max="9" width="7" customWidth="1"/>
    <col min="10" max="10" width="9.6640625" customWidth="1"/>
    <col min="11" max="11" width="8.109375" customWidth="1"/>
    <col min="12" max="12" width="9.6640625" customWidth="1"/>
    <col min="13" max="13" width="27.6640625" customWidth="1"/>
    <col min="14" max="24" width="18.88671875" customWidth="1"/>
    <col min="25" max="25" width="0" hidden="1" customWidth="1"/>
    <col min="26" max="26" width="6.44140625" customWidth="1"/>
  </cols>
  <sheetData>
    <row r="1" spans="1:26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</row>
    <row r="2" spans="1:26" x14ac:dyDescent="0.3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</row>
    <row r="3" spans="1:26" ht="63.6" customHeight="1" x14ac:dyDescent="0.3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</row>
    <row r="4" spans="1:26" ht="22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</row>
    <row r="5" spans="1:26" ht="15" thickBot="1" x14ac:dyDescent="0.35">
      <c r="A5" s="3" t="s">
        <v>25</v>
      </c>
      <c r="B5" s="3" t="s">
        <v>26</v>
      </c>
      <c r="C5" s="3" t="s">
        <v>27</v>
      </c>
      <c r="D5" s="3"/>
      <c r="E5" s="3"/>
      <c r="F5" s="3"/>
      <c r="G5" s="3"/>
      <c r="H5" s="3"/>
      <c r="I5" s="3"/>
      <c r="J5" s="3" t="s">
        <v>28</v>
      </c>
      <c r="K5" s="3" t="s">
        <v>27</v>
      </c>
      <c r="L5" s="3" t="s">
        <v>29</v>
      </c>
      <c r="M5" s="4" t="s">
        <v>30</v>
      </c>
      <c r="N5" s="5">
        <v>800000000</v>
      </c>
      <c r="O5" s="5">
        <v>0</v>
      </c>
      <c r="P5" s="5">
        <v>0</v>
      </c>
      <c r="Q5" s="5">
        <v>800000000</v>
      </c>
      <c r="R5" s="5">
        <v>0</v>
      </c>
      <c r="S5" s="5">
        <v>226020061.33000001</v>
      </c>
      <c r="T5" s="5">
        <v>573979938.66999996</v>
      </c>
      <c r="U5" s="5">
        <v>0</v>
      </c>
      <c r="V5" s="5">
        <v>0</v>
      </c>
      <c r="W5" s="5">
        <v>0</v>
      </c>
      <c r="X5" s="5">
        <v>0</v>
      </c>
      <c r="Z5" s="13">
        <f t="shared" ref="Z5:Z14" si="0">+X5/N5</f>
        <v>0</v>
      </c>
    </row>
    <row r="6" spans="1:26" s="14" customFormat="1" ht="15" thickBot="1" x14ac:dyDescent="0.35">
      <c r="A6" s="7" t="s">
        <v>25</v>
      </c>
      <c r="B6" s="8">
        <v>3</v>
      </c>
      <c r="C6" s="9" t="s">
        <v>47</v>
      </c>
      <c r="D6" s="10"/>
      <c r="E6" s="10"/>
      <c r="F6" s="10"/>
      <c r="G6" s="10"/>
      <c r="H6" s="10"/>
      <c r="I6" s="10"/>
      <c r="J6" s="10"/>
      <c r="K6" s="10"/>
      <c r="L6" s="10"/>
      <c r="M6" s="11"/>
      <c r="N6" s="12">
        <f>N5</f>
        <v>800000000</v>
      </c>
      <c r="O6" s="12">
        <f t="shared" ref="O6:Y6" si="1">O5</f>
        <v>0</v>
      </c>
      <c r="P6" s="12">
        <f t="shared" si="1"/>
        <v>0</v>
      </c>
      <c r="Q6" s="12">
        <f t="shared" si="1"/>
        <v>800000000</v>
      </c>
      <c r="R6" s="12">
        <f t="shared" si="1"/>
        <v>0</v>
      </c>
      <c r="S6" s="12">
        <f t="shared" si="1"/>
        <v>226020061.33000001</v>
      </c>
      <c r="T6" s="12">
        <f t="shared" si="1"/>
        <v>573979938.66999996</v>
      </c>
      <c r="U6" s="12">
        <f t="shared" si="1"/>
        <v>0</v>
      </c>
      <c r="V6" s="12">
        <f t="shared" si="1"/>
        <v>0</v>
      </c>
      <c r="W6" s="12">
        <f t="shared" si="1"/>
        <v>0</v>
      </c>
      <c r="X6" s="12">
        <f t="shared" si="1"/>
        <v>0</v>
      </c>
      <c r="Y6" s="12">
        <f t="shared" si="1"/>
        <v>0</v>
      </c>
      <c r="Z6" s="13">
        <f t="shared" si="0"/>
        <v>0</v>
      </c>
    </row>
    <row r="7" spans="1:26" ht="15" thickBot="1" x14ac:dyDescent="0.35">
      <c r="A7" s="3" t="s">
        <v>25</v>
      </c>
      <c r="B7" s="3" t="s">
        <v>31</v>
      </c>
      <c r="C7" s="3" t="s">
        <v>32</v>
      </c>
      <c r="D7" s="3" t="s">
        <v>33</v>
      </c>
      <c r="E7" s="3"/>
      <c r="F7" s="3"/>
      <c r="G7" s="3"/>
      <c r="H7" s="3"/>
      <c r="I7" s="3"/>
      <c r="J7" s="3" t="s">
        <v>28</v>
      </c>
      <c r="K7" s="3" t="s">
        <v>34</v>
      </c>
      <c r="L7" s="3" t="s">
        <v>35</v>
      </c>
      <c r="M7" s="4" t="s">
        <v>36</v>
      </c>
      <c r="N7" s="5">
        <v>9064000000</v>
      </c>
      <c r="O7" s="5">
        <v>0</v>
      </c>
      <c r="P7" s="5">
        <v>0</v>
      </c>
      <c r="Q7" s="5">
        <v>9064000000</v>
      </c>
      <c r="R7" s="5">
        <v>0</v>
      </c>
      <c r="S7" s="5">
        <v>0</v>
      </c>
      <c r="T7" s="5">
        <v>9064000000</v>
      </c>
      <c r="U7" s="5">
        <v>0</v>
      </c>
      <c r="V7" s="5">
        <v>0</v>
      </c>
      <c r="W7" s="5">
        <v>0</v>
      </c>
      <c r="X7" s="5">
        <v>0</v>
      </c>
      <c r="Z7" s="13">
        <f t="shared" si="0"/>
        <v>0</v>
      </c>
    </row>
    <row r="8" spans="1:26" s="14" customFormat="1" ht="15" thickBot="1" x14ac:dyDescent="0.35">
      <c r="A8" s="7" t="s">
        <v>25</v>
      </c>
      <c r="B8" s="8">
        <v>8</v>
      </c>
      <c r="C8" s="9" t="s">
        <v>47</v>
      </c>
      <c r="D8" s="10"/>
      <c r="E8" s="10"/>
      <c r="F8" s="10"/>
      <c r="G8" s="10"/>
      <c r="H8" s="10"/>
      <c r="I8" s="10"/>
      <c r="J8" s="10"/>
      <c r="K8" s="10"/>
      <c r="L8" s="10"/>
      <c r="M8" s="11"/>
      <c r="N8" s="12">
        <f>N7</f>
        <v>9064000000</v>
      </c>
      <c r="O8" s="12">
        <f t="shared" ref="O8:Y8" si="2">O7</f>
        <v>0</v>
      </c>
      <c r="P8" s="12">
        <f t="shared" si="2"/>
        <v>0</v>
      </c>
      <c r="Q8" s="12">
        <f t="shared" si="2"/>
        <v>9064000000</v>
      </c>
      <c r="R8" s="12">
        <f t="shared" si="2"/>
        <v>0</v>
      </c>
      <c r="S8" s="12">
        <f t="shared" si="2"/>
        <v>0</v>
      </c>
      <c r="T8" s="12">
        <f t="shared" si="2"/>
        <v>9064000000</v>
      </c>
      <c r="U8" s="12">
        <f t="shared" si="2"/>
        <v>0</v>
      </c>
      <c r="V8" s="12">
        <f t="shared" si="2"/>
        <v>0</v>
      </c>
      <c r="W8" s="12">
        <f t="shared" si="2"/>
        <v>0</v>
      </c>
      <c r="X8" s="12">
        <f t="shared" si="2"/>
        <v>0</v>
      </c>
      <c r="Y8" s="12">
        <f t="shared" si="2"/>
        <v>0</v>
      </c>
      <c r="Z8" s="13">
        <f t="shared" si="0"/>
        <v>0</v>
      </c>
    </row>
    <row r="9" spans="1:26" s="14" customFormat="1" ht="15" thickBot="1" x14ac:dyDescent="0.35">
      <c r="A9" s="9" t="s">
        <v>48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2">
        <f>N6+N8</f>
        <v>9864000000</v>
      </c>
      <c r="O9" s="12">
        <f>O6+O8</f>
        <v>0</v>
      </c>
      <c r="P9" s="12">
        <f t="shared" ref="P9:X9" si="3">P6+P8</f>
        <v>0</v>
      </c>
      <c r="Q9" s="12">
        <f>Q6+Q8</f>
        <v>9864000000</v>
      </c>
      <c r="R9" s="12">
        <f t="shared" si="3"/>
        <v>0</v>
      </c>
      <c r="S9" s="12">
        <f t="shared" si="3"/>
        <v>226020061.33000001</v>
      </c>
      <c r="T9" s="12">
        <f t="shared" si="3"/>
        <v>9637979938.6700001</v>
      </c>
      <c r="U9" s="12">
        <f t="shared" si="3"/>
        <v>0</v>
      </c>
      <c r="V9" s="12">
        <f t="shared" si="3"/>
        <v>0</v>
      </c>
      <c r="W9" s="12">
        <f t="shared" si="3"/>
        <v>0</v>
      </c>
      <c r="X9" s="12">
        <f t="shared" si="3"/>
        <v>0</v>
      </c>
      <c r="Z9" s="13">
        <f t="shared" si="0"/>
        <v>0</v>
      </c>
    </row>
    <row r="10" spans="1:26" ht="40.799999999999997" x14ac:dyDescent="0.3">
      <c r="A10" s="3" t="s">
        <v>37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/>
      <c r="H10" s="3"/>
      <c r="I10" s="3"/>
      <c r="J10" s="3" t="s">
        <v>28</v>
      </c>
      <c r="K10" s="3" t="s">
        <v>34</v>
      </c>
      <c r="L10" s="3" t="s">
        <v>29</v>
      </c>
      <c r="M10" s="4" t="s">
        <v>42</v>
      </c>
      <c r="N10" s="5">
        <v>751067000000</v>
      </c>
      <c r="O10" s="5">
        <v>0</v>
      </c>
      <c r="P10" s="5">
        <v>0</v>
      </c>
      <c r="Q10" s="5">
        <v>751067000000</v>
      </c>
      <c r="R10" s="5">
        <v>0</v>
      </c>
      <c r="S10" s="5">
        <v>751066899466</v>
      </c>
      <c r="T10" s="5">
        <v>100534</v>
      </c>
      <c r="U10" s="5">
        <v>751066899466</v>
      </c>
      <c r="V10" s="5">
        <v>314241671527</v>
      </c>
      <c r="W10" s="5">
        <v>314241671527</v>
      </c>
      <c r="X10" s="5">
        <v>314241671527</v>
      </c>
      <c r="Z10" s="13">
        <f t="shared" si="0"/>
        <v>0.41839366065477512</v>
      </c>
    </row>
    <row r="11" spans="1:26" ht="51" x14ac:dyDescent="0.3">
      <c r="A11" s="3" t="s">
        <v>37</v>
      </c>
      <c r="B11" s="3" t="s">
        <v>38</v>
      </c>
      <c r="C11" s="3" t="s">
        <v>39</v>
      </c>
      <c r="D11" s="3" t="s">
        <v>43</v>
      </c>
      <c r="E11" s="3" t="s">
        <v>44</v>
      </c>
      <c r="F11" s="3"/>
      <c r="G11" s="3"/>
      <c r="H11" s="3"/>
      <c r="I11" s="3"/>
      <c r="J11" s="3" t="s">
        <v>28</v>
      </c>
      <c r="K11" s="3" t="s">
        <v>34</v>
      </c>
      <c r="L11" s="3" t="s">
        <v>29</v>
      </c>
      <c r="M11" s="4" t="s">
        <v>45</v>
      </c>
      <c r="N11" s="5">
        <v>953397808261</v>
      </c>
      <c r="O11" s="5">
        <v>0</v>
      </c>
      <c r="P11" s="5">
        <v>0</v>
      </c>
      <c r="Q11" s="5">
        <v>953397808261</v>
      </c>
      <c r="R11" s="5">
        <v>0</v>
      </c>
      <c r="S11" s="5">
        <v>953352808261</v>
      </c>
      <c r="T11" s="5">
        <v>45000000</v>
      </c>
      <c r="U11" s="5">
        <v>649963236429.40002</v>
      </c>
      <c r="V11" s="5">
        <v>2242295789.4000001</v>
      </c>
      <c r="W11" s="5">
        <v>2242295789.4000001</v>
      </c>
      <c r="X11" s="5">
        <v>2233376805.4000001</v>
      </c>
      <c r="Z11" s="13">
        <f t="shared" si="0"/>
        <v>2.3425445139985007E-3</v>
      </c>
    </row>
    <row r="12" spans="1:26" ht="51.6" thickBot="1" x14ac:dyDescent="0.35">
      <c r="A12" s="3" t="s">
        <v>37</v>
      </c>
      <c r="B12" s="3" t="s">
        <v>38</v>
      </c>
      <c r="C12" s="3" t="s">
        <v>39</v>
      </c>
      <c r="D12" s="3" t="s">
        <v>43</v>
      </c>
      <c r="E12" s="3" t="s">
        <v>44</v>
      </c>
      <c r="F12" s="3"/>
      <c r="G12" s="3"/>
      <c r="H12" s="3"/>
      <c r="I12" s="3"/>
      <c r="J12" s="3" t="s">
        <v>28</v>
      </c>
      <c r="K12" s="3" t="s">
        <v>46</v>
      </c>
      <c r="L12" s="3" t="s">
        <v>29</v>
      </c>
      <c r="M12" s="4" t="s">
        <v>45</v>
      </c>
      <c r="N12" s="5">
        <v>37078000000</v>
      </c>
      <c r="O12" s="5">
        <v>0</v>
      </c>
      <c r="P12" s="5">
        <v>0</v>
      </c>
      <c r="Q12" s="5">
        <v>37078000000</v>
      </c>
      <c r="R12" s="5">
        <v>0</v>
      </c>
      <c r="S12" s="5">
        <v>0</v>
      </c>
      <c r="T12" s="5">
        <v>37078000000</v>
      </c>
      <c r="U12" s="5">
        <v>0</v>
      </c>
      <c r="V12" s="5">
        <v>0</v>
      </c>
      <c r="W12" s="5">
        <v>0</v>
      </c>
      <c r="X12" s="5">
        <v>0</v>
      </c>
      <c r="Z12" s="13">
        <f t="shared" si="0"/>
        <v>0</v>
      </c>
    </row>
    <row r="13" spans="1:26" s="14" customFormat="1" ht="15" thickBot="1" x14ac:dyDescent="0.35">
      <c r="A13" s="9" t="s">
        <v>49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2">
        <f>SUM(N10:N12)</f>
        <v>1741542808261</v>
      </c>
      <c r="O13" s="12">
        <f t="shared" ref="O13:W13" si="4">SUM(O10:O12)</f>
        <v>0</v>
      </c>
      <c r="P13" s="12">
        <f t="shared" si="4"/>
        <v>0</v>
      </c>
      <c r="Q13" s="12">
        <f t="shared" si="4"/>
        <v>1741542808261</v>
      </c>
      <c r="R13" s="12">
        <f t="shared" si="4"/>
        <v>0</v>
      </c>
      <c r="S13" s="12">
        <f t="shared" si="4"/>
        <v>1704419707727</v>
      </c>
      <c r="T13" s="12">
        <f t="shared" si="4"/>
        <v>37123100534</v>
      </c>
      <c r="U13" s="12">
        <f t="shared" si="4"/>
        <v>1401030135895.3999</v>
      </c>
      <c r="V13" s="12">
        <f t="shared" si="4"/>
        <v>316483967316.40002</v>
      </c>
      <c r="W13" s="12">
        <f t="shared" si="4"/>
        <v>316483967316.40002</v>
      </c>
      <c r="X13" s="12">
        <f>SUM(X10:X12)</f>
        <v>316475048332.40002</v>
      </c>
      <c r="Z13" s="13">
        <f t="shared" si="0"/>
        <v>0.18172108479401261</v>
      </c>
    </row>
    <row r="14" spans="1:26" s="14" customFormat="1" ht="15" thickBot="1" x14ac:dyDescent="0.35">
      <c r="A14" s="9" t="s">
        <v>50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2">
        <f>N9+N13</f>
        <v>1751406808261</v>
      </c>
      <c r="O14" s="12">
        <f t="shared" ref="O14:W14" si="5">O9+O13</f>
        <v>0</v>
      </c>
      <c r="P14" s="12">
        <f t="shared" si="5"/>
        <v>0</v>
      </c>
      <c r="Q14" s="12">
        <f t="shared" si="5"/>
        <v>1751406808261</v>
      </c>
      <c r="R14" s="12">
        <f t="shared" si="5"/>
        <v>0</v>
      </c>
      <c r="S14" s="12">
        <f t="shared" si="5"/>
        <v>1704645727788.3301</v>
      </c>
      <c r="T14" s="12">
        <f t="shared" si="5"/>
        <v>46761080472.669998</v>
      </c>
      <c r="U14" s="12">
        <f t="shared" si="5"/>
        <v>1401030135895.3999</v>
      </c>
      <c r="V14" s="12">
        <f t="shared" si="5"/>
        <v>316483967316.40002</v>
      </c>
      <c r="W14" s="12">
        <f t="shared" si="5"/>
        <v>316483967316.40002</v>
      </c>
      <c r="X14" s="12">
        <f>X9+X13</f>
        <v>316475048332.40002</v>
      </c>
      <c r="Z14" s="13">
        <f t="shared" si="0"/>
        <v>0.18069762367010164</v>
      </c>
    </row>
    <row r="15" spans="1:26" x14ac:dyDescent="0.3">
      <c r="A15" s="3" t="s">
        <v>0</v>
      </c>
      <c r="B15" s="3" t="s">
        <v>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4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</row>
    <row r="16" spans="1:26" ht="0" hidden="1" customHeight="1" x14ac:dyDescent="0.3"/>
    <row r="17" ht="34.049999999999997" customHeight="1" x14ac:dyDescent="0.3"/>
  </sheetData>
  <sheetProtection sheet="1" objects="1" scenarios="1"/>
  <mergeCells count="5">
    <mergeCell ref="C6:M6"/>
    <mergeCell ref="C8:M8"/>
    <mergeCell ref="A9:M9"/>
    <mergeCell ref="A13:M13"/>
    <mergeCell ref="A14:M1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 julio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Alejandra Buitrago Franco</dc:creator>
  <cp:lastModifiedBy>Laura Alejandra Buitrago Franco</cp:lastModifiedBy>
  <dcterms:created xsi:type="dcterms:W3CDTF">2026-08-03T15:56:19Z</dcterms:created>
  <dcterms:modified xsi:type="dcterms:W3CDTF">2026-08-03T15:56:19Z</dcterms:modified>
</cp:coreProperties>
</file>