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jcpinillos_minvivienda_gov_co/Documents/PLANEACION/TRANSPARENCIA/"/>
    </mc:Choice>
  </mc:AlternateContent>
  <xr:revisionPtr revIDLastSave="0" documentId="8_{55E113FF-3801-4428-B8C2-FFAA784B83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ro_Avance" sheetId="5" r:id="rId1"/>
    <sheet name="BaseDatos" sheetId="2" r:id="rId2"/>
    <sheet name="ReportePIIP" sheetId="1" r:id="rId3"/>
  </sheets>
  <definedNames>
    <definedName name="_xlnm._FilterDatabase" localSheetId="1" hidden="1">BaseDatos!$A$1:$O$72</definedName>
    <definedName name="SegmentaciónDeDatos_ÁREA_RESPONSABLE">#N/A</definedName>
    <definedName name="SegmentaciónDeDatos_NOMBRE_PROYECTO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E7" i="5" l="1"/>
  <c r="H23" i="5"/>
  <c r="G23" i="5"/>
  <c r="F23" i="5"/>
  <c r="E23" i="5"/>
  <c r="H22" i="5"/>
  <c r="G22" i="5"/>
  <c r="F22" i="5"/>
  <c r="E22" i="5"/>
  <c r="H21" i="5"/>
  <c r="G21" i="5"/>
  <c r="F21" i="5"/>
  <c r="E21" i="5"/>
  <c r="H20" i="5"/>
  <c r="G20" i="5"/>
  <c r="F20" i="5"/>
  <c r="E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E19" i="5"/>
  <c r="E18" i="5"/>
  <c r="E17" i="5"/>
  <c r="E16" i="5"/>
  <c r="E15" i="5"/>
  <c r="E14" i="5"/>
  <c r="E13" i="5"/>
  <c r="E12" i="5"/>
  <c r="E11" i="5"/>
  <c r="I8" i="5"/>
  <c r="G8" i="5"/>
  <c r="E8" i="5"/>
  <c r="Z3" i="1" l="1"/>
  <c r="N3" i="2" s="1"/>
  <c r="O3" i="2" s="1"/>
  <c r="Z4" i="1"/>
  <c r="N4" i="2" s="1"/>
  <c r="O4" i="2" s="1"/>
  <c r="Z5" i="1"/>
  <c r="N5" i="2" s="1"/>
  <c r="O5" i="2" s="1"/>
  <c r="Z6" i="1"/>
  <c r="N6" i="2" s="1"/>
  <c r="O6" i="2" s="1"/>
  <c r="Z7" i="1"/>
  <c r="N7" i="2" s="1"/>
  <c r="O7" i="2" s="1"/>
  <c r="Z8" i="1"/>
  <c r="N8" i="2" s="1"/>
  <c r="O8" i="2" s="1"/>
  <c r="Z9" i="1"/>
  <c r="N9" i="2" s="1"/>
  <c r="O9" i="2" s="1"/>
  <c r="Z10" i="1"/>
  <c r="N10" i="2" s="1"/>
  <c r="O10" i="2" s="1"/>
  <c r="Z11" i="1"/>
  <c r="N11" i="2" s="1"/>
  <c r="O11" i="2" s="1"/>
  <c r="Z12" i="1"/>
  <c r="N12" i="2" s="1"/>
  <c r="O12" i="2" s="1"/>
  <c r="Z13" i="1"/>
  <c r="N13" i="2" s="1"/>
  <c r="O13" i="2" s="1"/>
  <c r="Z14" i="1"/>
  <c r="N14" i="2" s="1"/>
  <c r="O14" i="2" s="1"/>
  <c r="Z15" i="1"/>
  <c r="N15" i="2" s="1"/>
  <c r="O15" i="2" s="1"/>
  <c r="Z16" i="1"/>
  <c r="N16" i="2" s="1"/>
  <c r="O16" i="2" s="1"/>
  <c r="Z17" i="1"/>
  <c r="Z18" i="1"/>
  <c r="Z19" i="1"/>
  <c r="N17" i="2" s="1"/>
  <c r="O17" i="2" s="1"/>
  <c r="Z20" i="1"/>
  <c r="N18" i="2" s="1"/>
  <c r="O18" i="2" s="1"/>
  <c r="Z21" i="1"/>
  <c r="N19" i="2" s="1"/>
  <c r="O19" i="2" s="1"/>
  <c r="Z22" i="1"/>
  <c r="N20" i="2" s="1"/>
  <c r="O20" i="2" s="1"/>
  <c r="Z23" i="1"/>
  <c r="N21" i="2" s="1"/>
  <c r="O21" i="2" s="1"/>
  <c r="Z24" i="1"/>
  <c r="Z25" i="1"/>
  <c r="N22" i="2" s="1"/>
  <c r="O22" i="2" s="1"/>
  <c r="Z26" i="1"/>
  <c r="N23" i="2" s="1"/>
  <c r="O23" i="2" s="1"/>
  <c r="Z27" i="1"/>
  <c r="N24" i="2" s="1"/>
  <c r="O24" i="2" s="1"/>
  <c r="Z28" i="1"/>
  <c r="N25" i="2" s="1"/>
  <c r="O25" i="2" s="1"/>
  <c r="Z29" i="1"/>
  <c r="N26" i="2" s="1"/>
  <c r="O26" i="2" s="1"/>
  <c r="Z30" i="1"/>
  <c r="N27" i="2" s="1"/>
  <c r="O27" i="2" s="1"/>
  <c r="Z31" i="1"/>
  <c r="N28" i="2" s="1"/>
  <c r="O28" i="2" s="1"/>
  <c r="Z32" i="1"/>
  <c r="N29" i="2" s="1"/>
  <c r="O29" i="2" s="1"/>
  <c r="Z33" i="1"/>
  <c r="N30" i="2" s="1"/>
  <c r="O30" i="2" s="1"/>
  <c r="Z34" i="1"/>
  <c r="N31" i="2" s="1"/>
  <c r="O31" i="2" s="1"/>
  <c r="Z35" i="1"/>
  <c r="N32" i="2" s="1"/>
  <c r="O32" i="2" s="1"/>
  <c r="Z36" i="1"/>
  <c r="N33" i="2" s="1"/>
  <c r="O33" i="2" s="1"/>
  <c r="Z37" i="1"/>
  <c r="N34" i="2" s="1"/>
  <c r="O34" i="2" s="1"/>
  <c r="Z38" i="1"/>
  <c r="N35" i="2" s="1"/>
  <c r="O35" i="2" s="1"/>
  <c r="Z39" i="1"/>
  <c r="N36" i="2" s="1"/>
  <c r="O36" i="2" s="1"/>
  <c r="Z40" i="1"/>
  <c r="N37" i="2" s="1"/>
  <c r="O37" i="2" s="1"/>
  <c r="Z41" i="1"/>
  <c r="Z42" i="1"/>
  <c r="Z43" i="1"/>
  <c r="N38" i="2" s="1"/>
  <c r="O38" i="2" s="1"/>
  <c r="Z44" i="1"/>
  <c r="N39" i="2" s="1"/>
  <c r="O39" i="2" s="1"/>
  <c r="Z45" i="1"/>
  <c r="N40" i="2" s="1"/>
  <c r="O40" i="2" s="1"/>
  <c r="Z46" i="1"/>
  <c r="N41" i="2" s="1"/>
  <c r="O41" i="2" s="1"/>
  <c r="Z47" i="1"/>
  <c r="N42" i="2" s="1"/>
  <c r="O42" i="2" s="1"/>
  <c r="Z48" i="1"/>
  <c r="N43" i="2" s="1"/>
  <c r="O43" i="2" s="1"/>
  <c r="Z49" i="1"/>
  <c r="N44" i="2" s="1"/>
  <c r="O44" i="2" s="1"/>
  <c r="Z50" i="1"/>
  <c r="N45" i="2" s="1"/>
  <c r="O45" i="2" s="1"/>
  <c r="Z51" i="1"/>
  <c r="N46" i="2" s="1"/>
  <c r="O46" i="2" s="1"/>
  <c r="Z52" i="1"/>
  <c r="N47" i="2" s="1"/>
  <c r="O47" i="2" s="1"/>
  <c r="Z53" i="1"/>
  <c r="N48" i="2" s="1"/>
  <c r="O48" i="2" s="1"/>
  <c r="Z54" i="1"/>
  <c r="N49" i="2" s="1"/>
  <c r="O49" i="2" s="1"/>
  <c r="Z55" i="1"/>
  <c r="N50" i="2" s="1"/>
  <c r="O50" i="2" s="1"/>
  <c r="Z56" i="1"/>
  <c r="N51" i="2" s="1"/>
  <c r="O51" i="2" s="1"/>
  <c r="Z57" i="1"/>
  <c r="Z58" i="1"/>
  <c r="N52" i="2" s="1"/>
  <c r="O52" i="2" s="1"/>
  <c r="Z59" i="1"/>
  <c r="N53" i="2" s="1"/>
  <c r="O53" i="2" s="1"/>
  <c r="Z60" i="1"/>
  <c r="N54" i="2" s="1"/>
  <c r="O54" i="2" s="1"/>
  <c r="Z61" i="1"/>
  <c r="N55" i="2" s="1"/>
  <c r="O55" i="2" s="1"/>
  <c r="Z62" i="1"/>
  <c r="N56" i="2" s="1"/>
  <c r="O56" i="2" s="1"/>
  <c r="Z63" i="1"/>
  <c r="Z64" i="1"/>
  <c r="N57" i="2" s="1"/>
  <c r="O57" i="2" s="1"/>
  <c r="Z65" i="1"/>
  <c r="Z66" i="1"/>
  <c r="Z67" i="1"/>
  <c r="N58" i="2" s="1"/>
  <c r="O58" i="2" s="1"/>
  <c r="Z68" i="1"/>
  <c r="N59" i="2" s="1"/>
  <c r="O59" i="2" s="1"/>
  <c r="Z69" i="1"/>
  <c r="N60" i="2" s="1"/>
  <c r="O60" i="2" s="1"/>
  <c r="Z70" i="1"/>
  <c r="N61" i="2" s="1"/>
  <c r="O61" i="2" s="1"/>
  <c r="Z71" i="1"/>
  <c r="N62" i="2" s="1"/>
  <c r="O62" i="2" s="1"/>
  <c r="Z72" i="1"/>
  <c r="N63" i="2" s="1"/>
  <c r="O63" i="2" s="1"/>
  <c r="Z73" i="1"/>
  <c r="N64" i="2" s="1"/>
  <c r="O64" i="2" s="1"/>
  <c r="Z74" i="1"/>
  <c r="N65" i="2" s="1"/>
  <c r="O65" i="2" s="1"/>
  <c r="Z75" i="1"/>
  <c r="N66" i="2" s="1"/>
  <c r="O66" i="2" s="1"/>
  <c r="Z76" i="1"/>
  <c r="N67" i="2" s="1"/>
  <c r="O67" i="2" s="1"/>
  <c r="Z77" i="1"/>
  <c r="N68" i="2" s="1"/>
  <c r="O68" i="2" s="1"/>
  <c r="Z78" i="1"/>
  <c r="N69" i="2" s="1"/>
  <c r="O69" i="2" s="1"/>
  <c r="Z79" i="1"/>
  <c r="N70" i="2" s="1"/>
  <c r="O70" i="2" s="1"/>
  <c r="Z80" i="1"/>
  <c r="Z81" i="1"/>
  <c r="Z82" i="1"/>
  <c r="N71" i="2" s="1"/>
  <c r="O71" i="2" s="1"/>
  <c r="Z83" i="1"/>
  <c r="N72" i="2" s="1"/>
  <c r="O72" i="2" s="1"/>
  <c r="Z2" i="1"/>
  <c r="N2" i="2" s="1"/>
  <c r="O2" i="2" s="1"/>
</calcChain>
</file>

<file path=xl/sharedStrings.xml><?xml version="1.0" encoding="utf-8"?>
<sst xmlns="http://schemas.openxmlformats.org/spreadsheetml/2006/main" count="1227" uniqueCount="255">
  <si>
    <t>PROGRAMA</t>
  </si>
  <si>
    <t>OBJETIVO</t>
  </si>
  <si>
    <t>NOMBRE PROYECTO</t>
  </si>
  <si>
    <t>PRODUCTO</t>
  </si>
  <si>
    <t>TIPO INDICADOR</t>
  </si>
  <si>
    <t>INDICADOR DE PRODUCTO</t>
  </si>
  <si>
    <t>META INDICADOR 2023</t>
  </si>
  <si>
    <t>AVANCE INDICADOR ENERO 2023</t>
  </si>
  <si>
    <t>AVANCE INDICADOR FEBRERO 2024</t>
  </si>
  <si>
    <t>AVANCE INDICADOR MARZO 2024</t>
  </si>
  <si>
    <t>AVANCE INDICADOR ABRIL 2024</t>
  </si>
  <si>
    <t>AVANCE INDICADOR MAYO 2024</t>
  </si>
  <si>
    <t>AVANCE INDICADOR JUNIO 2024</t>
  </si>
  <si>
    <t>AVANCE INDICADOR JULIO 2024</t>
  </si>
  <si>
    <t>AVANCE INDICADOR AGOSTO 2024</t>
  </si>
  <si>
    <t>AVANCE INDICADOR SEPTIEMBRE 2023</t>
  </si>
  <si>
    <t>AVANCE INDICADOR OCTUBRE 2023</t>
  </si>
  <si>
    <t>AVANCE INDICADOR NOVIEMBRE 2023</t>
  </si>
  <si>
    <t>AVANCE INDICADOR DICIEMBRE 2023</t>
  </si>
  <si>
    <t>ENTIDAD</t>
  </si>
  <si>
    <t>ÁREA RESPONSABLE</t>
  </si>
  <si>
    <t>N°. PROYECTO</t>
  </si>
  <si>
    <t>VIGENCIA</t>
  </si>
  <si>
    <t xml:space="preserve">DEPENDENCIA </t>
  </si>
  <si>
    <t>RESPONSABLE</t>
  </si>
  <si>
    <t>400101-MINISTERIO DE VIVIENDA, CIUDAD Y TERRITORIO - GESTIÓN GENERAL</t>
  </si>
  <si>
    <t>VICEMINISTERIO DE AGUA Y SANEAMIENTO BÁSICO</t>
  </si>
  <si>
    <t>Acceso de la población a los servicios de agua potable y saneamiento básico</t>
  </si>
  <si>
    <t>APOYO FINANCIERO PARA FACILITAR EL ACCESO A LOS SERVICIOS DE AGUA POTABLE Y MANEJO DE AGUAS RESIDUALES A NIVEL NACIONAL</t>
  </si>
  <si>
    <t>Reducir el déficit habitacional en la población menos favorecida</t>
  </si>
  <si>
    <t>2018 - 2025</t>
  </si>
  <si>
    <t>DIDE (Dirección de infraestructura y Dirección Empresarial)</t>
  </si>
  <si>
    <t>Adriana Espitia</t>
  </si>
  <si>
    <t>DESARROLLO Y MEJORAMIENTO DEL SECTOR DE AGUA POTABLE Y SANEAMIENTO BÁSICO A NIVEL NACIONAL</t>
  </si>
  <si>
    <t>Impulsar el desarrollo y la consolidación del sector agua potable y saneamiento básico en el territorio Nacional</t>
  </si>
  <si>
    <t>2018 - 2033</t>
  </si>
  <si>
    <t>DPR (Dirección de Política y Regularización)</t>
  </si>
  <si>
    <t>Lady Carolina Torres</t>
  </si>
  <si>
    <t>VICEMINISTERIO DE VIVIENDA</t>
  </si>
  <si>
    <t>Acceso a soluciones de vivienda</t>
  </si>
  <si>
    <t>ASESORIA EN LOS PROCESOS DE CESIÓN A TÍTULO GRATUITO DE LOS BIENES INMUEBLES FISCALES URBANOS A NIVEL NACIONAL</t>
  </si>
  <si>
    <t>Fortalecer el desarrollo de los procesos de cesión a título gratuito de bienes fiscales urbanos de propiedad de los entes territoriales y otras entidades del orden nacional</t>
  </si>
  <si>
    <t>2018 - 2027</t>
  </si>
  <si>
    <t>DSH (Dirección del Sistema Habitacional)</t>
  </si>
  <si>
    <t>Octavio Losada Ramírez</t>
  </si>
  <si>
    <t>Ordenamiento territorial y desarrollo urbano</t>
  </si>
  <si>
    <t>FORTALECIMIENTO EN LA IMPLEMENTACIÓN DE LINEAMIENTOS NORMATIVOS Y DE POLÍTICA PÚBLICA EN MATERIA DE DESARROLLO URBANO Y TERRITORIAL A NIVEL NACIONAL</t>
  </si>
  <si>
    <t xml:space="preserve">Fortalecer el  diseño e implementación de lineamientos normativos y Políticas Públicas orientadas al desarrollo urbano y territorial </t>
  </si>
  <si>
    <t>2018 - 2026</t>
  </si>
  <si>
    <t>DEUT (Dirección de Espacio Urbano y Territorio)</t>
  </si>
  <si>
    <t>Julio Cesar Mestre</t>
  </si>
  <si>
    <t>FORTALECIMIENTO DE LAS POLÍTICAS PÚBLICAS DE VIVIENDA URBANA A NIVEL NACIONAL</t>
  </si>
  <si>
    <t xml:space="preserve">Incrementar la capacidad de respuesta de las política pública de vivienda para atender los hogares con necesidades habitacionales insatisfechas </t>
  </si>
  <si>
    <t>SANEAMIENTO Y LEGALIZACIÓN DE LOS BIENES INMUEBLES DE LOS EXTINTOS ICT-INURBE A NIVEL NACIONAL</t>
  </si>
  <si>
    <t>Fortalecer los procesos de saneamiento y legalización de los bienes inmuebles  de los extintos ICT-INURBE</t>
  </si>
  <si>
    <t>TRASVERSALES</t>
  </si>
  <si>
    <t>Fortalecimiento de la gestión y dirección del Sector Vivienda, Ciudad y Territorio</t>
  </si>
  <si>
    <t>FORTALECIMIENTO DE LAS CAPACIDADES ESTRATÉGICAS Y DE APOYO DEL MINISTERIO DE VIVIENDA, CIUDAD Y TERRITORIO A NIVEL NACIONAL</t>
  </si>
  <si>
    <t>Fortalecer la capacidad para el desarrollo actividades estratégicas y de apoyo del ministerio de vivienda, ciudad y territorio a nivel nacional</t>
  </si>
  <si>
    <t>SG (Secretaria General)</t>
  </si>
  <si>
    <t>Cristhian Camilo Perdigon</t>
  </si>
  <si>
    <t xml:space="preserve">	SANEAMIENTO DE VERTIMIENTOS EN CUENCAS PRIORIZADAS DEL TERRITORIO NACIONAL</t>
  </si>
  <si>
    <t>Optimizar el tratamiento de las aguas residuales domésticas, principalmente en las cuencas críticas del territorio Nacional</t>
  </si>
  <si>
    <t>2018 - 2030</t>
  </si>
  <si>
    <t>Kaila González</t>
  </si>
  <si>
    <t>400101-MINISTERIO DE VIVIENDA, CIUDAD Y TERRITORIO - GESTIÓN GENERA</t>
  </si>
  <si>
    <t>FORTALECIMIENTO DE LAS TECNOLOGÍAS DE LA INFORMACIÓN Y LAS COMUNICACIONES EN EL MINISTERIO DE VIVIENDA, CIUDAD Y TERRITORIO A NIVEL NACIONAL</t>
  </si>
  <si>
    <t>Fortalecer la gestión de la información misional, estratégica y de apoyo del Ministerio</t>
  </si>
  <si>
    <t>OTIC (Oficina de Tecnología de la Información y Comunicación)</t>
  </si>
  <si>
    <t xml:space="preserve">	400101-MINISTERIO DE VIVIENDA, CIUDAD Y TERRITORIO - GESTIÓN GENERAL</t>
  </si>
  <si>
    <t xml:space="preserve"> Acceso de la población a los servicios de agua potable y saneamiento básico</t>
  </si>
  <si>
    <t>FORTALECIMIENTO DE LA ACTIVIDAD DE MONITOREO A LOS RECURSOS DEL SGP-APSB Y LA ASISTENCIA TÉCNICA DE LAS ENTIDADES TERRITORIALES A NIVEL NACIONAL</t>
  </si>
  <si>
    <t>Optimizar el monitoreo y la asistencia técnica a los recursos del SGP, del sector agua potable y saneamiento básico a nivel Nacional</t>
  </si>
  <si>
    <t>Nelson Florez</t>
  </si>
  <si>
    <t>AMPLIACIÓN Y MEJORAMIENTO DE GESTIÓN INTEGRAL DE RESIDUOS SÓLIDOS EN EL TERRITORIO NACIONAL</t>
  </si>
  <si>
    <t xml:space="preserve">Incrementar la eficiencia en la gestión integral de residuos sólidos a nivel nacional	</t>
  </si>
  <si>
    <t>Beatriz jurado</t>
  </si>
  <si>
    <t>FORTALECIMIENTO DE LA GESTIÓN JURÍDICA DEL MINISTERIO DE VIVIENDA, CIUDAD Y TERRITORIO A NIVEL NACIONAL</t>
  </si>
  <si>
    <t>Fortalecer la capacidad del ministerio y FONVIVIENDA para atender y dar cumplimiento a las acciones y procesos jurídicos</t>
  </si>
  <si>
    <t>OAJ (Oficina Asesora Jurídica)</t>
  </si>
  <si>
    <t>APOYO FINANCIERO PARA LA IMPLEMENTACIÓN DEL PLAN MAESTRO DE ALCANTARILLADO DEL MUNICIPIO DE MOCOA</t>
  </si>
  <si>
    <t>OPTIMIZAR E INCREMENTAR EL MANEJO Y DISPOSICIÓN DE LAS AGUAS RESIDUALES EN EL MUNICIPIO DE MOCOA</t>
  </si>
  <si>
    <t>2018 - 2023</t>
  </si>
  <si>
    <t>APOYO FINANCIERO AL PLAN DE INVERSIONES EN INFRAESTRUCTURA PARA FORTALECER LA PRESTACIÓN DE LOS SERVICIOS DE ACUEDUCTO Y ALCANTARILLADO EN EL MUNICIPIO DE SANTIAGO DE CALI</t>
  </si>
  <si>
    <t>Fortalecer la Capacidad de EMCALI en la prestación de los servicios de Acueducto y Alcantarillado</t>
  </si>
  <si>
    <t>2019 - 2025</t>
  </si>
  <si>
    <t>FORTALECIMIENTO DE LOS PROCESOS DE PRODUCCIÓN DE VIVIENDA NACIONAL</t>
  </si>
  <si>
    <t>Reducir el tiempo de la fase de construcción de los proyectos de vivienda social a nivel nacional</t>
  </si>
  <si>
    <t>2019 - 2023</t>
  </si>
  <si>
    <t>FORTALECIMIENTO A LA FORMULACIÓN E IMPLEMENTACIÓN DE LA POLÍTICA DE VIVIENDA RURAL - NACIONAL</t>
  </si>
  <si>
    <t>Fortalecer la formulación y la implementación de la política de vivienda rural</t>
  </si>
  <si>
    <t>2021 - 2030</t>
  </si>
  <si>
    <t>DVR (Dirección de Vivienda Rural)</t>
  </si>
  <si>
    <t>Ciro Martínez</t>
  </si>
  <si>
    <t>IMPLEMENTACION DEL PROGRAMA DE AGUA POTABLE Y ALCANTARILLADO PARA EL DEPARTAMENTO DE LA GUAJIRA</t>
  </si>
  <si>
    <t>Reducir la brecha en materia de cobertura, calidad y continuidad de los servicios de agua potable y alcantarillado en zonas urbanas del departamento de la Guajira</t>
  </si>
  <si>
    <t>2021 - 2025</t>
  </si>
  <si>
    <t>400200-FONDO NACIONAL DE VIVIENDA - FONVIVIENDA</t>
  </si>
  <si>
    <t>IMPLEMENTACIÓN DEL PROGRAMA DE COBERTURA CONDICIONADA PARA CRÉDITOS DE VIVIENDA SEGUNDA GENERACIÓN NACIONAL</t>
  </si>
  <si>
    <t>2019 - 2029</t>
  </si>
  <si>
    <t>DIVIS (Dirección de Inversiones en  Vivienda de Interes Social) - Fonvivienda</t>
  </si>
  <si>
    <t>SUBSIDIO FAMILIAR DE VIVIENDA NACIONAL</t>
  </si>
  <si>
    <t>Facilitar el acceso a los mecanismos de financiación de una solución de vivienda de interés social y prioritario</t>
  </si>
  <si>
    <t>2019 - 2031</t>
  </si>
  <si>
    <t>FORTALECIMIENTO A LA CONSTRUCCIÓN DE EQUIPAMIENTOS EN LOS PROGRAMAS DE VIVIENDA DE INTERES PRIORITARIO Y SOCIAL NACIONAL.</t>
  </si>
  <si>
    <t>Fortalecer la produccion de equipamientos asociados a proyectos de vivienda de interes social</t>
  </si>
  <si>
    <t>2022 - 2030</t>
  </si>
  <si>
    <t>Olga Viviana Ramirez</t>
  </si>
  <si>
    <t>Rafael Marquez</t>
  </si>
  <si>
    <t>Lynda Carolina Saenz</t>
  </si>
  <si>
    <t>Diego hernandez</t>
  </si>
  <si>
    <t>Edgar Pulecio</t>
  </si>
  <si>
    <t>Servicio de educación informal en regulación de Agua Potable y Saneamiento Básico</t>
  </si>
  <si>
    <t>Servicio de Asistencia técnica para la formulación, implementación y seguimiento de planes, programas y proyectos de agua potable y saneamiento básico</t>
  </si>
  <si>
    <t>Servicios de gestión para la instrumentación técnica y normativa en agua potable y saneamiento básico</t>
  </si>
  <si>
    <t xml:space="preserve">Entidades territoriales capacitadas </t>
  </si>
  <si>
    <t>Proyectos evaluados</t>
  </si>
  <si>
    <t xml:space="preserve">Instrumentos normativos proyectados </t>
  </si>
  <si>
    <t>Principal</t>
  </si>
  <si>
    <t>Servicios de apoyo financiero para la ejecución de proyectos de acueductos y alcantarillado</t>
  </si>
  <si>
    <t>Servicios de apoyo financiero para proyectos de conexiones intradomiciliarias y/o agua y saneamiento en casa</t>
  </si>
  <si>
    <t>Servicios de apoyo financiero para la ejecución de proyectos de acueductos y de manejo de aguas residuales</t>
  </si>
  <si>
    <t xml:space="preserve">Proyectos de acueducto y alcantarillado en área urbana financiados
</t>
  </si>
  <si>
    <t>Conexiones Intradomiciliarias apoyadas financieramente</t>
  </si>
  <si>
    <t>Proyectos de acueducto y de manejo de aguas residuales en área rural financiados</t>
  </si>
  <si>
    <t>Servicios de apoyo para la consecución de información catastral</t>
  </si>
  <si>
    <t>Servicios de asistencia técnica y jurídica en cesión a título gratuito de bienes fiscales</t>
  </si>
  <si>
    <t>Entidades territoriales asistidas técnica y jurídicamente</t>
  </si>
  <si>
    <t>Productos catastrales adquiridos</t>
  </si>
  <si>
    <t>Servicios de apoyo financiero a la ejecución de programas y proyectos de desarrollo urbano y territorial</t>
  </si>
  <si>
    <t>Servicios de gestión para la elaboración de instrumentos para el desarrollo urbano y territorial</t>
  </si>
  <si>
    <t>Servicios de asistencia técnica en planificación urbana y ordenamiento territorial</t>
  </si>
  <si>
    <t>Secundario</t>
  </si>
  <si>
    <t>Instrumentos normativos formulados</t>
  </si>
  <si>
    <t>Estudios e investigaciones para el desarrollo de lineamientos normativos y de política pública desarrollados</t>
  </si>
  <si>
    <t xml:space="preserve">Entidades Territoriales apoyadas financieramente para la ejecución de programas y proyectos de desarrollo urbano y territorial </t>
  </si>
  <si>
    <t>Entidades territoriales asistidas técnicamente</t>
  </si>
  <si>
    <t>Municipios asistidos en revisión de POT</t>
  </si>
  <si>
    <t>Municipios capacitados en la elaboración del inventario de asentamientos en zonas de alto riesgo</t>
  </si>
  <si>
    <t>Servicios de formulación e instrumentación de las políticas públicas de vivienda urbana</t>
  </si>
  <si>
    <t>Servicios de apoyo para la implementación y seguimiento de la política pública de vivienda urbana para la población víctima de desplazamiento forzado</t>
  </si>
  <si>
    <t>Servicios de análisis económico para el seguimiento sectorial y la toma de decisiones en la política pública de vivienda urbana</t>
  </si>
  <si>
    <t>Servicios de asistencia técnica y administrativa para la formulación e implementación de proyectos de vivienda urbana</t>
  </si>
  <si>
    <t>Servicios de información para la gestión predial de los bienes inmuebles de los extintos ICT-INURBE</t>
  </si>
  <si>
    <t xml:space="preserve">Servicios de orientación para el otorgamiento de subsidio familiar de vivienda              </t>
  </si>
  <si>
    <t>Servicios de saneamiento y legalización de los bienes inmuebles de los extintos ICT-INURBE</t>
  </si>
  <si>
    <t>Servicios de asistencia técnica y jurídica para el saneamiento, legalización y comercialización de bienes inmuebles de los extintos ICT-INURBE</t>
  </si>
  <si>
    <t>Servicio de atención al ciudadano</t>
  </si>
  <si>
    <t>Servicio de gestión documental</t>
  </si>
  <si>
    <t>Servicios de comunicación</t>
  </si>
  <si>
    <t>Servicios de formación para el trabajo y desarrollo humano</t>
  </si>
  <si>
    <t>Servicio de gestión de calidad</t>
  </si>
  <si>
    <t>Proyectos normativos publicados</t>
  </si>
  <si>
    <t>Informes de ejecución y avances de la política pública de vivienda urbana para población víctima de desplazamiento forzado presentados</t>
  </si>
  <si>
    <t>Espacios de articulación institucional del sistema nacional de atención y reparación integral a víctimas atendidos</t>
  </si>
  <si>
    <t>Reportes de seguimiento de los indicadores sectoriales generados</t>
  </si>
  <si>
    <t xml:space="preserve">Informes de análisis económico realizados </t>
  </si>
  <si>
    <t>Asistencias técnicas realizadas</t>
  </si>
  <si>
    <t xml:space="preserve">PQR atendidas </t>
  </si>
  <si>
    <t>Acompañamientos al proceso de Subsidio Familiar de Vivienda realizado</t>
  </si>
  <si>
    <t xml:space="preserve">Registros de predios depurados </t>
  </si>
  <si>
    <t xml:space="preserve">Actividades de Saneamiento realizadas </t>
  </si>
  <si>
    <t>Predios incorporados al inventario del Ministerio</t>
  </si>
  <si>
    <t>Solicitudes atendidas</t>
  </si>
  <si>
    <t>Ciudadanos efectivamente atendidos en los diferentes canales de servicio</t>
  </si>
  <si>
    <t xml:space="preserve">Documentos tramitados </t>
  </si>
  <si>
    <t>Archivos gestionados</t>
  </si>
  <si>
    <t>Productos comunicacionales elaborados</t>
  </si>
  <si>
    <t>Capacitaciones realizadas</t>
  </si>
  <si>
    <t>Peticiones atendidas</t>
  </si>
  <si>
    <t>Sistemas de gestión implementados</t>
  </si>
  <si>
    <t>Auditorias realizadas</t>
  </si>
  <si>
    <t>Procesos disciplinarios tramitados</t>
  </si>
  <si>
    <t>Sedes adecuadas</t>
  </si>
  <si>
    <t>Servicio de apoyo financiero en tratamiento de aguas residuales</t>
  </si>
  <si>
    <t>Servicio de apoyo técnico para el tratamiento de aguas residuales</t>
  </si>
  <si>
    <t xml:space="preserve">Proyectos apoyados financieramente </t>
  </si>
  <si>
    <t>Documentos técnicos en tratamiento de aguas residuales realizados</t>
  </si>
  <si>
    <t>Servicios de información para la gestión administrativa</t>
  </si>
  <si>
    <t xml:space="preserve">Usuarios del sistema </t>
  </si>
  <si>
    <t>Software Adquirido</t>
  </si>
  <si>
    <t xml:space="preserve">Hardware Adquirido </t>
  </si>
  <si>
    <t>Instrumentos de gobierno de TI desarrollados</t>
  </si>
  <si>
    <t xml:space="preserve">Requerimientos tecnológicos atendidos </t>
  </si>
  <si>
    <t>Procesos del modelo de gestión de seguridad de la información implementados</t>
  </si>
  <si>
    <t>Servicio de apoyo a la estrategia de monitoreo, seguimiento y control a los recursos del Sistema General de Participaciones SGP - Agua Potable y Saneamiento Básico</t>
  </si>
  <si>
    <t>Servicio asistencia técnica en el monitoreo a los recursos Sistema General de Participaciones SGP - Agua Potable y Saneamiento Básico</t>
  </si>
  <si>
    <t>Municipios asistidos técnicamente en Monitoreo a los recursos SGP-APSB</t>
  </si>
  <si>
    <t>Informes de monitoreo nacional publicado</t>
  </si>
  <si>
    <t xml:space="preserve">Alertas de monitoreo preventivos entregados </t>
  </si>
  <si>
    <t>Servicio de apoyo técnico a la gestión integral de residuos sólidos</t>
  </si>
  <si>
    <t>Servicios de apoyo financiero para la ejecución de proyectos de gestión integral de residuos sólidos</t>
  </si>
  <si>
    <t xml:space="preserve">Instrumentos técnicos generados </t>
  </si>
  <si>
    <t>Proyectos apoyados financieramente</t>
  </si>
  <si>
    <t>Servicios de Defensa Judicial  y extrajudicial</t>
  </si>
  <si>
    <t>Servicio de asesoría jurídica</t>
  </si>
  <si>
    <t>Tutelas atendidas</t>
  </si>
  <si>
    <t>Fallos Favorables</t>
  </si>
  <si>
    <t>Consultas reclamaciones Resueltas en término</t>
  </si>
  <si>
    <t>Servicio de asistencia técnica para la estructuración, formulación yejecución de planes y proyectos de agua potable y saneamiento básico</t>
  </si>
  <si>
    <t>Municipios asistidos técnicamente</t>
  </si>
  <si>
    <t>Proyectos de acueducto y alcantarillado en área urbana financiados</t>
  </si>
  <si>
    <t>Documentos de lineamientos técnicos</t>
  </si>
  <si>
    <t>Servicios de asistencia técnica en procesos de producción de vivienda</t>
  </si>
  <si>
    <t>Documentos de lineamientos técnicos elaborados</t>
  </si>
  <si>
    <t>Entidades asistidas técnicamente</t>
  </si>
  <si>
    <t>Documentos normativos</t>
  </si>
  <si>
    <t>Servicio de asistencia técnica para la formulación e implementación de la política de vivienda rural</t>
  </si>
  <si>
    <t>Documentos normativos elaborados</t>
  </si>
  <si>
    <t>Oscar Cotes</t>
  </si>
  <si>
    <t>Servicio de apoyo financiero para mejoramiento de vivienda</t>
  </si>
  <si>
    <t>Servicio de apoyo financiero para adquisición de vivienda</t>
  </si>
  <si>
    <t>Servicio de apoyo financiero para construcción de vivienda en sitio propio</t>
  </si>
  <si>
    <t>Hogares beneficiados con mejoramiento de una vivienda</t>
  </si>
  <si>
    <t xml:space="preserve">Hogares beneficiados con adquisición de vivienda </t>
  </si>
  <si>
    <t>Hogares beneficiados con construcción de vivienda en sitio propio</t>
  </si>
  <si>
    <t>Servicio de  Información implementado</t>
  </si>
  <si>
    <t>Servicio de apoyo financiero para la asignación de subsidios por sentencias judiciales</t>
  </si>
  <si>
    <t>Servicio de apoyo financiero para arrendamiento de vivienda</t>
  </si>
  <si>
    <t>Servicio de apoyo a la ejecución de la política de vivienda</t>
  </si>
  <si>
    <t>Sistema de Información Implementado</t>
  </si>
  <si>
    <t xml:space="preserve">Hogares beneficiados con mejoramiento de una vivienda </t>
  </si>
  <si>
    <t xml:space="preserve">Subsidios para mejoramiento de  vivienda asignados a población desplazada </t>
  </si>
  <si>
    <t xml:space="preserve">Hogares beneficiados con mejoramiento de una vivienda rural </t>
  </si>
  <si>
    <t>Subsidios para construcción de  vivienda en sitio propio asignados a población desplazada</t>
  </si>
  <si>
    <t>Hogares beneficiados con construcción de vivienda rural en sitio propio</t>
  </si>
  <si>
    <t xml:space="preserve">Hogares reincorporados beneficiados con construcción de vivienda rural en sitio propio </t>
  </si>
  <si>
    <t>Subsidios asignados por sentencias judiciales</t>
  </si>
  <si>
    <t>Hogares beneficiados con arrendamiento de vivienda</t>
  </si>
  <si>
    <t>Subsidios para arrendamiento de  vivienda asignados a población desplazada</t>
  </si>
  <si>
    <t>Resoluciones para la asignación de subsidios expedidas</t>
  </si>
  <si>
    <t>Hogares beneficiados con adquisición de vivienda</t>
  </si>
  <si>
    <t>Subsidios para adquisición de  vivienda asignados a población desplazada</t>
  </si>
  <si>
    <t>Subsidios de vivienda vinculados a los macroproyectos de interés social nacional urbanos asignados</t>
  </si>
  <si>
    <t xml:space="preserve">Equipamientos construidos </t>
  </si>
  <si>
    <t>Servicio de apoyo financiero para la construcción de equipamientos</t>
  </si>
  <si>
    <t>Equipamientos financiados</t>
  </si>
  <si>
    <t>Hogares beneficiados con construcción de equipamientos -</t>
  </si>
  <si>
    <t>AVANCE INDICADOR  2023</t>
  </si>
  <si>
    <t>AVANCE INDICADOR  (%)</t>
  </si>
  <si>
    <t>Etiquetas de fila</t>
  </si>
  <si>
    <t>Suma de META INDICADOR 2023</t>
  </si>
  <si>
    <t>Suma de AVANCE INDICADOR  2023</t>
  </si>
  <si>
    <t>Promedio de AVANCE INDICADOR  (%)</t>
  </si>
  <si>
    <t>AVANCE META PRODUCTO 2023</t>
  </si>
  <si>
    <t>META PRODUCTO 2023</t>
  </si>
  <si>
    <t>% AVANCE PRODUCTO 2023</t>
  </si>
  <si>
    <t>PROYECTO:</t>
  </si>
  <si>
    <t>OBJETIVO:</t>
  </si>
  <si>
    <t>DEPENDENCIA:</t>
  </si>
  <si>
    <t>VIGENCIA:</t>
  </si>
  <si>
    <t>BPIN:</t>
  </si>
  <si>
    <t>TOTAL INDICADOR 2023</t>
  </si>
  <si>
    <t>Consultas y reclamaciones Resueltas en término</t>
  </si>
  <si>
    <t>SANEAMIENTO DE VERTIMIENTOS EN CUENCAS PRIORIZADAS DEL TERRITORIO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</si>
</sst>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3" borderId="1" xfId="0" applyNumberFormat="1" applyFill="1" applyBorder="1"/>
    <xf numFmtId="0" fontId="0" fillId="3" borderId="1" xfId="0" applyFill="1" applyBorder="1"/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3" fontId="4" fillId="5" borderId="1" xfId="0" applyNumberFormat="1" applyFont="1" applyFill="1" applyBorder="1" applyAlignment="1">
      <alignment horizontal="center" vertical="top"/>
    </xf>
    <xf numFmtId="0" fontId="4" fillId="5" borderId="1" xfId="0" applyFont="1" applyFill="1" applyBorder="1" applyAlignment="1">
      <alignment vertical="top"/>
    </xf>
    <xf numFmtId="3" fontId="0" fillId="5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2" xfId="0" applyBorder="1"/>
    <xf numFmtId="10" fontId="0" fillId="0" borderId="3" xfId="0" applyNumberFormat="1" applyBorder="1"/>
    <xf numFmtId="0" fontId="0" fillId="0" borderId="7" xfId="0" applyBorder="1"/>
    <xf numFmtId="0" fontId="0" fillId="0" borderId="8" xfId="0" applyBorder="1"/>
    <xf numFmtId="10" fontId="0" fillId="0" borderId="9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0" xfId="0" applyNumberFormat="1" applyAlignment="1">
      <alignment horizontal="left" inden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 shrinkToFit="1"/>
    </xf>
    <xf numFmtId="10" fontId="8" fillId="0" borderId="0" xfId="1" applyNumberFormat="1" applyFont="1" applyAlignment="1">
      <alignment horizontal="center"/>
    </xf>
    <xf numFmtId="10" fontId="8" fillId="6" borderId="0" xfId="1" applyNumberFormat="1" applyFont="1" applyFill="1" applyAlignment="1">
      <alignment horizontal="center"/>
    </xf>
    <xf numFmtId="0" fontId="8" fillId="0" borderId="0" xfId="0" applyFont="1" applyAlignment="1">
      <alignment shrinkToFit="1"/>
    </xf>
    <xf numFmtId="0" fontId="8" fillId="6" borderId="0" xfId="0" applyFont="1" applyFill="1" applyAlignment="1">
      <alignment shrinkToFit="1"/>
    </xf>
    <xf numFmtId="0" fontId="7" fillId="7" borderId="0" xfId="0" applyFont="1" applyFill="1"/>
    <xf numFmtId="0" fontId="8" fillId="4" borderId="0" xfId="0" applyFont="1" applyFill="1" applyAlignment="1">
      <alignment horizontal="center" wrapText="1"/>
    </xf>
    <xf numFmtId="1" fontId="8" fillId="4" borderId="0" xfId="0" applyNumberFormat="1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" fontId="7" fillId="7" borderId="0" xfId="0" applyNumberFormat="1" applyFont="1" applyFill="1" applyAlignment="1">
      <alignment horizontal="center"/>
    </xf>
    <xf numFmtId="1" fontId="0" fillId="5" borderId="1" xfId="0" applyNumberFormat="1" applyFill="1" applyBorder="1"/>
    <xf numFmtId="43" fontId="8" fillId="0" borderId="0" xfId="2" applyFont="1" applyAlignment="1">
      <alignment horizontal="center"/>
    </xf>
    <xf numFmtId="43" fontId="8" fillId="6" borderId="0" xfId="2" applyFont="1" applyFill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shrinkToFit="1"/>
    </xf>
    <xf numFmtId="0" fontId="0" fillId="0" borderId="0" xfId="0" applyNumberFormat="1"/>
  </cellXfs>
  <cellStyles count="3">
    <cellStyle name="Millares" xfId="2" builtinId="3"/>
    <cellStyle name="Normal" xfId="0" builtinId="0"/>
    <cellStyle name="Porcentaje" xfId="1" builtinId="5"/>
  </cellStyles>
  <dxfs count="19">
    <dxf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0</xdr:row>
      <xdr:rowOff>9524</xdr:rowOff>
    </xdr:from>
    <xdr:to>
      <xdr:col>9</xdr:col>
      <xdr:colOff>0</xdr:colOff>
      <xdr:row>4</xdr:row>
      <xdr:rowOff>28574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57451" y="9524"/>
          <a:ext cx="10067924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CO" sz="12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SEGUIMIENTO REPORTE AVANCE FISICO DE EJECUCIÓN</a:t>
          </a:r>
        </a:p>
        <a:p>
          <a:pPr algn="r"/>
          <a:r>
            <a:rPr lang="es-CO" sz="12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PROYECTOS</a:t>
          </a:r>
          <a:r>
            <a:rPr lang="es-CO" sz="1200" b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DE INVERSIÓN MVCT</a:t>
          </a:r>
        </a:p>
        <a:p>
          <a:pPr algn="r"/>
          <a:r>
            <a:rPr lang="es-CO" sz="1200" b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PIIP- JUNIO 2023</a:t>
          </a:r>
          <a:endParaRPr lang="es-CO" sz="1200" b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171450</xdr:colOff>
      <xdr:row>0</xdr:row>
      <xdr:rowOff>85725</xdr:rowOff>
    </xdr:from>
    <xdr:to>
      <xdr:col>4</xdr:col>
      <xdr:colOff>1181100</xdr:colOff>
      <xdr:row>4</xdr:row>
      <xdr:rowOff>60523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85725"/>
          <a:ext cx="1952625" cy="6510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47626</xdr:rowOff>
    </xdr:from>
    <xdr:to>
      <xdr:col>2</xdr:col>
      <xdr:colOff>742950</xdr:colOff>
      <xdr:row>7</xdr:row>
      <xdr:rowOff>47626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ÁREA RESPONSABLE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ÁREA RESPONSA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7626"/>
              <a:ext cx="2381250" cy="1162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19050</xdr:colOff>
      <xdr:row>7</xdr:row>
      <xdr:rowOff>85725</xdr:rowOff>
    </xdr:from>
    <xdr:to>
      <xdr:col>2</xdr:col>
      <xdr:colOff>742950</xdr:colOff>
      <xdr:row>22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NOMBRE PROYEC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PROYE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1333500"/>
              <a:ext cx="2362200" cy="3019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ana Yizeth Vargas Ramirez" refreshedDate="45119.605855208334" createdVersion="5" refreshedVersion="8" minRefreshableVersion="3" recordCount="71" xr:uid="{00000000-000A-0000-FFFF-FFFF12000000}">
  <cacheSource type="worksheet">
    <worksheetSource name="Tabla1"/>
  </cacheSource>
  <cacheFields count="15">
    <cacheField name="ENTIDAD" numFmtId="0">
      <sharedItems/>
    </cacheField>
    <cacheField name="ÁREA RESPONSABLE" numFmtId="0">
      <sharedItems count="3">
        <s v="VICEMINISTERIO DE AGUA Y SANEAMIENTO BÁSICO"/>
        <s v="VICEMINISTERIO DE VIVIENDA"/>
        <s v="TRASVERSALES"/>
      </sharedItems>
    </cacheField>
    <cacheField name="PROGRAMA" numFmtId="0">
      <sharedItems/>
    </cacheField>
    <cacheField name="N°. PROYECTO" numFmtId="1">
      <sharedItems containsSemiMixedTypes="0" containsString="0" containsNumber="1" containsInteger="1" minValue="2017011000049" maxValue="2021011000194" count="20">
        <n v="2017011000049"/>
        <n v="2017011000088"/>
        <n v="2017011000091"/>
        <n v="2017011000092"/>
        <n v="2017011000096"/>
        <n v="2017011000106"/>
        <n v="2017011000134"/>
        <n v="2017011000170"/>
        <n v="2017011000171"/>
        <n v="2017011000172"/>
        <n v="2017011000173"/>
        <n v="2017011000196"/>
        <n v="2017011000379"/>
        <n v="2018011001131"/>
        <n v="2019011000296"/>
        <n v="2020011000158"/>
        <n v="2021011000058"/>
        <n v="2018011001150"/>
        <n v="2018011001151"/>
        <n v="2021011000194"/>
      </sharedItems>
    </cacheField>
    <cacheField name="NOMBRE PROYECTO" numFmtId="0">
      <sharedItems count="20">
        <s v="APOYO FINANCIERO PARA FACILITAR EL ACCESO A LOS SERVICIOS DE AGUA POTABLE Y MANEJO DE AGUAS RESIDUALES A NIVEL NACIONAL"/>
        <s v="DESARROLLO Y MEJORAMIENTO DEL SECTOR DE AGUA POTABLE Y SANEAMIENTO BÁSICO A NIVEL NACIONAL"/>
        <s v="ASESORIA EN LOS PROCESOS DE CESIÓN A TÍTULO GRATUITO DE LOS BIENES INMUEBLES FISCALES URBANOS A NIVEL NACIONAL"/>
        <s v="FORTALECIMIENTO EN LA IMPLEMENTACIÓN DE LINEAMIENTOS NORMATIVOS Y DE POLÍTICA PÚBLICA EN MATERIA DE DESARROLLO URBANO Y TERRITORIAL A NIVEL NACIONAL"/>
        <s v="FORTALECIMIENTO DE LAS POLÍTICAS PÚBLICAS DE VIVIENDA URBANA A NIVEL NACIONAL"/>
        <s v="SANEAMIENTO Y LEGALIZACIÓN DE LOS BIENES INMUEBLES DE LOS EXTINTOS ICT-INURBE A NIVEL NACIONAL"/>
        <s v="FORTALECIMIENTO DE LAS CAPACIDADES ESTRATÉGICAS Y DE APOYO DEL MINISTERIO DE VIVIENDA, CIUDAD Y TERRITORIO A NIVEL NACIONAL"/>
        <s v="_x0009_SANEAMIENTO DE VERTIMIENTOS EN CUENCAS PRIORIZADAS DEL TERRITORIO NACIONAL"/>
        <s v="FORTALECIMIENTO DE LAS TECNOLOGÍAS DE LA INFORMACIÓN Y LAS COMUNICACIONES EN EL MINISTERIO DE VIVIENDA, CIUDAD Y TERRITORIO A NIVEL NACIONAL"/>
        <s v="FORTALECIMIENTO DE LA ACTIVIDAD DE MONITOREO A LOS RECURSOS DEL SGP-APSB Y LA ASISTENCIA TÉCNICA DE LAS ENTIDADES TERRITORIALES A NIVEL NACIONAL"/>
        <s v="AMPLIACIÓN Y MEJORAMIENTO DE GESTIÓN INTEGRAL DE RESIDUOS SÓLIDOS EN EL TERRITORIO NACIONAL"/>
        <s v="FORTALECIMIENTO DE LA GESTIÓN JURÍDICA DEL MINISTERIO DE VIVIENDA, CIUDAD Y TERRITORIO A NIVEL NACIONAL"/>
        <s v="APOYO FINANCIERO PARA LA IMPLEMENTACIÓN DEL PLAN MAESTRO DE ALCANTARILLADO DEL MUNICIPIO DE MOCOA"/>
        <s v="APOYO FINANCIERO AL PLAN DE INVERSIONES EN INFRAESTRUCTURA PARA FORTALECER LA PRESTACIÓN DE LOS SERVICIOS DE ACUEDUCTO Y ALCANTARILLADO EN EL MUNICIPIO DE SANTIAGO DE CALI"/>
        <s v="FORTALECIMIENTO DE LOS PROCESOS DE PRODUCCIÓN DE VIVIENDA NACIONAL"/>
        <s v="FORTALECIMIENTO A LA FORMULACIÓN E IMPLEMENTACIÓN DE LA POLÍTICA DE VIVIENDA RURAL - NACIONAL"/>
        <s v="IMPLEMENTACION DEL PROGRAMA DE AGUA POTABLE Y ALCANTARILLADO PARA EL DEPARTAMENTO DE LA GUAJIRA"/>
        <s v="IMPLEMENTACIÓN DEL PROGRAMA DE COBERTURA CONDICIONADA PARA CRÉDITOS DE VIVIENDA SEGUNDA GENERACIÓN NACIONAL"/>
        <s v="SUBSIDIO FAMILIAR DE VIVIENDA NACIONAL"/>
        <s v="FORTALECIMIENTO A LA CONSTRUCCIÓN DE EQUIPAMIENTOS EN LOS PROGRAMAS DE VIVIENDA DE INTERES PRIORITARIO Y SOCIAL NACIONAL."/>
      </sharedItems>
    </cacheField>
    <cacheField name="OBJETIVO" numFmtId="0">
      <sharedItems count="19">
        <s v="Reducir el déficit habitacional en la población menos favorecida"/>
        <s v="Impulsar el desarrollo y la consolidación del sector agua potable y saneamiento básico en el territorio Nacional"/>
        <s v="Fortalecer el desarrollo de los procesos de cesión a título gratuito de bienes fiscales urbanos de propiedad de los entes territoriales y otras entidades del orden nacional"/>
        <s v="Fortalecer el  diseño e implementación de lineamientos normativos y Políticas Públicas orientadas al desarrollo urbano y territorial "/>
        <s v="Incrementar la capacidad de respuesta de las política pública de vivienda para atender los hogares con necesidades habitacionales insatisfechas "/>
        <s v="Fortalecer los procesos de saneamiento y legalización de los bienes inmuebles  de los extintos ICT-INURBE"/>
        <s v="Fortalecer la capacidad para el desarrollo actividades estratégicas y de apoyo del ministerio de vivienda, ciudad y territorio a nivel nacional"/>
        <s v="Optimizar el tratamiento de las aguas residuales domésticas, principalmente en las cuencas críticas del territorio Nacional"/>
        <s v="Fortalecer la gestión de la información misional, estratégica y de apoyo del Ministerio"/>
        <s v="Optimizar el monitoreo y la asistencia técnica a los recursos del SGP, del sector agua potable y saneamiento básico a nivel Nacional"/>
        <s v="Incrementar la eficiencia en la gestión integral de residuos sólidos a nivel nacional_x0009_"/>
        <s v="Fortalecer la capacidad del ministerio y FONVIVIENDA para atender y dar cumplimiento a las acciones y procesos jurídicos"/>
        <s v="OPTIMIZAR E INCREMENTAR EL MANEJO Y DISPOSICIÓN DE LAS AGUAS RESIDUALES EN EL MUNICIPIO DE MOCOA"/>
        <s v="Fortalecer la Capacidad de EMCALI en la prestación de los servicios de Acueducto y Alcantarillado"/>
        <s v="Reducir el tiempo de la fase de construcción de los proyectos de vivienda social a nivel nacional"/>
        <s v="Fortalecer la formulación y la implementación de la política de vivienda rural"/>
        <s v="Reducir la brecha en materia de cobertura, calidad y continuidad de los servicios de agua potable y alcantarillado en zonas urbanas del departamento de la Guajira"/>
        <s v="Facilitar el acceso a los mecanismos de financiación de una solución de vivienda de interés social y prioritario"/>
        <s v="Fortalecer la produccion de equipamientos asociados a proyectos de vivienda de interes social"/>
      </sharedItems>
    </cacheField>
    <cacheField name="VIGENCIA" numFmtId="0">
      <sharedItems count="13">
        <s v="2018 - 2025"/>
        <s v="2018 - 2033"/>
        <s v="2018 - 2027"/>
        <s v="2018 - 2026"/>
        <s v="2018 - 2030"/>
        <s v="2018 - 2023"/>
        <s v="2019 - 2025"/>
        <s v="2019 - 2023"/>
        <s v="2021 - 2030"/>
        <s v="2021 - 2025"/>
        <s v="2019 - 2029"/>
        <s v="2019 - 2031"/>
        <s v="2022 - 2030"/>
      </sharedItems>
    </cacheField>
    <cacheField name="DEPENDENCIA " numFmtId="0">
      <sharedItems count="9">
        <s v="DIDE (Dirección de infraestructura y Dirección Empresarial)"/>
        <s v="DPR (Dirección de Política y Regularización)"/>
        <s v="DSH (Dirección del Sistema Habitacional)"/>
        <s v="DEUT (Dirección de Espacio Urbano y Territorio)"/>
        <s v="SG (Secretaria General)"/>
        <s v="OTIC (Oficina de Tecnología de la Información y Comunicación)"/>
        <s v="OAJ (Oficina Asesora Jurídica)"/>
        <s v="DVR (Dirección de Vivienda Rural)"/>
        <s v="DIVIS (Dirección de Inversiones en  Vivienda de Interes Social) - Fonvivienda"/>
      </sharedItems>
    </cacheField>
    <cacheField name="RESPONSABLE" numFmtId="0">
      <sharedItems/>
    </cacheField>
    <cacheField name="PRODUCTO" numFmtId="0">
      <sharedItems/>
    </cacheField>
    <cacheField name="TIPO INDICADOR" numFmtId="0">
      <sharedItems/>
    </cacheField>
    <cacheField name="INDICADOR DE PRODUCTO" numFmtId="0">
      <sharedItems count="68">
        <s v="Proyectos de acueducto y alcantarillado en área urbana financiados_x000a_"/>
        <s v="Conexiones Intradomiciliarias apoyadas financieramente"/>
        <s v="Proyectos de acueducto y de manejo de aguas residuales en área rural financiados"/>
        <s v="Entidades territoriales capacitadas "/>
        <s v="Proyectos evaluados"/>
        <s v="Instrumentos normativos proyectados "/>
        <s v="Entidades territoriales asistidas técnica y jurídicamente"/>
        <s v="Productos catastrales adquiridos"/>
        <s v="Instrumentos normativos formulados"/>
        <s v="Estudios e investigaciones para el desarrollo de lineamientos normativos y de política pública desarrollados"/>
        <s v="Entidades Territoriales apoyadas financieramente para la ejecución de programas y proyectos de desarrollo urbano y territorial "/>
        <s v="Entidades territoriales asistidas técnicamente"/>
        <s v="Municipios asistidos en revisión de POT"/>
        <s v="Municipios capacitados en la elaboración del inventario de asentamientos en zonas de alto riesgo"/>
        <s v="Proyectos normativos publicados"/>
        <s v="Reportes de seguimiento de los indicadores sectoriales generados"/>
        <s v="Informes de análisis económico realizados "/>
        <s v="Asistencias técnicas realizadas"/>
        <s v="PQR atendidas "/>
        <s v="Acompañamientos al proceso de Subsidio Familiar de Vivienda realizado"/>
        <s v="Actividades de Saneamiento realizadas "/>
        <s v="Predios incorporados al inventario del Ministerio"/>
        <s v="Solicitudes atendidas"/>
        <s v="Ciudadanos efectivamente atendidos en los diferentes canales de servicio"/>
        <s v="Documentos tramitados "/>
        <s v="Archivos gestionados"/>
        <s v="Productos comunicacionales elaborados"/>
        <s v="Capacitaciones realizadas"/>
        <s v="Peticiones atendidas"/>
        <s v="Sistemas de gestión implementados"/>
        <s v="Auditorias realizadas"/>
        <s v="Procesos disciplinarios tramitados"/>
        <s v="Sedes adecuadas"/>
        <s v="Proyectos apoyados financieramente "/>
        <s v="Documentos técnicos en tratamiento de aguas residuales realizados"/>
        <s v="Usuarios del sistema "/>
        <s v="Instrumentos de gobierno de TI desarrollados"/>
        <s v="Requerimientos tecnológicos atendidos "/>
        <s v="Procesos del modelo de gestión de seguridad de la información implementados"/>
        <s v="Informes de monitoreo nacional publicado"/>
        <s v="Alertas de monitoreo preventivos entregados "/>
        <s v="Municipios asistidos técnicamente en Monitoreo a los recursos SGP-APSB"/>
        <s v="Instrumentos técnicos generados "/>
        <s v="Proyectos apoyados financieramente"/>
        <s v="Tutelas atendidas"/>
        <s v="Fallos Favorables"/>
        <s v="Consultas reclamaciones Resueltas en término"/>
        <s v="Municipios asistidos técnicamente"/>
        <s v="Proyectos de acueducto y alcantarillado en área urbana financiados"/>
        <s v="Entidades asistidas técnicamente"/>
        <s v="Documentos normativos elaborados"/>
        <s v="Hogares beneficiados con adquisición de vivienda "/>
        <s v="Hogares beneficiados con mejoramiento de una vivienda "/>
        <s v="Subsidios para mejoramiento de  vivienda asignados a población desplazada "/>
        <s v="Hogares beneficiados con mejoramiento de una vivienda rural "/>
        <s v="Hogares beneficiados con construcción de vivienda en sitio propio"/>
        <s v="Subsidios para construcción de  vivienda en sitio propio asignados a población desplazada"/>
        <s v="Hogares beneficiados con construcción de vivienda rural en sitio propio"/>
        <s v="Hogares reincorporados beneficiados con construcción de vivienda rural en sitio propio "/>
        <s v="Subsidios asignados por sentencias judiciales"/>
        <s v="Hogares beneficiados con arrendamiento de vivienda"/>
        <s v="Subsidios para arrendamiento de  vivienda asignados a población desplazada"/>
        <s v="Resoluciones para la asignación de subsidios expedidas"/>
        <s v="Hogares beneficiados con adquisición de vivienda"/>
        <s v="Subsidios para adquisición de  vivienda asignados a población desplazada"/>
        <s v="Equipamientos financiados"/>
        <s v="Hogares beneficiados con construcción de equipamientos -"/>
        <s v="Hogares beneficiados con mejoramiento de una vivienda" u="1"/>
      </sharedItems>
    </cacheField>
    <cacheField name="META INDICADOR 2023" numFmtId="0">
      <sharedItems containsSemiMixedTypes="0" containsString="0" containsNumber="1" containsInteger="1" minValue="0" maxValue="270000"/>
    </cacheField>
    <cacheField name="AVANCE INDICADOR  2023" numFmtId="0">
      <sharedItems containsSemiMixedTypes="0" containsString="0" containsNumber="1" minValue="0" maxValue="136981"/>
    </cacheField>
    <cacheField name="AVANCE INDICADOR  (%)" numFmtId="10">
      <sharedItems containsMixedTypes="1" containsNumber="1" minValue="0" maxValue="7.3666666666666663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400101-MINISTERIO DE VIVIENDA, CIUDAD Y TERRITORIO - GESTIÓN GENERAL"/>
    <x v="0"/>
    <s v="Acceso de la población a los servicios de agua potable y saneamiento básico"/>
    <x v="0"/>
    <x v="0"/>
    <x v="0"/>
    <x v="0"/>
    <x v="0"/>
    <s v="Adriana Espitia"/>
    <s v="Servicios de apoyo financiero para la ejecución de proyectos de acueductos y alcantarillado"/>
    <s v="Principal"/>
    <x v="0"/>
    <n v="32"/>
    <n v="28"/>
    <n v="0.875"/>
  </r>
  <r>
    <s v="400101-MINISTERIO DE VIVIENDA, CIUDAD Y TERRITORIO - GESTIÓN GENERAL"/>
    <x v="0"/>
    <s v="Acceso de la población a los servicios de agua potable y saneamiento básico"/>
    <x v="0"/>
    <x v="0"/>
    <x v="0"/>
    <x v="0"/>
    <x v="0"/>
    <s v="Adriana Espitia"/>
    <s v="Servicios de apoyo financiero para proyectos de conexiones intradomiciliarias y/o agua y saneamiento en casa"/>
    <s v="Principal"/>
    <x v="1"/>
    <n v="8000"/>
    <n v="1805"/>
    <n v="0.22562499999999999"/>
  </r>
  <r>
    <s v="400101-MINISTERIO DE VIVIENDA, CIUDAD Y TERRITORIO - GESTIÓN GENERAL"/>
    <x v="0"/>
    <s v="Acceso de la población a los servicios de agua potable y saneamiento básico"/>
    <x v="0"/>
    <x v="0"/>
    <x v="0"/>
    <x v="0"/>
    <x v="0"/>
    <s v="Adriana Espitia"/>
    <s v="Servicios de apoyo financiero para la ejecución de proyectos de acueductos y de manejo de aguas residuales"/>
    <s v="Principal"/>
    <x v="2"/>
    <n v="17"/>
    <n v="29"/>
    <n v="1.7058823529411764"/>
  </r>
  <r>
    <s v="400101-MINISTERIO DE VIVIENDA, CIUDAD Y TERRITORIO - GESTIÓN GENERAL"/>
    <x v="0"/>
    <s v="Acceso de la población a los servicios de agua potable y saneamiento básico"/>
    <x v="1"/>
    <x v="1"/>
    <x v="1"/>
    <x v="1"/>
    <x v="1"/>
    <s v="Lady Carolina Torres"/>
    <s v="Servicio de educación informal en regulación de Agua Potable y Saneamiento Básico"/>
    <s v="Principal"/>
    <x v="3"/>
    <n v="15"/>
    <n v="7"/>
    <n v="0.46666666666666667"/>
  </r>
  <r>
    <s v="400101-MINISTERIO DE VIVIENDA, CIUDAD Y TERRITORIO - GESTIÓN GENERAL"/>
    <x v="0"/>
    <s v="Acceso de la población a los servicios de agua potable y saneamiento básico"/>
    <x v="1"/>
    <x v="1"/>
    <x v="1"/>
    <x v="1"/>
    <x v="1"/>
    <s v="Lady Carolina Torres"/>
    <s v="Servicio de Asistencia técnica para la formulación, implementación y seguimiento de planes, programas y proyectos de agua potable y saneamiento básico"/>
    <s v="Principal"/>
    <x v="4"/>
    <n v="1900"/>
    <n v="1180"/>
    <n v="0.62105263157894741"/>
  </r>
  <r>
    <s v="400101-MINISTERIO DE VIVIENDA, CIUDAD Y TERRITORIO - GESTIÓN GENERAL"/>
    <x v="0"/>
    <s v="Acceso de la población a los servicios de agua potable y saneamiento básico"/>
    <x v="1"/>
    <x v="1"/>
    <x v="1"/>
    <x v="1"/>
    <x v="1"/>
    <s v="Lady Carolina Torres"/>
    <s v="Servicios de gestión para la instrumentación técnica y normativa en agua potable y saneamiento básico"/>
    <s v="Principal"/>
    <x v="5"/>
    <n v="6"/>
    <n v="1"/>
    <n v="0.16666666666666666"/>
  </r>
  <r>
    <s v="400101-MINISTERIO DE VIVIENDA, CIUDAD Y TERRITORIO - GESTIÓN GENERAL"/>
    <x v="1"/>
    <s v="Acceso a soluciones de vivienda"/>
    <x v="2"/>
    <x v="2"/>
    <x v="2"/>
    <x v="2"/>
    <x v="2"/>
    <s v="Octavio Losada Ramírez"/>
    <s v="Servicios de asistencia técnica y jurídica en cesión a título gratuito de bienes fiscales"/>
    <s v="Principal"/>
    <x v="6"/>
    <n v="30"/>
    <n v="221"/>
    <n v="7.3666666666666663"/>
  </r>
  <r>
    <s v="400101-MINISTERIO DE VIVIENDA, CIUDAD Y TERRITORIO - GESTIÓN GENERAL"/>
    <x v="1"/>
    <s v="Acceso a soluciones de vivienda"/>
    <x v="2"/>
    <x v="2"/>
    <x v="2"/>
    <x v="2"/>
    <x v="2"/>
    <s v="Octavio Losada Ramírez"/>
    <s v="Servicios de apoyo para la consecución de información catastral"/>
    <s v="Principal"/>
    <x v="7"/>
    <n v="6000"/>
    <n v="0"/>
    <n v="0"/>
  </r>
  <r>
    <s v="400101-MINISTERIO DE VIVIENDA, CIUDAD Y TERRITORIO - GESTIÓN GENERAL"/>
    <x v="1"/>
    <s v="Ordenamiento territorial y desarrollo urbano"/>
    <x v="3"/>
    <x v="3"/>
    <x v="3"/>
    <x v="3"/>
    <x v="3"/>
    <s v="Julio Cesar Mestre"/>
    <s v="Servicios de gestión para la elaboración de instrumentos para el desarrollo urbano y territorial"/>
    <s v="Principal"/>
    <x v="8"/>
    <n v="3"/>
    <n v="4"/>
    <n v="1.3333333333333333"/>
  </r>
  <r>
    <s v="400101-MINISTERIO DE VIVIENDA, CIUDAD Y TERRITORIO - GESTIÓN GENERAL"/>
    <x v="1"/>
    <s v="Ordenamiento territorial y desarrollo urbano"/>
    <x v="3"/>
    <x v="3"/>
    <x v="3"/>
    <x v="3"/>
    <x v="3"/>
    <s v="Julio Cesar Mestre"/>
    <s v="Servicios de gestión para la elaboración de instrumentos para el desarrollo urbano y territorial"/>
    <s v="Secundario"/>
    <x v="9"/>
    <n v="1"/>
    <n v="0"/>
    <n v="0"/>
  </r>
  <r>
    <s v="400101-MINISTERIO DE VIVIENDA, CIUDAD Y TERRITORIO - GESTIÓN GENERAL"/>
    <x v="1"/>
    <s v="Ordenamiento territorial y desarrollo urbano"/>
    <x v="3"/>
    <x v="3"/>
    <x v="3"/>
    <x v="3"/>
    <x v="3"/>
    <s v="Julio Cesar Mestre"/>
    <s v="Servicios de apoyo financiero a la ejecución de programas y proyectos de desarrollo urbano y territorial"/>
    <s v="Principal"/>
    <x v="10"/>
    <n v="27"/>
    <n v="26"/>
    <n v="0.96296296296296291"/>
  </r>
  <r>
    <s v="400101-MINISTERIO DE VIVIENDA, CIUDAD Y TERRITORIO - GESTIÓN GENERAL"/>
    <x v="1"/>
    <s v="Ordenamiento territorial y desarrollo urbano"/>
    <x v="3"/>
    <x v="3"/>
    <x v="3"/>
    <x v="3"/>
    <x v="3"/>
    <s v="Julio Cesar Mestre"/>
    <s v="Servicios de asistencia técnica en planificación urbana y ordenamiento territorial"/>
    <s v="Principal"/>
    <x v="11"/>
    <n v="32"/>
    <n v="0"/>
    <n v="0"/>
  </r>
  <r>
    <s v="400101-MINISTERIO DE VIVIENDA, CIUDAD Y TERRITORIO - GESTIÓN GENERAL"/>
    <x v="1"/>
    <s v="Ordenamiento territorial y desarrollo urbano"/>
    <x v="3"/>
    <x v="3"/>
    <x v="3"/>
    <x v="3"/>
    <x v="3"/>
    <s v="Julio Cesar Mestre"/>
    <s v="Servicios de asistencia técnica en planificación urbana y ordenamiento territorial"/>
    <s v="Secundario"/>
    <x v="12"/>
    <n v="32"/>
    <n v="0"/>
    <n v="0"/>
  </r>
  <r>
    <s v="400101-MINISTERIO DE VIVIENDA, CIUDAD Y TERRITORIO - GESTIÓN GENERAL"/>
    <x v="1"/>
    <s v="Ordenamiento territorial y desarrollo urbano"/>
    <x v="3"/>
    <x v="3"/>
    <x v="3"/>
    <x v="3"/>
    <x v="3"/>
    <s v="Julio Cesar Mestre"/>
    <s v="Servicios de asistencia técnica en planificación urbana y ordenamiento territorial"/>
    <s v="Secundario"/>
    <x v="13"/>
    <n v="80"/>
    <n v="17"/>
    <n v="0.21249999999999999"/>
  </r>
  <r>
    <s v="400101-MINISTERIO DE VIVIENDA, CIUDAD Y TERRITORIO - GESTIÓN GENERAL"/>
    <x v="1"/>
    <s v="Acceso a soluciones de vivienda"/>
    <x v="4"/>
    <x v="4"/>
    <x v="4"/>
    <x v="1"/>
    <x v="2"/>
    <s v="Olga Viviana Ramirez"/>
    <s v="Servicios de formulación e instrumentación de las políticas públicas de vivienda urbana"/>
    <s v="Principal"/>
    <x v="14"/>
    <n v="6"/>
    <n v="3"/>
    <n v="0.5"/>
  </r>
  <r>
    <s v="400101-MINISTERIO DE VIVIENDA, CIUDAD Y TERRITORIO - GESTIÓN GENERAL"/>
    <x v="1"/>
    <s v="Acceso a soluciones de vivienda"/>
    <x v="4"/>
    <x v="4"/>
    <x v="4"/>
    <x v="1"/>
    <x v="2"/>
    <s v="Olga Viviana Ramirez"/>
    <s v="Servicios de análisis económico para el seguimiento sectorial y la toma de decisiones en la política pública de vivienda urbana"/>
    <s v="Principal"/>
    <x v="15"/>
    <n v="124"/>
    <n v="63"/>
    <n v="0.50806451612903225"/>
  </r>
  <r>
    <s v="400101-MINISTERIO DE VIVIENDA, CIUDAD Y TERRITORIO - GESTIÓN GENERAL"/>
    <x v="1"/>
    <s v="Acceso a soluciones de vivienda"/>
    <x v="4"/>
    <x v="4"/>
    <x v="4"/>
    <x v="1"/>
    <x v="2"/>
    <s v="Olga Viviana Ramirez"/>
    <s v="Servicios de análisis económico para el seguimiento sectorial y la toma de decisiones en la política pública de vivienda urbana"/>
    <s v="Secundario"/>
    <x v="16"/>
    <n v="4"/>
    <n v="2"/>
    <n v="0.5"/>
  </r>
  <r>
    <s v="400101-MINISTERIO DE VIVIENDA, CIUDAD Y TERRITORIO - GESTIÓN GENERAL"/>
    <x v="1"/>
    <s v="Acceso a soluciones de vivienda"/>
    <x v="4"/>
    <x v="4"/>
    <x v="4"/>
    <x v="1"/>
    <x v="2"/>
    <s v="Olga Viviana Ramirez"/>
    <s v="Servicios de asistencia técnica y administrativa para la formulación e implementación de proyectos de vivienda urbana"/>
    <s v="Principal"/>
    <x v="17"/>
    <n v="320"/>
    <n v="185"/>
    <n v="0.578125"/>
  </r>
  <r>
    <s v="400101-MINISTERIO DE VIVIENDA, CIUDAD Y TERRITORIO - GESTIÓN GENERAL"/>
    <x v="1"/>
    <s v="Acceso a soluciones de vivienda"/>
    <x v="4"/>
    <x v="4"/>
    <x v="4"/>
    <x v="1"/>
    <x v="2"/>
    <s v="Olga Viviana Ramirez"/>
    <s v="Servicios de orientación para el otorgamiento de subsidio familiar de vivienda              "/>
    <s v="Principal"/>
    <x v="18"/>
    <n v="50000"/>
    <n v="58362"/>
    <n v="1.1672400000000001"/>
  </r>
  <r>
    <s v="400101-MINISTERIO DE VIVIENDA, CIUDAD Y TERRITORIO - GESTIÓN GENERAL"/>
    <x v="1"/>
    <s v="Acceso a soluciones de vivienda"/>
    <x v="4"/>
    <x v="4"/>
    <x v="4"/>
    <x v="1"/>
    <x v="2"/>
    <s v="Olga Viviana Ramirez"/>
    <s v="Servicios de orientación para el otorgamiento de subsidio familiar de vivienda              "/>
    <s v="Secundario"/>
    <x v="19"/>
    <n v="500"/>
    <n v="169"/>
    <n v="0.33800000000000002"/>
  </r>
  <r>
    <s v="400101-MINISTERIO DE VIVIENDA, CIUDAD Y TERRITORIO - GESTIÓN GENERAL"/>
    <x v="1"/>
    <s v="Acceso a soluciones de vivienda"/>
    <x v="5"/>
    <x v="5"/>
    <x v="5"/>
    <x v="0"/>
    <x v="2"/>
    <s v="Octavio Losada Ramírez"/>
    <s v="Servicios de saneamiento y legalización de los bienes inmuebles de los extintos ICT-INURBE"/>
    <s v="Principal"/>
    <x v="20"/>
    <n v="3500"/>
    <n v="4634"/>
    <n v="1.3240000000000001"/>
  </r>
  <r>
    <s v="400101-MINISTERIO DE VIVIENDA, CIUDAD Y TERRITORIO - GESTIÓN GENERAL"/>
    <x v="1"/>
    <s v="Acceso a soluciones de vivienda"/>
    <x v="5"/>
    <x v="5"/>
    <x v="5"/>
    <x v="0"/>
    <x v="2"/>
    <s v="Octavio Losada Ramírez"/>
    <s v="Servicios de saneamiento y legalización de los bienes inmuebles de los extintos ICT-INURBE"/>
    <s v="Secundario"/>
    <x v="21"/>
    <n v="100"/>
    <n v="0"/>
    <n v="0"/>
  </r>
  <r>
    <s v="400101-MINISTERIO DE VIVIENDA, CIUDAD Y TERRITORIO - GESTIÓN GENERAL"/>
    <x v="1"/>
    <s v="Acceso a soluciones de vivienda"/>
    <x v="5"/>
    <x v="5"/>
    <x v="5"/>
    <x v="0"/>
    <x v="2"/>
    <s v="Octavio Losada Ramírez"/>
    <s v="Servicios de asistencia técnica y jurídica para el saneamiento, legalización y comercialización de bienes inmuebles de los extintos ICT-INURBE"/>
    <s v="Principal"/>
    <x v="22"/>
    <n v="3500"/>
    <n v="2571"/>
    <n v="0.73457142857142854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 de atención al ciudadano"/>
    <s v="Principal"/>
    <x v="23"/>
    <n v="270000"/>
    <n v="136981"/>
    <n v="0.50733703703703703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 de gestión documental"/>
    <s v="Principal"/>
    <x v="24"/>
    <n v="150000"/>
    <n v="62241"/>
    <n v="0.41493999999999998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 de gestión documental"/>
    <s v="Secundario"/>
    <x v="25"/>
    <n v="360"/>
    <n v="0"/>
    <n v="0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 de gestión documental"/>
    <s v="Secundario"/>
    <x v="26"/>
    <n v="3500"/>
    <n v="2336"/>
    <n v="0.66742857142857148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s de comunicación"/>
    <s v="Principal"/>
    <x v="27"/>
    <n v="16000"/>
    <n v="0"/>
    <n v="0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s de formación para el trabajo y desarrollo humano"/>
    <s v="Principal"/>
    <x v="28"/>
    <n v="100"/>
    <n v="49.98"/>
    <n v="0.49979999999999997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s de formación para el trabajo y desarrollo humano"/>
    <s v="Secundario"/>
    <x v="29"/>
    <n v="1"/>
    <n v="0"/>
    <n v="0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s de formación para el trabajo y desarrollo humano"/>
    <s v="Secundario"/>
    <x v="30"/>
    <n v="1"/>
    <n v="0"/>
    <n v="0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s de formación para el trabajo y desarrollo humano"/>
    <s v="Secundario"/>
    <x v="31"/>
    <n v="120"/>
    <n v="64"/>
    <n v="0.53333333333333333"/>
  </r>
  <r>
    <s v="400101-MINISTERIO DE VIVIENDA, CIUDAD Y TERRITORIO - GESTIÓN GENERAL"/>
    <x v="2"/>
    <s v="Fortalecimiento de la gestión y dirección del Sector Vivienda, Ciudad y Territorio"/>
    <x v="6"/>
    <x v="6"/>
    <x v="6"/>
    <x v="1"/>
    <x v="4"/>
    <s v="Cristhian Camilo Perdigon"/>
    <s v="Servicio de gestión de calidad"/>
    <s v="Principal"/>
    <x v="32"/>
    <n v="2"/>
    <n v="0"/>
    <n v="0"/>
  </r>
  <r>
    <s v="400101-MINISTERIO DE VIVIENDA, CIUDAD Y TERRITORIO - GESTIÓN GENERAL"/>
    <x v="0"/>
    <s v="Acceso de la población a los servicios de agua potable y saneamiento básico"/>
    <x v="7"/>
    <x v="7"/>
    <x v="7"/>
    <x v="4"/>
    <x v="1"/>
    <s v="Kaila González"/>
    <s v="Servicio de apoyo financiero en tratamiento de aguas residuales"/>
    <s v="Principal"/>
    <x v="33"/>
    <n v="1"/>
    <n v="0"/>
    <n v="0"/>
  </r>
  <r>
    <s v="400101-MINISTERIO DE VIVIENDA, CIUDAD Y TERRITORIO - GESTIÓN GENERAL"/>
    <x v="0"/>
    <s v="Fortalecimiento de la gestión y dirección del Sector Vivienda, Ciudad y Territorio"/>
    <x v="7"/>
    <x v="7"/>
    <x v="7"/>
    <x v="4"/>
    <x v="1"/>
    <s v="Kaila González"/>
    <s v="Servicio de apoyo técnico para el tratamiento de aguas residuales"/>
    <s v="Principal"/>
    <x v="34"/>
    <n v="0"/>
    <n v="0"/>
    <e v="#DIV/0!"/>
  </r>
  <r>
    <s v="400101-MINISTERIO DE VIVIENDA, CIUDAD Y TERRITORIO - GESTIÓN GENERA"/>
    <x v="2"/>
    <s v="Fortalecimiento de la gestión y dirección del Sector Vivienda, Ciudad y Territorio"/>
    <x v="8"/>
    <x v="8"/>
    <x v="8"/>
    <x v="0"/>
    <x v="5"/>
    <s v="Rafael Marquez"/>
    <s v="Servicios de información para la gestión administrativa"/>
    <s v="Principal"/>
    <x v="35"/>
    <n v="1200"/>
    <n v="1200"/>
    <n v="1"/>
  </r>
  <r>
    <s v="400101-MINISTERIO DE VIVIENDA, CIUDAD Y TERRITORIO - GESTIÓN GENERA"/>
    <x v="2"/>
    <s v="Fortalecimiento de la gestión y dirección del Sector Vivienda, Ciudad y Territorio"/>
    <x v="8"/>
    <x v="8"/>
    <x v="8"/>
    <x v="0"/>
    <x v="5"/>
    <s v="Rafael Marquez"/>
    <s v="Servicios de información para la gestión administrativa"/>
    <s v="Secundario"/>
    <x v="36"/>
    <n v="2"/>
    <n v="0"/>
    <n v="0"/>
  </r>
  <r>
    <s v="400101-MINISTERIO DE VIVIENDA, CIUDAD Y TERRITORIO - GESTIÓN GENERA"/>
    <x v="2"/>
    <s v="Fortalecimiento de la gestión y dirección del Sector Vivienda, Ciudad y Territorio"/>
    <x v="8"/>
    <x v="8"/>
    <x v="8"/>
    <x v="0"/>
    <x v="5"/>
    <s v="Rafael Marquez"/>
    <s v="Servicios de información para la gestión administrativa"/>
    <s v="Secundario"/>
    <x v="37"/>
    <n v="5"/>
    <n v="2"/>
    <n v="0.4"/>
  </r>
  <r>
    <s v="400101-MINISTERIO DE VIVIENDA, CIUDAD Y TERRITORIO - GESTIÓN GENERA"/>
    <x v="2"/>
    <s v="Fortalecimiento de la gestión y dirección del Sector Vivienda, Ciudad y Territorio"/>
    <x v="8"/>
    <x v="8"/>
    <x v="8"/>
    <x v="0"/>
    <x v="5"/>
    <s v="Rafael Marquez"/>
    <s v="Servicios de información para la gestión administrativa"/>
    <s v="Secundario"/>
    <x v="38"/>
    <n v="25"/>
    <n v="6.25"/>
    <n v="0.25"/>
  </r>
  <r>
    <s v="_x0009_400101-MINISTERIO DE VIVIENDA, CIUDAD Y TERRITORIO - GESTIÓN GENERAL"/>
    <x v="0"/>
    <s v=" Acceso de la población a los servicios de agua potable y saneamiento básico"/>
    <x v="9"/>
    <x v="9"/>
    <x v="9"/>
    <x v="2"/>
    <x v="1"/>
    <s v="Nelson Florez"/>
    <s v="Servicio de apoyo a la estrategia de monitoreo, seguimiento y control a los recursos del Sistema General de Participaciones SGP - Agua Potable y Saneamiento Básico"/>
    <s v="Principal"/>
    <x v="39"/>
    <n v="1"/>
    <n v="0"/>
    <n v="0"/>
  </r>
  <r>
    <s v="400101-MINISTERIO DE VIVIENDA, CIUDAD Y TERRITORIO - GESTIÓN GENERA"/>
    <x v="0"/>
    <s v="Fortalecimiento de la gestión y dirección del Sector Vivienda, Ciudad y Territorio"/>
    <x v="9"/>
    <x v="9"/>
    <x v="9"/>
    <x v="2"/>
    <x v="1"/>
    <s v="Nelson Florez"/>
    <s v="Servicio de apoyo a la estrategia de monitoreo, seguimiento y control a los recursos del Sistema General de Participaciones SGP - Agua Potable y Saneamiento Básico"/>
    <s v="Secundario"/>
    <x v="40"/>
    <n v="2204"/>
    <n v="0"/>
    <n v="0"/>
  </r>
  <r>
    <s v="400101-MINISTERIO DE VIVIENDA, CIUDAD Y TERRITORIO - GESTIÓN GENERA"/>
    <x v="0"/>
    <s v="Fortalecimiento de la gestión y dirección del Sector Vivienda, Ciudad y Territorio"/>
    <x v="9"/>
    <x v="9"/>
    <x v="9"/>
    <x v="2"/>
    <x v="1"/>
    <s v="Nelson Florez"/>
    <s v="Servicio asistencia técnica en el monitoreo a los recursos Sistema General de Participaciones SGP - Agua Potable y Saneamiento Básico"/>
    <s v="Principal"/>
    <x v="41"/>
    <n v="1047"/>
    <n v="296"/>
    <n v="0.28271251193887298"/>
  </r>
  <r>
    <s v="400101-MINISTERIO DE VIVIENDA, CIUDAD Y TERRITORIO - GESTIÓN GENERAL"/>
    <x v="0"/>
    <s v="Acceso de la población a los servicios de agua potable y saneamiento básico"/>
    <x v="10"/>
    <x v="10"/>
    <x v="10"/>
    <x v="2"/>
    <x v="0"/>
    <s v="Beatriz jurado"/>
    <s v="Servicio de apoyo técnico a la gestión integral de residuos sólidos"/>
    <s v="Principal"/>
    <x v="42"/>
    <n v="1"/>
    <n v="0"/>
    <n v="0"/>
  </r>
  <r>
    <s v="400101-MINISTERIO DE VIVIENDA, CIUDAD Y TERRITORIO - GESTIÓN GENERAL"/>
    <x v="0"/>
    <s v="Acceso de la población a los servicios de agua potable y saneamiento básico"/>
    <x v="10"/>
    <x v="10"/>
    <x v="10"/>
    <x v="2"/>
    <x v="0"/>
    <s v="Beatriz jurado"/>
    <s v="Servicios de apoyo financiero para la ejecución de proyectos de gestión integral de residuos sólidos"/>
    <s v="Principal"/>
    <x v="43"/>
    <n v="5"/>
    <n v="0"/>
    <n v="0"/>
  </r>
  <r>
    <s v="400101-MINISTERIO DE VIVIENDA, CIUDAD Y TERRITORIO - GESTIÓN GENERAL"/>
    <x v="2"/>
    <s v="Fortalecimiento de la gestión y dirección del Sector Vivienda, Ciudad y Territorio"/>
    <x v="11"/>
    <x v="11"/>
    <x v="11"/>
    <x v="0"/>
    <x v="6"/>
    <s v="Lynda Carolina Saenz"/>
    <s v="Servicios de Defensa Judicial  y extrajudicial"/>
    <s v="Principal"/>
    <x v="44"/>
    <n v="6648"/>
    <n v="3417"/>
    <n v="0.51398916967509023"/>
  </r>
  <r>
    <s v="400101-MINISTERIO DE VIVIENDA, CIUDAD Y TERRITORIO - GESTIÓN GENERAL"/>
    <x v="2"/>
    <s v="Fortalecimiento de la gestión y dirección del Sector Vivienda, Ciudad y Territorio"/>
    <x v="11"/>
    <x v="11"/>
    <x v="11"/>
    <x v="0"/>
    <x v="6"/>
    <s v="Lynda Carolina Saenz"/>
    <s v="Servicios de Defensa Judicial  y extrajudicial"/>
    <s v="Secundario"/>
    <x v="45"/>
    <n v="3760"/>
    <n v="2529"/>
    <n v="0.67260638297872344"/>
  </r>
  <r>
    <s v="400101-MINISTERIO DE VIVIENDA, CIUDAD Y TERRITORIO - GESTIÓN GENERAL"/>
    <x v="2"/>
    <s v="Fortalecimiento de la gestión y dirección del Sector Vivienda, Ciudad y Territorio"/>
    <x v="11"/>
    <x v="11"/>
    <x v="11"/>
    <x v="0"/>
    <x v="6"/>
    <s v="Lynda Carolina Saenz"/>
    <s v="Servicio de asesoría jurídica"/>
    <s v="Principal"/>
    <x v="46"/>
    <n v="230"/>
    <n v="648"/>
    <n v="2.8173913043478263"/>
  </r>
  <r>
    <s v="400101-MINISTERIO DE VIVIENDA, CIUDAD Y TERRITORIO - GESTIÓN GENERAL"/>
    <x v="0"/>
    <s v="Acceso de la población a los servicios de agua potable y saneamiento básico"/>
    <x v="12"/>
    <x v="12"/>
    <x v="12"/>
    <x v="5"/>
    <x v="0"/>
    <s v="Edgar Pulecio"/>
    <s v="Servicio de asistencia técnica para la estructuración, formulación yejecución de planes y proyectos de agua potable y saneamiento básico"/>
    <s v="Principal"/>
    <x v="47"/>
    <n v="1"/>
    <n v="0"/>
    <n v="0"/>
  </r>
  <r>
    <s v="400101-MINISTERIO DE VIVIENDA, CIUDAD Y TERRITORIO - GESTIÓN GENERAL"/>
    <x v="0"/>
    <s v="Acceso de la población a los servicios de agua potable y saneamiento básico"/>
    <x v="12"/>
    <x v="12"/>
    <x v="12"/>
    <x v="5"/>
    <x v="0"/>
    <s v="Edgar Pulecio"/>
    <s v="Servicios de apoyo financiero para la ejecución de proyectos de acueductos y alcantarillado"/>
    <s v="Principal"/>
    <x v="48"/>
    <n v="1"/>
    <n v="0"/>
    <n v="0"/>
  </r>
  <r>
    <s v="400101-MINISTERIO DE VIVIENDA, CIUDAD Y TERRITORIO - GESTIÓN GENERAL"/>
    <x v="0"/>
    <s v=" Acceso de la población a los servicios de agua potable y saneamiento básico"/>
    <x v="13"/>
    <x v="13"/>
    <x v="13"/>
    <x v="6"/>
    <x v="0"/>
    <s v="Adriana Espitia"/>
    <s v="Servicios de apoyo financiero para la ejecución de proyectos de acueductos y alcantarillado"/>
    <s v="Principal"/>
    <x v="48"/>
    <n v="1"/>
    <n v="0"/>
    <n v="0"/>
  </r>
  <r>
    <s v="_x0009_400101-MINISTERIO DE VIVIENDA, CIUDAD Y TERRITORIO - GESTIÓN GENERAL"/>
    <x v="1"/>
    <s v="Acceso a soluciones de vivienda"/>
    <x v="14"/>
    <x v="14"/>
    <x v="14"/>
    <x v="7"/>
    <x v="2"/>
    <s v="Olga Viviana Ramirez"/>
    <s v="Servicios de asistencia técnica en procesos de producción de vivienda"/>
    <s v="Principal"/>
    <x v="49"/>
    <n v="68"/>
    <n v="0"/>
    <n v="0"/>
  </r>
  <r>
    <s v="400101-MINISTERIO DE VIVIENDA, CIUDAD Y TERRITORIO - GESTIÓN GENERAL"/>
    <x v="1"/>
    <s v="Acceso a soluciones de vivienda"/>
    <x v="15"/>
    <x v="15"/>
    <x v="15"/>
    <x v="8"/>
    <x v="7"/>
    <s v="Ciro Martínez"/>
    <s v="Documentos normativos"/>
    <s v="Principal"/>
    <x v="50"/>
    <n v="3"/>
    <n v="0"/>
    <n v="0"/>
  </r>
  <r>
    <s v="400101-MINISTERIO DE VIVIENDA, CIUDAD Y TERRITORIO - GESTIÓN GENERAL"/>
    <x v="1"/>
    <s v="Acceso a soluciones de vivienda"/>
    <x v="15"/>
    <x v="15"/>
    <x v="15"/>
    <x v="8"/>
    <x v="7"/>
    <s v="Ciro Martínez"/>
    <s v="Servicio de asistencia técnica para la formulación e implementación de la política de vivienda rural"/>
    <s v="Principal"/>
    <x v="17"/>
    <n v="60"/>
    <n v="126"/>
    <n v="2.1"/>
  </r>
  <r>
    <s v="400101-MINISTERIO DE VIVIENDA, CIUDAD Y TERRITORIO - GESTIÓN GENERAL"/>
    <x v="0"/>
    <s v="Acceso de la población a los servicios de agua potable y saneamiento básico"/>
    <x v="16"/>
    <x v="16"/>
    <x v="16"/>
    <x v="9"/>
    <x v="0"/>
    <s v="Oscar Cotes"/>
    <s v="Servicios de apoyo financiero para la ejecución de proyectos de acueductos y alcantarillado"/>
    <s v="Principal"/>
    <x v="48"/>
    <n v="2"/>
    <n v="0"/>
    <n v="0"/>
  </r>
  <r>
    <s v="400101-MINISTERIO DE VIVIENDA, CIUDAD Y TERRITORIO - GESTIÓN GENERAL"/>
    <x v="0"/>
    <s v="Acceso de la población a los servicios de agua potable y saneamiento básico"/>
    <x v="16"/>
    <x v="16"/>
    <x v="16"/>
    <x v="9"/>
    <x v="0"/>
    <s v="Oscar Cotes"/>
    <s v="Servicio de Asistencia técnica para la formulación, implementación y seguimiento de planes, programas y proyectos de agua potable y saneamiento básico"/>
    <s v="Principal"/>
    <x v="4"/>
    <n v="1"/>
    <n v="0"/>
    <n v="0"/>
  </r>
  <r>
    <s v="400200-FONDO NACIONAL DE VIVIENDA - FONVIVIENDA"/>
    <x v="1"/>
    <s v="Acceso a soluciones de vivienda"/>
    <x v="17"/>
    <x v="17"/>
    <x v="0"/>
    <x v="10"/>
    <x v="8"/>
    <s v="Diego hernandez"/>
    <s v="Servicio de apoyo financiero para adquisición de vivienda"/>
    <s v="Principal"/>
    <x v="51"/>
    <n v="52050"/>
    <n v="0"/>
    <n v="0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mejoramiento de vivienda"/>
    <s v="Principal"/>
    <x v="52"/>
    <n v="15200"/>
    <n v="413"/>
    <n v="2.7171052631578946E-2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mejoramiento de vivienda"/>
    <s v="Secundario"/>
    <x v="53"/>
    <n v="500"/>
    <n v="41"/>
    <n v="8.2000000000000003E-2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mejoramiento de vivienda"/>
    <s v="Secundario"/>
    <x v="54"/>
    <n v="0"/>
    <n v="52"/>
    <e v="#DIV/0!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construcción de vivienda en sitio propio"/>
    <s v="Principal"/>
    <x v="55"/>
    <n v="2144"/>
    <n v="1301"/>
    <n v="0.60680970149253732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construcción de vivienda en sitio propio"/>
    <s v="Secundario"/>
    <x v="56"/>
    <n v="200"/>
    <n v="304"/>
    <n v="1.52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construcción de vivienda en sitio propio"/>
    <s v="Secundario"/>
    <x v="57"/>
    <n v="0"/>
    <n v="1301"/>
    <e v="#DIV/0!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construcción de vivienda en sitio propio"/>
    <s v="Secundario"/>
    <x v="58"/>
    <n v="64"/>
    <n v="368"/>
    <n v="5.75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la asignación de subsidios por sentencias judiciales"/>
    <s v="Principal"/>
    <x v="59"/>
    <n v="1000"/>
    <n v="53"/>
    <n v="5.2999999999999999E-2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arrendamiento de vivienda"/>
    <s v="Principal"/>
    <x v="60"/>
    <n v="9696"/>
    <n v="0"/>
    <n v="0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arrendamiento de vivienda"/>
    <s v="Secundario"/>
    <x v="61"/>
    <n v="1000"/>
    <n v="0"/>
    <n v="0"/>
  </r>
  <r>
    <s v="400200-FONDO NACIONAL DE VIVIENDA - FONVIVIENDA"/>
    <x v="1"/>
    <s v="Acceso a soluciones de vivienda"/>
    <x v="18"/>
    <x v="18"/>
    <x v="17"/>
    <x v="11"/>
    <x v="8"/>
    <s v="Diego hernandez"/>
    <s v="Servicio de apoyo a la ejecución de la política de vivienda"/>
    <s v="Principal"/>
    <x v="62"/>
    <n v="600"/>
    <n v="187"/>
    <n v="0.31166666666666665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adquisición de vivienda"/>
    <s v="Principal"/>
    <x v="63"/>
    <n v="42967"/>
    <n v="17065"/>
    <n v="0.39716526636721206"/>
  </r>
  <r>
    <s v="400200-FONDO NACIONAL DE VIVIENDA - FONVIVIENDA"/>
    <x v="1"/>
    <s v="Acceso a soluciones de vivienda"/>
    <x v="18"/>
    <x v="18"/>
    <x v="17"/>
    <x v="11"/>
    <x v="8"/>
    <s v="Diego hernandez"/>
    <s v="Servicio de apoyo financiero para adquisición de vivienda"/>
    <s v="Secundario"/>
    <x v="64"/>
    <n v="6000"/>
    <n v="2041"/>
    <n v="0.34016666666666667"/>
  </r>
  <r>
    <s v="400200-FONDO NACIONAL DE VIVIENDA - FONVIVIENDA"/>
    <x v="1"/>
    <s v="Acceso a soluciones de vivienda"/>
    <x v="19"/>
    <x v="19"/>
    <x v="18"/>
    <x v="12"/>
    <x v="8"/>
    <s v="Diego hernandez"/>
    <s v="Servicio de apoyo financiero para la construcción de equipamientos"/>
    <s v="Principal"/>
    <x v="65"/>
    <n v="2"/>
    <n v="0"/>
    <n v="0"/>
  </r>
  <r>
    <s v="400200-FONDO NACIONAL DE VIVIENDA - FONVIVIENDA"/>
    <x v="1"/>
    <s v="Acceso a soluciones de vivienda"/>
    <x v="19"/>
    <x v="19"/>
    <x v="18"/>
    <x v="12"/>
    <x v="8"/>
    <s v="Diego hernandez"/>
    <s v="Servicio de apoyo financiero para la construcción de equipamientos"/>
    <s v="Secundario"/>
    <x v="66"/>
    <n v="5252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5" indent="0" outline="1" outlineData="1" multipleFieldFilters="0">
  <location ref="K4:K8" firstHeaderRow="1" firstDataRow="1" firstDataCol="1" rowPageCount="2" colPageCount="1"/>
  <pivotFields count="15">
    <pivotField showAll="0" defaultSubtotal="0"/>
    <pivotField axis="axisPage" showAll="0" defaultSubtotal="0">
      <items count="3">
        <item x="2"/>
        <item x="0"/>
        <item x="1"/>
      </items>
    </pivotField>
    <pivotField showAll="0" defaultSubtotal="0"/>
    <pivotField axis="axisRow" numFmtId="1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8"/>
        <item x="14"/>
        <item x="15"/>
        <item x="16"/>
        <item x="19"/>
      </items>
    </pivotField>
    <pivotField axis="axisPage" showAll="0" defaultSubtotal="0">
      <items count="20">
        <item x="7"/>
        <item x="10"/>
        <item x="13"/>
        <item x="0"/>
        <item x="12"/>
        <item x="2"/>
        <item x="1"/>
        <item x="19"/>
        <item x="15"/>
        <item x="9"/>
        <item x="11"/>
        <item x="6"/>
        <item x="4"/>
        <item x="8"/>
        <item x="14"/>
        <item x="3"/>
        <item x="16"/>
        <item x="17"/>
        <item x="5"/>
        <item x="18"/>
      </items>
    </pivotField>
    <pivotField axis="axisRow" showAll="0" defaultSubtotal="0">
      <items count="19">
        <item x="17"/>
        <item x="3"/>
        <item x="2"/>
        <item x="13"/>
        <item x="11"/>
        <item x="6"/>
        <item x="15"/>
        <item x="8"/>
        <item x="18"/>
        <item x="5"/>
        <item x="1"/>
        <item x="4"/>
        <item x="10"/>
        <item x="12"/>
        <item x="9"/>
        <item x="7"/>
        <item x="0"/>
        <item x="14"/>
        <item x="16"/>
      </items>
    </pivotField>
    <pivotField axis="axisRow" showAll="0" defaultSubtotal="0">
      <items count="13">
        <item x="5"/>
        <item x="0"/>
        <item x="3"/>
        <item x="2"/>
        <item x="4"/>
        <item x="1"/>
        <item x="7"/>
        <item x="6"/>
        <item x="10"/>
        <item x="11"/>
        <item x="9"/>
        <item x="8"/>
        <item x="12"/>
      </items>
    </pivotField>
    <pivotField axis="axisRow" showAll="0" defaultSubtotal="0">
      <items count="9">
        <item x="3"/>
        <item x="0"/>
        <item x="8"/>
        <item x="1"/>
        <item x="2"/>
        <item x="7"/>
        <item x="6"/>
        <item x="5"/>
        <item x="4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4">
    <field x="5"/>
    <field x="3"/>
    <field x="7"/>
    <field x="6"/>
  </rowFields>
  <rowItems count="4">
    <i>
      <x v="11"/>
    </i>
    <i r="1">
      <x v="4"/>
    </i>
    <i r="2">
      <x v="4"/>
    </i>
    <i r="3">
      <x v="5"/>
    </i>
  </rowItems>
  <colItems count="1">
    <i/>
  </colItems>
  <pageFields count="2">
    <pageField fld="1" item="2" hier="-1"/>
    <pageField fld="4" item="1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 dinámica1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5" indent="0" outline="1" outlineData="1" multipleFieldFilters="0">
  <location ref="K13:N19" firstHeaderRow="0" firstDataRow="1" firstDataCol="1"/>
  <pivotFields count="15">
    <pivotField showAll="0" defaultSubtotal="0"/>
    <pivotField showAll="0" defaultSubtotal="0">
      <items count="3">
        <item h="1" x="2"/>
        <item h="1" x="0"/>
        <item x="1"/>
      </items>
    </pivotField>
    <pivotField showAll="0" defaultSubtotal="0"/>
    <pivotField numFmtId="1" showAll="0" defaultSubtotal="0"/>
    <pivotField showAll="0" defaultSubtotal="0">
      <items count="20">
        <item h="1" x="7"/>
        <item h="1" x="10"/>
        <item h="1" x="13"/>
        <item h="1" x="0"/>
        <item h="1" x="12"/>
        <item h="1" x="2"/>
        <item h="1" x="1"/>
        <item h="1" x="19"/>
        <item h="1" x="15"/>
        <item h="1" x="9"/>
        <item h="1" x="11"/>
        <item h="1" x="6"/>
        <item x="4"/>
        <item h="1" x="8"/>
        <item h="1" x="14"/>
        <item h="1" x="3"/>
        <item h="1" x="16"/>
        <item h="1" x="17"/>
        <item h="1" x="5"/>
        <item h="1" x="18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68">
        <item x="19"/>
        <item x="20"/>
        <item x="40"/>
        <item x="25"/>
        <item x="17"/>
        <item x="30"/>
        <item x="27"/>
        <item x="23"/>
        <item x="1"/>
        <item x="46"/>
        <item x="50"/>
        <item x="34"/>
        <item x="24"/>
        <item x="49"/>
        <item x="10"/>
        <item x="6"/>
        <item x="11"/>
        <item x="3"/>
        <item x="65"/>
        <item x="9"/>
        <item x="45"/>
        <item x="63"/>
        <item x="51"/>
        <item x="60"/>
        <item x="66"/>
        <item x="55"/>
        <item x="57"/>
        <item m="1" x="67"/>
        <item x="52"/>
        <item x="54"/>
        <item x="58"/>
        <item x="16"/>
        <item x="39"/>
        <item x="36"/>
        <item x="8"/>
        <item x="5"/>
        <item x="42"/>
        <item x="12"/>
        <item x="47"/>
        <item x="41"/>
        <item x="13"/>
        <item x="28"/>
        <item x="18"/>
        <item x="21"/>
        <item x="38"/>
        <item x="31"/>
        <item x="7"/>
        <item x="26"/>
        <item x="43"/>
        <item x="33"/>
        <item x="48"/>
        <item x="0"/>
        <item x="2"/>
        <item x="4"/>
        <item x="14"/>
        <item x="15"/>
        <item x="37"/>
        <item x="62"/>
        <item x="32"/>
        <item x="29"/>
        <item x="22"/>
        <item x="59"/>
        <item x="64"/>
        <item x="61"/>
        <item x="56"/>
        <item x="53"/>
        <item x="44"/>
        <item x="35"/>
      </items>
    </pivotField>
    <pivotField dataField="1" showAll="0" defaultSubtotal="0"/>
    <pivotField dataField="1" showAll="0" defaultSubtotal="0"/>
    <pivotField dataField="1" showAll="0" defaultSubtotal="0"/>
  </pivotFields>
  <rowFields count="1">
    <field x="11"/>
  </rowFields>
  <rowItems count="6">
    <i>
      <x/>
    </i>
    <i>
      <x v="4"/>
    </i>
    <i>
      <x v="31"/>
    </i>
    <i>
      <x v="42"/>
    </i>
    <i>
      <x v="54"/>
    </i>
    <i>
      <x v="55"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META INDICADOR 2023" fld="12" baseField="0" baseItem="0"/>
    <dataField name="Suma de AVANCE INDICADOR  2023" fld="13" baseField="11" baseItem="0"/>
    <dataField name="Promedio de AVANCE INDICADOR  (%)" fld="14" subtotal="average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ÁREA_RESPONSABLE" xr10:uid="{00000000-0013-0000-FFFF-FFFF01000000}" sourceName="ÁREA RESPONSABLE">
  <pivotTables>
    <pivotTable tabId="5" name="Tabla dinámica15"/>
    <pivotTable tabId="5" name="Tabla dinámica17"/>
  </pivotTables>
  <data>
    <tabular pivotCacheId="2">
      <items count="3">
        <i x="1" s="1"/>
        <i x="2" nd="1"/>
        <i x="0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PROYECTO" xr10:uid="{00000000-0013-0000-FFFF-FFFF02000000}" sourceName="NOMBRE PROYECTO">
  <pivotTables>
    <pivotTable tabId="5" name="Tabla dinámica15"/>
    <pivotTable tabId="5" name="Tabla dinámica17"/>
  </pivotTables>
  <data>
    <tabular pivotCacheId="2">
      <items count="20">
        <i x="2"/>
        <i x="19"/>
        <i x="15"/>
        <i x="4" s="1"/>
        <i x="14"/>
        <i x="3"/>
        <i x="17"/>
        <i x="5"/>
        <i x="18"/>
        <i x="7" nd="1"/>
        <i x="10" nd="1"/>
        <i x="13" nd="1"/>
        <i x="0" nd="1"/>
        <i x="12" nd="1"/>
        <i x="1" nd="1"/>
        <i x="9" nd="1"/>
        <i x="11" nd="1"/>
        <i x="6" nd="1"/>
        <i x="8" nd="1"/>
        <i x="16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ÁREA RESPONSABLE" xr10:uid="{00000000-0014-0000-FFFF-FFFF01000000}" cache="SegmentaciónDeDatos_ÁREA_RESPONSABLE" caption="ÁREA RESPONSABLE" style="SlicerStyleDark1" rowHeight="241300"/>
  <slicer name="NOMBRE PROYECTO" xr10:uid="{00000000-0014-0000-FFFF-FFFF02000000}" cache="SegmentaciónDeDatos_NOMBRE_PROYECTO" caption="NOMBRE PROYECTO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72" totalsRowShown="0" headerRowDxfId="18" headerRowBorderDxfId="17" tableBorderDxfId="16" totalsRowBorderDxfId="15">
  <autoFilter ref="A1:O72" xr:uid="{00000000-0009-0000-0100-000001000000}"/>
  <tableColumns count="15">
    <tableColumn id="1" xr3:uid="{00000000-0010-0000-0000-000001000000}" name="ENTIDAD" dataDxfId="14"/>
    <tableColumn id="2" xr3:uid="{00000000-0010-0000-0000-000002000000}" name="ÁREA RESPONSABLE" dataDxfId="13"/>
    <tableColumn id="3" xr3:uid="{00000000-0010-0000-0000-000003000000}" name="PROGRAMA" dataDxfId="12"/>
    <tableColumn id="4" xr3:uid="{00000000-0010-0000-0000-000004000000}" name="N°. PROYECTO" dataDxfId="11"/>
    <tableColumn id="5" xr3:uid="{00000000-0010-0000-0000-000005000000}" name="NOMBRE PROYECTO" dataDxfId="10"/>
    <tableColumn id="6" xr3:uid="{00000000-0010-0000-0000-000006000000}" name="OBJETIVO" dataDxfId="9"/>
    <tableColumn id="7" xr3:uid="{00000000-0010-0000-0000-000007000000}" name="VIGENCIA" dataDxfId="8"/>
    <tableColumn id="8" xr3:uid="{00000000-0010-0000-0000-000008000000}" name="DEPENDENCIA " dataDxfId="7"/>
    <tableColumn id="9" xr3:uid="{00000000-0010-0000-0000-000009000000}" name="RESPONSABLE" dataDxfId="6"/>
    <tableColumn id="10" xr3:uid="{00000000-0010-0000-0000-00000A000000}" name="PRODUCTO" dataDxfId="5"/>
    <tableColumn id="11" xr3:uid="{00000000-0010-0000-0000-00000B000000}" name="TIPO INDICADOR" dataDxfId="4"/>
    <tableColumn id="12" xr3:uid="{00000000-0010-0000-0000-00000C000000}" name="INDICADOR DE PRODUCTO" dataDxfId="3"/>
    <tableColumn id="13" xr3:uid="{00000000-0010-0000-0000-00000D000000}" name="META INDICADOR 2023" dataDxfId="2"/>
    <tableColumn id="14" xr3:uid="{00000000-0010-0000-0000-00000E000000}" name="AVANCE INDICADOR  2023" dataDxfId="1"/>
    <tableColumn id="15" xr3:uid="{00000000-0010-0000-0000-00000F000000}" name="AVANCE INDICADOR  (%)" dataDxfId="0">
      <calculatedColumnFormula>+N2/M2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N32"/>
  <sheetViews>
    <sheetView showGridLines="0" tabSelected="1" zoomScaleNormal="100" workbookViewId="0">
      <selection activeCell="E18" sqref="E18"/>
    </sheetView>
  </sheetViews>
  <sheetFormatPr baseColWidth="10" defaultRowHeight="15" x14ac:dyDescent="0.25"/>
  <cols>
    <col min="2" max="2" width="13.140625" customWidth="1"/>
    <col min="3" max="3" width="12.140625" customWidth="1"/>
    <col min="4" max="4" width="14.140625" customWidth="1"/>
    <col min="5" max="5" width="72.28515625" customWidth="1"/>
    <col min="6" max="6" width="15.85546875" customWidth="1"/>
    <col min="7" max="7" width="17.42578125" customWidth="1"/>
    <col min="8" max="8" width="20.42578125" customWidth="1"/>
    <col min="9" max="9" width="11" customWidth="1"/>
    <col min="11" max="11" width="66.28515625" bestFit="1" customWidth="1"/>
    <col min="12" max="12" width="29.5703125" bestFit="1" customWidth="1"/>
    <col min="13" max="13" width="32.42578125" bestFit="1" customWidth="1"/>
    <col min="14" max="14" width="35.28515625" customWidth="1"/>
    <col min="15" max="15" width="5" customWidth="1"/>
    <col min="16" max="16" width="32.42578125" bestFit="1" customWidth="1"/>
    <col min="17" max="17" width="5" customWidth="1"/>
    <col min="18" max="18" width="4" customWidth="1"/>
    <col min="19" max="19" width="5" customWidth="1"/>
    <col min="20" max="20" width="34.5703125" bestFit="1" customWidth="1"/>
    <col min="21" max="21" width="37.42578125" bestFit="1" customWidth="1"/>
  </cols>
  <sheetData>
    <row r="1" spans="4:14" x14ac:dyDescent="0.25">
      <c r="K1" s="29" t="s">
        <v>20</v>
      </c>
      <c r="L1" t="s">
        <v>38</v>
      </c>
    </row>
    <row r="2" spans="4:14" x14ac:dyDescent="0.25">
      <c r="K2" s="29" t="s">
        <v>2</v>
      </c>
      <c r="L2" t="s">
        <v>51</v>
      </c>
    </row>
    <row r="3" spans="4:14" ht="12" customHeight="1" x14ac:dyDescent="0.25"/>
    <row r="4" spans="4:14" ht="11.25" customHeight="1" x14ac:dyDescent="0.25">
      <c r="K4" s="29" t="s">
        <v>240</v>
      </c>
    </row>
    <row r="5" spans="4:14" ht="8.25" customHeight="1" x14ac:dyDescent="0.25">
      <c r="K5" s="30" t="s">
        <v>52</v>
      </c>
    </row>
    <row r="6" spans="4:14" x14ac:dyDescent="0.25">
      <c r="D6" s="50" t="s">
        <v>247</v>
      </c>
      <c r="E6" s="61" t="str">
        <f>+L2</f>
        <v>FORTALECIMIENTO DE LAS POLÍTICAS PÚBLICAS DE VIVIENDA URBANA A NIVEL NACIONAL</v>
      </c>
      <c r="F6" s="61"/>
      <c r="G6" s="61"/>
      <c r="H6" s="61"/>
      <c r="I6" s="61"/>
      <c r="K6" s="41">
        <v>2017011000096</v>
      </c>
    </row>
    <row r="7" spans="4:14" x14ac:dyDescent="0.25">
      <c r="D7" s="50" t="s">
        <v>248</v>
      </c>
      <c r="E7" s="61" t="str">
        <f>+K5</f>
        <v xml:space="preserve">Incrementar la capacidad de respuesta de las política pública de vivienda para atender los hogares con necesidades habitacionales insatisfechas </v>
      </c>
      <c r="F7" s="61"/>
      <c r="G7" s="61"/>
      <c r="H7" s="61"/>
      <c r="I7" s="61"/>
      <c r="K7" s="31" t="s">
        <v>43</v>
      </c>
    </row>
    <row r="8" spans="4:14" ht="16.5" customHeight="1" x14ac:dyDescent="0.25">
      <c r="D8" s="50" t="s">
        <v>249</v>
      </c>
      <c r="E8" s="51" t="str">
        <f>+K7</f>
        <v>DSH (Dirección del Sistema Habitacional)</v>
      </c>
      <c r="F8" s="55" t="s">
        <v>251</v>
      </c>
      <c r="G8" s="52">
        <f>+K6</f>
        <v>2017011000096</v>
      </c>
      <c r="H8" s="53" t="s">
        <v>250</v>
      </c>
      <c r="I8" s="54" t="str">
        <f>+K8</f>
        <v>2018 - 2033</v>
      </c>
      <c r="K8" s="32" t="s">
        <v>35</v>
      </c>
    </row>
    <row r="9" spans="4:14" ht="6" customHeight="1" x14ac:dyDescent="0.25">
      <c r="D9" s="42"/>
      <c r="E9" s="42"/>
      <c r="F9" s="42"/>
      <c r="G9" s="42"/>
      <c r="H9" s="42"/>
      <c r="I9" s="43"/>
    </row>
    <row r="10" spans="4:14" ht="38.25" x14ac:dyDescent="0.25">
      <c r="D10" s="42"/>
      <c r="E10" s="44" t="s">
        <v>5</v>
      </c>
      <c r="F10" s="45" t="s">
        <v>245</v>
      </c>
      <c r="G10" s="45" t="s">
        <v>244</v>
      </c>
      <c r="H10" s="44" t="s">
        <v>246</v>
      </c>
      <c r="I10" s="43"/>
    </row>
    <row r="11" spans="4:14" x14ac:dyDescent="0.25">
      <c r="D11" s="42"/>
      <c r="E11" s="48" t="str">
        <f t="shared" ref="E11:E23" si="0">+K14</f>
        <v>Acompañamientos al proceso de Subsidio Familiar de Vivienda realizado</v>
      </c>
      <c r="F11" s="57">
        <f t="shared" ref="F11:F23" si="1">+L14</f>
        <v>500</v>
      </c>
      <c r="G11" s="57">
        <f t="shared" ref="G11:G23" si="2">+M14</f>
        <v>169</v>
      </c>
      <c r="H11" s="46">
        <f t="shared" ref="H11:H23" si="3">+N14</f>
        <v>0.33800000000000002</v>
      </c>
      <c r="I11" s="42"/>
    </row>
    <row r="12" spans="4:14" x14ac:dyDescent="0.25">
      <c r="D12" s="42"/>
      <c r="E12" s="49" t="str">
        <f t="shared" si="0"/>
        <v>Asistencias técnicas realizadas</v>
      </c>
      <c r="F12" s="58">
        <f t="shared" si="1"/>
        <v>320</v>
      </c>
      <c r="G12" s="58">
        <f t="shared" si="2"/>
        <v>185</v>
      </c>
      <c r="H12" s="47">
        <f t="shared" si="3"/>
        <v>0.578125</v>
      </c>
      <c r="I12" s="42"/>
    </row>
    <row r="13" spans="4:14" x14ac:dyDescent="0.25">
      <c r="D13" s="42"/>
      <c r="E13" s="48" t="str">
        <f t="shared" si="0"/>
        <v xml:space="preserve">Informes de análisis económico realizados </v>
      </c>
      <c r="F13" s="57">
        <f t="shared" si="1"/>
        <v>4</v>
      </c>
      <c r="G13" s="57">
        <f t="shared" si="2"/>
        <v>2</v>
      </c>
      <c r="H13" s="46">
        <f t="shared" si="3"/>
        <v>0.5</v>
      </c>
      <c r="I13" s="42"/>
      <c r="K13" s="29" t="s">
        <v>240</v>
      </c>
      <c r="L13" t="s">
        <v>241</v>
      </c>
      <c r="M13" t="s">
        <v>242</v>
      </c>
      <c r="N13" t="s">
        <v>243</v>
      </c>
    </row>
    <row r="14" spans="4:14" x14ac:dyDescent="0.25">
      <c r="D14" s="42"/>
      <c r="E14" s="49" t="str">
        <f t="shared" si="0"/>
        <v xml:space="preserve">PQR atendidas </v>
      </c>
      <c r="F14" s="58">
        <f t="shared" si="1"/>
        <v>50000</v>
      </c>
      <c r="G14" s="58">
        <f t="shared" si="2"/>
        <v>58362</v>
      </c>
      <c r="H14" s="47">
        <f t="shared" si="3"/>
        <v>1.1672400000000001</v>
      </c>
      <c r="I14" s="42"/>
      <c r="K14" s="30" t="s">
        <v>159</v>
      </c>
      <c r="L14" s="62">
        <v>500</v>
      </c>
      <c r="M14" s="62">
        <v>169</v>
      </c>
      <c r="N14" s="62">
        <v>0.33800000000000002</v>
      </c>
    </row>
    <row r="15" spans="4:14" x14ac:dyDescent="0.25">
      <c r="D15" s="42"/>
      <c r="E15" s="48" t="str">
        <f t="shared" si="0"/>
        <v>Proyectos normativos publicados</v>
      </c>
      <c r="F15" s="57">
        <f t="shared" si="1"/>
        <v>6</v>
      </c>
      <c r="G15" s="57">
        <f t="shared" si="2"/>
        <v>3</v>
      </c>
      <c r="H15" s="46">
        <f t="shared" si="3"/>
        <v>0.5</v>
      </c>
      <c r="I15" s="42"/>
      <c r="K15" s="30" t="s">
        <v>157</v>
      </c>
      <c r="L15" s="62">
        <v>320</v>
      </c>
      <c r="M15" s="62">
        <v>185</v>
      </c>
      <c r="N15" s="62">
        <v>0.578125</v>
      </c>
    </row>
    <row r="16" spans="4:14" x14ac:dyDescent="0.25">
      <c r="D16" s="42"/>
      <c r="E16" s="49" t="str">
        <f t="shared" si="0"/>
        <v>Reportes de seguimiento de los indicadores sectoriales generados</v>
      </c>
      <c r="F16" s="58">
        <f t="shared" si="1"/>
        <v>124</v>
      </c>
      <c r="G16" s="58">
        <f t="shared" si="2"/>
        <v>63</v>
      </c>
      <c r="H16" s="47">
        <f t="shared" si="3"/>
        <v>0.50806451612903225</v>
      </c>
      <c r="I16" s="42"/>
      <c r="K16" s="30" t="s">
        <v>156</v>
      </c>
      <c r="L16" s="62">
        <v>4</v>
      </c>
      <c r="M16" s="62">
        <v>2</v>
      </c>
      <c r="N16" s="62">
        <v>0.5</v>
      </c>
    </row>
    <row r="17" spans="4:14" x14ac:dyDescent="0.25">
      <c r="D17" s="42"/>
      <c r="E17" s="48">
        <f t="shared" si="0"/>
        <v>0</v>
      </c>
      <c r="F17" s="57">
        <f t="shared" si="1"/>
        <v>0</v>
      </c>
      <c r="G17" s="57">
        <f t="shared" si="2"/>
        <v>0</v>
      </c>
      <c r="H17" s="46">
        <f t="shared" si="3"/>
        <v>0</v>
      </c>
      <c r="I17" s="42"/>
      <c r="K17" s="30" t="s">
        <v>158</v>
      </c>
      <c r="L17" s="62">
        <v>50000</v>
      </c>
      <c r="M17" s="62">
        <v>58362</v>
      </c>
      <c r="N17" s="62">
        <v>1.1672400000000001</v>
      </c>
    </row>
    <row r="18" spans="4:14" x14ac:dyDescent="0.25">
      <c r="D18" s="42"/>
      <c r="E18" s="49">
        <f t="shared" si="0"/>
        <v>0</v>
      </c>
      <c r="F18" s="58">
        <f t="shared" si="1"/>
        <v>0</v>
      </c>
      <c r="G18" s="58">
        <f t="shared" si="2"/>
        <v>0</v>
      </c>
      <c r="H18" s="47">
        <f t="shared" si="3"/>
        <v>0</v>
      </c>
      <c r="I18" s="42"/>
      <c r="K18" s="30" t="s">
        <v>152</v>
      </c>
      <c r="L18" s="62">
        <v>6</v>
      </c>
      <c r="M18" s="62">
        <v>3</v>
      </c>
      <c r="N18" s="62">
        <v>0.5</v>
      </c>
    </row>
    <row r="19" spans="4:14" x14ac:dyDescent="0.25">
      <c r="D19" s="42"/>
      <c r="E19" s="48">
        <f t="shared" si="0"/>
        <v>0</v>
      </c>
      <c r="F19" s="57">
        <f t="shared" si="1"/>
        <v>0</v>
      </c>
      <c r="G19" s="57">
        <f t="shared" si="2"/>
        <v>0</v>
      </c>
      <c r="H19" s="46">
        <f t="shared" si="3"/>
        <v>0</v>
      </c>
      <c r="I19" s="42"/>
      <c r="K19" s="30" t="s">
        <v>155</v>
      </c>
      <c r="L19" s="62">
        <v>124</v>
      </c>
      <c r="M19" s="62">
        <v>63</v>
      </c>
      <c r="N19" s="62">
        <v>0.50806451612903225</v>
      </c>
    </row>
    <row r="20" spans="4:14" x14ac:dyDescent="0.25">
      <c r="D20" s="42"/>
      <c r="E20" s="49">
        <f t="shared" si="0"/>
        <v>0</v>
      </c>
      <c r="F20" s="58">
        <f t="shared" si="1"/>
        <v>0</v>
      </c>
      <c r="G20" s="58">
        <f t="shared" si="2"/>
        <v>0</v>
      </c>
      <c r="H20" s="47">
        <f t="shared" si="3"/>
        <v>0</v>
      </c>
      <c r="I20" s="42"/>
    </row>
    <row r="21" spans="4:14" x14ac:dyDescent="0.25">
      <c r="D21" s="42"/>
      <c r="E21" s="48">
        <f t="shared" si="0"/>
        <v>0</v>
      </c>
      <c r="F21" s="57">
        <f t="shared" si="1"/>
        <v>0</v>
      </c>
      <c r="G21" s="57">
        <f t="shared" si="2"/>
        <v>0</v>
      </c>
      <c r="H21" s="46">
        <f t="shared" si="3"/>
        <v>0</v>
      </c>
      <c r="I21" s="42"/>
    </row>
    <row r="22" spans="4:14" x14ac:dyDescent="0.25">
      <c r="D22" s="42"/>
      <c r="E22" s="49">
        <f t="shared" si="0"/>
        <v>0</v>
      </c>
      <c r="F22" s="58">
        <f t="shared" si="1"/>
        <v>0</v>
      </c>
      <c r="G22" s="58">
        <f t="shared" si="2"/>
        <v>0</v>
      </c>
      <c r="H22" s="47">
        <f t="shared" si="3"/>
        <v>0</v>
      </c>
      <c r="I22" s="42"/>
    </row>
    <row r="23" spans="4:14" x14ac:dyDescent="0.25">
      <c r="D23" s="42"/>
      <c r="E23" s="48">
        <f t="shared" si="0"/>
        <v>0</v>
      </c>
      <c r="F23" s="57">
        <f t="shared" si="1"/>
        <v>0</v>
      </c>
      <c r="G23" s="57">
        <f t="shared" si="2"/>
        <v>0</v>
      </c>
      <c r="H23" s="46">
        <f t="shared" si="3"/>
        <v>0</v>
      </c>
      <c r="I23" s="42"/>
    </row>
    <row r="24" spans="4:14" x14ac:dyDescent="0.25">
      <c r="D24" s="42"/>
      <c r="E24" s="42"/>
      <c r="F24" s="42"/>
      <c r="G24" s="42"/>
      <c r="H24" s="42"/>
      <c r="I24" s="42"/>
    </row>
    <row r="25" spans="4:14" x14ac:dyDescent="0.25">
      <c r="D25" s="42"/>
      <c r="E25" s="42"/>
      <c r="F25" s="42"/>
      <c r="G25" s="42"/>
      <c r="H25" s="42"/>
      <c r="I25" s="42"/>
    </row>
    <row r="26" spans="4:14" x14ac:dyDescent="0.25">
      <c r="D26" s="42"/>
      <c r="E26" s="42"/>
      <c r="F26" s="42"/>
      <c r="G26" s="42"/>
      <c r="H26" s="42"/>
      <c r="I26" s="42"/>
    </row>
    <row r="27" spans="4:14" x14ac:dyDescent="0.25">
      <c r="D27" s="42"/>
      <c r="E27" s="42"/>
      <c r="F27" s="42"/>
      <c r="G27" s="42"/>
      <c r="H27" s="42"/>
      <c r="I27" s="42"/>
    </row>
    <row r="28" spans="4:14" x14ac:dyDescent="0.25">
      <c r="D28" s="42"/>
      <c r="E28" s="42"/>
      <c r="F28" s="42"/>
      <c r="G28" s="42"/>
      <c r="H28" s="42"/>
      <c r="I28" s="42"/>
    </row>
    <row r="29" spans="4:14" x14ac:dyDescent="0.25">
      <c r="D29" s="42"/>
      <c r="E29" s="42"/>
      <c r="F29" s="42"/>
      <c r="G29" s="42"/>
      <c r="H29" s="42"/>
      <c r="I29" s="42"/>
    </row>
    <row r="30" spans="4:14" x14ac:dyDescent="0.25">
      <c r="D30" s="42"/>
      <c r="E30" s="42"/>
      <c r="F30" s="42"/>
      <c r="G30" s="42"/>
      <c r="H30" s="42"/>
      <c r="I30" s="42"/>
    </row>
    <row r="31" spans="4:14" x14ac:dyDescent="0.25">
      <c r="D31" s="42"/>
      <c r="E31" s="42"/>
      <c r="F31" s="42"/>
      <c r="G31" s="42"/>
      <c r="H31" s="42"/>
      <c r="I31" s="42"/>
    </row>
    <row r="32" spans="4:14" x14ac:dyDescent="0.25">
      <c r="D32" s="42"/>
      <c r="E32" s="42"/>
      <c r="F32" s="42"/>
      <c r="G32" s="42"/>
      <c r="H32" s="42"/>
      <c r="I32" s="42"/>
    </row>
  </sheetData>
  <mergeCells count="2">
    <mergeCell ref="E6:I6"/>
    <mergeCell ref="E7:I7"/>
  </mergeCell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7"/>
  <sheetViews>
    <sheetView workbookViewId="0">
      <selection activeCell="M73" sqref="M73"/>
    </sheetView>
  </sheetViews>
  <sheetFormatPr baseColWidth="10" defaultRowHeight="15" x14ac:dyDescent="0.25"/>
  <cols>
    <col min="2" max="2" width="20.7109375" customWidth="1"/>
    <col min="3" max="3" width="13.85546875" customWidth="1"/>
    <col min="4" max="4" width="15.7109375" customWidth="1"/>
    <col min="5" max="5" width="21" customWidth="1"/>
    <col min="6" max="6" width="11.7109375" customWidth="1"/>
    <col min="7" max="7" width="11.85546875" customWidth="1"/>
    <col min="8" max="8" width="16.140625" customWidth="1"/>
    <col min="9" max="9" width="15.5703125" customWidth="1"/>
    <col min="10" max="10" width="13.140625" customWidth="1"/>
    <col min="11" max="11" width="17.85546875" customWidth="1"/>
    <col min="12" max="12" width="26.42578125" customWidth="1"/>
    <col min="13" max="13" width="23.28515625" customWidth="1"/>
    <col min="14" max="14" width="26" customWidth="1"/>
    <col min="15" max="15" width="25" customWidth="1"/>
  </cols>
  <sheetData>
    <row r="1" spans="1:15" x14ac:dyDescent="0.25">
      <c r="A1" s="38" t="s">
        <v>19</v>
      </c>
      <c r="B1" s="39" t="s">
        <v>20</v>
      </c>
      <c r="C1" s="39" t="s">
        <v>0</v>
      </c>
      <c r="D1" s="39" t="s">
        <v>21</v>
      </c>
      <c r="E1" s="39" t="s">
        <v>2</v>
      </c>
      <c r="F1" s="39" t="s">
        <v>1</v>
      </c>
      <c r="G1" s="39" t="s">
        <v>22</v>
      </c>
      <c r="H1" s="39" t="s">
        <v>23</v>
      </c>
      <c r="I1" s="39" t="s">
        <v>24</v>
      </c>
      <c r="J1" s="39" t="s">
        <v>3</v>
      </c>
      <c r="K1" s="39" t="s">
        <v>4</v>
      </c>
      <c r="L1" s="39" t="s">
        <v>5</v>
      </c>
      <c r="M1" s="6" t="s">
        <v>6</v>
      </c>
      <c r="N1" s="39" t="s">
        <v>238</v>
      </c>
      <c r="O1" s="40" t="s">
        <v>239</v>
      </c>
    </row>
    <row r="2" spans="1:15" ht="15" customHeight="1" x14ac:dyDescent="0.25">
      <c r="A2" s="33" t="s">
        <v>25</v>
      </c>
      <c r="B2" s="1" t="s">
        <v>26</v>
      </c>
      <c r="C2" s="1" t="s">
        <v>27</v>
      </c>
      <c r="D2" s="2">
        <v>2017011000049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119</v>
      </c>
      <c r="K2" s="1" t="s">
        <v>118</v>
      </c>
      <c r="L2" s="1" t="s">
        <v>122</v>
      </c>
      <c r="M2" s="6">
        <f>+ReportePIIP!M2</f>
        <v>32</v>
      </c>
      <c r="N2" s="6">
        <f>+ReportePIIP!Z2</f>
        <v>28</v>
      </c>
      <c r="O2" s="34">
        <f>+N2/M2</f>
        <v>0.875</v>
      </c>
    </row>
    <row r="3" spans="1:15" x14ac:dyDescent="0.25">
      <c r="A3" s="33" t="s">
        <v>25</v>
      </c>
      <c r="B3" s="1" t="s">
        <v>26</v>
      </c>
      <c r="C3" s="1" t="s">
        <v>27</v>
      </c>
      <c r="D3" s="2">
        <v>2017011000049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120</v>
      </c>
      <c r="K3" s="1" t="s">
        <v>118</v>
      </c>
      <c r="L3" s="1" t="s">
        <v>123</v>
      </c>
      <c r="M3" s="6">
        <f>+ReportePIIP!M3</f>
        <v>8000</v>
      </c>
      <c r="N3" s="6">
        <f>+ReportePIIP!Z3</f>
        <v>1805</v>
      </c>
      <c r="O3" s="34">
        <f t="shared" ref="O3:O64" si="0">+N3/M3</f>
        <v>0.22562499999999999</v>
      </c>
    </row>
    <row r="4" spans="1:15" x14ac:dyDescent="0.25">
      <c r="A4" s="33" t="s">
        <v>25</v>
      </c>
      <c r="B4" s="1" t="s">
        <v>26</v>
      </c>
      <c r="C4" s="1" t="s">
        <v>27</v>
      </c>
      <c r="D4" s="2">
        <v>2017011000049</v>
      </c>
      <c r="E4" s="1" t="s">
        <v>28</v>
      </c>
      <c r="F4" s="1" t="s">
        <v>29</v>
      </c>
      <c r="G4" s="1" t="s">
        <v>30</v>
      </c>
      <c r="H4" s="1" t="s">
        <v>31</v>
      </c>
      <c r="I4" s="1" t="s">
        <v>32</v>
      </c>
      <c r="J4" s="1" t="s">
        <v>121</v>
      </c>
      <c r="K4" s="1" t="s">
        <v>118</v>
      </c>
      <c r="L4" s="1" t="s">
        <v>124</v>
      </c>
      <c r="M4" s="6">
        <f>+ReportePIIP!M4</f>
        <v>17</v>
      </c>
      <c r="N4" s="6">
        <f>+ReportePIIP!Z4</f>
        <v>29</v>
      </c>
      <c r="O4" s="34">
        <f t="shared" si="0"/>
        <v>1.7058823529411764</v>
      </c>
    </row>
    <row r="5" spans="1:15" x14ac:dyDescent="0.25">
      <c r="A5" s="33" t="s">
        <v>25</v>
      </c>
      <c r="B5" s="1" t="s">
        <v>26</v>
      </c>
      <c r="C5" s="1" t="s">
        <v>27</v>
      </c>
      <c r="D5" s="2">
        <v>2017011000088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112</v>
      </c>
      <c r="K5" s="1" t="s">
        <v>118</v>
      </c>
      <c r="L5" s="1" t="s">
        <v>115</v>
      </c>
      <c r="M5" s="6">
        <f>+ReportePIIP!M5</f>
        <v>15</v>
      </c>
      <c r="N5" s="6">
        <f>+ReportePIIP!Z5</f>
        <v>7</v>
      </c>
      <c r="O5" s="34">
        <f t="shared" si="0"/>
        <v>0.46666666666666667</v>
      </c>
    </row>
    <row r="6" spans="1:15" x14ac:dyDescent="0.25">
      <c r="A6" s="33" t="s">
        <v>25</v>
      </c>
      <c r="B6" s="1" t="s">
        <v>26</v>
      </c>
      <c r="C6" s="1" t="s">
        <v>27</v>
      </c>
      <c r="D6" s="2">
        <v>2017011000088</v>
      </c>
      <c r="E6" s="1" t="s">
        <v>33</v>
      </c>
      <c r="F6" s="1" t="s">
        <v>34</v>
      </c>
      <c r="G6" s="1" t="s">
        <v>35</v>
      </c>
      <c r="H6" s="1" t="s">
        <v>36</v>
      </c>
      <c r="I6" s="1" t="s">
        <v>37</v>
      </c>
      <c r="J6" s="1" t="s">
        <v>113</v>
      </c>
      <c r="K6" s="1" t="s">
        <v>118</v>
      </c>
      <c r="L6" s="1" t="s">
        <v>116</v>
      </c>
      <c r="M6" s="6">
        <f>+ReportePIIP!M6</f>
        <v>1900</v>
      </c>
      <c r="N6" s="6">
        <f>+ReportePIIP!Z6</f>
        <v>1180</v>
      </c>
      <c r="O6" s="34">
        <f t="shared" si="0"/>
        <v>0.62105263157894741</v>
      </c>
    </row>
    <row r="7" spans="1:15" x14ac:dyDescent="0.25">
      <c r="A7" s="33" t="s">
        <v>25</v>
      </c>
      <c r="B7" s="1" t="s">
        <v>26</v>
      </c>
      <c r="C7" s="1" t="s">
        <v>27</v>
      </c>
      <c r="D7" s="2">
        <v>2017011000088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114</v>
      </c>
      <c r="K7" s="1" t="s">
        <v>118</v>
      </c>
      <c r="L7" s="1" t="s">
        <v>117</v>
      </c>
      <c r="M7" s="6">
        <f>+ReportePIIP!M7</f>
        <v>6</v>
      </c>
      <c r="N7" s="6">
        <f>+ReportePIIP!Z7</f>
        <v>1</v>
      </c>
      <c r="O7" s="34">
        <f t="shared" si="0"/>
        <v>0.16666666666666666</v>
      </c>
    </row>
    <row r="8" spans="1:15" x14ac:dyDescent="0.25">
      <c r="A8" s="33" t="s">
        <v>25</v>
      </c>
      <c r="B8" s="1" t="s">
        <v>38</v>
      </c>
      <c r="C8" s="1" t="s">
        <v>39</v>
      </c>
      <c r="D8" s="2">
        <v>2017011000091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126</v>
      </c>
      <c r="K8" s="1" t="s">
        <v>118</v>
      </c>
      <c r="L8" s="1" t="s">
        <v>127</v>
      </c>
      <c r="M8" s="6">
        <f>+ReportePIIP!M8</f>
        <v>30</v>
      </c>
      <c r="N8" s="6">
        <f>+ReportePIIP!Z8</f>
        <v>221</v>
      </c>
      <c r="O8" s="34">
        <f t="shared" si="0"/>
        <v>7.3666666666666663</v>
      </c>
    </row>
    <row r="9" spans="1:15" x14ac:dyDescent="0.25">
      <c r="A9" s="33" t="s">
        <v>25</v>
      </c>
      <c r="B9" s="1" t="s">
        <v>38</v>
      </c>
      <c r="C9" s="1" t="s">
        <v>39</v>
      </c>
      <c r="D9" s="2">
        <v>2017011000091</v>
      </c>
      <c r="E9" s="1" t="s">
        <v>40</v>
      </c>
      <c r="F9" s="1" t="s">
        <v>41</v>
      </c>
      <c r="G9" s="1" t="s">
        <v>42</v>
      </c>
      <c r="H9" s="1" t="s">
        <v>43</v>
      </c>
      <c r="I9" s="1" t="s">
        <v>44</v>
      </c>
      <c r="J9" s="1" t="s">
        <v>125</v>
      </c>
      <c r="K9" s="1" t="s">
        <v>118</v>
      </c>
      <c r="L9" s="1" t="s">
        <v>128</v>
      </c>
      <c r="M9" s="6">
        <f>+ReportePIIP!M9</f>
        <v>6000</v>
      </c>
      <c r="N9" s="6">
        <f>+ReportePIIP!Z9</f>
        <v>0</v>
      </c>
      <c r="O9" s="34">
        <f t="shared" si="0"/>
        <v>0</v>
      </c>
    </row>
    <row r="10" spans="1:15" x14ac:dyDescent="0.25">
      <c r="A10" s="33" t="s">
        <v>25</v>
      </c>
      <c r="B10" s="1" t="s">
        <v>38</v>
      </c>
      <c r="C10" s="1" t="s">
        <v>45</v>
      </c>
      <c r="D10" s="2">
        <v>2017011000092</v>
      </c>
      <c r="E10" s="1" t="s">
        <v>46</v>
      </c>
      <c r="F10" s="1" t="s">
        <v>47</v>
      </c>
      <c r="G10" s="1" t="s">
        <v>48</v>
      </c>
      <c r="H10" s="1" t="s">
        <v>49</v>
      </c>
      <c r="I10" s="1" t="s">
        <v>50</v>
      </c>
      <c r="J10" s="1" t="s">
        <v>130</v>
      </c>
      <c r="K10" s="1" t="s">
        <v>118</v>
      </c>
      <c r="L10" s="1" t="s">
        <v>133</v>
      </c>
      <c r="M10" s="6">
        <f>+ReportePIIP!M10</f>
        <v>3</v>
      </c>
      <c r="N10" s="6">
        <f>+ReportePIIP!Z10</f>
        <v>4</v>
      </c>
      <c r="O10" s="34">
        <f t="shared" si="0"/>
        <v>1.3333333333333333</v>
      </c>
    </row>
    <row r="11" spans="1:15" x14ac:dyDescent="0.25">
      <c r="A11" s="33" t="s">
        <v>25</v>
      </c>
      <c r="B11" s="1" t="s">
        <v>38</v>
      </c>
      <c r="C11" s="1" t="s">
        <v>45</v>
      </c>
      <c r="D11" s="2">
        <v>2017011000092</v>
      </c>
      <c r="E11" s="1" t="s">
        <v>46</v>
      </c>
      <c r="F11" s="1" t="s">
        <v>47</v>
      </c>
      <c r="G11" s="1" t="s">
        <v>48</v>
      </c>
      <c r="H11" s="1" t="s">
        <v>49</v>
      </c>
      <c r="I11" s="1" t="s">
        <v>50</v>
      </c>
      <c r="J11" s="1" t="s">
        <v>130</v>
      </c>
      <c r="K11" s="1" t="s">
        <v>132</v>
      </c>
      <c r="L11" s="19" t="s">
        <v>134</v>
      </c>
      <c r="M11" s="6">
        <f>+ReportePIIP!M11</f>
        <v>1</v>
      </c>
      <c r="N11" s="6">
        <f>+ReportePIIP!Z11</f>
        <v>0</v>
      </c>
      <c r="O11" s="34">
        <f t="shared" si="0"/>
        <v>0</v>
      </c>
    </row>
    <row r="12" spans="1:15" x14ac:dyDescent="0.25">
      <c r="A12" s="33" t="s">
        <v>25</v>
      </c>
      <c r="B12" s="1" t="s">
        <v>38</v>
      </c>
      <c r="C12" s="1" t="s">
        <v>45</v>
      </c>
      <c r="D12" s="2">
        <v>2017011000092</v>
      </c>
      <c r="E12" s="1" t="s">
        <v>46</v>
      </c>
      <c r="F12" s="1" t="s">
        <v>47</v>
      </c>
      <c r="G12" s="1" t="s">
        <v>48</v>
      </c>
      <c r="H12" s="1" t="s">
        <v>49</v>
      </c>
      <c r="I12" s="1" t="s">
        <v>50</v>
      </c>
      <c r="J12" s="1" t="s">
        <v>129</v>
      </c>
      <c r="K12" s="1" t="s">
        <v>118</v>
      </c>
      <c r="L12" s="1" t="s">
        <v>135</v>
      </c>
      <c r="M12" s="6">
        <f>+ReportePIIP!M12</f>
        <v>27</v>
      </c>
      <c r="N12" s="6">
        <f>+ReportePIIP!Z12</f>
        <v>26</v>
      </c>
      <c r="O12" s="34">
        <f t="shared" si="0"/>
        <v>0.96296296296296291</v>
      </c>
    </row>
    <row r="13" spans="1:15" x14ac:dyDescent="0.25">
      <c r="A13" s="33" t="s">
        <v>25</v>
      </c>
      <c r="B13" s="1" t="s">
        <v>38</v>
      </c>
      <c r="C13" s="1" t="s">
        <v>45</v>
      </c>
      <c r="D13" s="2">
        <v>2017011000092</v>
      </c>
      <c r="E13" s="1" t="s">
        <v>46</v>
      </c>
      <c r="F13" s="1" t="s">
        <v>47</v>
      </c>
      <c r="G13" s="1" t="s">
        <v>48</v>
      </c>
      <c r="H13" s="1" t="s">
        <v>49</v>
      </c>
      <c r="I13" s="1" t="s">
        <v>50</v>
      </c>
      <c r="J13" s="1" t="s">
        <v>131</v>
      </c>
      <c r="K13" s="1" t="s">
        <v>118</v>
      </c>
      <c r="L13" s="1" t="s">
        <v>136</v>
      </c>
      <c r="M13" s="6">
        <f>+ReportePIIP!M13</f>
        <v>32</v>
      </c>
      <c r="N13" s="6">
        <f>+ReportePIIP!Z13</f>
        <v>0</v>
      </c>
      <c r="O13" s="34">
        <f t="shared" si="0"/>
        <v>0</v>
      </c>
    </row>
    <row r="14" spans="1:15" x14ac:dyDescent="0.25">
      <c r="A14" s="33" t="s">
        <v>25</v>
      </c>
      <c r="B14" s="1" t="s">
        <v>38</v>
      </c>
      <c r="C14" s="1" t="s">
        <v>45</v>
      </c>
      <c r="D14" s="2">
        <v>2017011000092</v>
      </c>
      <c r="E14" s="1" t="s">
        <v>46</v>
      </c>
      <c r="F14" s="1" t="s">
        <v>47</v>
      </c>
      <c r="G14" s="1" t="s">
        <v>48</v>
      </c>
      <c r="H14" s="1" t="s">
        <v>49</v>
      </c>
      <c r="I14" s="1" t="s">
        <v>50</v>
      </c>
      <c r="J14" s="1" t="s">
        <v>131</v>
      </c>
      <c r="K14" s="1" t="s">
        <v>132</v>
      </c>
      <c r="L14" s="1" t="s">
        <v>137</v>
      </c>
      <c r="M14" s="6">
        <f>+ReportePIIP!M14</f>
        <v>32</v>
      </c>
      <c r="N14" s="6">
        <f>+ReportePIIP!Z14</f>
        <v>0</v>
      </c>
      <c r="O14" s="34">
        <f t="shared" si="0"/>
        <v>0</v>
      </c>
    </row>
    <row r="15" spans="1:15" x14ac:dyDescent="0.25">
      <c r="A15" s="33" t="s">
        <v>25</v>
      </c>
      <c r="B15" s="1" t="s">
        <v>38</v>
      </c>
      <c r="C15" s="1" t="s">
        <v>45</v>
      </c>
      <c r="D15" s="2">
        <v>2017011000092</v>
      </c>
      <c r="E15" s="1" t="s">
        <v>46</v>
      </c>
      <c r="F15" s="1" t="s">
        <v>47</v>
      </c>
      <c r="G15" s="1" t="s">
        <v>48</v>
      </c>
      <c r="H15" s="1" t="s">
        <v>49</v>
      </c>
      <c r="I15" s="1" t="s">
        <v>50</v>
      </c>
      <c r="J15" s="1" t="s">
        <v>131</v>
      </c>
      <c r="K15" s="1" t="s">
        <v>132</v>
      </c>
      <c r="L15" s="1" t="s">
        <v>138</v>
      </c>
      <c r="M15" s="6">
        <f>+ReportePIIP!M15</f>
        <v>80</v>
      </c>
      <c r="N15" s="6">
        <f>+ReportePIIP!Z15</f>
        <v>17</v>
      </c>
      <c r="O15" s="34">
        <f t="shared" si="0"/>
        <v>0.21249999999999999</v>
      </c>
    </row>
    <row r="16" spans="1:15" x14ac:dyDescent="0.25">
      <c r="A16" s="33" t="s">
        <v>25</v>
      </c>
      <c r="B16" s="1" t="s">
        <v>38</v>
      </c>
      <c r="C16" s="1" t="s">
        <v>39</v>
      </c>
      <c r="D16" s="2">
        <v>2017011000096</v>
      </c>
      <c r="E16" s="1" t="s">
        <v>51</v>
      </c>
      <c r="F16" s="1" t="s">
        <v>52</v>
      </c>
      <c r="G16" s="1" t="s">
        <v>35</v>
      </c>
      <c r="H16" s="1" t="s">
        <v>43</v>
      </c>
      <c r="I16" s="1" t="s">
        <v>107</v>
      </c>
      <c r="J16" s="1" t="s">
        <v>139</v>
      </c>
      <c r="K16" s="1" t="s">
        <v>118</v>
      </c>
      <c r="L16" s="1" t="s">
        <v>152</v>
      </c>
      <c r="M16" s="6">
        <f>+ReportePIIP!M16</f>
        <v>6</v>
      </c>
      <c r="N16" s="6">
        <f>+ReportePIIP!Z16</f>
        <v>3</v>
      </c>
      <c r="O16" s="34">
        <f t="shared" si="0"/>
        <v>0.5</v>
      </c>
    </row>
    <row r="17" spans="1:15" x14ac:dyDescent="0.25">
      <c r="A17" s="33" t="s">
        <v>25</v>
      </c>
      <c r="B17" s="1" t="s">
        <v>38</v>
      </c>
      <c r="C17" s="1" t="s">
        <v>39</v>
      </c>
      <c r="D17" s="2">
        <v>2017011000096</v>
      </c>
      <c r="E17" s="1" t="s">
        <v>51</v>
      </c>
      <c r="F17" s="1" t="s">
        <v>52</v>
      </c>
      <c r="G17" s="1" t="s">
        <v>35</v>
      </c>
      <c r="H17" s="1" t="s">
        <v>43</v>
      </c>
      <c r="I17" s="1" t="s">
        <v>107</v>
      </c>
      <c r="J17" s="1" t="s">
        <v>141</v>
      </c>
      <c r="K17" s="1" t="s">
        <v>118</v>
      </c>
      <c r="L17" s="19" t="s">
        <v>155</v>
      </c>
      <c r="M17" s="27">
        <f>+ReportePIIP!M19</f>
        <v>124</v>
      </c>
      <c r="N17" s="27">
        <f>+ReportePIIP!Z19</f>
        <v>63</v>
      </c>
      <c r="O17" s="34">
        <f t="shared" si="0"/>
        <v>0.50806451612903225</v>
      </c>
    </row>
    <row r="18" spans="1:15" x14ac:dyDescent="0.25">
      <c r="A18" s="33" t="s">
        <v>25</v>
      </c>
      <c r="B18" s="1" t="s">
        <v>38</v>
      </c>
      <c r="C18" s="1" t="s">
        <v>39</v>
      </c>
      <c r="D18" s="2">
        <v>2017011000096</v>
      </c>
      <c r="E18" s="1" t="s">
        <v>51</v>
      </c>
      <c r="F18" s="1" t="s">
        <v>52</v>
      </c>
      <c r="G18" s="1" t="s">
        <v>35</v>
      </c>
      <c r="H18" s="1" t="s">
        <v>43</v>
      </c>
      <c r="I18" s="1" t="s">
        <v>107</v>
      </c>
      <c r="J18" s="1" t="s">
        <v>141</v>
      </c>
      <c r="K18" s="1" t="s">
        <v>132</v>
      </c>
      <c r="L18" s="1" t="s">
        <v>156</v>
      </c>
      <c r="M18" s="6">
        <f>+ReportePIIP!M20</f>
        <v>4</v>
      </c>
      <c r="N18" s="6">
        <f>+ReportePIIP!Z20</f>
        <v>2</v>
      </c>
      <c r="O18" s="34">
        <f t="shared" si="0"/>
        <v>0.5</v>
      </c>
    </row>
    <row r="19" spans="1:15" x14ac:dyDescent="0.25">
      <c r="A19" s="33" t="s">
        <v>25</v>
      </c>
      <c r="B19" s="1" t="s">
        <v>38</v>
      </c>
      <c r="C19" s="1" t="s">
        <v>39</v>
      </c>
      <c r="D19" s="2">
        <v>2017011000096</v>
      </c>
      <c r="E19" s="1" t="s">
        <v>51</v>
      </c>
      <c r="F19" s="1" t="s">
        <v>52</v>
      </c>
      <c r="G19" s="1" t="s">
        <v>35</v>
      </c>
      <c r="H19" s="1" t="s">
        <v>43</v>
      </c>
      <c r="I19" s="1" t="s">
        <v>107</v>
      </c>
      <c r="J19" s="1" t="s">
        <v>142</v>
      </c>
      <c r="K19" s="1" t="s">
        <v>118</v>
      </c>
      <c r="L19" s="1" t="s">
        <v>157</v>
      </c>
      <c r="M19" s="6">
        <f>+ReportePIIP!M21</f>
        <v>320</v>
      </c>
      <c r="N19" s="6">
        <f>+ReportePIIP!Z21</f>
        <v>185</v>
      </c>
      <c r="O19" s="34">
        <f t="shared" si="0"/>
        <v>0.578125</v>
      </c>
    </row>
    <row r="20" spans="1:15" x14ac:dyDescent="0.25">
      <c r="A20" s="33" t="s">
        <v>25</v>
      </c>
      <c r="B20" s="1" t="s">
        <v>38</v>
      </c>
      <c r="C20" s="1" t="s">
        <v>39</v>
      </c>
      <c r="D20" s="2">
        <v>2017011000096</v>
      </c>
      <c r="E20" s="1" t="s">
        <v>51</v>
      </c>
      <c r="F20" s="1" t="s">
        <v>52</v>
      </c>
      <c r="G20" s="1" t="s">
        <v>35</v>
      </c>
      <c r="H20" s="1" t="s">
        <v>43</v>
      </c>
      <c r="I20" s="1" t="s">
        <v>107</v>
      </c>
      <c r="J20" s="1" t="s">
        <v>144</v>
      </c>
      <c r="K20" s="1" t="s">
        <v>118</v>
      </c>
      <c r="L20" s="1" t="s">
        <v>158</v>
      </c>
      <c r="M20" s="6">
        <f>+ReportePIIP!M22</f>
        <v>50000</v>
      </c>
      <c r="N20" s="6">
        <f>+ReportePIIP!Z22</f>
        <v>58362</v>
      </c>
      <c r="O20" s="34">
        <f t="shared" si="0"/>
        <v>1.1672400000000001</v>
      </c>
    </row>
    <row r="21" spans="1:15" x14ac:dyDescent="0.25">
      <c r="A21" s="33" t="s">
        <v>25</v>
      </c>
      <c r="B21" s="1" t="s">
        <v>38</v>
      </c>
      <c r="C21" s="1" t="s">
        <v>39</v>
      </c>
      <c r="D21" s="2">
        <v>2017011000096</v>
      </c>
      <c r="E21" s="1" t="s">
        <v>51</v>
      </c>
      <c r="F21" s="1" t="s">
        <v>52</v>
      </c>
      <c r="G21" s="1" t="s">
        <v>35</v>
      </c>
      <c r="H21" s="1" t="s">
        <v>43</v>
      </c>
      <c r="I21" s="1" t="s">
        <v>107</v>
      </c>
      <c r="J21" s="1" t="s">
        <v>144</v>
      </c>
      <c r="K21" s="1" t="s">
        <v>132</v>
      </c>
      <c r="L21" s="1" t="s">
        <v>159</v>
      </c>
      <c r="M21" s="6">
        <f>+ReportePIIP!M23</f>
        <v>500</v>
      </c>
      <c r="N21" s="6">
        <f>+ReportePIIP!Z23</f>
        <v>169</v>
      </c>
      <c r="O21" s="34">
        <f t="shared" si="0"/>
        <v>0.33800000000000002</v>
      </c>
    </row>
    <row r="22" spans="1:15" x14ac:dyDescent="0.25">
      <c r="A22" s="33" t="s">
        <v>25</v>
      </c>
      <c r="B22" s="1" t="s">
        <v>38</v>
      </c>
      <c r="C22" s="1" t="s">
        <v>39</v>
      </c>
      <c r="D22" s="2">
        <v>2017011000106</v>
      </c>
      <c r="E22" s="1" t="s">
        <v>53</v>
      </c>
      <c r="F22" s="1" t="s">
        <v>54</v>
      </c>
      <c r="G22" s="1" t="s">
        <v>30</v>
      </c>
      <c r="H22" s="1" t="s">
        <v>43</v>
      </c>
      <c r="I22" s="1" t="s">
        <v>44</v>
      </c>
      <c r="J22" s="1" t="s">
        <v>145</v>
      </c>
      <c r="K22" s="1" t="s">
        <v>118</v>
      </c>
      <c r="L22" s="1" t="s">
        <v>161</v>
      </c>
      <c r="M22" s="6">
        <f>+ReportePIIP!M25</f>
        <v>3500</v>
      </c>
      <c r="N22" s="6">
        <f>+ReportePIIP!Z25</f>
        <v>4634</v>
      </c>
      <c r="O22" s="34">
        <f t="shared" si="0"/>
        <v>1.3240000000000001</v>
      </c>
    </row>
    <row r="23" spans="1:15" x14ac:dyDescent="0.25">
      <c r="A23" s="33" t="s">
        <v>25</v>
      </c>
      <c r="B23" s="1" t="s">
        <v>38</v>
      </c>
      <c r="C23" s="1" t="s">
        <v>39</v>
      </c>
      <c r="D23" s="2">
        <v>2017011000106</v>
      </c>
      <c r="E23" s="1" t="s">
        <v>53</v>
      </c>
      <c r="F23" s="1" t="s">
        <v>54</v>
      </c>
      <c r="G23" s="1" t="s">
        <v>30</v>
      </c>
      <c r="H23" s="1" t="s">
        <v>43</v>
      </c>
      <c r="I23" s="1" t="s">
        <v>44</v>
      </c>
      <c r="J23" s="1" t="s">
        <v>145</v>
      </c>
      <c r="K23" s="1" t="s">
        <v>132</v>
      </c>
      <c r="L23" s="1" t="s">
        <v>162</v>
      </c>
      <c r="M23" s="6">
        <f>+ReportePIIP!M26</f>
        <v>100</v>
      </c>
      <c r="N23" s="6">
        <f>+ReportePIIP!Z26</f>
        <v>0</v>
      </c>
      <c r="O23" s="34">
        <f t="shared" si="0"/>
        <v>0</v>
      </c>
    </row>
    <row r="24" spans="1:15" x14ac:dyDescent="0.25">
      <c r="A24" s="33" t="s">
        <v>25</v>
      </c>
      <c r="B24" s="1" t="s">
        <v>38</v>
      </c>
      <c r="C24" s="1" t="s">
        <v>39</v>
      </c>
      <c r="D24" s="2">
        <v>2017011000106</v>
      </c>
      <c r="E24" s="1" t="s">
        <v>53</v>
      </c>
      <c r="F24" s="1" t="s">
        <v>54</v>
      </c>
      <c r="G24" s="1" t="s">
        <v>30</v>
      </c>
      <c r="H24" s="1" t="s">
        <v>43</v>
      </c>
      <c r="I24" s="1" t="s">
        <v>44</v>
      </c>
      <c r="J24" s="1" t="s">
        <v>146</v>
      </c>
      <c r="K24" s="1" t="s">
        <v>118</v>
      </c>
      <c r="L24" s="14" t="s">
        <v>163</v>
      </c>
      <c r="M24" s="6">
        <f>+ReportePIIP!M27</f>
        <v>3500</v>
      </c>
      <c r="N24" s="6">
        <f>+ReportePIIP!Z27</f>
        <v>2571</v>
      </c>
      <c r="O24" s="34">
        <f t="shared" si="0"/>
        <v>0.73457142857142854</v>
      </c>
    </row>
    <row r="25" spans="1:15" x14ac:dyDescent="0.25">
      <c r="A25" s="33" t="s">
        <v>25</v>
      </c>
      <c r="B25" s="1" t="s">
        <v>55</v>
      </c>
      <c r="C25" s="1" t="s">
        <v>56</v>
      </c>
      <c r="D25" s="2">
        <v>2017011000134</v>
      </c>
      <c r="E25" s="1" t="s">
        <v>57</v>
      </c>
      <c r="F25" s="1" t="s">
        <v>58</v>
      </c>
      <c r="G25" s="1" t="s">
        <v>35</v>
      </c>
      <c r="H25" s="1" t="s">
        <v>59</v>
      </c>
      <c r="I25" s="1" t="s">
        <v>60</v>
      </c>
      <c r="J25" s="1" t="s">
        <v>147</v>
      </c>
      <c r="K25" s="1" t="s">
        <v>118</v>
      </c>
      <c r="L25" s="19" t="s">
        <v>164</v>
      </c>
      <c r="M25" s="27">
        <f>+ReportePIIP!M28</f>
        <v>270000</v>
      </c>
      <c r="N25" s="27">
        <f>+ReportePIIP!Z28</f>
        <v>136981</v>
      </c>
      <c r="O25" s="34">
        <f t="shared" si="0"/>
        <v>0.50733703703703703</v>
      </c>
    </row>
    <row r="26" spans="1:15" x14ac:dyDescent="0.25">
      <c r="A26" s="33" t="s">
        <v>25</v>
      </c>
      <c r="B26" s="1" t="s">
        <v>55</v>
      </c>
      <c r="C26" s="1" t="s">
        <v>56</v>
      </c>
      <c r="D26" s="2">
        <v>2017011000134</v>
      </c>
      <c r="E26" s="1" t="s">
        <v>57</v>
      </c>
      <c r="F26" s="1" t="s">
        <v>58</v>
      </c>
      <c r="G26" s="1" t="s">
        <v>35</v>
      </c>
      <c r="H26" s="1" t="s">
        <v>59</v>
      </c>
      <c r="I26" s="1" t="s">
        <v>60</v>
      </c>
      <c r="J26" s="1" t="s">
        <v>148</v>
      </c>
      <c r="K26" s="1" t="s">
        <v>118</v>
      </c>
      <c r="L26" s="19" t="s">
        <v>165</v>
      </c>
      <c r="M26" s="27">
        <f>+ReportePIIP!M29</f>
        <v>150000</v>
      </c>
      <c r="N26" s="27">
        <f>+ReportePIIP!Z29</f>
        <v>62241</v>
      </c>
      <c r="O26" s="34">
        <f t="shared" si="0"/>
        <v>0.41493999999999998</v>
      </c>
    </row>
    <row r="27" spans="1:15" x14ac:dyDescent="0.25">
      <c r="A27" s="33" t="s">
        <v>25</v>
      </c>
      <c r="B27" s="1" t="s">
        <v>55</v>
      </c>
      <c r="C27" s="1" t="s">
        <v>56</v>
      </c>
      <c r="D27" s="2">
        <v>2017011000134</v>
      </c>
      <c r="E27" s="1" t="s">
        <v>57</v>
      </c>
      <c r="F27" s="1" t="s">
        <v>58</v>
      </c>
      <c r="G27" s="1" t="s">
        <v>35</v>
      </c>
      <c r="H27" s="1" t="s">
        <v>59</v>
      </c>
      <c r="I27" s="1" t="s">
        <v>60</v>
      </c>
      <c r="J27" s="1" t="s">
        <v>148</v>
      </c>
      <c r="K27" s="1" t="s">
        <v>132</v>
      </c>
      <c r="L27" s="1" t="s">
        <v>166</v>
      </c>
      <c r="M27" s="27">
        <f>+ReportePIIP!M30</f>
        <v>360</v>
      </c>
      <c r="N27" s="27">
        <f>+ReportePIIP!Z30</f>
        <v>0</v>
      </c>
      <c r="O27" s="34">
        <f t="shared" si="0"/>
        <v>0</v>
      </c>
    </row>
    <row r="28" spans="1:15" x14ac:dyDescent="0.25">
      <c r="A28" s="33" t="s">
        <v>25</v>
      </c>
      <c r="B28" s="1" t="s">
        <v>55</v>
      </c>
      <c r="C28" s="1" t="s">
        <v>56</v>
      </c>
      <c r="D28" s="2">
        <v>2017011000134</v>
      </c>
      <c r="E28" s="1" t="s">
        <v>57</v>
      </c>
      <c r="F28" s="1" t="s">
        <v>58</v>
      </c>
      <c r="G28" s="1" t="s">
        <v>35</v>
      </c>
      <c r="H28" s="1" t="s">
        <v>59</v>
      </c>
      <c r="I28" s="1" t="s">
        <v>60</v>
      </c>
      <c r="J28" s="1" t="s">
        <v>148</v>
      </c>
      <c r="K28" s="1" t="s">
        <v>132</v>
      </c>
      <c r="L28" s="19" t="s">
        <v>167</v>
      </c>
      <c r="M28" s="27">
        <f>+ReportePIIP!M31</f>
        <v>3500</v>
      </c>
      <c r="N28" s="27">
        <f>+ReportePIIP!Z31</f>
        <v>2336</v>
      </c>
      <c r="O28" s="34">
        <f t="shared" si="0"/>
        <v>0.66742857142857148</v>
      </c>
    </row>
    <row r="29" spans="1:15" x14ac:dyDescent="0.25">
      <c r="A29" s="33" t="s">
        <v>25</v>
      </c>
      <c r="B29" s="1" t="s">
        <v>55</v>
      </c>
      <c r="C29" s="1" t="s">
        <v>56</v>
      </c>
      <c r="D29" s="2">
        <v>2017011000134</v>
      </c>
      <c r="E29" s="1" t="s">
        <v>57</v>
      </c>
      <c r="F29" s="1" t="s">
        <v>58</v>
      </c>
      <c r="G29" s="1" t="s">
        <v>35</v>
      </c>
      <c r="H29" s="1" t="s">
        <v>59</v>
      </c>
      <c r="I29" s="1" t="s">
        <v>60</v>
      </c>
      <c r="J29" s="1" t="s">
        <v>149</v>
      </c>
      <c r="K29" s="1" t="s">
        <v>118</v>
      </c>
      <c r="L29" s="28" t="s">
        <v>168</v>
      </c>
      <c r="M29" s="6">
        <f>+ReportePIIP!M32</f>
        <v>16000</v>
      </c>
      <c r="N29" s="6">
        <f>+ReportePIIP!Z32</f>
        <v>0</v>
      </c>
      <c r="O29" s="34">
        <f t="shared" si="0"/>
        <v>0</v>
      </c>
    </row>
    <row r="30" spans="1:15" x14ac:dyDescent="0.25">
      <c r="A30" s="33" t="s">
        <v>25</v>
      </c>
      <c r="B30" s="1" t="s">
        <v>55</v>
      </c>
      <c r="C30" s="1" t="s">
        <v>56</v>
      </c>
      <c r="D30" s="2">
        <v>2017011000134</v>
      </c>
      <c r="E30" s="1" t="s">
        <v>57</v>
      </c>
      <c r="F30" s="1" t="s">
        <v>58</v>
      </c>
      <c r="G30" s="1" t="s">
        <v>35</v>
      </c>
      <c r="H30" s="1" t="s">
        <v>59</v>
      </c>
      <c r="I30" s="1" t="s">
        <v>60</v>
      </c>
      <c r="J30" s="1" t="s">
        <v>150</v>
      </c>
      <c r="K30" s="1" t="s">
        <v>118</v>
      </c>
      <c r="L30" s="19" t="s">
        <v>169</v>
      </c>
      <c r="M30" s="27">
        <f>+ReportePIIP!M33</f>
        <v>100</v>
      </c>
      <c r="N30" s="27">
        <f>+ReportePIIP!Z33</f>
        <v>49.98</v>
      </c>
      <c r="O30" s="34">
        <f t="shared" si="0"/>
        <v>0.49979999999999997</v>
      </c>
    </row>
    <row r="31" spans="1:15" x14ac:dyDescent="0.25">
      <c r="A31" s="33" t="s">
        <v>25</v>
      </c>
      <c r="B31" s="1" t="s">
        <v>55</v>
      </c>
      <c r="C31" s="1" t="s">
        <v>56</v>
      </c>
      <c r="D31" s="2">
        <v>2017011000134</v>
      </c>
      <c r="E31" s="1" t="s">
        <v>57</v>
      </c>
      <c r="F31" s="1" t="s">
        <v>58</v>
      </c>
      <c r="G31" s="1" t="s">
        <v>35</v>
      </c>
      <c r="H31" s="1" t="s">
        <v>59</v>
      </c>
      <c r="I31" s="1" t="s">
        <v>60</v>
      </c>
      <c r="J31" s="1" t="s">
        <v>150</v>
      </c>
      <c r="K31" s="1" t="s">
        <v>132</v>
      </c>
      <c r="L31" s="1" t="s">
        <v>170</v>
      </c>
      <c r="M31" s="6">
        <f>+ReportePIIP!M34</f>
        <v>1</v>
      </c>
      <c r="N31" s="6">
        <f>+ReportePIIP!Z34</f>
        <v>0</v>
      </c>
      <c r="O31" s="34">
        <f t="shared" si="0"/>
        <v>0</v>
      </c>
    </row>
    <row r="32" spans="1:15" x14ac:dyDescent="0.25">
      <c r="A32" s="33" t="s">
        <v>25</v>
      </c>
      <c r="B32" s="1" t="s">
        <v>55</v>
      </c>
      <c r="C32" s="1" t="s">
        <v>56</v>
      </c>
      <c r="D32" s="2">
        <v>2017011000134</v>
      </c>
      <c r="E32" s="1" t="s">
        <v>57</v>
      </c>
      <c r="F32" s="1" t="s">
        <v>58</v>
      </c>
      <c r="G32" s="1" t="s">
        <v>35</v>
      </c>
      <c r="H32" s="1" t="s">
        <v>59</v>
      </c>
      <c r="I32" s="1" t="s">
        <v>60</v>
      </c>
      <c r="J32" s="1" t="s">
        <v>150</v>
      </c>
      <c r="K32" s="1" t="s">
        <v>132</v>
      </c>
      <c r="L32" s="1" t="s">
        <v>171</v>
      </c>
      <c r="M32" s="6">
        <f>+ReportePIIP!M35</f>
        <v>1</v>
      </c>
      <c r="N32" s="6">
        <f>+ReportePIIP!Z35</f>
        <v>0</v>
      </c>
      <c r="O32" s="34">
        <f t="shared" si="0"/>
        <v>0</v>
      </c>
    </row>
    <row r="33" spans="1:15" x14ac:dyDescent="0.25">
      <c r="A33" s="33" t="s">
        <v>25</v>
      </c>
      <c r="B33" s="1" t="s">
        <v>55</v>
      </c>
      <c r="C33" s="1" t="s">
        <v>56</v>
      </c>
      <c r="D33" s="2">
        <v>2017011000134</v>
      </c>
      <c r="E33" s="1" t="s">
        <v>57</v>
      </c>
      <c r="F33" s="1" t="s">
        <v>58</v>
      </c>
      <c r="G33" s="1" t="s">
        <v>35</v>
      </c>
      <c r="H33" s="1" t="s">
        <v>59</v>
      </c>
      <c r="I33" s="1" t="s">
        <v>60</v>
      </c>
      <c r="J33" s="1" t="s">
        <v>150</v>
      </c>
      <c r="K33" s="1" t="s">
        <v>132</v>
      </c>
      <c r="L33" s="1" t="s">
        <v>172</v>
      </c>
      <c r="M33" s="27">
        <f>+ReportePIIP!M36</f>
        <v>120</v>
      </c>
      <c r="N33" s="27">
        <f>+ReportePIIP!Z36</f>
        <v>64</v>
      </c>
      <c r="O33" s="34">
        <f t="shared" si="0"/>
        <v>0.53333333333333333</v>
      </c>
    </row>
    <row r="34" spans="1:15" x14ac:dyDescent="0.25">
      <c r="A34" s="33" t="s">
        <v>25</v>
      </c>
      <c r="B34" s="1" t="s">
        <v>55</v>
      </c>
      <c r="C34" s="1" t="s">
        <v>56</v>
      </c>
      <c r="D34" s="2">
        <v>2017011000134</v>
      </c>
      <c r="E34" s="1" t="s">
        <v>57</v>
      </c>
      <c r="F34" s="1" t="s">
        <v>58</v>
      </c>
      <c r="G34" s="1" t="s">
        <v>35</v>
      </c>
      <c r="H34" s="1" t="s">
        <v>59</v>
      </c>
      <c r="I34" s="1" t="s">
        <v>60</v>
      </c>
      <c r="J34" s="1" t="s">
        <v>151</v>
      </c>
      <c r="K34" s="1" t="s">
        <v>118</v>
      </c>
      <c r="L34" s="19" t="s">
        <v>173</v>
      </c>
      <c r="M34" s="6">
        <f>+ReportePIIP!M37</f>
        <v>2</v>
      </c>
      <c r="N34" s="6">
        <f>+ReportePIIP!Z37</f>
        <v>0</v>
      </c>
      <c r="O34" s="34">
        <f t="shared" si="0"/>
        <v>0</v>
      </c>
    </row>
    <row r="35" spans="1:15" x14ac:dyDescent="0.25">
      <c r="A35" s="33" t="s">
        <v>25</v>
      </c>
      <c r="B35" s="1" t="s">
        <v>26</v>
      </c>
      <c r="C35" s="1" t="s">
        <v>27</v>
      </c>
      <c r="D35" s="2">
        <v>2017011000170</v>
      </c>
      <c r="E35" s="1" t="s">
        <v>61</v>
      </c>
      <c r="F35" s="1" t="s">
        <v>62</v>
      </c>
      <c r="G35" s="1" t="s">
        <v>63</v>
      </c>
      <c r="H35" s="1" t="s">
        <v>36</v>
      </c>
      <c r="I35" s="1" t="s">
        <v>64</v>
      </c>
      <c r="J35" s="2" t="s">
        <v>174</v>
      </c>
      <c r="K35" s="1" t="s">
        <v>118</v>
      </c>
      <c r="L35" s="1" t="s">
        <v>176</v>
      </c>
      <c r="M35" s="6">
        <f>+ReportePIIP!M38</f>
        <v>1</v>
      </c>
      <c r="N35" s="6">
        <f>+ReportePIIP!Z38</f>
        <v>0</v>
      </c>
      <c r="O35" s="34">
        <f t="shared" si="0"/>
        <v>0</v>
      </c>
    </row>
    <row r="36" spans="1:15" x14ac:dyDescent="0.25">
      <c r="A36" s="33" t="s">
        <v>25</v>
      </c>
      <c r="B36" s="1" t="s">
        <v>26</v>
      </c>
      <c r="C36" s="1" t="s">
        <v>56</v>
      </c>
      <c r="D36" s="2">
        <v>2017011000170</v>
      </c>
      <c r="E36" s="1" t="s">
        <v>61</v>
      </c>
      <c r="F36" s="1" t="s">
        <v>62</v>
      </c>
      <c r="G36" s="1" t="s">
        <v>63</v>
      </c>
      <c r="H36" s="1" t="s">
        <v>36</v>
      </c>
      <c r="I36" s="1" t="s">
        <v>64</v>
      </c>
      <c r="J36" s="2" t="s">
        <v>175</v>
      </c>
      <c r="K36" s="1" t="s">
        <v>118</v>
      </c>
      <c r="L36" s="19" t="s">
        <v>177</v>
      </c>
      <c r="M36" s="6">
        <f>+ReportePIIP!M39</f>
        <v>0</v>
      </c>
      <c r="N36" s="6">
        <f>+ReportePIIP!Z39</f>
        <v>0</v>
      </c>
      <c r="O36" s="34" t="e">
        <f t="shared" si="0"/>
        <v>#DIV/0!</v>
      </c>
    </row>
    <row r="37" spans="1:15" x14ac:dyDescent="0.25">
      <c r="A37" s="33" t="s">
        <v>65</v>
      </c>
      <c r="B37" s="1" t="s">
        <v>55</v>
      </c>
      <c r="C37" s="1" t="s">
        <v>56</v>
      </c>
      <c r="D37" s="2">
        <v>2017011000171</v>
      </c>
      <c r="E37" s="1" t="s">
        <v>66</v>
      </c>
      <c r="F37" s="1" t="s">
        <v>67</v>
      </c>
      <c r="G37" s="1" t="s">
        <v>30</v>
      </c>
      <c r="H37" s="1" t="s">
        <v>68</v>
      </c>
      <c r="I37" s="1" t="s">
        <v>108</v>
      </c>
      <c r="J37" s="2" t="s">
        <v>178</v>
      </c>
      <c r="K37" s="1" t="s">
        <v>118</v>
      </c>
      <c r="L37" s="1" t="s">
        <v>179</v>
      </c>
      <c r="M37" s="6">
        <f>+ReportePIIP!M40</f>
        <v>1200</v>
      </c>
      <c r="N37" s="6">
        <f>+ReportePIIP!Z40</f>
        <v>1200</v>
      </c>
      <c r="O37" s="34">
        <f t="shared" si="0"/>
        <v>1</v>
      </c>
    </row>
    <row r="38" spans="1:15" x14ac:dyDescent="0.25">
      <c r="A38" s="33" t="s">
        <v>65</v>
      </c>
      <c r="B38" s="1" t="s">
        <v>55</v>
      </c>
      <c r="C38" s="1" t="s">
        <v>56</v>
      </c>
      <c r="D38" s="2">
        <v>2017011000171</v>
      </c>
      <c r="E38" s="1" t="s">
        <v>66</v>
      </c>
      <c r="F38" s="1" t="s">
        <v>67</v>
      </c>
      <c r="G38" s="1" t="s">
        <v>30</v>
      </c>
      <c r="H38" s="1" t="s">
        <v>68</v>
      </c>
      <c r="I38" s="1" t="s">
        <v>108</v>
      </c>
      <c r="J38" s="2" t="s">
        <v>178</v>
      </c>
      <c r="K38" s="1" t="s">
        <v>132</v>
      </c>
      <c r="L38" s="19" t="s">
        <v>182</v>
      </c>
      <c r="M38" s="6">
        <f>+ReportePIIP!M43</f>
        <v>2</v>
      </c>
      <c r="N38" s="6">
        <f>+ReportePIIP!Z43</f>
        <v>0</v>
      </c>
      <c r="O38" s="34">
        <f t="shared" si="0"/>
        <v>0</v>
      </c>
    </row>
    <row r="39" spans="1:15" x14ac:dyDescent="0.25">
      <c r="A39" s="33" t="s">
        <v>65</v>
      </c>
      <c r="B39" s="1" t="s">
        <v>55</v>
      </c>
      <c r="C39" s="1" t="s">
        <v>56</v>
      </c>
      <c r="D39" s="2">
        <v>2017011000171</v>
      </c>
      <c r="E39" s="1" t="s">
        <v>66</v>
      </c>
      <c r="F39" s="1" t="s">
        <v>67</v>
      </c>
      <c r="G39" s="1" t="s">
        <v>30</v>
      </c>
      <c r="H39" s="1" t="s">
        <v>68</v>
      </c>
      <c r="I39" s="1" t="s">
        <v>108</v>
      </c>
      <c r="J39" s="2" t="s">
        <v>178</v>
      </c>
      <c r="K39" s="1" t="s">
        <v>132</v>
      </c>
      <c r="L39" s="1" t="s">
        <v>183</v>
      </c>
      <c r="M39" s="6">
        <f>+ReportePIIP!M44</f>
        <v>5</v>
      </c>
      <c r="N39" s="6">
        <f>+ReportePIIP!Z44</f>
        <v>2</v>
      </c>
      <c r="O39" s="34">
        <f t="shared" si="0"/>
        <v>0.4</v>
      </c>
    </row>
    <row r="40" spans="1:15" x14ac:dyDescent="0.25">
      <c r="A40" s="33" t="s">
        <v>65</v>
      </c>
      <c r="B40" s="1" t="s">
        <v>55</v>
      </c>
      <c r="C40" s="1" t="s">
        <v>56</v>
      </c>
      <c r="D40" s="2">
        <v>2017011000171</v>
      </c>
      <c r="E40" s="1" t="s">
        <v>66</v>
      </c>
      <c r="F40" s="1" t="s">
        <v>67</v>
      </c>
      <c r="G40" s="1" t="s">
        <v>30</v>
      </c>
      <c r="H40" s="1" t="s">
        <v>68</v>
      </c>
      <c r="I40" s="1" t="s">
        <v>108</v>
      </c>
      <c r="J40" s="2" t="s">
        <v>178</v>
      </c>
      <c r="K40" s="1" t="s">
        <v>132</v>
      </c>
      <c r="L40" s="19" t="s">
        <v>184</v>
      </c>
      <c r="M40" s="6">
        <f>+ReportePIIP!M45</f>
        <v>25</v>
      </c>
      <c r="N40" s="6">
        <f>+ReportePIIP!Z45</f>
        <v>6.25</v>
      </c>
      <c r="O40" s="34">
        <f t="shared" si="0"/>
        <v>0.25</v>
      </c>
    </row>
    <row r="41" spans="1:15" x14ac:dyDescent="0.25">
      <c r="A41" s="33" t="s">
        <v>69</v>
      </c>
      <c r="B41" s="1" t="s">
        <v>26</v>
      </c>
      <c r="C41" s="1" t="s">
        <v>70</v>
      </c>
      <c r="D41" s="2">
        <v>2017011000172</v>
      </c>
      <c r="E41" s="1" t="s">
        <v>71</v>
      </c>
      <c r="F41" s="1" t="s">
        <v>72</v>
      </c>
      <c r="G41" s="1" t="s">
        <v>42</v>
      </c>
      <c r="H41" s="1" t="s">
        <v>36</v>
      </c>
      <c r="I41" s="1" t="s">
        <v>73</v>
      </c>
      <c r="J41" s="2" t="s">
        <v>185</v>
      </c>
      <c r="K41" s="1" t="s">
        <v>118</v>
      </c>
      <c r="L41" s="1" t="s">
        <v>188</v>
      </c>
      <c r="M41" s="27">
        <f>+ReportePIIP!M46</f>
        <v>1</v>
      </c>
      <c r="N41" s="27">
        <f>+ReportePIIP!Z46</f>
        <v>0</v>
      </c>
      <c r="O41" s="34">
        <f t="shared" si="0"/>
        <v>0</v>
      </c>
    </row>
    <row r="42" spans="1:15" ht="15" customHeight="1" x14ac:dyDescent="0.25">
      <c r="A42" s="33" t="s">
        <v>65</v>
      </c>
      <c r="B42" s="1" t="s">
        <v>26</v>
      </c>
      <c r="C42" s="1" t="s">
        <v>56</v>
      </c>
      <c r="D42" s="2">
        <v>2017011000172</v>
      </c>
      <c r="E42" s="1" t="s">
        <v>71</v>
      </c>
      <c r="F42" s="1" t="s">
        <v>72</v>
      </c>
      <c r="G42" s="1" t="s">
        <v>42</v>
      </c>
      <c r="H42" s="1" t="s">
        <v>36</v>
      </c>
      <c r="I42" s="1" t="s">
        <v>73</v>
      </c>
      <c r="J42" s="2" t="s">
        <v>185</v>
      </c>
      <c r="K42" s="1" t="s">
        <v>132</v>
      </c>
      <c r="L42" s="19" t="s">
        <v>189</v>
      </c>
      <c r="M42" s="27">
        <f>+ReportePIIP!M47</f>
        <v>2204</v>
      </c>
      <c r="N42" s="27">
        <f>+ReportePIIP!Z47</f>
        <v>0</v>
      </c>
      <c r="O42" s="34">
        <f t="shared" si="0"/>
        <v>0</v>
      </c>
    </row>
    <row r="43" spans="1:15" ht="15" customHeight="1" x14ac:dyDescent="0.25">
      <c r="A43" s="33" t="s">
        <v>65</v>
      </c>
      <c r="B43" s="1" t="s">
        <v>26</v>
      </c>
      <c r="C43" s="1" t="s">
        <v>56</v>
      </c>
      <c r="D43" s="2">
        <v>2017011000172</v>
      </c>
      <c r="E43" s="1" t="s">
        <v>71</v>
      </c>
      <c r="F43" s="1" t="s">
        <v>72</v>
      </c>
      <c r="G43" s="1" t="s">
        <v>42</v>
      </c>
      <c r="H43" s="1" t="s">
        <v>36</v>
      </c>
      <c r="I43" s="1" t="s">
        <v>73</v>
      </c>
      <c r="J43" s="2" t="s">
        <v>186</v>
      </c>
      <c r="K43" s="1" t="s">
        <v>118</v>
      </c>
      <c r="L43" s="1" t="s">
        <v>187</v>
      </c>
      <c r="M43" s="27">
        <f>+ReportePIIP!M48</f>
        <v>1047</v>
      </c>
      <c r="N43" s="27">
        <f>+ReportePIIP!Z48</f>
        <v>296</v>
      </c>
      <c r="O43" s="34">
        <f t="shared" si="0"/>
        <v>0.28271251193887298</v>
      </c>
    </row>
    <row r="44" spans="1:15" x14ac:dyDescent="0.25">
      <c r="A44" s="33" t="s">
        <v>25</v>
      </c>
      <c r="B44" s="1" t="s">
        <v>26</v>
      </c>
      <c r="C44" s="1" t="s">
        <v>27</v>
      </c>
      <c r="D44" s="2">
        <v>2017011000173</v>
      </c>
      <c r="E44" s="1" t="s">
        <v>74</v>
      </c>
      <c r="F44" s="1" t="s">
        <v>75</v>
      </c>
      <c r="G44" s="1" t="s">
        <v>42</v>
      </c>
      <c r="H44" s="1" t="s">
        <v>31</v>
      </c>
      <c r="I44" s="1" t="s">
        <v>76</v>
      </c>
      <c r="J44" s="2" t="s">
        <v>190</v>
      </c>
      <c r="K44" s="1" t="s">
        <v>118</v>
      </c>
      <c r="L44" s="19" t="s">
        <v>192</v>
      </c>
      <c r="M44" s="27">
        <f>+ReportePIIP!M49</f>
        <v>1</v>
      </c>
      <c r="N44" s="27">
        <f>+ReportePIIP!Z49</f>
        <v>0</v>
      </c>
      <c r="O44" s="34">
        <f t="shared" si="0"/>
        <v>0</v>
      </c>
    </row>
    <row r="45" spans="1:15" ht="15" customHeight="1" x14ac:dyDescent="0.25">
      <c r="A45" s="33" t="s">
        <v>25</v>
      </c>
      <c r="B45" s="1" t="s">
        <v>26</v>
      </c>
      <c r="C45" s="1" t="s">
        <v>27</v>
      </c>
      <c r="D45" s="2">
        <v>2017011000173</v>
      </c>
      <c r="E45" s="1" t="s">
        <v>74</v>
      </c>
      <c r="F45" s="1" t="s">
        <v>75</v>
      </c>
      <c r="G45" s="1" t="s">
        <v>42</v>
      </c>
      <c r="H45" s="1" t="s">
        <v>31</v>
      </c>
      <c r="I45" s="1" t="s">
        <v>76</v>
      </c>
      <c r="J45" s="2" t="s">
        <v>191</v>
      </c>
      <c r="K45" s="1" t="s">
        <v>118</v>
      </c>
      <c r="L45" s="1" t="s">
        <v>193</v>
      </c>
      <c r="M45" s="6">
        <f>+ReportePIIP!M50</f>
        <v>5</v>
      </c>
      <c r="N45" s="6">
        <f>+ReportePIIP!Z50</f>
        <v>0</v>
      </c>
      <c r="O45" s="34">
        <f t="shared" si="0"/>
        <v>0</v>
      </c>
    </row>
    <row r="46" spans="1:15" x14ac:dyDescent="0.25">
      <c r="A46" s="33" t="s">
        <v>25</v>
      </c>
      <c r="B46" s="1" t="s">
        <v>55</v>
      </c>
      <c r="C46" s="1" t="s">
        <v>56</v>
      </c>
      <c r="D46" s="2">
        <v>2017011000196</v>
      </c>
      <c r="E46" s="1" t="s">
        <v>77</v>
      </c>
      <c r="F46" s="1" t="s">
        <v>78</v>
      </c>
      <c r="G46" s="1" t="s">
        <v>30</v>
      </c>
      <c r="H46" s="1" t="s">
        <v>79</v>
      </c>
      <c r="I46" s="1" t="s">
        <v>109</v>
      </c>
      <c r="J46" s="2" t="s">
        <v>194</v>
      </c>
      <c r="K46" s="1" t="s">
        <v>118</v>
      </c>
      <c r="L46" s="19" t="s">
        <v>196</v>
      </c>
      <c r="M46" s="27">
        <f>+ReportePIIP!M51</f>
        <v>6648</v>
      </c>
      <c r="N46" s="27">
        <f>+ReportePIIP!Z51</f>
        <v>3417</v>
      </c>
      <c r="O46" s="34">
        <f t="shared" si="0"/>
        <v>0.51398916967509023</v>
      </c>
    </row>
    <row r="47" spans="1:15" x14ac:dyDescent="0.25">
      <c r="A47" s="33" t="s">
        <v>25</v>
      </c>
      <c r="B47" s="1" t="s">
        <v>55</v>
      </c>
      <c r="C47" s="1" t="s">
        <v>56</v>
      </c>
      <c r="D47" s="2">
        <v>2017011000196</v>
      </c>
      <c r="E47" s="1" t="s">
        <v>77</v>
      </c>
      <c r="F47" s="1" t="s">
        <v>78</v>
      </c>
      <c r="G47" s="1" t="s">
        <v>30</v>
      </c>
      <c r="H47" s="1" t="s">
        <v>79</v>
      </c>
      <c r="I47" s="1" t="s">
        <v>109</v>
      </c>
      <c r="J47" s="2" t="s">
        <v>194</v>
      </c>
      <c r="K47" s="1" t="s">
        <v>132</v>
      </c>
      <c r="L47" s="1" t="s">
        <v>197</v>
      </c>
      <c r="M47" s="6">
        <f>+ReportePIIP!M52</f>
        <v>3760</v>
      </c>
      <c r="N47" s="6">
        <f>+ReportePIIP!Z52</f>
        <v>2529</v>
      </c>
      <c r="O47" s="34">
        <f t="shared" si="0"/>
        <v>0.67260638297872344</v>
      </c>
    </row>
    <row r="48" spans="1:15" x14ac:dyDescent="0.25">
      <c r="A48" s="33" t="s">
        <v>25</v>
      </c>
      <c r="B48" s="1" t="s">
        <v>55</v>
      </c>
      <c r="C48" s="1" t="s">
        <v>56</v>
      </c>
      <c r="D48" s="2">
        <v>2017011000196</v>
      </c>
      <c r="E48" s="1" t="s">
        <v>77</v>
      </c>
      <c r="F48" s="1" t="s">
        <v>78</v>
      </c>
      <c r="G48" s="1" t="s">
        <v>30</v>
      </c>
      <c r="H48" s="1" t="s">
        <v>79</v>
      </c>
      <c r="I48" s="1" t="s">
        <v>109</v>
      </c>
      <c r="J48" s="2" t="s">
        <v>195</v>
      </c>
      <c r="K48" s="1" t="s">
        <v>118</v>
      </c>
      <c r="L48" s="19" t="s">
        <v>198</v>
      </c>
      <c r="M48" s="6">
        <f>+ReportePIIP!M53</f>
        <v>230</v>
      </c>
      <c r="N48" s="6">
        <f>+ReportePIIP!Z53</f>
        <v>648</v>
      </c>
      <c r="O48" s="34">
        <f t="shared" si="0"/>
        <v>2.8173913043478263</v>
      </c>
    </row>
    <row r="49" spans="1:15" x14ac:dyDescent="0.25">
      <c r="A49" s="33" t="s">
        <v>25</v>
      </c>
      <c r="B49" s="1" t="s">
        <v>26</v>
      </c>
      <c r="C49" s="1" t="s">
        <v>27</v>
      </c>
      <c r="D49" s="2">
        <v>2017011000379</v>
      </c>
      <c r="E49" s="1" t="s">
        <v>80</v>
      </c>
      <c r="F49" s="1" t="s">
        <v>81</v>
      </c>
      <c r="G49" s="1" t="s">
        <v>82</v>
      </c>
      <c r="H49" s="1" t="s">
        <v>31</v>
      </c>
      <c r="I49" s="1" t="s">
        <v>111</v>
      </c>
      <c r="J49" s="2" t="s">
        <v>199</v>
      </c>
      <c r="K49" s="1" t="s">
        <v>118</v>
      </c>
      <c r="L49" s="1" t="s">
        <v>200</v>
      </c>
      <c r="M49" s="27">
        <f>+ReportePIIP!M54</f>
        <v>1</v>
      </c>
      <c r="N49" s="27">
        <f>+ReportePIIP!Z54</f>
        <v>0</v>
      </c>
      <c r="O49" s="34">
        <f t="shared" si="0"/>
        <v>0</v>
      </c>
    </row>
    <row r="50" spans="1:15" x14ac:dyDescent="0.25">
      <c r="A50" s="33" t="s">
        <v>25</v>
      </c>
      <c r="B50" s="1" t="s">
        <v>26</v>
      </c>
      <c r="C50" s="1" t="s">
        <v>27</v>
      </c>
      <c r="D50" s="2">
        <v>2017011000379</v>
      </c>
      <c r="E50" s="1" t="s">
        <v>80</v>
      </c>
      <c r="F50" s="1" t="s">
        <v>81</v>
      </c>
      <c r="G50" s="1" t="s">
        <v>82</v>
      </c>
      <c r="H50" s="1" t="s">
        <v>31</v>
      </c>
      <c r="I50" s="1" t="s">
        <v>111</v>
      </c>
      <c r="J50" s="2" t="s">
        <v>119</v>
      </c>
      <c r="K50" s="1" t="s">
        <v>118</v>
      </c>
      <c r="L50" s="19" t="s">
        <v>201</v>
      </c>
      <c r="M50" s="6">
        <f>+ReportePIIP!M55</f>
        <v>1</v>
      </c>
      <c r="N50" s="6">
        <f>+ReportePIIP!Z55</f>
        <v>0</v>
      </c>
      <c r="O50" s="34">
        <f t="shared" si="0"/>
        <v>0</v>
      </c>
    </row>
    <row r="51" spans="1:15" x14ac:dyDescent="0.25">
      <c r="A51" s="33" t="s">
        <v>25</v>
      </c>
      <c r="B51" s="1" t="s">
        <v>26</v>
      </c>
      <c r="C51" s="1" t="s">
        <v>70</v>
      </c>
      <c r="D51" s="2">
        <v>2018011001131</v>
      </c>
      <c r="E51" s="1" t="s">
        <v>83</v>
      </c>
      <c r="F51" s="1" t="s">
        <v>84</v>
      </c>
      <c r="G51" s="1" t="s">
        <v>85</v>
      </c>
      <c r="H51" s="1" t="s">
        <v>31</v>
      </c>
      <c r="I51" s="1" t="s">
        <v>32</v>
      </c>
      <c r="J51" s="2" t="s">
        <v>119</v>
      </c>
      <c r="K51" s="1" t="s">
        <v>118</v>
      </c>
      <c r="L51" s="1" t="s">
        <v>201</v>
      </c>
      <c r="M51" s="6">
        <f>+ReportePIIP!M56</f>
        <v>1</v>
      </c>
      <c r="N51" s="6">
        <f>+ReportePIIP!Z56</f>
        <v>0</v>
      </c>
      <c r="O51" s="34">
        <f t="shared" si="0"/>
        <v>0</v>
      </c>
    </row>
    <row r="52" spans="1:15" x14ac:dyDescent="0.25">
      <c r="A52" s="33" t="s">
        <v>69</v>
      </c>
      <c r="B52" s="1" t="s">
        <v>38</v>
      </c>
      <c r="C52" s="1" t="s">
        <v>39</v>
      </c>
      <c r="D52" s="2">
        <v>2019011000296</v>
      </c>
      <c r="E52" s="1" t="s">
        <v>86</v>
      </c>
      <c r="F52" s="1" t="s">
        <v>87</v>
      </c>
      <c r="G52" s="1" t="s">
        <v>88</v>
      </c>
      <c r="H52" s="1" t="s">
        <v>43</v>
      </c>
      <c r="I52" s="1" t="s">
        <v>107</v>
      </c>
      <c r="J52" s="2" t="s">
        <v>203</v>
      </c>
      <c r="K52" s="1" t="s">
        <v>118</v>
      </c>
      <c r="L52" s="19" t="s">
        <v>205</v>
      </c>
      <c r="M52" s="6">
        <f>+ReportePIIP!M58</f>
        <v>68</v>
      </c>
      <c r="N52" s="6">
        <f>+ReportePIIP!Z58</f>
        <v>0</v>
      </c>
      <c r="O52" s="34">
        <f t="shared" si="0"/>
        <v>0</v>
      </c>
    </row>
    <row r="53" spans="1:15" x14ac:dyDescent="0.25">
      <c r="A53" s="33" t="s">
        <v>25</v>
      </c>
      <c r="B53" s="1" t="s">
        <v>38</v>
      </c>
      <c r="C53" s="1" t="s">
        <v>39</v>
      </c>
      <c r="D53" s="2">
        <v>2020011000158</v>
      </c>
      <c r="E53" s="1" t="s">
        <v>89</v>
      </c>
      <c r="F53" s="1" t="s">
        <v>90</v>
      </c>
      <c r="G53" s="1" t="s">
        <v>91</v>
      </c>
      <c r="H53" s="1" t="s">
        <v>92</v>
      </c>
      <c r="I53" s="1" t="s">
        <v>93</v>
      </c>
      <c r="J53" s="2" t="s">
        <v>206</v>
      </c>
      <c r="K53" s="1" t="s">
        <v>118</v>
      </c>
      <c r="L53" s="1" t="s">
        <v>208</v>
      </c>
      <c r="M53" s="6">
        <f>+ReportePIIP!M59</f>
        <v>3</v>
      </c>
      <c r="N53" s="6">
        <f>+ReportePIIP!Z59</f>
        <v>0</v>
      </c>
      <c r="O53" s="34">
        <f t="shared" si="0"/>
        <v>0</v>
      </c>
    </row>
    <row r="54" spans="1:15" x14ac:dyDescent="0.25">
      <c r="A54" s="33" t="s">
        <v>25</v>
      </c>
      <c r="B54" s="1" t="s">
        <v>38</v>
      </c>
      <c r="C54" s="1" t="s">
        <v>39</v>
      </c>
      <c r="D54" s="2">
        <v>2020011000158</v>
      </c>
      <c r="E54" s="1" t="s">
        <v>89</v>
      </c>
      <c r="F54" s="1" t="s">
        <v>90</v>
      </c>
      <c r="G54" s="1" t="s">
        <v>91</v>
      </c>
      <c r="H54" s="1" t="s">
        <v>92</v>
      </c>
      <c r="I54" s="1" t="s">
        <v>93</v>
      </c>
      <c r="J54" s="2" t="s">
        <v>207</v>
      </c>
      <c r="K54" s="1" t="s">
        <v>118</v>
      </c>
      <c r="L54" s="19" t="s">
        <v>157</v>
      </c>
      <c r="M54" s="6">
        <f>+ReportePIIP!M60</f>
        <v>60</v>
      </c>
      <c r="N54" s="6">
        <f>+ReportePIIP!Z60</f>
        <v>126</v>
      </c>
      <c r="O54" s="34">
        <f t="shared" si="0"/>
        <v>2.1</v>
      </c>
    </row>
    <row r="55" spans="1:15" ht="15" customHeight="1" x14ac:dyDescent="0.25">
      <c r="A55" s="33" t="s">
        <v>25</v>
      </c>
      <c r="B55" s="1" t="s">
        <v>26</v>
      </c>
      <c r="C55" s="1" t="s">
        <v>27</v>
      </c>
      <c r="D55" s="2">
        <v>2021011000058</v>
      </c>
      <c r="E55" s="1" t="s">
        <v>94</v>
      </c>
      <c r="F55" s="1" t="s">
        <v>95</v>
      </c>
      <c r="G55" s="1" t="s">
        <v>96</v>
      </c>
      <c r="H55" s="1" t="s">
        <v>31</v>
      </c>
      <c r="I55" s="1" t="s">
        <v>209</v>
      </c>
      <c r="J55" s="2" t="s">
        <v>119</v>
      </c>
      <c r="K55" s="1" t="s">
        <v>118</v>
      </c>
      <c r="L55" s="1" t="s">
        <v>201</v>
      </c>
      <c r="M55" s="6">
        <f>+ReportePIIP!M61</f>
        <v>2</v>
      </c>
      <c r="N55" s="6">
        <f>+ReportePIIP!Z61</f>
        <v>0</v>
      </c>
      <c r="O55" s="34">
        <f t="shared" si="0"/>
        <v>0</v>
      </c>
    </row>
    <row r="56" spans="1:15" x14ac:dyDescent="0.25">
      <c r="A56" s="33" t="s">
        <v>25</v>
      </c>
      <c r="B56" s="1" t="s">
        <v>26</v>
      </c>
      <c r="C56" s="1" t="s">
        <v>27</v>
      </c>
      <c r="D56" s="2">
        <v>2021011000058</v>
      </c>
      <c r="E56" s="1" t="s">
        <v>94</v>
      </c>
      <c r="F56" s="1" t="s">
        <v>95</v>
      </c>
      <c r="G56" s="1" t="s">
        <v>96</v>
      </c>
      <c r="H56" s="1" t="s">
        <v>31</v>
      </c>
      <c r="I56" s="1" t="s">
        <v>209</v>
      </c>
      <c r="J56" s="2" t="s">
        <v>113</v>
      </c>
      <c r="K56" s="1" t="s">
        <v>118</v>
      </c>
      <c r="L56" s="19" t="s">
        <v>116</v>
      </c>
      <c r="M56" s="6">
        <f>+ReportePIIP!M62</f>
        <v>1</v>
      </c>
      <c r="N56" s="6">
        <f>+ReportePIIP!Z62</f>
        <v>0</v>
      </c>
      <c r="O56" s="34">
        <f t="shared" si="0"/>
        <v>0</v>
      </c>
    </row>
    <row r="57" spans="1:15" x14ac:dyDescent="0.25">
      <c r="A57" s="33" t="s">
        <v>97</v>
      </c>
      <c r="B57" s="1" t="s">
        <v>38</v>
      </c>
      <c r="C57" s="1" t="s">
        <v>39</v>
      </c>
      <c r="D57" s="2">
        <v>2018011001150</v>
      </c>
      <c r="E57" s="1" t="s">
        <v>98</v>
      </c>
      <c r="F57" s="1" t="s">
        <v>29</v>
      </c>
      <c r="G57" s="1" t="s">
        <v>99</v>
      </c>
      <c r="H57" s="1" t="s">
        <v>100</v>
      </c>
      <c r="I57" s="1" t="s">
        <v>110</v>
      </c>
      <c r="J57" s="2" t="s">
        <v>211</v>
      </c>
      <c r="K57" s="1" t="s">
        <v>118</v>
      </c>
      <c r="L57" s="19" t="s">
        <v>214</v>
      </c>
      <c r="M57" s="59">
        <f>+ReportePIIP!M64</f>
        <v>52050</v>
      </c>
      <c r="N57" s="27">
        <f>+ReportePIIP!Z64</f>
        <v>0</v>
      </c>
      <c r="O57" s="34">
        <f t="shared" si="0"/>
        <v>0</v>
      </c>
    </row>
    <row r="58" spans="1:15" x14ac:dyDescent="0.25">
      <c r="A58" s="33" t="s">
        <v>97</v>
      </c>
      <c r="B58" s="1" t="s">
        <v>38</v>
      </c>
      <c r="C58" s="1" t="s">
        <v>39</v>
      </c>
      <c r="D58" s="2">
        <v>2018011001151</v>
      </c>
      <c r="E58" s="1" t="s">
        <v>101</v>
      </c>
      <c r="F58" s="1" t="s">
        <v>102</v>
      </c>
      <c r="G58" s="1" t="s">
        <v>103</v>
      </c>
      <c r="H58" s="1" t="s">
        <v>100</v>
      </c>
      <c r="I58" s="1" t="s">
        <v>110</v>
      </c>
      <c r="J58" s="2" t="s">
        <v>210</v>
      </c>
      <c r="K58" s="1" t="s">
        <v>118</v>
      </c>
      <c r="L58" s="19" t="s">
        <v>221</v>
      </c>
      <c r="M58" s="59">
        <f>+ReportePIIP!M67</f>
        <v>15200</v>
      </c>
      <c r="N58" s="27">
        <f>+ReportePIIP!Z67</f>
        <v>413</v>
      </c>
      <c r="O58" s="34">
        <f t="shared" si="0"/>
        <v>2.7171052631578946E-2</v>
      </c>
    </row>
    <row r="59" spans="1:15" x14ac:dyDescent="0.25">
      <c r="A59" s="33" t="s">
        <v>97</v>
      </c>
      <c r="B59" s="1" t="s">
        <v>38</v>
      </c>
      <c r="C59" s="1" t="s">
        <v>39</v>
      </c>
      <c r="D59" s="2">
        <v>2018011001151</v>
      </c>
      <c r="E59" s="1" t="s">
        <v>101</v>
      </c>
      <c r="F59" s="1" t="s">
        <v>102</v>
      </c>
      <c r="G59" s="1" t="s">
        <v>103</v>
      </c>
      <c r="H59" s="1" t="s">
        <v>100</v>
      </c>
      <c r="I59" s="1" t="s">
        <v>110</v>
      </c>
      <c r="J59" s="2" t="s">
        <v>210</v>
      </c>
      <c r="K59" s="1" t="s">
        <v>132</v>
      </c>
      <c r="L59" s="1" t="s">
        <v>222</v>
      </c>
      <c r="M59" s="17">
        <f>+ReportePIIP!M68</f>
        <v>500</v>
      </c>
      <c r="N59" s="6">
        <f>+ReportePIIP!Z68</f>
        <v>41</v>
      </c>
      <c r="O59" s="34">
        <f t="shared" si="0"/>
        <v>8.2000000000000003E-2</v>
      </c>
    </row>
    <row r="60" spans="1:15" x14ac:dyDescent="0.25">
      <c r="A60" s="33" t="s">
        <v>97</v>
      </c>
      <c r="B60" s="1" t="s">
        <v>38</v>
      </c>
      <c r="C60" s="1" t="s">
        <v>39</v>
      </c>
      <c r="D60" s="2">
        <v>2018011001151</v>
      </c>
      <c r="E60" s="1" t="s">
        <v>101</v>
      </c>
      <c r="F60" s="1" t="s">
        <v>102</v>
      </c>
      <c r="G60" s="1" t="s">
        <v>103</v>
      </c>
      <c r="H60" s="1" t="s">
        <v>100</v>
      </c>
      <c r="I60" s="1" t="s">
        <v>110</v>
      </c>
      <c r="J60" s="2" t="s">
        <v>210</v>
      </c>
      <c r="K60" s="1" t="s">
        <v>132</v>
      </c>
      <c r="L60" s="19" t="s">
        <v>223</v>
      </c>
      <c r="M60" s="59">
        <f>+ReportePIIP!M69</f>
        <v>0</v>
      </c>
      <c r="N60" s="27">
        <f>+ReportePIIP!Z69</f>
        <v>52</v>
      </c>
      <c r="O60" s="34" t="e">
        <f t="shared" si="0"/>
        <v>#DIV/0!</v>
      </c>
    </row>
    <row r="61" spans="1:15" x14ac:dyDescent="0.25">
      <c r="A61" s="33" t="s">
        <v>97</v>
      </c>
      <c r="B61" s="1" t="s">
        <v>38</v>
      </c>
      <c r="C61" s="1" t="s">
        <v>39</v>
      </c>
      <c r="D61" s="2">
        <v>2018011001151</v>
      </c>
      <c r="E61" s="1" t="s">
        <v>101</v>
      </c>
      <c r="F61" s="1" t="s">
        <v>102</v>
      </c>
      <c r="G61" s="1" t="s">
        <v>103</v>
      </c>
      <c r="H61" s="1" t="s">
        <v>100</v>
      </c>
      <c r="I61" s="1" t="s">
        <v>110</v>
      </c>
      <c r="J61" s="2" t="s">
        <v>212</v>
      </c>
      <c r="K61" s="1" t="s">
        <v>118</v>
      </c>
      <c r="L61" s="1" t="s">
        <v>215</v>
      </c>
      <c r="M61" s="17">
        <f>+ReportePIIP!M70</f>
        <v>2144</v>
      </c>
      <c r="N61" s="6">
        <f>+ReportePIIP!Z70</f>
        <v>1301</v>
      </c>
      <c r="O61" s="34">
        <f t="shared" si="0"/>
        <v>0.60680970149253732</v>
      </c>
    </row>
    <row r="62" spans="1:15" x14ac:dyDescent="0.25">
      <c r="A62" s="33" t="s">
        <v>97</v>
      </c>
      <c r="B62" s="1" t="s">
        <v>38</v>
      </c>
      <c r="C62" s="1" t="s">
        <v>39</v>
      </c>
      <c r="D62" s="2">
        <v>2018011001151</v>
      </c>
      <c r="E62" s="1" t="s">
        <v>101</v>
      </c>
      <c r="F62" s="1" t="s">
        <v>102</v>
      </c>
      <c r="G62" s="1" t="s">
        <v>103</v>
      </c>
      <c r="H62" s="1" t="s">
        <v>100</v>
      </c>
      <c r="I62" s="1" t="s">
        <v>110</v>
      </c>
      <c r="J62" s="2" t="s">
        <v>212</v>
      </c>
      <c r="K62" s="1" t="s">
        <v>132</v>
      </c>
      <c r="L62" s="19" t="s">
        <v>224</v>
      </c>
      <c r="M62" s="17">
        <f>+ReportePIIP!M71</f>
        <v>200</v>
      </c>
      <c r="N62" s="6">
        <f>+ReportePIIP!Z71</f>
        <v>304</v>
      </c>
      <c r="O62" s="34">
        <f t="shared" si="0"/>
        <v>1.52</v>
      </c>
    </row>
    <row r="63" spans="1:15" x14ac:dyDescent="0.25">
      <c r="A63" s="33" t="s">
        <v>97</v>
      </c>
      <c r="B63" s="1" t="s">
        <v>38</v>
      </c>
      <c r="C63" s="1" t="s">
        <v>39</v>
      </c>
      <c r="D63" s="2">
        <v>2018011001151</v>
      </c>
      <c r="E63" s="1" t="s">
        <v>101</v>
      </c>
      <c r="F63" s="1" t="s">
        <v>102</v>
      </c>
      <c r="G63" s="1" t="s">
        <v>103</v>
      </c>
      <c r="H63" s="1" t="s">
        <v>100</v>
      </c>
      <c r="I63" s="1" t="s">
        <v>110</v>
      </c>
      <c r="J63" s="2" t="s">
        <v>212</v>
      </c>
      <c r="K63" s="1" t="s">
        <v>132</v>
      </c>
      <c r="L63" s="1" t="s">
        <v>225</v>
      </c>
      <c r="M63" s="59">
        <f>+ReportePIIP!M72</f>
        <v>0</v>
      </c>
      <c r="N63" s="27">
        <f>+ReportePIIP!Z72</f>
        <v>1301</v>
      </c>
      <c r="O63" s="34" t="e">
        <f t="shared" si="0"/>
        <v>#DIV/0!</v>
      </c>
    </row>
    <row r="64" spans="1:15" x14ac:dyDescent="0.25">
      <c r="A64" s="33" t="s">
        <v>97</v>
      </c>
      <c r="B64" s="1" t="s">
        <v>38</v>
      </c>
      <c r="C64" s="1" t="s">
        <v>39</v>
      </c>
      <c r="D64" s="2">
        <v>2018011001151</v>
      </c>
      <c r="E64" s="1" t="s">
        <v>101</v>
      </c>
      <c r="F64" s="1" t="s">
        <v>102</v>
      </c>
      <c r="G64" s="1" t="s">
        <v>103</v>
      </c>
      <c r="H64" s="1" t="s">
        <v>100</v>
      </c>
      <c r="I64" s="1" t="s">
        <v>110</v>
      </c>
      <c r="J64" s="2" t="s">
        <v>212</v>
      </c>
      <c r="K64" s="1" t="s">
        <v>132</v>
      </c>
      <c r="L64" s="19" t="s">
        <v>226</v>
      </c>
      <c r="M64" s="17">
        <f>+ReportePIIP!M73</f>
        <v>64</v>
      </c>
      <c r="N64" s="6">
        <f>+ReportePIIP!Z73</f>
        <v>368</v>
      </c>
      <c r="O64" s="34">
        <f t="shared" si="0"/>
        <v>5.75</v>
      </c>
    </row>
    <row r="65" spans="1:15" x14ac:dyDescent="0.25">
      <c r="A65" s="33" t="s">
        <v>97</v>
      </c>
      <c r="B65" s="1" t="s">
        <v>38</v>
      </c>
      <c r="C65" s="1" t="s">
        <v>39</v>
      </c>
      <c r="D65" s="2">
        <v>2018011001151</v>
      </c>
      <c r="E65" s="1" t="s">
        <v>101</v>
      </c>
      <c r="F65" s="1" t="s">
        <v>102</v>
      </c>
      <c r="G65" s="1" t="s">
        <v>103</v>
      </c>
      <c r="H65" s="1" t="s">
        <v>100</v>
      </c>
      <c r="I65" s="1" t="s">
        <v>110</v>
      </c>
      <c r="J65" s="2" t="s">
        <v>217</v>
      </c>
      <c r="K65" s="1" t="s">
        <v>118</v>
      </c>
      <c r="L65" s="1" t="s">
        <v>227</v>
      </c>
      <c r="M65" s="17">
        <f>+ReportePIIP!M74</f>
        <v>1000</v>
      </c>
      <c r="N65" s="6">
        <f>+ReportePIIP!Z74</f>
        <v>53</v>
      </c>
      <c r="O65" s="34">
        <f t="shared" ref="O65:O72" si="1">+N65/M65</f>
        <v>5.2999999999999999E-2</v>
      </c>
    </row>
    <row r="66" spans="1:15" x14ac:dyDescent="0.25">
      <c r="A66" s="33" t="s">
        <v>97</v>
      </c>
      <c r="B66" s="1" t="s">
        <v>38</v>
      </c>
      <c r="C66" s="1" t="s">
        <v>39</v>
      </c>
      <c r="D66" s="2">
        <v>2018011001151</v>
      </c>
      <c r="E66" s="1" t="s">
        <v>101</v>
      </c>
      <c r="F66" s="1" t="s">
        <v>102</v>
      </c>
      <c r="G66" s="1" t="s">
        <v>103</v>
      </c>
      <c r="H66" s="1" t="s">
        <v>100</v>
      </c>
      <c r="I66" s="1" t="s">
        <v>110</v>
      </c>
      <c r="J66" s="2" t="s">
        <v>218</v>
      </c>
      <c r="K66" s="1" t="s">
        <v>118</v>
      </c>
      <c r="L66" s="19" t="s">
        <v>228</v>
      </c>
      <c r="M66" s="17">
        <f>+ReportePIIP!M75</f>
        <v>9696</v>
      </c>
      <c r="N66" s="6">
        <f>+ReportePIIP!Z75</f>
        <v>0</v>
      </c>
      <c r="O66" s="34">
        <f t="shared" si="1"/>
        <v>0</v>
      </c>
    </row>
    <row r="67" spans="1:15" x14ac:dyDescent="0.25">
      <c r="A67" s="33" t="s">
        <v>97</v>
      </c>
      <c r="B67" s="1" t="s">
        <v>38</v>
      </c>
      <c r="C67" s="1" t="s">
        <v>39</v>
      </c>
      <c r="D67" s="2">
        <v>2018011001151</v>
      </c>
      <c r="E67" s="1" t="s">
        <v>101</v>
      </c>
      <c r="F67" s="1" t="s">
        <v>102</v>
      </c>
      <c r="G67" s="1" t="s">
        <v>103</v>
      </c>
      <c r="H67" s="1" t="s">
        <v>100</v>
      </c>
      <c r="I67" s="1" t="s">
        <v>110</v>
      </c>
      <c r="J67" s="2" t="s">
        <v>218</v>
      </c>
      <c r="K67" s="1" t="s">
        <v>132</v>
      </c>
      <c r="L67" s="1" t="s">
        <v>229</v>
      </c>
      <c r="M67" s="17">
        <f>+ReportePIIP!M76</f>
        <v>1000</v>
      </c>
      <c r="N67" s="6">
        <f>+ReportePIIP!Z76</f>
        <v>0</v>
      </c>
      <c r="O67" s="34">
        <f t="shared" si="1"/>
        <v>0</v>
      </c>
    </row>
    <row r="68" spans="1:15" x14ac:dyDescent="0.25">
      <c r="A68" s="33" t="s">
        <v>97</v>
      </c>
      <c r="B68" s="1" t="s">
        <v>38</v>
      </c>
      <c r="C68" s="1" t="s">
        <v>39</v>
      </c>
      <c r="D68" s="2">
        <v>2018011001151</v>
      </c>
      <c r="E68" s="1" t="s">
        <v>101</v>
      </c>
      <c r="F68" s="1" t="s">
        <v>102</v>
      </c>
      <c r="G68" s="1" t="s">
        <v>103</v>
      </c>
      <c r="H68" s="1" t="s">
        <v>100</v>
      </c>
      <c r="I68" s="1" t="s">
        <v>110</v>
      </c>
      <c r="J68" s="2" t="s">
        <v>219</v>
      </c>
      <c r="K68" s="1" t="s">
        <v>118</v>
      </c>
      <c r="L68" s="19" t="s">
        <v>230</v>
      </c>
      <c r="M68" s="17">
        <f>+ReportePIIP!M77</f>
        <v>600</v>
      </c>
      <c r="N68" s="6">
        <f>+ReportePIIP!Z77</f>
        <v>187</v>
      </c>
      <c r="O68" s="34">
        <f t="shared" si="1"/>
        <v>0.31166666666666665</v>
      </c>
    </row>
    <row r="69" spans="1:15" x14ac:dyDescent="0.25">
      <c r="A69" s="33" t="s">
        <v>97</v>
      </c>
      <c r="B69" s="1" t="s">
        <v>38</v>
      </c>
      <c r="C69" s="1" t="s">
        <v>39</v>
      </c>
      <c r="D69" s="2">
        <v>2018011001151</v>
      </c>
      <c r="E69" s="1" t="s">
        <v>101</v>
      </c>
      <c r="F69" s="1" t="s">
        <v>102</v>
      </c>
      <c r="G69" s="1" t="s">
        <v>103</v>
      </c>
      <c r="H69" s="1" t="s">
        <v>100</v>
      </c>
      <c r="I69" s="1" t="s">
        <v>110</v>
      </c>
      <c r="J69" s="2" t="s">
        <v>211</v>
      </c>
      <c r="K69" s="1" t="s">
        <v>118</v>
      </c>
      <c r="L69" s="1" t="s">
        <v>231</v>
      </c>
      <c r="M69" s="17">
        <f>+ReportePIIP!M78</f>
        <v>42967</v>
      </c>
      <c r="N69" s="6">
        <f>+ReportePIIP!Z78</f>
        <v>17065</v>
      </c>
      <c r="O69" s="34">
        <f t="shared" si="1"/>
        <v>0.39716526636721206</v>
      </c>
    </row>
    <row r="70" spans="1:15" x14ac:dyDescent="0.25">
      <c r="A70" s="33" t="s">
        <v>97</v>
      </c>
      <c r="B70" s="1" t="s">
        <v>38</v>
      </c>
      <c r="C70" s="1" t="s">
        <v>39</v>
      </c>
      <c r="D70" s="2">
        <v>2018011001151</v>
      </c>
      <c r="E70" s="1" t="s">
        <v>101</v>
      </c>
      <c r="F70" s="1" t="s">
        <v>102</v>
      </c>
      <c r="G70" s="1" t="s">
        <v>103</v>
      </c>
      <c r="H70" s="1" t="s">
        <v>100</v>
      </c>
      <c r="I70" s="1" t="s">
        <v>110</v>
      </c>
      <c r="J70" s="2" t="s">
        <v>211</v>
      </c>
      <c r="K70" s="1" t="s">
        <v>132</v>
      </c>
      <c r="L70" s="19" t="s">
        <v>232</v>
      </c>
      <c r="M70" s="17">
        <f>+ReportePIIP!M79</f>
        <v>6000</v>
      </c>
      <c r="N70" s="6">
        <f>+ReportePIIP!Z79</f>
        <v>2041</v>
      </c>
      <c r="O70" s="34">
        <f t="shared" si="1"/>
        <v>0.34016666666666667</v>
      </c>
    </row>
    <row r="71" spans="1:15" x14ac:dyDescent="0.25">
      <c r="A71" s="33" t="s">
        <v>97</v>
      </c>
      <c r="B71" s="1" t="s">
        <v>38</v>
      </c>
      <c r="C71" s="1" t="s">
        <v>39</v>
      </c>
      <c r="D71" s="2">
        <v>2021011000194</v>
      </c>
      <c r="E71" s="1" t="s">
        <v>104</v>
      </c>
      <c r="F71" s="1" t="s">
        <v>105</v>
      </c>
      <c r="G71" s="1" t="s">
        <v>106</v>
      </c>
      <c r="H71" s="1" t="s">
        <v>100</v>
      </c>
      <c r="I71" s="1" t="s">
        <v>110</v>
      </c>
      <c r="J71" s="2" t="s">
        <v>235</v>
      </c>
      <c r="K71" s="1" t="s">
        <v>118</v>
      </c>
      <c r="L71" s="1" t="s">
        <v>236</v>
      </c>
      <c r="M71" s="27">
        <f>+ReportePIIP!M82</f>
        <v>2</v>
      </c>
      <c r="N71" s="27">
        <f>+ReportePIIP!Z82</f>
        <v>0</v>
      </c>
      <c r="O71" s="34">
        <f t="shared" si="1"/>
        <v>0</v>
      </c>
    </row>
    <row r="72" spans="1:15" x14ac:dyDescent="0.25">
      <c r="A72" s="35" t="s">
        <v>97</v>
      </c>
      <c r="B72" s="36" t="s">
        <v>38</v>
      </c>
      <c r="C72" s="36" t="s">
        <v>39</v>
      </c>
      <c r="D72" s="2">
        <v>2021011000194</v>
      </c>
      <c r="E72" s="1" t="s">
        <v>104</v>
      </c>
      <c r="F72" s="1" t="s">
        <v>105</v>
      </c>
      <c r="G72" s="1" t="s">
        <v>106</v>
      </c>
      <c r="H72" s="1" t="s">
        <v>100</v>
      </c>
      <c r="I72" s="1" t="s">
        <v>110</v>
      </c>
      <c r="J72" s="2" t="s">
        <v>235</v>
      </c>
      <c r="K72" s="36" t="s">
        <v>132</v>
      </c>
      <c r="L72" s="19" t="s">
        <v>237</v>
      </c>
      <c r="M72" s="59">
        <f>+ReportePIIP!M83</f>
        <v>5252</v>
      </c>
      <c r="N72" s="27">
        <f>+ReportePIIP!Z83</f>
        <v>0</v>
      </c>
      <c r="O72" s="37">
        <f t="shared" si="1"/>
        <v>0</v>
      </c>
    </row>
    <row r="73" spans="1:15" x14ac:dyDescent="0.25">
      <c r="M73" s="9"/>
    </row>
    <row r="74" spans="1:15" x14ac:dyDescent="0.25">
      <c r="M74" s="9"/>
    </row>
    <row r="75" spans="1:15" x14ac:dyDescent="0.25">
      <c r="M75" s="9"/>
    </row>
    <row r="76" spans="1:15" x14ac:dyDescent="0.25">
      <c r="M76" s="9"/>
    </row>
    <row r="77" spans="1:15" x14ac:dyDescent="0.25">
      <c r="M77" s="9"/>
    </row>
    <row r="78" spans="1:15" x14ac:dyDescent="0.25">
      <c r="M78" s="9"/>
    </row>
    <row r="79" spans="1:15" x14ac:dyDescent="0.25">
      <c r="M79" s="9"/>
    </row>
    <row r="80" spans="1:15" x14ac:dyDescent="0.25">
      <c r="M80" s="9"/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"/>
  <sheetViews>
    <sheetView topLeftCell="B44" workbookViewId="0">
      <selection activeCell="S60" sqref="S60"/>
    </sheetView>
  </sheetViews>
  <sheetFormatPr baseColWidth="10" defaultRowHeight="15" x14ac:dyDescent="0.25"/>
  <cols>
    <col min="2" max="2" width="13.28515625" customWidth="1"/>
    <col min="4" max="4" width="15.28515625" customWidth="1"/>
    <col min="6" max="7" width="0" hidden="1" customWidth="1"/>
    <col min="8" max="8" width="13.28515625" hidden="1" customWidth="1"/>
    <col min="9" max="9" width="13.5703125" hidden="1" customWidth="1"/>
    <col min="13" max="13" width="18.7109375" bestFit="1" customWidth="1"/>
    <col min="14" max="17" width="11.42578125" customWidth="1"/>
    <col min="22" max="22" width="12.5703125" customWidth="1"/>
    <col min="23" max="23" width="11.42578125" customWidth="1"/>
    <col min="24" max="24" width="12" customWidth="1"/>
    <col min="26" max="26" width="12" bestFit="1" customWidth="1"/>
  </cols>
  <sheetData>
    <row r="1" spans="1:26" ht="60" x14ac:dyDescent="0.25">
      <c r="A1" s="60" t="s">
        <v>19</v>
      </c>
      <c r="B1" s="60" t="s">
        <v>20</v>
      </c>
      <c r="C1" s="60" t="s">
        <v>0</v>
      </c>
      <c r="D1" s="60" t="s">
        <v>21</v>
      </c>
      <c r="E1" s="60" t="s">
        <v>2</v>
      </c>
      <c r="F1" s="60" t="s">
        <v>1</v>
      </c>
      <c r="G1" s="60" t="s">
        <v>22</v>
      </c>
      <c r="H1" s="60" t="s">
        <v>23</v>
      </c>
      <c r="I1" s="60" t="s">
        <v>24</v>
      </c>
      <c r="J1" s="60" t="s">
        <v>3</v>
      </c>
      <c r="K1" s="60" t="s">
        <v>4</v>
      </c>
      <c r="L1" s="60" t="s">
        <v>5</v>
      </c>
      <c r="M1" s="60" t="s">
        <v>6</v>
      </c>
      <c r="N1" s="60" t="s">
        <v>7</v>
      </c>
      <c r="O1" s="60" t="s">
        <v>8</v>
      </c>
      <c r="P1" s="60" t="s">
        <v>9</v>
      </c>
      <c r="Q1" s="60" t="s">
        <v>10</v>
      </c>
      <c r="R1" s="60" t="s">
        <v>11</v>
      </c>
      <c r="S1" s="60" t="s">
        <v>12</v>
      </c>
      <c r="T1" s="60" t="s">
        <v>13</v>
      </c>
      <c r="U1" s="60" t="s">
        <v>14</v>
      </c>
      <c r="V1" s="60" t="s">
        <v>15</v>
      </c>
      <c r="W1" s="60" t="s">
        <v>16</v>
      </c>
      <c r="X1" s="60" t="s">
        <v>17</v>
      </c>
      <c r="Y1" s="60" t="s">
        <v>18</v>
      </c>
      <c r="Z1" s="60" t="s">
        <v>252</v>
      </c>
    </row>
    <row r="2" spans="1:26" ht="15" customHeight="1" x14ac:dyDescent="0.25">
      <c r="A2" s="1" t="s">
        <v>25</v>
      </c>
      <c r="B2" s="1" t="s">
        <v>26</v>
      </c>
      <c r="C2" s="1" t="s">
        <v>27</v>
      </c>
      <c r="D2" s="2">
        <v>2017011000049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119</v>
      </c>
      <c r="K2" s="1" t="s">
        <v>118</v>
      </c>
      <c r="L2" s="7" t="s">
        <v>122</v>
      </c>
      <c r="M2" s="11">
        <v>32</v>
      </c>
      <c r="N2" s="5">
        <v>1</v>
      </c>
      <c r="O2" s="1">
        <v>0</v>
      </c>
      <c r="P2" s="1">
        <v>0</v>
      </c>
      <c r="Q2" s="1">
        <v>0</v>
      </c>
      <c r="R2" s="1">
        <v>0</v>
      </c>
      <c r="S2" s="1">
        <v>27</v>
      </c>
      <c r="T2" s="1"/>
      <c r="U2" s="1"/>
      <c r="V2" s="1"/>
      <c r="W2" s="1"/>
      <c r="X2" s="1"/>
      <c r="Y2" s="1"/>
      <c r="Z2" s="1">
        <f>SUM(N2:Y2)</f>
        <v>28</v>
      </c>
    </row>
    <row r="3" spans="1:26" x14ac:dyDescent="0.25">
      <c r="A3" s="1"/>
      <c r="B3" s="1"/>
      <c r="C3" s="1"/>
      <c r="D3" s="2"/>
      <c r="E3" s="1"/>
      <c r="F3" s="1"/>
      <c r="G3" s="1"/>
      <c r="H3" s="1"/>
      <c r="I3" s="1"/>
      <c r="J3" s="1" t="s">
        <v>120</v>
      </c>
      <c r="K3" s="1" t="s">
        <v>118</v>
      </c>
      <c r="L3" s="5" t="s">
        <v>123</v>
      </c>
      <c r="M3" s="11">
        <v>8000</v>
      </c>
      <c r="N3" s="5">
        <v>1805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/>
      <c r="U3" s="1"/>
      <c r="V3" s="1"/>
      <c r="W3" s="1"/>
      <c r="X3" s="1"/>
      <c r="Y3" s="1"/>
      <c r="Z3" s="1">
        <f t="shared" ref="Z3:Z66" si="0">SUM(N3:Y3)</f>
        <v>1805</v>
      </c>
    </row>
    <row r="4" spans="1:26" x14ac:dyDescent="0.25">
      <c r="A4" s="1"/>
      <c r="B4" s="1"/>
      <c r="C4" s="1"/>
      <c r="D4" s="2"/>
      <c r="E4" s="1"/>
      <c r="F4" s="1"/>
      <c r="G4" s="1"/>
      <c r="H4" s="1"/>
      <c r="I4" s="1"/>
      <c r="J4" s="1" t="s">
        <v>121</v>
      </c>
      <c r="K4" s="1" t="s">
        <v>118</v>
      </c>
      <c r="L4" s="5" t="s">
        <v>124</v>
      </c>
      <c r="M4" s="11">
        <v>17</v>
      </c>
      <c r="N4" s="5">
        <v>0</v>
      </c>
      <c r="O4" s="1">
        <v>0</v>
      </c>
      <c r="P4" s="1">
        <v>0</v>
      </c>
      <c r="Q4" s="1">
        <v>0</v>
      </c>
      <c r="R4" s="1">
        <v>0</v>
      </c>
      <c r="S4" s="1">
        <v>29</v>
      </c>
      <c r="T4" s="1"/>
      <c r="U4" s="1"/>
      <c r="V4" s="1"/>
      <c r="W4" s="1"/>
      <c r="X4" s="1"/>
      <c r="Y4" s="1"/>
      <c r="Z4" s="1">
        <f t="shared" si="0"/>
        <v>29</v>
      </c>
    </row>
    <row r="5" spans="1:26" x14ac:dyDescent="0.25">
      <c r="A5" s="1" t="s">
        <v>25</v>
      </c>
      <c r="B5" s="1" t="s">
        <v>26</v>
      </c>
      <c r="C5" s="1" t="s">
        <v>27</v>
      </c>
      <c r="D5" s="2">
        <v>2017011000088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112</v>
      </c>
      <c r="K5" s="1" t="s">
        <v>118</v>
      </c>
      <c r="L5" s="1" t="s">
        <v>115</v>
      </c>
      <c r="M5" s="6">
        <v>15</v>
      </c>
      <c r="N5" s="1">
        <v>0</v>
      </c>
      <c r="O5" s="1">
        <v>2</v>
      </c>
      <c r="P5" s="1">
        <v>1</v>
      </c>
      <c r="Q5" s="1">
        <v>0</v>
      </c>
      <c r="R5" s="1">
        <v>2</v>
      </c>
      <c r="S5" s="1">
        <v>2</v>
      </c>
      <c r="T5" s="1"/>
      <c r="U5" s="1"/>
      <c r="V5" s="1"/>
      <c r="W5" s="1"/>
      <c r="X5" s="1"/>
      <c r="Y5" s="1"/>
      <c r="Z5" s="1">
        <f t="shared" si="0"/>
        <v>7</v>
      </c>
    </row>
    <row r="6" spans="1:26" x14ac:dyDescent="0.25">
      <c r="A6" s="1"/>
      <c r="B6" s="1"/>
      <c r="C6" s="1"/>
      <c r="D6" s="2"/>
      <c r="E6" s="1"/>
      <c r="F6" s="1"/>
      <c r="G6" s="1"/>
      <c r="H6" s="1"/>
      <c r="I6" s="1"/>
      <c r="J6" s="1" t="s">
        <v>113</v>
      </c>
      <c r="K6" s="1" t="s">
        <v>118</v>
      </c>
      <c r="L6" s="14" t="s">
        <v>116</v>
      </c>
      <c r="M6" s="6">
        <v>1900</v>
      </c>
      <c r="N6" s="1">
        <v>115</v>
      </c>
      <c r="O6" s="1">
        <v>152</v>
      </c>
      <c r="P6" s="1">
        <v>239</v>
      </c>
      <c r="Q6" s="1">
        <v>190</v>
      </c>
      <c r="R6" s="1">
        <v>258</v>
      </c>
      <c r="S6" s="1">
        <v>226</v>
      </c>
      <c r="T6" s="1"/>
      <c r="U6" s="1"/>
      <c r="V6" s="1"/>
      <c r="W6" s="1"/>
      <c r="X6" s="1"/>
      <c r="Y6" s="1"/>
      <c r="Z6" s="1">
        <f t="shared" si="0"/>
        <v>1180</v>
      </c>
    </row>
    <row r="7" spans="1:26" x14ac:dyDescent="0.25">
      <c r="A7" s="1"/>
      <c r="B7" s="1"/>
      <c r="C7" s="1"/>
      <c r="D7" s="2"/>
      <c r="E7" s="1"/>
      <c r="F7" s="1"/>
      <c r="G7" s="1"/>
      <c r="H7" s="1"/>
      <c r="I7" s="1"/>
      <c r="J7" s="1" t="s">
        <v>114</v>
      </c>
      <c r="K7" s="1" t="s">
        <v>118</v>
      </c>
      <c r="L7" s="14" t="s">
        <v>117</v>
      </c>
      <c r="M7" s="6">
        <v>6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1</v>
      </c>
      <c r="T7" s="1"/>
      <c r="U7" s="1"/>
      <c r="V7" s="1"/>
      <c r="W7" s="1"/>
      <c r="X7" s="1"/>
      <c r="Y7" s="1"/>
      <c r="Z7" s="1">
        <f t="shared" si="0"/>
        <v>1</v>
      </c>
    </row>
    <row r="8" spans="1:26" x14ac:dyDescent="0.25">
      <c r="A8" s="1" t="s">
        <v>25</v>
      </c>
      <c r="B8" s="1" t="s">
        <v>38</v>
      </c>
      <c r="C8" s="1" t="s">
        <v>39</v>
      </c>
      <c r="D8" s="2">
        <v>2017011000091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126</v>
      </c>
      <c r="K8" s="1" t="s">
        <v>118</v>
      </c>
      <c r="L8" s="5" t="s">
        <v>127</v>
      </c>
      <c r="M8" s="6">
        <v>30</v>
      </c>
      <c r="N8" s="1">
        <v>8</v>
      </c>
      <c r="O8" s="1">
        <v>56</v>
      </c>
      <c r="P8" s="1">
        <v>71</v>
      </c>
      <c r="Q8" s="1">
        <v>34</v>
      </c>
      <c r="R8" s="1">
        <v>27</v>
      </c>
      <c r="S8" s="1">
        <v>25</v>
      </c>
      <c r="T8" s="1"/>
      <c r="U8" s="1"/>
      <c r="V8" s="1"/>
      <c r="W8" s="1"/>
      <c r="X8" s="1"/>
      <c r="Y8" s="1"/>
      <c r="Z8" s="1">
        <f t="shared" si="0"/>
        <v>221</v>
      </c>
    </row>
    <row r="9" spans="1:26" x14ac:dyDescent="0.25">
      <c r="A9" s="1"/>
      <c r="B9" s="1"/>
      <c r="C9" s="1"/>
      <c r="D9" s="2"/>
      <c r="E9" s="1"/>
      <c r="F9" s="1"/>
      <c r="G9" s="1"/>
      <c r="H9" s="1"/>
      <c r="I9" s="1"/>
      <c r="J9" s="1" t="s">
        <v>125</v>
      </c>
      <c r="K9" s="1" t="s">
        <v>118</v>
      </c>
      <c r="L9" s="1" t="s">
        <v>128</v>
      </c>
      <c r="M9" s="6">
        <v>6000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/>
      <c r="U9" s="1"/>
      <c r="V9" s="1"/>
      <c r="W9" s="1"/>
      <c r="X9" s="1"/>
      <c r="Y9" s="1"/>
      <c r="Z9" s="1">
        <f t="shared" si="0"/>
        <v>0</v>
      </c>
    </row>
    <row r="10" spans="1:26" x14ac:dyDescent="0.25">
      <c r="A10" s="1" t="s">
        <v>25</v>
      </c>
      <c r="B10" s="1" t="s">
        <v>38</v>
      </c>
      <c r="C10" s="1" t="s">
        <v>45</v>
      </c>
      <c r="D10" s="2">
        <v>2017011000092</v>
      </c>
      <c r="E10" s="1" t="s">
        <v>46</v>
      </c>
      <c r="F10" s="1" t="s">
        <v>47</v>
      </c>
      <c r="G10" s="1" t="s">
        <v>48</v>
      </c>
      <c r="H10" s="1" t="s">
        <v>49</v>
      </c>
      <c r="I10" s="1" t="s">
        <v>50</v>
      </c>
      <c r="J10" s="1" t="s">
        <v>130</v>
      </c>
      <c r="K10" s="1" t="s">
        <v>118</v>
      </c>
      <c r="L10" s="19" t="s">
        <v>133</v>
      </c>
      <c r="M10" s="6">
        <v>3</v>
      </c>
      <c r="N10" s="1">
        <v>0</v>
      </c>
      <c r="O10" s="1">
        <v>0</v>
      </c>
      <c r="P10" s="1">
        <v>1</v>
      </c>
      <c r="Q10" s="1">
        <v>1</v>
      </c>
      <c r="R10" s="1">
        <v>0</v>
      </c>
      <c r="S10" s="1">
        <v>2</v>
      </c>
      <c r="T10" s="1"/>
      <c r="U10" s="1"/>
      <c r="V10" s="1"/>
      <c r="W10" s="1"/>
      <c r="X10" s="1"/>
      <c r="Y10" s="1"/>
      <c r="Z10" s="1">
        <f t="shared" si="0"/>
        <v>4</v>
      </c>
    </row>
    <row r="11" spans="1:26" x14ac:dyDescent="0.25">
      <c r="A11" s="1"/>
      <c r="B11" s="1"/>
      <c r="C11" s="1"/>
      <c r="D11" s="2"/>
      <c r="E11" s="1"/>
      <c r="F11" s="1"/>
      <c r="G11" s="1"/>
      <c r="H11" s="1"/>
      <c r="I11" s="1"/>
      <c r="J11" s="1"/>
      <c r="K11" s="1" t="s">
        <v>132</v>
      </c>
      <c r="L11" s="19" t="s">
        <v>134</v>
      </c>
      <c r="M11" s="6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/>
      <c r="U11" s="1"/>
      <c r="V11" s="1"/>
      <c r="W11" s="1"/>
      <c r="X11" s="1"/>
      <c r="Y11" s="1"/>
      <c r="Z11" s="1">
        <f t="shared" si="0"/>
        <v>0</v>
      </c>
    </row>
    <row r="12" spans="1:26" x14ac:dyDescent="0.25">
      <c r="A12" s="1"/>
      <c r="B12" s="1"/>
      <c r="C12" s="1"/>
      <c r="D12" s="2"/>
      <c r="E12" s="1"/>
      <c r="F12" s="1"/>
      <c r="G12" s="1"/>
      <c r="H12" s="1"/>
      <c r="I12" s="1"/>
      <c r="J12" s="1" t="s">
        <v>129</v>
      </c>
      <c r="K12" s="1" t="s">
        <v>118</v>
      </c>
      <c r="L12" s="1" t="s">
        <v>135</v>
      </c>
      <c r="M12" s="6">
        <v>27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26</v>
      </c>
      <c r="T12" s="1"/>
      <c r="U12" s="1"/>
      <c r="V12" s="1"/>
      <c r="W12" s="1"/>
      <c r="X12" s="1"/>
      <c r="Y12" s="1"/>
      <c r="Z12" s="1">
        <f t="shared" si="0"/>
        <v>26</v>
      </c>
    </row>
    <row r="13" spans="1:26" x14ac:dyDescent="0.25">
      <c r="A13" s="1"/>
      <c r="B13" s="1"/>
      <c r="C13" s="1"/>
      <c r="D13" s="2"/>
      <c r="E13" s="1"/>
      <c r="F13" s="1"/>
      <c r="G13" s="1"/>
      <c r="H13" s="1"/>
      <c r="I13" s="1"/>
      <c r="J13" s="1" t="s">
        <v>131</v>
      </c>
      <c r="K13" s="1" t="s">
        <v>118</v>
      </c>
      <c r="L13" s="1" t="s">
        <v>136</v>
      </c>
      <c r="M13" s="6">
        <v>32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/>
      <c r="U13" s="1"/>
      <c r="V13" s="1"/>
      <c r="W13" s="1"/>
      <c r="X13" s="1"/>
      <c r="Y13" s="1"/>
      <c r="Z13" s="1">
        <f t="shared" si="0"/>
        <v>0</v>
      </c>
    </row>
    <row r="14" spans="1:26" x14ac:dyDescent="0.25">
      <c r="A14" s="1"/>
      <c r="B14" s="1"/>
      <c r="C14" s="1"/>
      <c r="D14" s="2"/>
      <c r="E14" s="1"/>
      <c r="F14" s="1"/>
      <c r="G14" s="1"/>
      <c r="H14" s="1"/>
      <c r="I14" s="1"/>
      <c r="J14" s="1"/>
      <c r="K14" s="1" t="s">
        <v>132</v>
      </c>
      <c r="L14" s="1" t="s">
        <v>137</v>
      </c>
      <c r="M14" s="6">
        <v>32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/>
      <c r="U14" s="1"/>
      <c r="V14" s="1"/>
      <c r="W14" s="1"/>
      <c r="X14" s="1"/>
      <c r="Y14" s="1"/>
      <c r="Z14" s="1">
        <f t="shared" si="0"/>
        <v>0</v>
      </c>
    </row>
    <row r="15" spans="1:26" x14ac:dyDescent="0.25">
      <c r="A15" s="1"/>
      <c r="B15" s="1"/>
      <c r="C15" s="1"/>
      <c r="D15" s="2"/>
      <c r="E15" s="1"/>
      <c r="F15" s="1"/>
      <c r="G15" s="1"/>
      <c r="H15" s="1"/>
      <c r="I15" s="1"/>
      <c r="J15" s="1"/>
      <c r="K15" s="1" t="s">
        <v>132</v>
      </c>
      <c r="L15" s="1" t="s">
        <v>138</v>
      </c>
      <c r="M15" s="6">
        <v>80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17</v>
      </c>
      <c r="T15" s="1"/>
      <c r="U15" s="1"/>
      <c r="V15" s="1"/>
      <c r="W15" s="1"/>
      <c r="X15" s="1"/>
      <c r="Y15" s="1"/>
      <c r="Z15" s="1">
        <f t="shared" si="0"/>
        <v>17</v>
      </c>
    </row>
    <row r="16" spans="1:26" x14ac:dyDescent="0.25">
      <c r="A16" s="1" t="s">
        <v>25</v>
      </c>
      <c r="B16" s="1" t="s">
        <v>38</v>
      </c>
      <c r="C16" s="1" t="s">
        <v>39</v>
      </c>
      <c r="D16" s="2">
        <v>2017011000096</v>
      </c>
      <c r="E16" s="1" t="s">
        <v>51</v>
      </c>
      <c r="F16" s="1" t="s">
        <v>52</v>
      </c>
      <c r="G16" s="1" t="s">
        <v>35</v>
      </c>
      <c r="H16" s="1" t="s">
        <v>43</v>
      </c>
      <c r="I16" s="1" t="s">
        <v>107</v>
      </c>
      <c r="J16" s="1" t="s">
        <v>139</v>
      </c>
      <c r="K16" s="1" t="s">
        <v>118</v>
      </c>
      <c r="L16" s="1" t="s">
        <v>152</v>
      </c>
      <c r="M16" s="6">
        <v>6</v>
      </c>
      <c r="N16" s="1">
        <v>0</v>
      </c>
      <c r="O16" s="1">
        <v>1</v>
      </c>
      <c r="P16" s="1">
        <v>1</v>
      </c>
      <c r="Q16" s="1">
        <v>1</v>
      </c>
      <c r="R16" s="1">
        <v>0</v>
      </c>
      <c r="S16" s="1">
        <v>0</v>
      </c>
      <c r="T16" s="1"/>
      <c r="U16" s="1"/>
      <c r="V16" s="1"/>
      <c r="W16" s="1"/>
      <c r="X16" s="1"/>
      <c r="Y16" s="1"/>
      <c r="Z16" s="1">
        <f t="shared" si="0"/>
        <v>3</v>
      </c>
    </row>
    <row r="17" spans="1:26" x14ac:dyDescent="0.25">
      <c r="A17" s="23"/>
      <c r="B17" s="23"/>
      <c r="C17" s="23"/>
      <c r="D17" s="56"/>
      <c r="E17" s="23"/>
      <c r="F17" s="23"/>
      <c r="G17" s="23"/>
      <c r="H17" s="23"/>
      <c r="I17" s="23"/>
      <c r="J17" s="20" t="s">
        <v>140</v>
      </c>
      <c r="K17" s="20" t="s">
        <v>118</v>
      </c>
      <c r="L17" s="20" t="s">
        <v>153</v>
      </c>
      <c r="M17" s="21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/>
      <c r="U17" s="20"/>
      <c r="V17" s="20"/>
      <c r="W17" s="20"/>
      <c r="X17" s="20"/>
      <c r="Y17" s="20"/>
      <c r="Z17" s="20">
        <f t="shared" si="0"/>
        <v>0</v>
      </c>
    </row>
    <row r="18" spans="1:26" x14ac:dyDescent="0.25">
      <c r="A18" s="23"/>
      <c r="B18" s="23"/>
      <c r="C18" s="23"/>
      <c r="D18" s="56"/>
      <c r="E18" s="23"/>
      <c r="F18" s="23"/>
      <c r="G18" s="23"/>
      <c r="H18" s="23"/>
      <c r="I18" s="23"/>
      <c r="J18" s="20"/>
      <c r="K18" s="20" t="s">
        <v>132</v>
      </c>
      <c r="L18" s="20" t="s">
        <v>154</v>
      </c>
      <c r="M18" s="21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/>
      <c r="U18" s="20"/>
      <c r="V18" s="20"/>
      <c r="W18" s="20"/>
      <c r="X18" s="20"/>
      <c r="Y18" s="20"/>
      <c r="Z18" s="20">
        <f t="shared" si="0"/>
        <v>0</v>
      </c>
    </row>
    <row r="19" spans="1:26" x14ac:dyDescent="0.25">
      <c r="A19" s="1"/>
      <c r="B19" s="1"/>
      <c r="C19" s="1"/>
      <c r="D19" s="2"/>
      <c r="E19" s="1"/>
      <c r="F19" s="1"/>
      <c r="G19" s="1"/>
      <c r="H19" s="1"/>
      <c r="I19" s="1"/>
      <c r="J19" s="1" t="s">
        <v>141</v>
      </c>
      <c r="K19" s="1" t="s">
        <v>118</v>
      </c>
      <c r="L19" s="19" t="s">
        <v>155</v>
      </c>
      <c r="M19" s="27">
        <v>124</v>
      </c>
      <c r="N19" s="1">
        <v>3</v>
      </c>
      <c r="O19" s="1">
        <v>10</v>
      </c>
      <c r="P19" s="1">
        <v>12</v>
      </c>
      <c r="Q19" s="1">
        <v>8</v>
      </c>
      <c r="R19" s="1">
        <v>14</v>
      </c>
      <c r="S19" s="1">
        <v>16</v>
      </c>
      <c r="T19" s="1"/>
      <c r="U19" s="1"/>
      <c r="V19" s="1"/>
      <c r="W19" s="1"/>
      <c r="X19" s="1"/>
      <c r="Y19" s="1"/>
      <c r="Z19" s="1">
        <f t="shared" si="0"/>
        <v>63</v>
      </c>
    </row>
    <row r="20" spans="1:26" x14ac:dyDescent="0.25">
      <c r="A20" s="1"/>
      <c r="B20" s="1"/>
      <c r="C20" s="1"/>
      <c r="D20" s="2"/>
      <c r="E20" s="1"/>
      <c r="F20" s="1"/>
      <c r="G20" s="1"/>
      <c r="H20" s="1"/>
      <c r="I20" s="1"/>
      <c r="J20" s="1"/>
      <c r="K20" s="1" t="s">
        <v>132</v>
      </c>
      <c r="L20" s="1" t="s">
        <v>156</v>
      </c>
      <c r="M20" s="6">
        <v>4</v>
      </c>
      <c r="N20" s="1">
        <v>0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/>
      <c r="U20" s="1"/>
      <c r="V20" s="1"/>
      <c r="W20" s="1"/>
      <c r="X20" s="1"/>
      <c r="Y20" s="1"/>
      <c r="Z20" s="1">
        <f t="shared" si="0"/>
        <v>2</v>
      </c>
    </row>
    <row r="21" spans="1:26" x14ac:dyDescent="0.25">
      <c r="A21" s="1"/>
      <c r="B21" s="1"/>
      <c r="C21" s="1"/>
      <c r="D21" s="2"/>
      <c r="E21" s="1"/>
      <c r="F21" s="1"/>
      <c r="G21" s="1"/>
      <c r="H21" s="1"/>
      <c r="I21" s="1"/>
      <c r="J21" s="1" t="s">
        <v>142</v>
      </c>
      <c r="K21" s="1" t="s">
        <v>118</v>
      </c>
      <c r="L21" s="1" t="s">
        <v>157</v>
      </c>
      <c r="M21" s="6">
        <v>320</v>
      </c>
      <c r="N21" s="1">
        <v>0</v>
      </c>
      <c r="O21" s="1">
        <v>36</v>
      </c>
      <c r="P21" s="1">
        <v>37</v>
      </c>
      <c r="Q21" s="1">
        <v>39</v>
      </c>
      <c r="R21" s="1">
        <v>46</v>
      </c>
      <c r="S21" s="1">
        <v>27</v>
      </c>
      <c r="T21" s="1"/>
      <c r="U21" s="1"/>
      <c r="V21" s="1"/>
      <c r="W21" s="1"/>
      <c r="X21" s="1"/>
      <c r="Y21" s="1"/>
      <c r="Z21" s="1">
        <f t="shared" si="0"/>
        <v>185</v>
      </c>
    </row>
    <row r="22" spans="1:26" x14ac:dyDescent="0.25">
      <c r="A22" s="1"/>
      <c r="B22" s="1"/>
      <c r="C22" s="1"/>
      <c r="D22" s="2"/>
      <c r="E22" s="1"/>
      <c r="F22" s="1"/>
      <c r="G22" s="1"/>
      <c r="H22" s="1"/>
      <c r="I22" s="1"/>
      <c r="J22" s="1" t="s">
        <v>144</v>
      </c>
      <c r="K22" s="1" t="s">
        <v>118</v>
      </c>
      <c r="L22" s="1" t="s">
        <v>158</v>
      </c>
      <c r="M22" s="6">
        <v>50000</v>
      </c>
      <c r="N22" s="1">
        <v>7211</v>
      </c>
      <c r="O22" s="1">
        <v>9418</v>
      </c>
      <c r="P22" s="1">
        <v>9708</v>
      </c>
      <c r="Q22" s="1">
        <v>9881</v>
      </c>
      <c r="R22" s="1">
        <v>11233</v>
      </c>
      <c r="S22" s="1">
        <v>10911</v>
      </c>
      <c r="T22" s="1"/>
      <c r="U22" s="1"/>
      <c r="V22" s="1"/>
      <c r="W22" s="1"/>
      <c r="X22" s="1"/>
      <c r="Y22" s="1"/>
      <c r="Z22" s="1">
        <f t="shared" si="0"/>
        <v>58362</v>
      </c>
    </row>
    <row r="23" spans="1:26" x14ac:dyDescent="0.25">
      <c r="A23" s="1"/>
      <c r="B23" s="1"/>
      <c r="C23" s="1"/>
      <c r="D23" s="2"/>
      <c r="E23" s="1"/>
      <c r="F23" s="1"/>
      <c r="G23" s="1"/>
      <c r="H23" s="1"/>
      <c r="I23" s="1"/>
      <c r="J23" s="1"/>
      <c r="K23" s="1" t="s">
        <v>132</v>
      </c>
      <c r="L23" s="1" t="s">
        <v>159</v>
      </c>
      <c r="M23" s="6">
        <v>500</v>
      </c>
      <c r="N23" s="1">
        <v>0</v>
      </c>
      <c r="O23" s="1">
        <v>16</v>
      </c>
      <c r="P23" s="1">
        <v>59</v>
      </c>
      <c r="Q23" s="1">
        <v>25</v>
      </c>
      <c r="R23" s="1">
        <v>46</v>
      </c>
      <c r="S23" s="1">
        <v>23</v>
      </c>
      <c r="T23" s="1"/>
      <c r="U23" s="1"/>
      <c r="V23" s="1"/>
      <c r="W23" s="1"/>
      <c r="X23" s="1"/>
      <c r="Y23" s="1"/>
      <c r="Z23" s="1">
        <f t="shared" si="0"/>
        <v>169</v>
      </c>
    </row>
    <row r="24" spans="1:26" x14ac:dyDescent="0.25">
      <c r="A24" s="23" t="s">
        <v>25</v>
      </c>
      <c r="B24" s="23" t="s">
        <v>38</v>
      </c>
      <c r="C24" s="23" t="s">
        <v>39</v>
      </c>
      <c r="D24" s="56">
        <v>2017011000106</v>
      </c>
      <c r="E24" s="23" t="s">
        <v>53</v>
      </c>
      <c r="F24" s="23" t="s">
        <v>54</v>
      </c>
      <c r="G24" s="23" t="s">
        <v>30</v>
      </c>
      <c r="H24" s="23" t="s">
        <v>43</v>
      </c>
      <c r="I24" s="23" t="s">
        <v>44</v>
      </c>
      <c r="J24" s="23" t="s">
        <v>143</v>
      </c>
      <c r="K24" s="23" t="s">
        <v>118</v>
      </c>
      <c r="L24" s="23" t="s">
        <v>160</v>
      </c>
      <c r="M24" s="22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/>
      <c r="U24" s="23"/>
      <c r="V24" s="23"/>
      <c r="W24" s="23"/>
      <c r="X24" s="23"/>
      <c r="Y24" s="23"/>
      <c r="Z24" s="23">
        <f t="shared" si="0"/>
        <v>0</v>
      </c>
    </row>
    <row r="25" spans="1:26" x14ac:dyDescent="0.25">
      <c r="A25" s="1"/>
      <c r="B25" s="1"/>
      <c r="C25" s="1"/>
      <c r="D25" s="2"/>
      <c r="E25" s="1"/>
      <c r="F25" s="1"/>
      <c r="G25" s="1"/>
      <c r="H25" s="1"/>
      <c r="I25" s="1"/>
      <c r="J25" s="1" t="s">
        <v>145</v>
      </c>
      <c r="K25" s="1" t="s">
        <v>118</v>
      </c>
      <c r="L25" s="1" t="s">
        <v>161</v>
      </c>
      <c r="M25" s="6">
        <v>3500</v>
      </c>
      <c r="N25" s="1">
        <v>679</v>
      </c>
      <c r="O25" s="1">
        <v>341</v>
      </c>
      <c r="P25" s="1">
        <v>1108</v>
      </c>
      <c r="Q25" s="1">
        <v>723</v>
      </c>
      <c r="R25" s="1">
        <v>991</v>
      </c>
      <c r="S25" s="1">
        <v>792</v>
      </c>
      <c r="T25" s="1"/>
      <c r="U25" s="1"/>
      <c r="V25" s="1"/>
      <c r="W25" s="1"/>
      <c r="X25" s="1"/>
      <c r="Y25" s="1"/>
      <c r="Z25" s="1">
        <f t="shared" si="0"/>
        <v>4634</v>
      </c>
    </row>
    <row r="26" spans="1:26" x14ac:dyDescent="0.25">
      <c r="A26" s="1"/>
      <c r="B26" s="1"/>
      <c r="C26" s="1"/>
      <c r="D26" s="2"/>
      <c r="E26" s="1"/>
      <c r="F26" s="1"/>
      <c r="G26" s="1"/>
      <c r="H26" s="1"/>
      <c r="I26" s="1"/>
      <c r="J26" s="1"/>
      <c r="K26" s="1" t="s">
        <v>132</v>
      </c>
      <c r="L26" s="1" t="s">
        <v>162</v>
      </c>
      <c r="M26" s="6">
        <v>100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/>
      <c r="U26" s="1"/>
      <c r="V26" s="1"/>
      <c r="W26" s="1"/>
      <c r="X26" s="1"/>
      <c r="Y26" s="1"/>
      <c r="Z26" s="1">
        <f t="shared" si="0"/>
        <v>0</v>
      </c>
    </row>
    <row r="27" spans="1:26" x14ac:dyDescent="0.25">
      <c r="A27" s="1"/>
      <c r="B27" s="1"/>
      <c r="C27" s="1"/>
      <c r="D27" s="2"/>
      <c r="E27" s="1"/>
      <c r="F27" s="1"/>
      <c r="G27" s="1"/>
      <c r="H27" s="1"/>
      <c r="I27" s="1"/>
      <c r="J27" s="1" t="s">
        <v>146</v>
      </c>
      <c r="K27" s="1" t="s">
        <v>118</v>
      </c>
      <c r="L27" s="14" t="s">
        <v>163</v>
      </c>
      <c r="M27" s="6">
        <v>3500</v>
      </c>
      <c r="N27" s="1">
        <v>158</v>
      </c>
      <c r="O27" s="1">
        <v>510</v>
      </c>
      <c r="P27" s="1">
        <v>553</v>
      </c>
      <c r="Q27" s="1">
        <v>404</v>
      </c>
      <c r="R27" s="1">
        <v>427</v>
      </c>
      <c r="S27" s="1">
        <v>519</v>
      </c>
      <c r="T27" s="1"/>
      <c r="U27" s="1"/>
      <c r="V27" s="1"/>
      <c r="W27" s="1"/>
      <c r="X27" s="1"/>
      <c r="Y27" s="1"/>
      <c r="Z27" s="1">
        <f t="shared" si="0"/>
        <v>2571</v>
      </c>
    </row>
    <row r="28" spans="1:26" x14ac:dyDescent="0.25">
      <c r="A28" s="1" t="s">
        <v>25</v>
      </c>
      <c r="B28" s="1" t="s">
        <v>55</v>
      </c>
      <c r="C28" s="1" t="s">
        <v>56</v>
      </c>
      <c r="D28" s="2">
        <v>2017011000134</v>
      </c>
      <c r="E28" s="1" t="s">
        <v>57</v>
      </c>
      <c r="F28" s="1" t="s">
        <v>58</v>
      </c>
      <c r="G28" s="1" t="s">
        <v>35</v>
      </c>
      <c r="H28" s="1" t="s">
        <v>59</v>
      </c>
      <c r="I28" s="1" t="s">
        <v>60</v>
      </c>
      <c r="J28" s="1" t="s">
        <v>147</v>
      </c>
      <c r="K28" s="1" t="s">
        <v>118</v>
      </c>
      <c r="L28" s="19" t="s">
        <v>164</v>
      </c>
      <c r="M28" s="27">
        <v>270000</v>
      </c>
      <c r="N28" s="1">
        <v>12823</v>
      </c>
      <c r="O28" s="1">
        <v>15548</v>
      </c>
      <c r="P28" s="1">
        <v>21713</v>
      </c>
      <c r="Q28" s="1">
        <v>29223</v>
      </c>
      <c r="R28" s="1">
        <v>33539</v>
      </c>
      <c r="S28" s="1">
        <v>24135</v>
      </c>
      <c r="T28" s="1"/>
      <c r="U28" s="1"/>
      <c r="V28" s="1"/>
      <c r="W28" s="1"/>
      <c r="X28" s="1"/>
      <c r="Y28" s="1"/>
      <c r="Z28" s="1">
        <f t="shared" si="0"/>
        <v>136981</v>
      </c>
    </row>
    <row r="29" spans="1:26" x14ac:dyDescent="0.25">
      <c r="A29" s="1"/>
      <c r="B29" s="1"/>
      <c r="C29" s="1"/>
      <c r="D29" s="2"/>
      <c r="E29" s="1"/>
      <c r="F29" s="1"/>
      <c r="G29" s="1"/>
      <c r="H29" s="1"/>
      <c r="I29" s="1"/>
      <c r="J29" s="1" t="s">
        <v>148</v>
      </c>
      <c r="K29" s="1" t="s">
        <v>118</v>
      </c>
      <c r="L29" s="19" t="s">
        <v>165</v>
      </c>
      <c r="M29" s="27">
        <v>150000</v>
      </c>
      <c r="N29" s="1">
        <v>5365</v>
      </c>
      <c r="O29" s="1">
        <v>8742</v>
      </c>
      <c r="P29" s="1">
        <v>9992</v>
      </c>
      <c r="Q29" s="1">
        <v>9953</v>
      </c>
      <c r="R29" s="1">
        <v>14955</v>
      </c>
      <c r="S29" s="1">
        <v>13234</v>
      </c>
      <c r="T29" s="1"/>
      <c r="U29" s="1"/>
      <c r="V29" s="1"/>
      <c r="W29" s="1"/>
      <c r="X29" s="1"/>
      <c r="Y29" s="1"/>
      <c r="Z29" s="1">
        <f t="shared" si="0"/>
        <v>62241</v>
      </c>
    </row>
    <row r="30" spans="1:26" x14ac:dyDescent="0.25">
      <c r="A30" s="1"/>
      <c r="B30" s="1"/>
      <c r="C30" s="1"/>
      <c r="D30" s="2"/>
      <c r="E30" s="1"/>
      <c r="F30" s="1"/>
      <c r="G30" s="1"/>
      <c r="H30" s="1"/>
      <c r="I30" s="1"/>
      <c r="J30" s="1"/>
      <c r="K30" s="1" t="s">
        <v>132</v>
      </c>
      <c r="L30" s="1" t="s">
        <v>166</v>
      </c>
      <c r="M30" s="27">
        <v>360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/>
      <c r="U30" s="1"/>
      <c r="V30" s="1"/>
      <c r="W30" s="1"/>
      <c r="X30" s="1"/>
      <c r="Y30" s="1"/>
      <c r="Z30" s="1">
        <f t="shared" si="0"/>
        <v>0</v>
      </c>
    </row>
    <row r="31" spans="1:26" x14ac:dyDescent="0.25">
      <c r="A31" s="1"/>
      <c r="B31" s="1"/>
      <c r="C31" s="1"/>
      <c r="D31" s="2"/>
      <c r="E31" s="1"/>
      <c r="F31" s="1"/>
      <c r="G31" s="1"/>
      <c r="H31" s="1"/>
      <c r="I31" s="1"/>
      <c r="J31" s="1" t="s">
        <v>149</v>
      </c>
      <c r="K31" s="1" t="s">
        <v>132</v>
      </c>
      <c r="L31" s="19" t="s">
        <v>167</v>
      </c>
      <c r="M31" s="27">
        <v>3500</v>
      </c>
      <c r="N31" s="1">
        <v>173</v>
      </c>
      <c r="O31" s="1">
        <v>358</v>
      </c>
      <c r="P31" s="1">
        <v>365</v>
      </c>
      <c r="Q31" s="1">
        <v>928</v>
      </c>
      <c r="R31" s="1">
        <v>152</v>
      </c>
      <c r="S31" s="1">
        <v>360</v>
      </c>
      <c r="T31" s="1"/>
      <c r="U31" s="1"/>
      <c r="V31" s="1"/>
      <c r="W31" s="1"/>
      <c r="X31" s="1"/>
      <c r="Y31" s="1"/>
      <c r="Z31" s="1">
        <f t="shared" si="0"/>
        <v>2336</v>
      </c>
    </row>
    <row r="32" spans="1:26" x14ac:dyDescent="0.25">
      <c r="A32" s="1"/>
      <c r="B32" s="1"/>
      <c r="C32" s="1"/>
      <c r="D32" s="2"/>
      <c r="E32" s="1"/>
      <c r="F32" s="1"/>
      <c r="G32" s="1"/>
      <c r="H32" s="1"/>
      <c r="I32" s="1"/>
      <c r="J32" s="1" t="s">
        <v>150</v>
      </c>
      <c r="K32" s="1" t="s">
        <v>118</v>
      </c>
      <c r="L32" s="28" t="s">
        <v>168</v>
      </c>
      <c r="M32" s="6">
        <v>16000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/>
      <c r="U32" s="1"/>
      <c r="V32" s="1"/>
      <c r="W32" s="1"/>
      <c r="X32" s="1"/>
      <c r="Y32" s="1"/>
      <c r="Z32" s="1">
        <f t="shared" si="0"/>
        <v>0</v>
      </c>
    </row>
    <row r="33" spans="1:26" x14ac:dyDescent="0.25">
      <c r="A33" s="1"/>
      <c r="B33" s="1"/>
      <c r="C33" s="1"/>
      <c r="D33" s="2"/>
      <c r="E33" s="1"/>
      <c r="F33" s="1"/>
      <c r="G33" s="1"/>
      <c r="H33" s="1"/>
      <c r="I33" s="1"/>
      <c r="J33" s="1" t="s">
        <v>151</v>
      </c>
      <c r="K33" s="1" t="s">
        <v>118</v>
      </c>
      <c r="L33" s="19" t="s">
        <v>169</v>
      </c>
      <c r="M33" s="27">
        <v>100</v>
      </c>
      <c r="N33" s="1">
        <v>8.33</v>
      </c>
      <c r="O33" s="1">
        <v>8.33</v>
      </c>
      <c r="P33" s="1">
        <v>8.33</v>
      </c>
      <c r="Q33" s="1">
        <v>8.33</v>
      </c>
      <c r="R33" s="1">
        <v>8.33</v>
      </c>
      <c r="S33" s="1">
        <v>8.33</v>
      </c>
      <c r="T33" s="1"/>
      <c r="U33" s="1"/>
      <c r="V33" s="1"/>
      <c r="W33" s="1"/>
      <c r="X33" s="1"/>
      <c r="Y33" s="1"/>
      <c r="Z33" s="1">
        <f t="shared" si="0"/>
        <v>49.98</v>
      </c>
    </row>
    <row r="34" spans="1:26" x14ac:dyDescent="0.25">
      <c r="A34" s="1"/>
      <c r="B34" s="1"/>
      <c r="C34" s="1"/>
      <c r="D34" s="2"/>
      <c r="E34" s="1"/>
      <c r="F34" s="1"/>
      <c r="G34" s="1"/>
      <c r="H34" s="1"/>
      <c r="I34" s="1"/>
      <c r="J34" s="1"/>
      <c r="K34" s="1" t="s">
        <v>132</v>
      </c>
      <c r="L34" s="1" t="s">
        <v>170</v>
      </c>
      <c r="M34" s="27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/>
      <c r="U34" s="1"/>
      <c r="V34" s="1"/>
      <c r="W34" s="1"/>
      <c r="X34" s="1"/>
      <c r="Y34" s="1"/>
      <c r="Z34" s="1">
        <f t="shared" si="0"/>
        <v>0</v>
      </c>
    </row>
    <row r="35" spans="1:26" x14ac:dyDescent="0.25">
      <c r="A35" s="1"/>
      <c r="B35" s="1"/>
      <c r="C35" s="1"/>
      <c r="D35" s="2"/>
      <c r="E35" s="1"/>
      <c r="F35" s="1"/>
      <c r="G35" s="1"/>
      <c r="H35" s="1"/>
      <c r="I35" s="1"/>
      <c r="J35" s="1"/>
      <c r="K35" s="1" t="s">
        <v>132</v>
      </c>
      <c r="L35" s="1" t="s">
        <v>171</v>
      </c>
      <c r="M35" s="1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/>
      <c r="U35" s="1"/>
      <c r="V35" s="1"/>
      <c r="W35" s="1"/>
      <c r="X35" s="1"/>
      <c r="Y35" s="1"/>
      <c r="Z35" s="1">
        <f t="shared" si="0"/>
        <v>0</v>
      </c>
    </row>
    <row r="36" spans="1:26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 t="s">
        <v>132</v>
      </c>
      <c r="L36" s="1" t="s">
        <v>172</v>
      </c>
      <c r="M36" s="11">
        <v>120</v>
      </c>
      <c r="N36" s="1">
        <v>11</v>
      </c>
      <c r="O36" s="1">
        <v>9</v>
      </c>
      <c r="P36" s="1">
        <v>11</v>
      </c>
      <c r="Q36" s="1">
        <v>11</v>
      </c>
      <c r="R36" s="1">
        <v>16</v>
      </c>
      <c r="S36" s="1">
        <v>6</v>
      </c>
      <c r="T36" s="1"/>
      <c r="U36" s="1"/>
      <c r="V36" s="1"/>
      <c r="W36" s="1"/>
      <c r="X36" s="1"/>
      <c r="Y36" s="1"/>
      <c r="Z36" s="1">
        <f t="shared" si="0"/>
        <v>64</v>
      </c>
    </row>
    <row r="37" spans="1:26" x14ac:dyDescent="0.25">
      <c r="A37" s="1"/>
      <c r="B37" s="1"/>
      <c r="C37" s="1"/>
      <c r="D37" s="2"/>
      <c r="E37" s="1"/>
      <c r="F37" s="1"/>
      <c r="G37" s="1"/>
      <c r="H37" s="1"/>
      <c r="I37" s="1"/>
      <c r="J37" s="1" t="s">
        <v>173</v>
      </c>
      <c r="K37" s="1" t="s">
        <v>118</v>
      </c>
      <c r="L37" s="28" t="s">
        <v>173</v>
      </c>
      <c r="M37" s="10">
        <v>2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/>
      <c r="U37" s="1"/>
      <c r="V37" s="1"/>
      <c r="W37" s="1"/>
      <c r="X37" s="1"/>
      <c r="Y37" s="1"/>
      <c r="Z37" s="1">
        <f t="shared" si="0"/>
        <v>0</v>
      </c>
    </row>
    <row r="38" spans="1:26" x14ac:dyDescent="0.25">
      <c r="A38" s="1" t="s">
        <v>25</v>
      </c>
      <c r="B38" s="1" t="s">
        <v>26</v>
      </c>
      <c r="C38" s="1" t="s">
        <v>27</v>
      </c>
      <c r="D38" s="3">
        <v>2017011000170</v>
      </c>
      <c r="E38" s="4" t="s">
        <v>254</v>
      </c>
      <c r="F38" s="4" t="s">
        <v>62</v>
      </c>
      <c r="G38" s="4" t="s">
        <v>63</v>
      </c>
      <c r="H38" s="4" t="s">
        <v>36</v>
      </c>
      <c r="I38" s="4" t="s">
        <v>64</v>
      </c>
      <c r="J38" s="4" t="s">
        <v>174</v>
      </c>
      <c r="K38" s="1" t="s">
        <v>118</v>
      </c>
      <c r="L38" s="19" t="s">
        <v>176</v>
      </c>
      <c r="M38" s="11">
        <v>1</v>
      </c>
      <c r="N38" s="5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/>
      <c r="U38" s="1"/>
      <c r="V38" s="1"/>
      <c r="W38" s="1"/>
      <c r="X38" s="1"/>
      <c r="Y38" s="1"/>
      <c r="Z38" s="1">
        <f t="shared" si="0"/>
        <v>0</v>
      </c>
    </row>
    <row r="39" spans="1:26" x14ac:dyDescent="0.25">
      <c r="A39" s="23"/>
      <c r="B39" s="23"/>
      <c r="C39" s="23"/>
      <c r="D39" s="56"/>
      <c r="E39" s="23"/>
      <c r="F39" s="23"/>
      <c r="G39" s="23"/>
      <c r="H39" s="23"/>
      <c r="I39" s="23"/>
      <c r="J39" s="23" t="s">
        <v>175</v>
      </c>
      <c r="K39" s="23" t="s">
        <v>118</v>
      </c>
      <c r="L39" s="20" t="s">
        <v>177</v>
      </c>
      <c r="M39" s="21">
        <v>0</v>
      </c>
      <c r="N39" s="20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/>
      <c r="U39" s="23"/>
      <c r="V39" s="23"/>
      <c r="W39" s="23"/>
      <c r="X39" s="23"/>
      <c r="Y39" s="23"/>
      <c r="Z39" s="23">
        <f t="shared" si="0"/>
        <v>0</v>
      </c>
    </row>
    <row r="40" spans="1:26" x14ac:dyDescent="0.25">
      <c r="A40" s="1" t="s">
        <v>65</v>
      </c>
      <c r="B40" s="1" t="s">
        <v>55</v>
      </c>
      <c r="C40" s="1" t="s">
        <v>56</v>
      </c>
      <c r="D40" s="3">
        <v>2017011000171</v>
      </c>
      <c r="E40" s="4" t="s">
        <v>66</v>
      </c>
      <c r="F40" s="4" t="s">
        <v>67</v>
      </c>
      <c r="G40" s="4" t="s">
        <v>30</v>
      </c>
      <c r="H40" s="4" t="s">
        <v>68</v>
      </c>
      <c r="I40" s="4" t="s">
        <v>108</v>
      </c>
      <c r="J40" s="4" t="s">
        <v>178</v>
      </c>
      <c r="K40" s="1" t="s">
        <v>118</v>
      </c>
      <c r="L40" s="5" t="s">
        <v>179</v>
      </c>
      <c r="M40" s="11">
        <v>1200</v>
      </c>
      <c r="N40" s="1">
        <v>0</v>
      </c>
      <c r="O40" s="1">
        <v>0</v>
      </c>
      <c r="P40" s="1">
        <v>0</v>
      </c>
      <c r="Q40" s="1">
        <v>1200</v>
      </c>
      <c r="R40" s="1">
        <v>0</v>
      </c>
      <c r="S40" s="1">
        <v>0</v>
      </c>
      <c r="T40" s="1"/>
      <c r="U40" s="1"/>
      <c r="V40" s="1"/>
      <c r="W40" s="1"/>
      <c r="X40" s="1"/>
      <c r="Y40" s="1"/>
      <c r="Z40" s="1">
        <f t="shared" si="0"/>
        <v>1200</v>
      </c>
    </row>
    <row r="41" spans="1:26" x14ac:dyDescent="0.25">
      <c r="A41" s="23"/>
      <c r="B41" s="23"/>
      <c r="C41" s="23"/>
      <c r="D41" s="56"/>
      <c r="E41" s="23"/>
      <c r="F41" s="23"/>
      <c r="G41" s="23"/>
      <c r="H41" s="23"/>
      <c r="I41" s="23"/>
      <c r="J41" s="23"/>
      <c r="K41" s="23" t="s">
        <v>132</v>
      </c>
      <c r="L41" s="20" t="s">
        <v>180</v>
      </c>
      <c r="M41" s="21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/>
      <c r="U41" s="23"/>
      <c r="V41" s="23"/>
      <c r="W41" s="23"/>
      <c r="X41" s="23"/>
      <c r="Y41" s="23"/>
      <c r="Z41" s="23">
        <f t="shared" si="0"/>
        <v>0</v>
      </c>
    </row>
    <row r="42" spans="1:26" x14ac:dyDescent="0.25">
      <c r="A42" s="23"/>
      <c r="B42" s="23"/>
      <c r="C42" s="23"/>
      <c r="D42" s="56"/>
      <c r="E42" s="23"/>
      <c r="F42" s="23"/>
      <c r="G42" s="23"/>
      <c r="H42" s="23"/>
      <c r="I42" s="23"/>
      <c r="J42" s="23"/>
      <c r="K42" s="23" t="s">
        <v>132</v>
      </c>
      <c r="L42" s="20" t="s">
        <v>181</v>
      </c>
      <c r="M42" s="21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/>
      <c r="U42" s="23"/>
      <c r="V42" s="23"/>
      <c r="W42" s="23"/>
      <c r="X42" s="23"/>
      <c r="Y42" s="23"/>
      <c r="Z42" s="23">
        <f t="shared" si="0"/>
        <v>0</v>
      </c>
    </row>
    <row r="43" spans="1:26" x14ac:dyDescent="0.25">
      <c r="A43" s="1"/>
      <c r="B43" s="1"/>
      <c r="C43" s="1"/>
      <c r="D43" s="3"/>
      <c r="E43" s="4"/>
      <c r="F43" s="4"/>
      <c r="G43" s="4"/>
      <c r="H43" s="4"/>
      <c r="I43" s="4"/>
      <c r="J43" s="1"/>
      <c r="K43" s="1" t="s">
        <v>132</v>
      </c>
      <c r="L43" s="5" t="s">
        <v>182</v>
      </c>
      <c r="M43" s="11">
        <v>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/>
      <c r="U43" s="1"/>
      <c r="V43" s="1"/>
      <c r="W43" s="1"/>
      <c r="X43" s="1"/>
      <c r="Y43" s="1"/>
      <c r="Z43" s="1">
        <f t="shared" si="0"/>
        <v>0</v>
      </c>
    </row>
    <row r="44" spans="1:26" x14ac:dyDescent="0.25">
      <c r="A44" s="1"/>
      <c r="B44" s="1"/>
      <c r="C44" s="1"/>
      <c r="D44" s="3"/>
      <c r="E44" s="4"/>
      <c r="F44" s="4"/>
      <c r="G44" s="4"/>
      <c r="H44" s="4"/>
      <c r="I44" s="4"/>
      <c r="J44" s="1"/>
      <c r="K44" s="1" t="s">
        <v>132</v>
      </c>
      <c r="L44" s="5" t="s">
        <v>183</v>
      </c>
      <c r="M44" s="11">
        <v>5</v>
      </c>
      <c r="N44" s="1">
        <v>0</v>
      </c>
      <c r="O44" s="1">
        <v>0</v>
      </c>
      <c r="P44" s="1">
        <v>0</v>
      </c>
      <c r="Q44" s="1">
        <v>2</v>
      </c>
      <c r="R44" s="1">
        <v>0</v>
      </c>
      <c r="S44" s="1">
        <v>0</v>
      </c>
      <c r="T44" s="1"/>
      <c r="U44" s="1"/>
      <c r="V44" s="1"/>
      <c r="W44" s="1"/>
      <c r="X44" s="1"/>
      <c r="Y44" s="1"/>
      <c r="Z44" s="1">
        <f t="shared" si="0"/>
        <v>2</v>
      </c>
    </row>
    <row r="45" spans="1:26" x14ac:dyDescent="0.25">
      <c r="A45" s="1"/>
      <c r="B45" s="1"/>
      <c r="C45" s="1"/>
      <c r="D45" s="3"/>
      <c r="E45" s="4"/>
      <c r="F45" s="4"/>
      <c r="G45" s="4"/>
      <c r="H45" s="4"/>
      <c r="I45" s="4"/>
      <c r="J45" s="1"/>
      <c r="K45" s="1" t="s">
        <v>132</v>
      </c>
      <c r="L45" s="5" t="s">
        <v>184</v>
      </c>
      <c r="M45" s="11">
        <v>25</v>
      </c>
      <c r="N45" s="1">
        <v>0</v>
      </c>
      <c r="O45" s="1">
        <v>0</v>
      </c>
      <c r="P45" s="1">
        <v>0</v>
      </c>
      <c r="Q45" s="1">
        <v>6.25</v>
      </c>
      <c r="R45" s="1">
        <v>0</v>
      </c>
      <c r="S45" s="1">
        <v>0</v>
      </c>
      <c r="T45" s="1"/>
      <c r="U45" s="1"/>
      <c r="V45" s="1"/>
      <c r="W45" s="1"/>
      <c r="X45" s="1"/>
      <c r="Y45" s="1"/>
      <c r="Z45" s="1">
        <f t="shared" si="0"/>
        <v>6.25</v>
      </c>
    </row>
    <row r="46" spans="1:26" x14ac:dyDescent="0.25">
      <c r="A46" s="1" t="s">
        <v>69</v>
      </c>
      <c r="B46" s="1" t="s">
        <v>26</v>
      </c>
      <c r="C46" s="1" t="s">
        <v>70</v>
      </c>
      <c r="D46" s="3">
        <v>2017011000172</v>
      </c>
      <c r="E46" s="4" t="s">
        <v>71</v>
      </c>
      <c r="F46" s="4" t="s">
        <v>72</v>
      </c>
      <c r="G46" s="4" t="s">
        <v>42</v>
      </c>
      <c r="H46" s="4" t="s">
        <v>36</v>
      </c>
      <c r="I46" s="4" t="s">
        <v>73</v>
      </c>
      <c r="J46" s="4" t="s">
        <v>185</v>
      </c>
      <c r="K46" s="1" t="s">
        <v>118</v>
      </c>
      <c r="L46" s="8" t="s">
        <v>188</v>
      </c>
      <c r="M46" s="11">
        <v>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/>
      <c r="U46" s="1"/>
      <c r="V46" s="1"/>
      <c r="W46" s="1"/>
      <c r="X46" s="1"/>
      <c r="Y46" s="1"/>
      <c r="Z46" s="1">
        <f t="shared" si="0"/>
        <v>0</v>
      </c>
    </row>
    <row r="47" spans="1:26" ht="15" customHeight="1" x14ac:dyDescent="0.25">
      <c r="A47" s="1"/>
      <c r="B47" s="1"/>
      <c r="C47" s="1"/>
      <c r="D47" s="3"/>
      <c r="E47" s="4"/>
      <c r="F47" s="4"/>
      <c r="G47" s="4"/>
      <c r="H47" s="4"/>
      <c r="I47" s="4"/>
      <c r="J47" s="4"/>
      <c r="K47" s="1" t="s">
        <v>132</v>
      </c>
      <c r="L47" s="7" t="s">
        <v>189</v>
      </c>
      <c r="M47" s="11">
        <v>2204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/>
      <c r="U47" s="1"/>
      <c r="V47" s="1"/>
      <c r="W47" s="1"/>
      <c r="X47" s="1"/>
      <c r="Y47" s="1"/>
      <c r="Z47" s="1">
        <f t="shared" si="0"/>
        <v>0</v>
      </c>
    </row>
    <row r="48" spans="1:26" ht="15" customHeight="1" x14ac:dyDescent="0.25">
      <c r="A48" s="1"/>
      <c r="B48" s="1"/>
      <c r="C48" s="1"/>
      <c r="D48" s="3"/>
      <c r="E48" s="4"/>
      <c r="F48" s="4"/>
      <c r="G48" s="4"/>
      <c r="H48" s="4"/>
      <c r="I48" s="4"/>
      <c r="J48" s="1" t="s">
        <v>186</v>
      </c>
      <c r="K48" s="1" t="s">
        <v>118</v>
      </c>
      <c r="L48" s="7" t="s">
        <v>187</v>
      </c>
      <c r="M48" s="11">
        <v>1047</v>
      </c>
      <c r="N48" s="5">
        <v>5</v>
      </c>
      <c r="O48" s="1">
        <v>236</v>
      </c>
      <c r="P48" s="1">
        <v>46</v>
      </c>
      <c r="Q48" s="1">
        <v>7</v>
      </c>
      <c r="R48" s="1">
        <v>1</v>
      </c>
      <c r="S48" s="1">
        <v>1</v>
      </c>
      <c r="T48" s="1"/>
      <c r="U48" s="1"/>
      <c r="V48" s="1"/>
      <c r="W48" s="1"/>
      <c r="X48" s="1"/>
      <c r="Y48" s="1"/>
      <c r="Z48" s="1">
        <f t="shared" si="0"/>
        <v>296</v>
      </c>
    </row>
    <row r="49" spans="1:26" x14ac:dyDescent="0.25">
      <c r="A49" s="1" t="s">
        <v>69</v>
      </c>
      <c r="B49" s="1" t="s">
        <v>26</v>
      </c>
      <c r="C49" s="1" t="s">
        <v>27</v>
      </c>
      <c r="D49" s="2">
        <v>2017011000173</v>
      </c>
      <c r="E49" s="1" t="s">
        <v>74</v>
      </c>
      <c r="F49" s="1" t="s">
        <v>75</v>
      </c>
      <c r="G49" s="1" t="s">
        <v>42</v>
      </c>
      <c r="H49" s="1" t="s">
        <v>31</v>
      </c>
      <c r="I49" s="1" t="s">
        <v>76</v>
      </c>
      <c r="J49" s="1" t="s">
        <v>190</v>
      </c>
      <c r="K49" s="1" t="s">
        <v>118</v>
      </c>
      <c r="L49" s="5" t="s">
        <v>192</v>
      </c>
      <c r="M49" s="11">
        <v>1</v>
      </c>
      <c r="N49" s="5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/>
      <c r="U49" s="1"/>
      <c r="V49" s="1"/>
      <c r="W49" s="1"/>
      <c r="X49" s="1"/>
      <c r="Y49" s="1"/>
      <c r="Z49" s="1">
        <f t="shared" si="0"/>
        <v>0</v>
      </c>
    </row>
    <row r="50" spans="1:26" ht="15" customHeight="1" x14ac:dyDescent="0.25">
      <c r="A50" s="1"/>
      <c r="B50" s="1"/>
      <c r="C50" s="1"/>
      <c r="D50" s="2"/>
      <c r="E50" s="1"/>
      <c r="F50" s="1"/>
      <c r="G50" s="1"/>
      <c r="H50" s="1"/>
      <c r="I50" s="1"/>
      <c r="J50" s="1" t="s">
        <v>191</v>
      </c>
      <c r="K50" s="1" t="s">
        <v>118</v>
      </c>
      <c r="L50" s="7" t="s">
        <v>193</v>
      </c>
      <c r="M50" s="11">
        <v>5</v>
      </c>
      <c r="N50" s="5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/>
      <c r="U50" s="1"/>
      <c r="V50" s="1"/>
      <c r="W50" s="1"/>
      <c r="X50" s="1"/>
      <c r="Y50" s="1"/>
      <c r="Z50" s="1">
        <f t="shared" si="0"/>
        <v>0</v>
      </c>
    </row>
    <row r="51" spans="1:26" x14ac:dyDescent="0.25">
      <c r="A51" s="1" t="s">
        <v>69</v>
      </c>
      <c r="B51" s="1" t="s">
        <v>55</v>
      </c>
      <c r="C51" s="1" t="s">
        <v>56</v>
      </c>
      <c r="D51" s="3">
        <v>2017011000196</v>
      </c>
      <c r="E51" s="4" t="s">
        <v>77</v>
      </c>
      <c r="F51" s="4" t="s">
        <v>78</v>
      </c>
      <c r="G51" s="4" t="s">
        <v>30</v>
      </c>
      <c r="H51" s="4" t="s">
        <v>79</v>
      </c>
      <c r="I51" s="4" t="s">
        <v>109</v>
      </c>
      <c r="J51" s="1" t="s">
        <v>194</v>
      </c>
      <c r="K51" s="1" t="s">
        <v>118</v>
      </c>
      <c r="L51" s="1" t="s">
        <v>196</v>
      </c>
      <c r="M51" s="6">
        <v>6648</v>
      </c>
      <c r="N51" s="1">
        <v>305</v>
      </c>
      <c r="O51" s="1">
        <v>343</v>
      </c>
      <c r="P51" s="1">
        <v>780</v>
      </c>
      <c r="Q51" s="1">
        <v>410</v>
      </c>
      <c r="R51" s="1">
        <v>944</v>
      </c>
      <c r="S51" s="1">
        <v>635</v>
      </c>
      <c r="T51" s="1"/>
      <c r="U51" s="1"/>
      <c r="V51" s="1"/>
      <c r="W51" s="1"/>
      <c r="X51" s="1"/>
      <c r="Y51" s="1"/>
      <c r="Z51" s="1">
        <f t="shared" si="0"/>
        <v>3417</v>
      </c>
    </row>
    <row r="52" spans="1:26" x14ac:dyDescent="0.25">
      <c r="A52" s="1"/>
      <c r="B52" s="1"/>
      <c r="C52" s="1"/>
      <c r="D52" s="3"/>
      <c r="E52" s="4"/>
      <c r="F52" s="4"/>
      <c r="G52" s="4"/>
      <c r="H52" s="4"/>
      <c r="I52" s="4"/>
      <c r="J52" s="1"/>
      <c r="K52" s="1" t="s">
        <v>132</v>
      </c>
      <c r="L52" s="1" t="s">
        <v>197</v>
      </c>
      <c r="M52" s="6">
        <v>3760</v>
      </c>
      <c r="N52" s="1">
        <v>245</v>
      </c>
      <c r="O52" s="1">
        <v>313</v>
      </c>
      <c r="P52" s="1">
        <v>487</v>
      </c>
      <c r="Q52" s="1">
        <v>499</v>
      </c>
      <c r="R52" s="1">
        <v>520</v>
      </c>
      <c r="S52" s="1">
        <v>465</v>
      </c>
      <c r="T52" s="1"/>
      <c r="U52" s="1"/>
      <c r="V52" s="1"/>
      <c r="W52" s="1"/>
      <c r="X52" s="1"/>
      <c r="Y52" s="1"/>
      <c r="Z52" s="1">
        <f t="shared" si="0"/>
        <v>2529</v>
      </c>
    </row>
    <row r="53" spans="1:26" x14ac:dyDescent="0.25">
      <c r="A53" s="1"/>
      <c r="B53" s="1"/>
      <c r="C53" s="1"/>
      <c r="D53" s="3"/>
      <c r="E53" s="4"/>
      <c r="F53" s="4"/>
      <c r="G53" s="4"/>
      <c r="H53" s="4"/>
      <c r="I53" s="4"/>
      <c r="J53" s="1" t="s">
        <v>195</v>
      </c>
      <c r="K53" s="1" t="s">
        <v>118</v>
      </c>
      <c r="L53" s="1" t="s">
        <v>253</v>
      </c>
      <c r="M53" s="6">
        <v>230</v>
      </c>
      <c r="N53" s="1">
        <v>89</v>
      </c>
      <c r="O53" s="1">
        <v>130</v>
      </c>
      <c r="P53" s="1">
        <v>118</v>
      </c>
      <c r="Q53" s="1">
        <v>101</v>
      </c>
      <c r="R53" s="1">
        <v>111</v>
      </c>
      <c r="S53" s="1">
        <v>99</v>
      </c>
      <c r="T53" s="1"/>
      <c r="U53" s="1"/>
      <c r="V53" s="1"/>
      <c r="W53" s="1"/>
      <c r="X53" s="1"/>
      <c r="Y53" s="1"/>
      <c r="Z53" s="1">
        <f t="shared" si="0"/>
        <v>648</v>
      </c>
    </row>
    <row r="54" spans="1:26" x14ac:dyDescent="0.25">
      <c r="A54" s="1" t="s">
        <v>25</v>
      </c>
      <c r="B54" s="1" t="s">
        <v>26</v>
      </c>
      <c r="C54" s="1" t="s">
        <v>27</v>
      </c>
      <c r="D54" s="3">
        <v>2017011000379</v>
      </c>
      <c r="E54" s="3" t="s">
        <v>80</v>
      </c>
      <c r="F54" s="4" t="s">
        <v>81</v>
      </c>
      <c r="G54" s="4" t="s">
        <v>82</v>
      </c>
      <c r="H54" s="4" t="s">
        <v>31</v>
      </c>
      <c r="I54" s="4" t="s">
        <v>111</v>
      </c>
      <c r="J54" s="4" t="s">
        <v>199</v>
      </c>
      <c r="K54" s="1" t="s">
        <v>118</v>
      </c>
      <c r="L54" s="1" t="s">
        <v>200</v>
      </c>
      <c r="M54" s="6">
        <v>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/>
      <c r="U54" s="1"/>
      <c r="V54" s="1"/>
      <c r="W54" s="1"/>
      <c r="X54" s="1"/>
      <c r="Y54" s="1"/>
      <c r="Z54" s="1">
        <f t="shared" si="0"/>
        <v>0</v>
      </c>
    </row>
    <row r="55" spans="1:26" x14ac:dyDescent="0.25">
      <c r="A55" s="1"/>
      <c r="B55" s="1"/>
      <c r="C55" s="1"/>
      <c r="D55" s="3"/>
      <c r="E55" s="3"/>
      <c r="F55" s="4"/>
      <c r="G55" s="4"/>
      <c r="H55" s="4"/>
      <c r="I55" s="4"/>
      <c r="J55" s="1" t="s">
        <v>119</v>
      </c>
      <c r="K55" s="1" t="s">
        <v>118</v>
      </c>
      <c r="L55" s="1" t="s">
        <v>201</v>
      </c>
      <c r="M55" s="6">
        <v>1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/>
      <c r="U55" s="1"/>
      <c r="V55" s="1"/>
      <c r="W55" s="1"/>
      <c r="X55" s="1"/>
      <c r="Y55" s="1"/>
      <c r="Z55" s="1">
        <f t="shared" si="0"/>
        <v>0</v>
      </c>
    </row>
    <row r="56" spans="1:26" x14ac:dyDescent="0.25">
      <c r="A56" s="1" t="s">
        <v>69</v>
      </c>
      <c r="B56" s="1" t="s">
        <v>26</v>
      </c>
      <c r="C56" s="1" t="s">
        <v>70</v>
      </c>
      <c r="D56" s="2">
        <v>2018011001131</v>
      </c>
      <c r="E56" s="1" t="s">
        <v>83</v>
      </c>
      <c r="F56" s="1" t="s">
        <v>84</v>
      </c>
      <c r="G56" s="1" t="s">
        <v>85</v>
      </c>
      <c r="H56" s="1" t="s">
        <v>31</v>
      </c>
      <c r="I56" s="1" t="s">
        <v>32</v>
      </c>
      <c r="J56" s="1" t="s">
        <v>119</v>
      </c>
      <c r="K56" s="1" t="s">
        <v>118</v>
      </c>
      <c r="L56" s="1" t="s">
        <v>201</v>
      </c>
      <c r="M56" s="6">
        <v>1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/>
      <c r="U56" s="1"/>
      <c r="V56" s="1"/>
      <c r="W56" s="1"/>
      <c r="X56" s="1"/>
      <c r="Y56" s="1"/>
      <c r="Z56" s="1">
        <f t="shared" si="0"/>
        <v>0</v>
      </c>
    </row>
    <row r="57" spans="1:26" x14ac:dyDescent="0.25">
      <c r="A57" s="23" t="s">
        <v>69</v>
      </c>
      <c r="B57" s="23" t="s">
        <v>38</v>
      </c>
      <c r="C57" s="23" t="s">
        <v>39</v>
      </c>
      <c r="D57" s="56">
        <v>2019011000296</v>
      </c>
      <c r="E57" s="23" t="s">
        <v>86</v>
      </c>
      <c r="F57" s="23" t="s">
        <v>87</v>
      </c>
      <c r="G57" s="23" t="s">
        <v>88</v>
      </c>
      <c r="H57" s="23" t="s">
        <v>43</v>
      </c>
      <c r="I57" s="23" t="s">
        <v>107</v>
      </c>
      <c r="J57" s="23" t="s">
        <v>202</v>
      </c>
      <c r="K57" s="23" t="s">
        <v>118</v>
      </c>
      <c r="L57" s="23" t="s">
        <v>204</v>
      </c>
      <c r="M57" s="22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/>
      <c r="U57" s="23"/>
      <c r="V57" s="23"/>
      <c r="W57" s="23"/>
      <c r="X57" s="23"/>
      <c r="Y57" s="23"/>
      <c r="Z57" s="23">
        <f t="shared" si="0"/>
        <v>0</v>
      </c>
    </row>
    <row r="58" spans="1:26" x14ac:dyDescent="0.25">
      <c r="A58" s="1"/>
      <c r="B58" s="1"/>
      <c r="C58" s="1"/>
      <c r="D58" s="2"/>
      <c r="E58" s="1"/>
      <c r="F58" s="1"/>
      <c r="G58" s="1"/>
      <c r="H58" s="1"/>
      <c r="I58" s="1"/>
      <c r="J58" s="1" t="s">
        <v>203</v>
      </c>
      <c r="K58" s="1" t="s">
        <v>118</v>
      </c>
      <c r="L58" s="1" t="s">
        <v>205</v>
      </c>
      <c r="M58" s="6">
        <v>68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/>
      <c r="U58" s="1"/>
      <c r="V58" s="1"/>
      <c r="W58" s="1"/>
      <c r="X58" s="1"/>
      <c r="Y58" s="1"/>
      <c r="Z58" s="1">
        <f t="shared" si="0"/>
        <v>0</v>
      </c>
    </row>
    <row r="59" spans="1:26" x14ac:dyDescent="0.25">
      <c r="A59" s="1" t="s">
        <v>25</v>
      </c>
      <c r="B59" s="1" t="s">
        <v>38</v>
      </c>
      <c r="C59" s="1" t="s">
        <v>39</v>
      </c>
      <c r="D59" s="3">
        <v>2020011000158</v>
      </c>
      <c r="E59" s="4" t="s">
        <v>89</v>
      </c>
      <c r="F59" s="4" t="s">
        <v>90</v>
      </c>
      <c r="G59" s="4" t="s">
        <v>91</v>
      </c>
      <c r="H59" s="4" t="s">
        <v>92</v>
      </c>
      <c r="I59" s="4" t="s">
        <v>93</v>
      </c>
      <c r="J59" s="1" t="s">
        <v>206</v>
      </c>
      <c r="K59" s="1" t="s">
        <v>118</v>
      </c>
      <c r="L59" s="1" t="s">
        <v>208</v>
      </c>
      <c r="M59" s="6">
        <v>3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/>
      <c r="U59" s="1"/>
      <c r="V59" s="1"/>
      <c r="W59" s="1"/>
      <c r="X59" s="1"/>
      <c r="Y59" s="1"/>
      <c r="Z59" s="1">
        <f t="shared" si="0"/>
        <v>0</v>
      </c>
    </row>
    <row r="60" spans="1:26" x14ac:dyDescent="0.25">
      <c r="A60" s="1"/>
      <c r="B60" s="1"/>
      <c r="C60" s="1"/>
      <c r="D60" s="3"/>
      <c r="E60" s="4"/>
      <c r="F60" s="4"/>
      <c r="G60" s="4"/>
      <c r="H60" s="4"/>
      <c r="I60" s="4"/>
      <c r="J60" s="1" t="s">
        <v>207</v>
      </c>
      <c r="K60" s="1" t="s">
        <v>118</v>
      </c>
      <c r="L60" s="1" t="s">
        <v>157</v>
      </c>
      <c r="M60" s="11">
        <v>60</v>
      </c>
      <c r="N60" s="1">
        <v>12</v>
      </c>
      <c r="O60" s="1">
        <v>22</v>
      </c>
      <c r="P60" s="1">
        <v>20</v>
      </c>
      <c r="Q60" s="1">
        <v>14</v>
      </c>
      <c r="R60" s="1">
        <v>25</v>
      </c>
      <c r="S60" s="1">
        <v>33</v>
      </c>
      <c r="T60" s="1"/>
      <c r="U60" s="1"/>
      <c r="V60" s="1"/>
      <c r="W60" s="1"/>
      <c r="X60" s="1"/>
      <c r="Y60" s="1"/>
      <c r="Z60" s="1">
        <f t="shared" si="0"/>
        <v>126</v>
      </c>
    </row>
    <row r="61" spans="1:26" ht="15" customHeight="1" x14ac:dyDescent="0.25">
      <c r="A61" s="1" t="s">
        <v>25</v>
      </c>
      <c r="B61" s="1" t="s">
        <v>26</v>
      </c>
      <c r="C61" s="1" t="s">
        <v>27</v>
      </c>
      <c r="D61" s="3">
        <v>2021011000058</v>
      </c>
      <c r="E61" s="4" t="s">
        <v>94</v>
      </c>
      <c r="F61" s="4" t="s">
        <v>95</v>
      </c>
      <c r="G61" s="4" t="s">
        <v>96</v>
      </c>
      <c r="H61" s="4" t="s">
        <v>31</v>
      </c>
      <c r="I61" s="4" t="s">
        <v>209</v>
      </c>
      <c r="J61" s="4" t="s">
        <v>119</v>
      </c>
      <c r="K61" s="1" t="s">
        <v>118</v>
      </c>
      <c r="L61" s="12" t="s">
        <v>201</v>
      </c>
      <c r="M61" s="15">
        <v>2</v>
      </c>
      <c r="N61" s="13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/>
      <c r="U61" s="1"/>
      <c r="V61" s="1"/>
      <c r="W61" s="1"/>
      <c r="X61" s="1"/>
      <c r="Y61" s="1"/>
      <c r="Z61" s="1">
        <f t="shared" si="0"/>
        <v>0</v>
      </c>
    </row>
    <row r="62" spans="1:26" x14ac:dyDescent="0.25">
      <c r="A62" s="1"/>
      <c r="B62" s="1"/>
      <c r="C62" s="1"/>
      <c r="D62" s="3"/>
      <c r="E62" s="4"/>
      <c r="F62" s="4"/>
      <c r="G62" s="4"/>
      <c r="H62" s="4"/>
      <c r="I62" s="4"/>
      <c r="J62" s="1" t="s">
        <v>113</v>
      </c>
      <c r="K62" s="1" t="s">
        <v>118</v>
      </c>
      <c r="L62" s="1" t="s">
        <v>116</v>
      </c>
      <c r="M62" s="6">
        <v>1</v>
      </c>
      <c r="N62" s="13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/>
      <c r="U62" s="1"/>
      <c r="V62" s="1"/>
      <c r="W62" s="1"/>
      <c r="X62" s="1"/>
      <c r="Y62" s="1"/>
      <c r="Z62" s="1">
        <f t="shared" si="0"/>
        <v>0</v>
      </c>
    </row>
    <row r="63" spans="1:26" x14ac:dyDescent="0.25">
      <c r="A63" s="23" t="s">
        <v>97</v>
      </c>
      <c r="B63" s="23" t="s">
        <v>38</v>
      </c>
      <c r="C63" s="23" t="s">
        <v>39</v>
      </c>
      <c r="D63" s="56">
        <v>2018011001150</v>
      </c>
      <c r="E63" s="23" t="s">
        <v>98</v>
      </c>
      <c r="F63" s="23" t="s">
        <v>29</v>
      </c>
      <c r="G63" s="23" t="s">
        <v>99</v>
      </c>
      <c r="H63" s="23" t="s">
        <v>100</v>
      </c>
      <c r="I63" s="23" t="s">
        <v>110</v>
      </c>
      <c r="J63" s="23" t="s">
        <v>210</v>
      </c>
      <c r="K63" s="23" t="s">
        <v>118</v>
      </c>
      <c r="L63" s="23" t="s">
        <v>213</v>
      </c>
      <c r="M63" s="24">
        <v>0</v>
      </c>
      <c r="N63" s="25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/>
      <c r="U63" s="23"/>
      <c r="V63" s="23"/>
      <c r="W63" s="23"/>
      <c r="X63" s="23"/>
      <c r="Y63" s="23"/>
      <c r="Z63" s="23">
        <f t="shared" si="0"/>
        <v>0</v>
      </c>
    </row>
    <row r="64" spans="1:26" x14ac:dyDescent="0.25">
      <c r="A64" s="1"/>
      <c r="B64" s="1"/>
      <c r="C64" s="1"/>
      <c r="D64" s="3"/>
      <c r="E64" s="4"/>
      <c r="F64" s="4"/>
      <c r="G64" s="4"/>
      <c r="H64" s="4"/>
      <c r="I64" s="4"/>
      <c r="J64" s="1" t="s">
        <v>211</v>
      </c>
      <c r="K64" s="1" t="s">
        <v>118</v>
      </c>
      <c r="L64" s="1" t="s">
        <v>214</v>
      </c>
      <c r="M64" s="16">
        <v>52050</v>
      </c>
      <c r="N64" s="13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/>
      <c r="U64" s="1"/>
      <c r="V64" s="1"/>
      <c r="W64" s="1"/>
      <c r="X64" s="1"/>
      <c r="Y64" s="1"/>
      <c r="Z64" s="1">
        <f t="shared" si="0"/>
        <v>0</v>
      </c>
    </row>
    <row r="65" spans="1:26" x14ac:dyDescent="0.25">
      <c r="A65" s="23"/>
      <c r="B65" s="23"/>
      <c r="C65" s="23"/>
      <c r="D65" s="56"/>
      <c r="E65" s="23"/>
      <c r="F65" s="23"/>
      <c r="G65" s="23"/>
      <c r="H65" s="23"/>
      <c r="I65" s="23"/>
      <c r="J65" s="23" t="s">
        <v>212</v>
      </c>
      <c r="K65" s="23" t="s">
        <v>118</v>
      </c>
      <c r="L65" s="23" t="s">
        <v>215</v>
      </c>
      <c r="M65" s="24">
        <v>0</v>
      </c>
      <c r="N65" s="25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/>
      <c r="U65" s="23"/>
      <c r="V65" s="23"/>
      <c r="W65" s="23"/>
      <c r="X65" s="23"/>
      <c r="Y65" s="23"/>
      <c r="Z65" s="23">
        <f t="shared" si="0"/>
        <v>0</v>
      </c>
    </row>
    <row r="66" spans="1:26" x14ac:dyDescent="0.25">
      <c r="A66" s="23" t="s">
        <v>97</v>
      </c>
      <c r="B66" s="23" t="s">
        <v>38</v>
      </c>
      <c r="C66" s="23" t="s">
        <v>39</v>
      </c>
      <c r="D66" s="56">
        <v>2018011001151</v>
      </c>
      <c r="E66" s="23" t="s">
        <v>101</v>
      </c>
      <c r="F66" s="23" t="s">
        <v>102</v>
      </c>
      <c r="G66" s="23" t="s">
        <v>103</v>
      </c>
      <c r="H66" s="23" t="s">
        <v>100</v>
      </c>
      <c r="I66" s="23" t="s">
        <v>110</v>
      </c>
      <c r="J66" s="23" t="s">
        <v>216</v>
      </c>
      <c r="K66" s="23" t="s">
        <v>118</v>
      </c>
      <c r="L66" s="23" t="s">
        <v>220</v>
      </c>
      <c r="M66" s="26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/>
      <c r="U66" s="23"/>
      <c r="V66" s="23"/>
      <c r="W66" s="23"/>
      <c r="X66" s="23"/>
      <c r="Y66" s="23"/>
      <c r="Z66" s="23">
        <f t="shared" si="0"/>
        <v>0</v>
      </c>
    </row>
    <row r="67" spans="1:26" x14ac:dyDescent="0.25">
      <c r="A67" s="1"/>
      <c r="B67" s="1"/>
      <c r="C67" s="1"/>
      <c r="D67" s="2"/>
      <c r="E67" s="1"/>
      <c r="F67" s="1"/>
      <c r="G67" s="1"/>
      <c r="H67" s="4"/>
      <c r="I67" s="4"/>
      <c r="J67" s="4" t="s">
        <v>210</v>
      </c>
      <c r="K67" s="1" t="s">
        <v>118</v>
      </c>
      <c r="L67" s="1" t="s">
        <v>221</v>
      </c>
      <c r="M67" s="17">
        <v>15200</v>
      </c>
      <c r="N67" s="1">
        <v>0</v>
      </c>
      <c r="O67" s="1">
        <v>159</v>
      </c>
      <c r="P67" s="1">
        <v>57</v>
      </c>
      <c r="Q67" s="1">
        <v>10</v>
      </c>
      <c r="R67" s="1">
        <v>42</v>
      </c>
      <c r="S67" s="1">
        <v>145</v>
      </c>
      <c r="T67" s="1"/>
      <c r="U67" s="1"/>
      <c r="V67" s="1"/>
      <c r="W67" s="1"/>
      <c r="X67" s="1"/>
      <c r="Y67" s="1"/>
      <c r="Z67" s="1">
        <f t="shared" ref="Z67:Z83" si="1">SUM(N67:Y67)</f>
        <v>413</v>
      </c>
    </row>
    <row r="68" spans="1:26" x14ac:dyDescent="0.25">
      <c r="A68" s="1"/>
      <c r="B68" s="1"/>
      <c r="C68" s="1"/>
      <c r="D68" s="2"/>
      <c r="E68" s="1"/>
      <c r="F68" s="1"/>
      <c r="G68" s="1"/>
      <c r="H68" s="4"/>
      <c r="I68" s="4"/>
      <c r="J68" s="4"/>
      <c r="K68" s="1" t="s">
        <v>132</v>
      </c>
      <c r="L68" s="1" t="s">
        <v>222</v>
      </c>
      <c r="M68" s="17">
        <v>500</v>
      </c>
      <c r="N68" s="1">
        <v>0</v>
      </c>
      <c r="O68" s="1">
        <v>22</v>
      </c>
      <c r="P68" s="1">
        <v>11</v>
      </c>
      <c r="Q68" s="1">
        <v>0</v>
      </c>
      <c r="R68" s="1">
        <v>0</v>
      </c>
      <c r="S68" s="1">
        <v>8</v>
      </c>
      <c r="T68" s="1"/>
      <c r="U68" s="1"/>
      <c r="V68" s="1"/>
      <c r="W68" s="1"/>
      <c r="X68" s="1"/>
      <c r="Y68" s="1"/>
      <c r="Z68" s="1">
        <f t="shared" si="1"/>
        <v>41</v>
      </c>
    </row>
    <row r="69" spans="1:26" x14ac:dyDescent="0.25">
      <c r="A69" s="1"/>
      <c r="B69" s="1"/>
      <c r="C69" s="1"/>
      <c r="D69" s="2"/>
      <c r="E69" s="1"/>
      <c r="F69" s="1"/>
      <c r="G69" s="1"/>
      <c r="H69" s="4"/>
      <c r="I69" s="4"/>
      <c r="J69" s="4"/>
      <c r="K69" s="1" t="s">
        <v>132</v>
      </c>
      <c r="L69" s="1" t="s">
        <v>223</v>
      </c>
      <c r="M69" s="17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52</v>
      </c>
      <c r="T69" s="1"/>
      <c r="U69" s="1"/>
      <c r="V69" s="1"/>
      <c r="W69" s="1"/>
      <c r="X69" s="1"/>
      <c r="Y69" s="1"/>
      <c r="Z69" s="1">
        <f t="shared" si="1"/>
        <v>52</v>
      </c>
    </row>
    <row r="70" spans="1:26" x14ac:dyDescent="0.25">
      <c r="A70" s="1"/>
      <c r="B70" s="1"/>
      <c r="C70" s="1"/>
      <c r="D70" s="2"/>
      <c r="E70" s="1"/>
      <c r="F70" s="1"/>
      <c r="G70" s="1"/>
      <c r="H70" s="4"/>
      <c r="I70" s="4"/>
      <c r="J70" s="1" t="s">
        <v>212</v>
      </c>
      <c r="K70" s="1" t="s">
        <v>118</v>
      </c>
      <c r="L70" s="1" t="s">
        <v>215</v>
      </c>
      <c r="M70" s="17">
        <v>2144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1301</v>
      </c>
      <c r="T70" s="1"/>
      <c r="U70" s="1"/>
      <c r="V70" s="1"/>
      <c r="W70" s="1"/>
      <c r="X70" s="1"/>
      <c r="Y70" s="1"/>
      <c r="Z70" s="1">
        <f t="shared" si="1"/>
        <v>1301</v>
      </c>
    </row>
    <row r="71" spans="1:26" x14ac:dyDescent="0.25">
      <c r="A71" s="1"/>
      <c r="B71" s="1"/>
      <c r="C71" s="1"/>
      <c r="D71" s="2"/>
      <c r="E71" s="1"/>
      <c r="F71" s="1"/>
      <c r="G71" s="1"/>
      <c r="H71" s="4"/>
      <c r="I71" s="4"/>
      <c r="J71" s="1"/>
      <c r="K71" s="1" t="s">
        <v>132</v>
      </c>
      <c r="L71" s="1" t="s">
        <v>224</v>
      </c>
      <c r="M71" s="17">
        <v>200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304</v>
      </c>
      <c r="T71" s="1"/>
      <c r="U71" s="1"/>
      <c r="V71" s="1"/>
      <c r="W71" s="1"/>
      <c r="X71" s="1"/>
      <c r="Y71" s="1"/>
      <c r="Z71" s="1">
        <f t="shared" si="1"/>
        <v>304</v>
      </c>
    </row>
    <row r="72" spans="1:26" x14ac:dyDescent="0.25">
      <c r="A72" s="1"/>
      <c r="B72" s="1"/>
      <c r="C72" s="1"/>
      <c r="D72" s="2"/>
      <c r="E72" s="1"/>
      <c r="F72" s="1"/>
      <c r="G72" s="1"/>
      <c r="H72" s="4"/>
      <c r="I72" s="4"/>
      <c r="J72" s="1"/>
      <c r="K72" s="1" t="s">
        <v>132</v>
      </c>
      <c r="L72" s="1" t="s">
        <v>225</v>
      </c>
      <c r="M72" s="17">
        <v>0</v>
      </c>
      <c r="N72" s="1">
        <v>0</v>
      </c>
      <c r="O72" s="1">
        <v>334</v>
      </c>
      <c r="P72" s="1">
        <v>253</v>
      </c>
      <c r="Q72" s="1">
        <v>45</v>
      </c>
      <c r="R72" s="1">
        <v>207</v>
      </c>
      <c r="S72" s="1">
        <v>462</v>
      </c>
      <c r="T72" s="1"/>
      <c r="U72" s="1"/>
      <c r="V72" s="1"/>
      <c r="W72" s="1"/>
      <c r="X72" s="1"/>
      <c r="Y72" s="1"/>
      <c r="Z72" s="1">
        <f t="shared" si="1"/>
        <v>1301</v>
      </c>
    </row>
    <row r="73" spans="1:26" x14ac:dyDescent="0.25">
      <c r="A73" s="1"/>
      <c r="B73" s="1"/>
      <c r="C73" s="1"/>
      <c r="D73" s="2"/>
      <c r="E73" s="1"/>
      <c r="F73" s="1"/>
      <c r="G73" s="1"/>
      <c r="H73" s="4"/>
      <c r="I73" s="4"/>
      <c r="J73" s="1"/>
      <c r="K73" s="1" t="s">
        <v>132</v>
      </c>
      <c r="L73" s="1" t="s">
        <v>226</v>
      </c>
      <c r="M73" s="17">
        <v>64</v>
      </c>
      <c r="N73" s="1">
        <v>0</v>
      </c>
      <c r="O73" s="1">
        <v>226</v>
      </c>
      <c r="P73" s="1">
        <v>106</v>
      </c>
      <c r="Q73" s="1">
        <v>36</v>
      </c>
      <c r="R73" s="1">
        <v>0</v>
      </c>
      <c r="S73" s="1">
        <v>0</v>
      </c>
      <c r="T73" s="1"/>
      <c r="U73" s="1"/>
      <c r="V73" s="1"/>
      <c r="W73" s="1"/>
      <c r="X73" s="1"/>
      <c r="Y73" s="1"/>
      <c r="Z73" s="1">
        <f t="shared" si="1"/>
        <v>368</v>
      </c>
    </row>
    <row r="74" spans="1:26" x14ac:dyDescent="0.25">
      <c r="A74" s="1"/>
      <c r="B74" s="1"/>
      <c r="C74" s="1"/>
      <c r="D74" s="2"/>
      <c r="E74" s="1"/>
      <c r="F74" s="1"/>
      <c r="G74" s="1"/>
      <c r="H74" s="4"/>
      <c r="I74" s="4"/>
      <c r="J74" s="4" t="s">
        <v>217</v>
      </c>
      <c r="K74" s="1" t="s">
        <v>118</v>
      </c>
      <c r="L74" s="1" t="s">
        <v>227</v>
      </c>
      <c r="M74" s="17">
        <v>1000</v>
      </c>
      <c r="N74" s="1">
        <v>0</v>
      </c>
      <c r="O74" s="1">
        <v>1</v>
      </c>
      <c r="P74" s="1">
        <v>46</v>
      </c>
      <c r="Q74" s="1">
        <v>3</v>
      </c>
      <c r="R74" s="1">
        <v>2</v>
      </c>
      <c r="S74" s="1">
        <v>1</v>
      </c>
      <c r="T74" s="1"/>
      <c r="U74" s="1"/>
      <c r="V74" s="1"/>
      <c r="W74" s="1"/>
      <c r="X74" s="1"/>
      <c r="Y74" s="1"/>
      <c r="Z74" s="1">
        <f t="shared" si="1"/>
        <v>53</v>
      </c>
    </row>
    <row r="75" spans="1:26" x14ac:dyDescent="0.25">
      <c r="A75" s="1"/>
      <c r="B75" s="1"/>
      <c r="C75" s="1"/>
      <c r="D75" s="2"/>
      <c r="E75" s="1"/>
      <c r="F75" s="1"/>
      <c r="G75" s="1"/>
      <c r="H75" s="4"/>
      <c r="I75" s="4"/>
      <c r="J75" s="1" t="s">
        <v>218</v>
      </c>
      <c r="K75" s="1" t="s">
        <v>118</v>
      </c>
      <c r="L75" s="1" t="s">
        <v>228</v>
      </c>
      <c r="M75" s="17">
        <v>9696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/>
      <c r="U75" s="1"/>
      <c r="V75" s="1"/>
      <c r="W75" s="1"/>
      <c r="X75" s="1"/>
      <c r="Y75" s="1"/>
      <c r="Z75" s="1">
        <f t="shared" si="1"/>
        <v>0</v>
      </c>
    </row>
    <row r="76" spans="1:26" x14ac:dyDescent="0.25">
      <c r="A76" s="1"/>
      <c r="B76" s="1"/>
      <c r="C76" s="1"/>
      <c r="D76" s="2"/>
      <c r="E76" s="1"/>
      <c r="F76" s="1"/>
      <c r="G76" s="1"/>
      <c r="H76" s="4"/>
      <c r="I76" s="4"/>
      <c r="J76" s="1"/>
      <c r="K76" s="1" t="s">
        <v>132</v>
      </c>
      <c r="L76" s="1" t="s">
        <v>229</v>
      </c>
      <c r="M76" s="17">
        <v>1000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/>
      <c r="U76" s="1"/>
      <c r="V76" s="1"/>
      <c r="W76" s="1"/>
      <c r="X76" s="1"/>
      <c r="Y76" s="1"/>
      <c r="Z76" s="1">
        <f t="shared" si="1"/>
        <v>0</v>
      </c>
    </row>
    <row r="77" spans="1:26" x14ac:dyDescent="0.25">
      <c r="A77" s="1"/>
      <c r="B77" s="1"/>
      <c r="C77" s="1"/>
      <c r="D77" s="2"/>
      <c r="E77" s="1"/>
      <c r="F77" s="1"/>
      <c r="G77" s="1"/>
      <c r="H77" s="4"/>
      <c r="I77" s="4"/>
      <c r="J77" s="4" t="s">
        <v>219</v>
      </c>
      <c r="K77" s="1" t="s">
        <v>118</v>
      </c>
      <c r="L77" s="1" t="s">
        <v>230</v>
      </c>
      <c r="M77" s="17">
        <v>600</v>
      </c>
      <c r="N77" s="1">
        <v>4</v>
      </c>
      <c r="O77" s="1">
        <v>18</v>
      </c>
      <c r="P77" s="1">
        <v>33</v>
      </c>
      <c r="Q77" s="1">
        <v>20</v>
      </c>
      <c r="R77" s="1">
        <v>66</v>
      </c>
      <c r="S77" s="1">
        <v>46</v>
      </c>
      <c r="T77" s="1"/>
      <c r="U77" s="1"/>
      <c r="V77" s="1"/>
      <c r="W77" s="1"/>
      <c r="X77" s="1"/>
      <c r="Y77" s="1"/>
      <c r="Z77" s="1">
        <f t="shared" si="1"/>
        <v>187</v>
      </c>
    </row>
    <row r="78" spans="1:26" x14ac:dyDescent="0.25">
      <c r="A78" s="1"/>
      <c r="B78" s="1"/>
      <c r="C78" s="1"/>
      <c r="D78" s="2"/>
      <c r="E78" s="1"/>
      <c r="F78" s="1"/>
      <c r="G78" s="1"/>
      <c r="H78" s="4"/>
      <c r="I78" s="4"/>
      <c r="J78" s="1" t="s">
        <v>211</v>
      </c>
      <c r="K78" s="1" t="s">
        <v>118</v>
      </c>
      <c r="L78" s="1" t="s">
        <v>231</v>
      </c>
      <c r="M78" s="18">
        <v>42967</v>
      </c>
      <c r="N78" s="1">
        <v>76</v>
      </c>
      <c r="O78" s="1">
        <v>19</v>
      </c>
      <c r="P78" s="1">
        <v>8</v>
      </c>
      <c r="Q78" s="1">
        <v>960</v>
      </c>
      <c r="R78" s="1">
        <v>5941</v>
      </c>
      <c r="S78" s="1">
        <v>10061</v>
      </c>
      <c r="T78" s="1"/>
      <c r="U78" s="1"/>
      <c r="V78" s="1"/>
      <c r="W78" s="1"/>
      <c r="X78" s="1"/>
      <c r="Y78" s="1"/>
      <c r="Z78" s="1">
        <f t="shared" si="1"/>
        <v>17065</v>
      </c>
    </row>
    <row r="79" spans="1:26" x14ac:dyDescent="0.25">
      <c r="A79" s="1"/>
      <c r="B79" s="1"/>
      <c r="C79" s="1"/>
      <c r="D79" s="2"/>
      <c r="E79" s="1"/>
      <c r="F79" s="1"/>
      <c r="G79" s="1"/>
      <c r="H79" s="4"/>
      <c r="I79" s="4"/>
      <c r="J79" s="1"/>
      <c r="K79" s="1" t="s">
        <v>132</v>
      </c>
      <c r="L79" s="1" t="s">
        <v>232</v>
      </c>
      <c r="M79" s="17">
        <v>6000</v>
      </c>
      <c r="N79" s="1">
        <v>8</v>
      </c>
      <c r="O79" s="1">
        <v>2</v>
      </c>
      <c r="P79" s="1">
        <v>1</v>
      </c>
      <c r="Q79" s="1">
        <v>120</v>
      </c>
      <c r="R79" s="1">
        <v>761</v>
      </c>
      <c r="S79" s="1">
        <v>1149</v>
      </c>
      <c r="T79" s="1"/>
      <c r="U79" s="1"/>
      <c r="V79" s="1"/>
      <c r="W79" s="1"/>
      <c r="X79" s="1"/>
      <c r="Y79" s="1"/>
      <c r="Z79" s="1">
        <f t="shared" si="1"/>
        <v>2041</v>
      </c>
    </row>
    <row r="80" spans="1:26" x14ac:dyDescent="0.25">
      <c r="A80" s="23"/>
      <c r="B80" s="23"/>
      <c r="C80" s="23"/>
      <c r="D80" s="56"/>
      <c r="E80" s="23"/>
      <c r="F80" s="23"/>
      <c r="G80" s="23"/>
      <c r="H80" s="23"/>
      <c r="I80" s="23"/>
      <c r="J80" s="23"/>
      <c r="K80" s="23" t="s">
        <v>132</v>
      </c>
      <c r="L80" s="23" t="s">
        <v>233</v>
      </c>
      <c r="M80" s="26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/>
      <c r="U80" s="23"/>
      <c r="V80" s="23"/>
      <c r="W80" s="23"/>
      <c r="X80" s="23"/>
      <c r="Y80" s="23"/>
      <c r="Z80" s="23">
        <f t="shared" si="1"/>
        <v>0</v>
      </c>
    </row>
    <row r="81" spans="1:26" x14ac:dyDescent="0.25">
      <c r="A81" s="23"/>
      <c r="B81" s="23"/>
      <c r="C81" s="23"/>
      <c r="D81" s="56"/>
      <c r="E81" s="23"/>
      <c r="F81" s="23"/>
      <c r="G81" s="23"/>
      <c r="H81" s="23"/>
      <c r="I81" s="23"/>
      <c r="J81" s="23"/>
      <c r="K81" s="23" t="s">
        <v>132</v>
      </c>
      <c r="L81" s="23" t="s">
        <v>234</v>
      </c>
      <c r="M81" s="26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/>
      <c r="U81" s="23"/>
      <c r="V81" s="23"/>
      <c r="W81" s="23"/>
      <c r="X81" s="23"/>
      <c r="Y81" s="23"/>
      <c r="Z81" s="23">
        <f t="shared" si="1"/>
        <v>0</v>
      </c>
    </row>
    <row r="82" spans="1:26" x14ac:dyDescent="0.25">
      <c r="A82" s="1" t="s">
        <v>97</v>
      </c>
      <c r="B82" s="1" t="s">
        <v>38</v>
      </c>
      <c r="C82" s="1" t="s">
        <v>39</v>
      </c>
      <c r="D82" s="3">
        <v>2021011000194</v>
      </c>
      <c r="E82" s="4" t="s">
        <v>104</v>
      </c>
      <c r="F82" s="4" t="s">
        <v>105</v>
      </c>
      <c r="G82" s="4" t="s">
        <v>106</v>
      </c>
      <c r="H82" s="4" t="s">
        <v>100</v>
      </c>
      <c r="I82" s="4" t="s">
        <v>110</v>
      </c>
      <c r="J82" s="4" t="s">
        <v>235</v>
      </c>
      <c r="K82" s="1" t="s">
        <v>118</v>
      </c>
      <c r="L82" s="1" t="s">
        <v>236</v>
      </c>
      <c r="M82" s="6">
        <v>2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/>
      <c r="U82" s="1"/>
      <c r="V82" s="1"/>
      <c r="W82" s="1"/>
      <c r="X82" s="1"/>
      <c r="Y82" s="1"/>
      <c r="Z82" s="1">
        <f t="shared" si="1"/>
        <v>0</v>
      </c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 t="s">
        <v>132</v>
      </c>
      <c r="L83" s="8" t="s">
        <v>237</v>
      </c>
      <c r="M83" s="17">
        <v>5252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/>
      <c r="U83" s="1"/>
      <c r="V83" s="1"/>
      <c r="W83" s="1"/>
      <c r="X83" s="1"/>
      <c r="Y83" s="1"/>
      <c r="Z83" s="1">
        <f t="shared" si="1"/>
        <v>0</v>
      </c>
    </row>
    <row r="84" spans="1:26" x14ac:dyDescent="0.25">
      <c r="M84" s="9"/>
    </row>
    <row r="85" spans="1:26" x14ac:dyDescent="0.25">
      <c r="M85" s="9"/>
    </row>
    <row r="86" spans="1:26" x14ac:dyDescent="0.25">
      <c r="M86" s="9"/>
    </row>
    <row r="87" spans="1:26" x14ac:dyDescent="0.25">
      <c r="M87" s="9"/>
    </row>
    <row r="88" spans="1:26" x14ac:dyDescent="0.25">
      <c r="M88" s="9"/>
    </row>
    <row r="89" spans="1:26" x14ac:dyDescent="0.25">
      <c r="M89" s="9"/>
    </row>
    <row r="90" spans="1:26" x14ac:dyDescent="0.25">
      <c r="M90" s="9"/>
    </row>
    <row r="91" spans="1:26" x14ac:dyDescent="0.25">
      <c r="M91" s="9"/>
    </row>
    <row r="92" spans="1:26" x14ac:dyDescent="0.25">
      <c r="M92" s="9"/>
    </row>
    <row r="93" spans="1:26" x14ac:dyDescent="0.25">
      <c r="M93" s="9"/>
    </row>
    <row r="94" spans="1:26" x14ac:dyDescent="0.25">
      <c r="M94" s="9"/>
    </row>
    <row r="95" spans="1:26" x14ac:dyDescent="0.25">
      <c r="M95" s="9"/>
    </row>
    <row r="96" spans="1:26" x14ac:dyDescent="0.25">
      <c r="M96" s="9"/>
    </row>
    <row r="97" spans="13:13" x14ac:dyDescent="0.25">
      <c r="M97" s="9"/>
    </row>
    <row r="98" spans="13:13" x14ac:dyDescent="0.25">
      <c r="M98" s="9"/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Tablero_Avance</vt:lpstr>
      <vt:lpstr>BaseDatos</vt:lpstr>
      <vt:lpstr>ReportePIIP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Yizeth Vargas Ramirez</dc:creator>
  <cp:lastModifiedBy>Julio Cesar Pinillos Patino</cp:lastModifiedBy>
  <dcterms:created xsi:type="dcterms:W3CDTF">2023-05-19T13:24:20Z</dcterms:created>
  <dcterms:modified xsi:type="dcterms:W3CDTF">2023-08-22T13:37:04Z</dcterms:modified>
</cp:coreProperties>
</file>