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minviviendagovco-my.sharepoint.com/personal/caguilera_minvivienda_gov_co/Documents/OCI_2025/PM/Informes/"/>
    </mc:Choice>
  </mc:AlternateContent>
  <xr:revisionPtr revIDLastSave="3" documentId="8_{5D544A49-4B84-46EA-AF13-1DC1A1691AFB}" xr6:coauthVersionLast="47" xr6:coauthVersionMax="47" xr10:uidLastSave="{98AB82D7-D092-41DC-8D90-A26F7A1B207D}"/>
  <workbookProtection workbookAlgorithmName="SHA-512" workbookHashValue="EV2WKHIDXzQtPY88dPjCfvNY/oIUSL4C80NqA7i/TDwz1aifqU4uzc3fmJKN12cJQDWDzLwrPtCQVAcmEL8Wyw==" workbookSaltValue="WeoYuXhVUqn2WphiroQCxg==" workbookSpinCount="100000" lockStructure="1"/>
  <bookViews>
    <workbookView xWindow="14303" yWindow="-1950" windowWidth="28995" windowHeight="15675" tabRatio="926" firstSheet="1" activeTab="1" xr2:uid="{00000000-000D-0000-FFFF-FFFF00000000}"/>
  </bookViews>
  <sheets>
    <sheet name="Hoja2" sheetId="6" state="hidden" r:id="rId1"/>
    <sheet name="PM" sheetId="1" r:id="rId2"/>
    <sheet name="Hoja1" sheetId="5" state="hidden" r:id="rId3"/>
  </sheets>
  <definedNames>
    <definedName name="_xlnm._FilterDatabase" localSheetId="1" hidden="1">PM!$A$3:$AN$840</definedName>
    <definedName name="_xlnm.Print_Titles" localSheetId="1">PM!$3:$3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38" i="1" l="1"/>
  <c r="J638" i="1"/>
  <c r="J639" i="1"/>
  <c r="L82" i="1"/>
  <c r="J82" i="1"/>
  <c r="J680" i="1" l="1"/>
  <c r="L680" i="1"/>
  <c r="L163" i="1"/>
  <c r="J163" i="1"/>
  <c r="L161" i="1"/>
  <c r="J161" i="1"/>
  <c r="L643" i="1"/>
  <c r="J643" i="1"/>
  <c r="L21" i="1"/>
  <c r="J21" i="1"/>
  <c r="L781" i="1"/>
  <c r="J781" i="1"/>
  <c r="L686" i="1"/>
  <c r="J686" i="1"/>
  <c r="L685" i="1"/>
  <c r="J685" i="1"/>
  <c r="L684" i="1"/>
  <c r="J684" i="1"/>
  <c r="L683" i="1"/>
  <c r="J683" i="1"/>
  <c r="L68" i="1"/>
  <c r="J68" i="1"/>
  <c r="L67" i="1"/>
  <c r="L66" i="1"/>
  <c r="L65" i="1"/>
  <c r="L64" i="1"/>
  <c r="L88" i="1"/>
  <c r="L87" i="1"/>
  <c r="L86" i="1"/>
  <c r="L85" i="1"/>
  <c r="L84" i="1"/>
  <c r="J67" i="1"/>
  <c r="J66" i="1"/>
  <c r="J65" i="1"/>
  <c r="J64" i="1"/>
  <c r="J88" i="1"/>
  <c r="J87" i="1"/>
  <c r="J86" i="1"/>
  <c r="J85" i="1"/>
  <c r="J84" i="1"/>
  <c r="L675" i="1"/>
  <c r="J675" i="1"/>
  <c r="L674" i="1"/>
  <c r="J674" i="1"/>
  <c r="L673" i="1"/>
  <c r="J673" i="1"/>
  <c r="L672" i="1"/>
  <c r="J672" i="1"/>
  <c r="L671" i="1"/>
  <c r="J671" i="1"/>
  <c r="L287" i="1"/>
  <c r="J287" i="1"/>
  <c r="L233" i="1"/>
  <c r="J233" i="1"/>
  <c r="L232" i="1"/>
  <c r="J232" i="1"/>
  <c r="L231" i="1"/>
  <c r="J231" i="1"/>
  <c r="L734" i="1"/>
  <c r="J734" i="1"/>
  <c r="L738" i="1"/>
  <c r="J738" i="1"/>
  <c r="J737" i="1"/>
  <c r="J744" i="1"/>
  <c r="J748" i="1"/>
  <c r="J150" i="1"/>
  <c r="J234" i="1"/>
  <c r="J219" i="1"/>
  <c r="J706" i="1"/>
  <c r="L737" i="1"/>
  <c r="L744" i="1"/>
  <c r="L748" i="1"/>
  <c r="L150" i="1"/>
  <c r="L693" i="1" l="1"/>
  <c r="J693" i="1"/>
  <c r="L692" i="1"/>
  <c r="J662" i="1" l="1"/>
  <c r="L11" i="1"/>
  <c r="J11" i="1"/>
  <c r="L70" i="1"/>
  <c r="J70" i="1"/>
  <c r="L69" i="1"/>
  <c r="J69" i="1"/>
  <c r="L78" i="1"/>
  <c r="J78" i="1"/>
  <c r="L97" i="1"/>
  <c r="J97" i="1"/>
  <c r="L96" i="1"/>
  <c r="J96" i="1"/>
  <c r="L111" i="1"/>
  <c r="J111" i="1"/>
  <c r="L125" i="1"/>
  <c r="J125" i="1"/>
  <c r="L137" i="1"/>
  <c r="J137" i="1"/>
  <c r="L179" i="1"/>
  <c r="J179" i="1"/>
  <c r="L191" i="1"/>
  <c r="J191" i="1"/>
  <c r="L214" i="1"/>
  <c r="J214" i="1"/>
  <c r="L222" i="1"/>
  <c r="J222" i="1"/>
  <c r="L281" i="1"/>
  <c r="J281" i="1"/>
  <c r="L528" i="1"/>
  <c r="J528" i="1"/>
  <c r="L665" i="1"/>
  <c r="J665" i="1"/>
  <c r="L663" i="1"/>
  <c r="J663" i="1"/>
  <c r="L681" i="1"/>
  <c r="J681" i="1"/>
  <c r="L689" i="1"/>
  <c r="J689" i="1"/>
  <c r="L800" i="1"/>
  <c r="J798" i="1"/>
  <c r="J799" i="1"/>
  <c r="J800" i="1"/>
  <c r="J739" i="1"/>
  <c r="J742" i="1"/>
  <c r="J740" i="1"/>
  <c r="J688" i="1"/>
  <c r="J690" i="1"/>
  <c r="J678" i="1"/>
  <c r="J679" i="1"/>
  <c r="J670" i="1"/>
  <c r="J669" i="1"/>
  <c r="J666" i="1"/>
  <c r="J667" i="1"/>
  <c r="J668" i="1"/>
  <c r="J529" i="1"/>
  <c r="J282" i="1"/>
  <c r="J227" i="1"/>
  <c r="J228" i="1"/>
  <c r="J229" i="1"/>
  <c r="J230" i="1"/>
  <c r="J223" i="1"/>
  <c r="J224" i="1"/>
  <c r="J215" i="1"/>
  <c r="J216" i="1"/>
  <c r="J200" i="1"/>
  <c r="J201" i="1"/>
  <c r="J192" i="1"/>
  <c r="J180" i="1"/>
  <c r="J138" i="1"/>
  <c r="J126" i="1"/>
  <c r="J112" i="1"/>
  <c r="J98" i="1"/>
  <c r="J79" i="1"/>
  <c r="J80" i="1"/>
  <c r="J81" i="1"/>
  <c r="J71" i="1"/>
  <c r="J10" i="1"/>
  <c r="J202" i="1"/>
  <c r="J217" i="1"/>
  <c r="L80" i="1"/>
  <c r="L79" i="1"/>
  <c r="L229" i="1"/>
  <c r="L228" i="1"/>
  <c r="L227" i="1"/>
  <c r="L669" i="1"/>
  <c r="L740" i="1" l="1"/>
  <c r="L799" i="1"/>
  <c r="L188" i="1"/>
  <c r="J188" i="1"/>
  <c r="N783" i="1"/>
  <c r="N695" i="1"/>
  <c r="N50" i="1"/>
  <c r="N138" i="1"/>
  <c r="L794" i="1" l="1"/>
  <c r="L178" i="1"/>
  <c r="L219" i="1"/>
  <c r="L531" i="1"/>
  <c r="L817" i="1"/>
  <c r="L687" i="1"/>
  <c r="L249" i="1"/>
  <c r="L708" i="1"/>
  <c r="L795" i="1" l="1"/>
  <c r="L792" i="1"/>
  <c r="L126" i="1"/>
  <c r="L121" i="1"/>
  <c r="L120" i="1"/>
  <c r="L124" i="1"/>
  <c r="L123" i="1"/>
  <c r="L122" i="1"/>
  <c r="L793" i="1"/>
  <c r="L586" i="1"/>
  <c r="L405" i="1"/>
  <c r="L377" i="1"/>
  <c r="L700" i="1" l="1"/>
  <c r="L803" i="1"/>
  <c r="L51" i="1"/>
  <c r="L52" i="1"/>
  <c r="L53" i="1"/>
  <c r="L54" i="1"/>
  <c r="L103" i="1"/>
  <c r="L104" i="1"/>
  <c r="L745" i="1"/>
  <c r="L743" i="1"/>
  <c r="L115" i="1"/>
  <c r="L732" i="1"/>
  <c r="L730" i="1"/>
  <c r="L729" i="1"/>
  <c r="J792" i="1" l="1"/>
  <c r="J794" i="1"/>
  <c r="J121" i="1"/>
  <c r="J120" i="1"/>
  <c r="J124" i="1"/>
  <c r="J123" i="1"/>
  <c r="J183" i="1"/>
  <c r="J22" i="1"/>
  <c r="J182" i="1"/>
  <c r="J100" i="1"/>
  <c r="J642" i="1"/>
  <c r="J101" i="1"/>
  <c r="J129" i="1"/>
  <c r="J184" i="1"/>
  <c r="J795" i="1"/>
  <c r="J793" i="1"/>
  <c r="J122" i="1"/>
  <c r="L184" i="1"/>
  <c r="L129" i="1"/>
  <c r="L101" i="1"/>
  <c r="L642" i="1"/>
  <c r="L100" i="1"/>
  <c r="L182" i="1"/>
  <c r="L22" i="1"/>
  <c r="L183" i="1"/>
  <c r="J494" i="1"/>
  <c r="L494" i="1"/>
  <c r="L631" i="1"/>
  <c r="L682" i="1"/>
  <c r="L277" i="1"/>
  <c r="L278" i="1"/>
  <c r="L280" i="1"/>
  <c r="L279" i="1"/>
  <c r="L99" i="1"/>
  <c r="L8" i="1"/>
  <c r="L7" i="1"/>
  <c r="L180" i="1"/>
  <c r="L679" i="1"/>
  <c r="L678" i="1"/>
  <c r="L81" i="1"/>
  <c r="L90" i="1"/>
  <c r="L91" i="1"/>
  <c r="L234" i="1"/>
  <c r="L706" i="1"/>
  <c r="L731" i="1"/>
  <c r="J631" i="1"/>
  <c r="J682" i="1"/>
  <c r="J277" i="1"/>
  <c r="J278" i="1"/>
  <c r="J280" i="1"/>
  <c r="J279" i="1"/>
  <c r="J99" i="1"/>
  <c r="J8" i="1"/>
  <c r="J7" i="1"/>
  <c r="J90" i="1"/>
  <c r="J91" i="1"/>
  <c r="J731" i="1"/>
  <c r="J729" i="1"/>
  <c r="J730" i="1"/>
  <c r="J732" i="1"/>
  <c r="J115" i="1"/>
  <c r="J743" i="1"/>
  <c r="J745" i="1"/>
  <c r="L662" i="1"/>
  <c r="L746" i="1"/>
  <c r="L736" i="1"/>
  <c r="L177" i="1"/>
  <c r="L253" i="1"/>
  <c r="L252" i="1"/>
  <c r="L251" i="1"/>
  <c r="L250" i="1"/>
  <c r="L238" i="1"/>
  <c r="L236" i="1"/>
  <c r="L824" i="1"/>
  <c r="L237" i="1"/>
  <c r="L751" i="1"/>
  <c r="L752" i="1"/>
  <c r="L644" i="1" l="1"/>
  <c r="L256" i="1"/>
  <c r="L257" i="1"/>
  <c r="L676" i="1"/>
  <c r="L677" i="1"/>
  <c r="L83" i="1"/>
  <c r="L688" i="1"/>
  <c r="L690" i="1"/>
  <c r="L43" i="1"/>
  <c r="L98" i="1"/>
  <c r="L698" i="1"/>
  <c r="L696" i="1"/>
  <c r="L697" i="1"/>
  <c r="L260" i="1"/>
  <c r="L262" i="1"/>
  <c r="L265" i="1"/>
  <c r="L264" i="1"/>
  <c r="L259" i="1"/>
  <c r="L258" i="1"/>
  <c r="L266" i="1"/>
  <c r="L230" i="1"/>
  <c r="L254" i="1"/>
  <c r="L263" i="1"/>
  <c r="L261" i="1"/>
  <c r="L255" i="1"/>
  <c r="J104" i="1"/>
  <c r="J103" i="1"/>
  <c r="J54" i="1"/>
  <c r="J53" i="1"/>
  <c r="J52" i="1"/>
  <c r="J51" i="1"/>
  <c r="J803" i="1"/>
  <c r="J700" i="1"/>
  <c r="J736" i="1"/>
  <c r="J746" i="1"/>
  <c r="J177" i="1"/>
  <c r="J253" i="1"/>
  <c r="J252" i="1"/>
  <c r="J251" i="1"/>
  <c r="J250" i="1"/>
  <c r="J238" i="1"/>
  <c r="J236" i="1"/>
  <c r="J237" i="1"/>
  <c r="J824" i="1"/>
  <c r="J752" i="1"/>
  <c r="J751" i="1"/>
  <c r="J83" i="1"/>
  <c r="J677" i="1"/>
  <c r="J676" i="1"/>
  <c r="J257" i="1"/>
  <c r="J256" i="1"/>
  <c r="J255" i="1"/>
  <c r="J261" i="1"/>
  <c r="J263" i="1"/>
  <c r="J254" i="1"/>
  <c r="J266" i="1"/>
  <c r="J258" i="1"/>
  <c r="J259" i="1"/>
  <c r="J264" i="1"/>
  <c r="J265" i="1"/>
  <c r="J644" i="1"/>
  <c r="J262" i="1"/>
  <c r="J260" i="1"/>
  <c r="J697" i="1"/>
  <c r="J696" i="1"/>
  <c r="J698" i="1"/>
  <c r="L42" i="1" l="1"/>
  <c r="J43" i="1"/>
  <c r="J42" i="1"/>
  <c r="L41" i="1"/>
  <c r="J41" i="1"/>
  <c r="L735" i="1"/>
  <c r="L656" i="1"/>
  <c r="L727" i="1"/>
  <c r="L726" i="1"/>
  <c r="L725" i="1"/>
  <c r="L724" i="1"/>
  <c r="L723" i="1"/>
  <c r="L741" i="1"/>
  <c r="L742" i="1"/>
  <c r="L739" i="1"/>
  <c r="L77" i="1"/>
  <c r="L733" i="1"/>
  <c r="L20" i="1"/>
  <c r="L192" i="1"/>
  <c r="L10" i="1"/>
  <c r="L224" i="1"/>
  <c r="L223" i="1"/>
  <c r="L815" i="1"/>
  <c r="L6" i="1"/>
  <c r="L246" i="1"/>
  <c r="L72" i="1"/>
  <c r="L664" i="1"/>
  <c r="L226" i="1"/>
  <c r="L225" i="1"/>
  <c r="L61" i="1"/>
  <c r="L823" i="1"/>
  <c r="L822" i="1"/>
  <c r="L149" i="1"/>
  <c r="L148" i="1"/>
  <c r="L704" i="1"/>
  <c r="L728" i="1"/>
  <c r="L74" i="1"/>
  <c r="L75" i="1"/>
  <c r="L105" i="1"/>
  <c r="L106" i="1"/>
  <c r="L798" i="1"/>
  <c r="L797" i="1"/>
  <c r="L721" i="1"/>
  <c r="J797" i="1"/>
  <c r="J106" i="1"/>
  <c r="J105" i="1"/>
  <c r="J75" i="1"/>
  <c r="J74" i="1"/>
  <c r="J728" i="1"/>
  <c r="J704" i="1"/>
  <c r="J148" i="1"/>
  <c r="J149" i="1"/>
  <c r="J822" i="1"/>
  <c r="J823" i="1"/>
  <c r="J61" i="1"/>
  <c r="J225" i="1"/>
  <c r="J226" i="1"/>
  <c r="J664" i="1"/>
  <c r="J72" i="1"/>
  <c r="J246" i="1"/>
  <c r="J6" i="1"/>
  <c r="J815" i="1"/>
  <c r="J178" i="1"/>
  <c r="J20" i="1"/>
  <c r="J733" i="1"/>
  <c r="J77" i="1"/>
  <c r="J723" i="1"/>
  <c r="J724" i="1"/>
  <c r="J725" i="1"/>
  <c r="J726" i="1"/>
  <c r="J727" i="1"/>
  <c r="J656" i="1"/>
  <c r="J735" i="1"/>
  <c r="J661" i="1" l="1"/>
  <c r="L709" i="1" l="1"/>
  <c r="J709" i="1" l="1"/>
  <c r="L695" i="1" l="1"/>
  <c r="L36" i="1" l="1"/>
  <c r="L152" i="1"/>
  <c r="L640" i="1"/>
  <c r="L754" i="1"/>
  <c r="L753" i="1"/>
  <c r="L130" i="1"/>
  <c r="J36" i="1" l="1"/>
  <c r="J152" i="1"/>
  <c r="J640" i="1"/>
  <c r="J754" i="1"/>
  <c r="J753" i="1"/>
  <c r="J130" i="1"/>
  <c r="L705" i="1" l="1"/>
  <c r="L666" i="1"/>
  <c r="L667" i="1"/>
  <c r="L668" i="1"/>
  <c r="L62" i="1"/>
  <c r="L245" i="1"/>
  <c r="L670" i="1"/>
  <c r="L159" i="1"/>
  <c r="L160" i="1"/>
  <c r="L634" i="1"/>
  <c r="L198" i="1"/>
  <c r="L199" i="1"/>
  <c r="L653" i="1"/>
  <c r="L9" i="1"/>
  <c r="L821" i="1"/>
  <c r="L136" i="1"/>
  <c r="L806" i="1"/>
  <c r="L807" i="1"/>
  <c r="L23" i="1"/>
  <c r="L24" i="1"/>
  <c r="L713" i="1"/>
  <c r="L714" i="1"/>
  <c r="L715" i="1"/>
  <c r="L716" i="1"/>
  <c r="L717" i="1"/>
  <c r="L718" i="1"/>
  <c r="L722" i="1"/>
  <c r="L89" i="1"/>
  <c r="J89" i="1"/>
  <c r="J705" i="1"/>
  <c r="J62" i="1"/>
  <c r="J245" i="1"/>
  <c r="J721" i="1"/>
  <c r="J159" i="1"/>
  <c r="J160" i="1"/>
  <c r="J634" i="1"/>
  <c r="J198" i="1"/>
  <c r="J199" i="1"/>
  <c r="J653" i="1"/>
  <c r="J9" i="1"/>
  <c r="J821" i="1"/>
  <c r="J136" i="1"/>
  <c r="J806" i="1"/>
  <c r="J807" i="1"/>
  <c r="J23" i="1"/>
  <c r="J24" i="1"/>
  <c r="J713" i="1"/>
  <c r="J714" i="1"/>
  <c r="J715" i="1"/>
  <c r="J716" i="1"/>
  <c r="J717" i="1"/>
  <c r="J718" i="1"/>
  <c r="J722" i="1"/>
  <c r="J197" i="1" l="1"/>
  <c r="N629" i="1" l="1"/>
  <c r="N92" i="1"/>
  <c r="N804" i="1"/>
  <c r="N805" i="1"/>
  <c r="N285" i="1"/>
  <c r="N284" i="1"/>
  <c r="N275" i="1"/>
  <c r="N813" i="1"/>
  <c r="N814" i="1"/>
  <c r="N18" i="1"/>
  <c r="N818" i="1"/>
  <c r="N630" i="1"/>
  <c r="N632" i="1"/>
  <c r="N633" i="1"/>
  <c r="N131" i="1"/>
  <c r="N197" i="1"/>
  <c r="N15" i="1"/>
  <c r="N16" i="1"/>
  <c r="N720" i="1"/>
  <c r="N628" i="1"/>
  <c r="N162" i="1"/>
  <c r="N796" i="1"/>
  <c r="N755" i="1"/>
  <c r="N749" i="1"/>
  <c r="N702" i="1"/>
  <c r="N44" i="1"/>
  <c r="N195" i="1"/>
  <c r="N235" i="1"/>
  <c r="N283" i="1"/>
  <c r="N241" i="1"/>
  <c r="N4" i="1"/>
  <c r="N790" i="1"/>
  <c r="N791" i="1"/>
  <c r="N37" i="1"/>
  <c r="N38" i="1"/>
  <c r="N167" i="1"/>
  <c r="N168" i="1"/>
  <c r="N169" i="1"/>
  <c r="N170" i="1"/>
  <c r="N171" i="1"/>
  <c r="N172" i="1"/>
  <c r="N173" i="1"/>
  <c r="N174" i="1"/>
  <c r="N175" i="1"/>
  <c r="N176" i="1"/>
  <c r="N272" i="1"/>
  <c r="N273" i="1"/>
  <c r="N274" i="1"/>
  <c r="N271" i="1"/>
  <c r="N270" i="1"/>
  <c r="N269" i="1"/>
  <c r="N268" i="1"/>
  <c r="N102" i="1"/>
  <c r="N112" i="1"/>
  <c r="L629" i="1"/>
  <c r="L92" i="1"/>
  <c r="L804" i="1"/>
  <c r="L805" i="1"/>
  <c r="L285" i="1"/>
  <c r="L284" i="1"/>
  <c r="L275" i="1"/>
  <c r="L813" i="1"/>
  <c r="L814" i="1"/>
  <c r="L18" i="1"/>
  <c r="L818" i="1"/>
  <c r="L630" i="1"/>
  <c r="L181" i="1"/>
  <c r="L50" i="1"/>
  <c r="L632" i="1"/>
  <c r="L633" i="1"/>
  <c r="L131" i="1"/>
  <c r="L197" i="1"/>
  <c r="M197" i="1" s="1"/>
  <c r="L15" i="1"/>
  <c r="L16" i="1"/>
  <c r="L720" i="1"/>
  <c r="L628" i="1"/>
  <c r="L162" i="1"/>
  <c r="L796" i="1"/>
  <c r="L755" i="1"/>
  <c r="L749" i="1"/>
  <c r="L702" i="1"/>
  <c r="L44" i="1"/>
  <c r="L195" i="1"/>
  <c r="L235" i="1"/>
  <c r="L283" i="1"/>
  <c r="L241" i="1"/>
  <c r="L4" i="1"/>
  <c r="L240" i="1"/>
  <c r="L5" i="1"/>
  <c r="L13" i="1"/>
  <c r="L14" i="1"/>
  <c r="L783" i="1"/>
  <c r="L784" i="1"/>
  <c r="L790" i="1"/>
  <c r="L791" i="1"/>
  <c r="L37" i="1"/>
  <c r="L38" i="1"/>
  <c r="L167" i="1"/>
  <c r="L168" i="1"/>
  <c r="L169" i="1"/>
  <c r="L170" i="1"/>
  <c r="L171" i="1"/>
  <c r="L172" i="1"/>
  <c r="L173" i="1"/>
  <c r="L174" i="1"/>
  <c r="L175" i="1"/>
  <c r="L176" i="1"/>
  <c r="L272" i="1"/>
  <c r="L273" i="1"/>
  <c r="L274" i="1"/>
  <c r="L271" i="1"/>
  <c r="L270" i="1"/>
  <c r="L269" i="1"/>
  <c r="L268" i="1"/>
  <c r="L102" i="1"/>
  <c r="L112" i="1"/>
  <c r="J629" i="1"/>
  <c r="J92" i="1"/>
  <c r="J804" i="1"/>
  <c r="J805" i="1"/>
  <c r="J285" i="1"/>
  <c r="J284" i="1"/>
  <c r="J275" i="1"/>
  <c r="J813" i="1"/>
  <c r="J814" i="1"/>
  <c r="J18" i="1"/>
  <c r="J818" i="1"/>
  <c r="J695" i="1"/>
  <c r="M695" i="1" s="1"/>
  <c r="J630" i="1"/>
  <c r="J181" i="1"/>
  <c r="J50" i="1"/>
  <c r="J632" i="1"/>
  <c r="J633" i="1"/>
  <c r="J131" i="1"/>
  <c r="J15" i="1"/>
  <c r="J16" i="1"/>
  <c r="J720" i="1"/>
  <c r="J628" i="1"/>
  <c r="J162" i="1"/>
  <c r="J796" i="1"/>
  <c r="J755" i="1"/>
  <c r="J749" i="1"/>
  <c r="J702" i="1"/>
  <c r="J44" i="1"/>
  <c r="J195" i="1"/>
  <c r="J235" i="1"/>
  <c r="J283" i="1"/>
  <c r="J241" i="1"/>
  <c r="J4" i="1"/>
  <c r="J240" i="1"/>
  <c r="J5" i="1"/>
  <c r="J13" i="1"/>
  <c r="J14" i="1"/>
  <c r="J783" i="1"/>
  <c r="J784" i="1"/>
  <c r="J790" i="1"/>
  <c r="J791" i="1"/>
  <c r="J37" i="1"/>
  <c r="J38" i="1"/>
  <c r="J167" i="1"/>
  <c r="J168" i="1"/>
  <c r="J169" i="1"/>
  <c r="J170" i="1"/>
  <c r="J171" i="1"/>
  <c r="J172" i="1"/>
  <c r="J173" i="1"/>
  <c r="J174" i="1"/>
  <c r="J175" i="1"/>
  <c r="J176" i="1"/>
  <c r="J272" i="1"/>
  <c r="J273" i="1"/>
  <c r="J274" i="1"/>
  <c r="J271" i="1"/>
  <c r="J270" i="1"/>
  <c r="J269" i="1"/>
  <c r="J268" i="1"/>
  <c r="J102" i="1"/>
  <c r="M50" i="1" l="1"/>
  <c r="M783" i="1"/>
  <c r="M633" i="1"/>
  <c r="M629" i="1"/>
  <c r="M630" i="1"/>
  <c r="M805" i="1"/>
  <c r="M92" i="1"/>
  <c r="M284" i="1"/>
  <c r="M285" i="1"/>
  <c r="M275" i="1"/>
  <c r="M814" i="1"/>
  <c r="M15" i="1"/>
  <c r="M38" i="1"/>
  <c r="M269" i="1"/>
  <c r="M702" i="1"/>
  <c r="M173" i="1"/>
  <c r="M749" i="1"/>
  <c r="M174" i="1"/>
  <c r="M270" i="1"/>
  <c r="M37" i="1"/>
  <c r="M240" i="1"/>
  <c r="N240" i="1" s="1"/>
  <c r="M818" i="1"/>
  <c r="M274" i="1"/>
  <c r="M168" i="1"/>
  <c r="M796" i="1"/>
  <c r="M176" i="1"/>
  <c r="M14" i="1"/>
  <c r="N14" i="1" s="1"/>
  <c r="M784" i="1"/>
  <c r="N784" i="1" s="1"/>
  <c r="M112" i="1"/>
  <c r="M272" i="1"/>
  <c r="M169" i="1"/>
  <c r="M235" i="1"/>
  <c r="M628" i="1"/>
  <c r="M283" i="1"/>
  <c r="M268" i="1"/>
  <c r="M167" i="1"/>
  <c r="M44" i="1"/>
  <c r="M16" i="1"/>
  <c r="M162" i="1"/>
  <c r="M175" i="1"/>
  <c r="M172" i="1"/>
  <c r="M755" i="1"/>
  <c r="M241" i="1"/>
  <c r="M102" i="1"/>
  <c r="M195" i="1"/>
  <c r="M273" i="1"/>
  <c r="M5" i="1"/>
  <c r="N5" i="1" s="1"/>
  <c r="M13" i="1"/>
  <c r="N13" i="1" s="1"/>
  <c r="M720" i="1"/>
  <c r="M791" i="1"/>
  <c r="M4" i="1"/>
  <c r="M131" i="1"/>
  <c r="M632" i="1"/>
  <c r="M181" i="1"/>
  <c r="N181" i="1" s="1"/>
  <c r="M813" i="1"/>
  <c r="M271" i="1"/>
  <c r="M790" i="1"/>
  <c r="M18" i="1"/>
  <c r="M171" i="1"/>
  <c r="M170" i="1"/>
  <c r="M804" i="1"/>
  <c r="L750" i="1"/>
  <c r="N750" i="1"/>
  <c r="L166" i="1"/>
  <c r="N166" i="1"/>
  <c r="J166" i="1"/>
  <c r="J750" i="1"/>
  <c r="M166" i="1" l="1"/>
  <c r="M750" i="1"/>
  <c r="L661" i="1"/>
  <c r="N661" i="1"/>
  <c r="L660" i="1"/>
  <c r="N660" i="1"/>
  <c r="L659" i="1"/>
  <c r="N659" i="1"/>
  <c r="L652" i="1"/>
  <c r="N652" i="1"/>
  <c r="L651" i="1"/>
  <c r="N651" i="1"/>
  <c r="L646" i="1"/>
  <c r="N646" i="1"/>
  <c r="L645" i="1"/>
  <c r="N645" i="1"/>
  <c r="L819" i="1"/>
  <c r="N819" i="1"/>
  <c r="L648" i="1"/>
  <c r="N648" i="1"/>
  <c r="L650" i="1"/>
  <c r="N650" i="1"/>
  <c r="L649" i="1"/>
  <c r="N649" i="1"/>
  <c r="L647" i="1"/>
  <c r="N647" i="1"/>
  <c r="L658" i="1"/>
  <c r="N658" i="1"/>
  <c r="L657" i="1"/>
  <c r="N657" i="1"/>
  <c r="L12" i="1"/>
  <c r="N12" i="1"/>
  <c r="L654" i="1"/>
  <c r="N654" i="1"/>
  <c r="L189" i="1"/>
  <c r="N189" i="1"/>
  <c r="J189" i="1"/>
  <c r="J654" i="1"/>
  <c r="J12" i="1"/>
  <c r="J657" i="1"/>
  <c r="J658" i="1"/>
  <c r="J647" i="1"/>
  <c r="J649" i="1"/>
  <c r="J650" i="1"/>
  <c r="J819" i="1"/>
  <c r="J645" i="1"/>
  <c r="J646" i="1"/>
  <c r="J651" i="1"/>
  <c r="J652" i="1"/>
  <c r="J659" i="1"/>
  <c r="J660" i="1"/>
  <c r="M650" i="1" l="1"/>
  <c r="M647" i="1"/>
  <c r="M652" i="1"/>
  <c r="M645" i="1"/>
  <c r="M654" i="1"/>
  <c r="M12" i="1"/>
  <c r="M649" i="1"/>
  <c r="M659" i="1"/>
  <c r="M657" i="1"/>
  <c r="M646" i="1"/>
  <c r="M660" i="1"/>
  <c r="M189" i="1"/>
  <c r="M658" i="1"/>
  <c r="M651" i="1"/>
  <c r="M661" i="1"/>
  <c r="M648" i="1"/>
  <c r="M819" i="1"/>
  <c r="L555" i="1"/>
  <c r="W63" i="1" l="1"/>
  <c r="W133" i="1"/>
  <c r="W701" i="1"/>
  <c r="W703" i="1"/>
  <c r="W639" i="1"/>
  <c r="W144" i="1"/>
  <c r="W48" i="1"/>
  <c r="W286" i="1"/>
  <c r="W221" i="1"/>
  <c r="W73" i="1"/>
  <c r="W816" i="1"/>
  <c r="W218" i="1"/>
  <c r="N63" i="1"/>
  <c r="N133" i="1"/>
  <c r="N701" i="1"/>
  <c r="N703" i="1"/>
  <c r="N639" i="1"/>
  <c r="N144" i="1"/>
  <c r="N48" i="1"/>
  <c r="N286" i="1"/>
  <c r="N221" i="1"/>
  <c r="N73" i="1"/>
  <c r="N816" i="1"/>
  <c r="N218" i="1"/>
  <c r="L63" i="1"/>
  <c r="L132" i="1"/>
  <c r="L133" i="1"/>
  <c r="L701" i="1"/>
  <c r="L703" i="1"/>
  <c r="L639" i="1"/>
  <c r="L144" i="1"/>
  <c r="L48" i="1"/>
  <c r="L286" i="1"/>
  <c r="L221" i="1"/>
  <c r="L73" i="1"/>
  <c r="L816" i="1"/>
  <c r="L218" i="1"/>
  <c r="J132" i="1"/>
  <c r="W132" i="1" s="1"/>
  <c r="J133" i="1"/>
  <c r="J701" i="1"/>
  <c r="J703" i="1"/>
  <c r="J144" i="1"/>
  <c r="J48" i="1"/>
  <c r="J221" i="1"/>
  <c r="J73" i="1"/>
  <c r="J816" i="1"/>
  <c r="J218" i="1"/>
  <c r="J63" i="1"/>
  <c r="M63" i="1" l="1"/>
  <c r="M286" i="1"/>
  <c r="M218" i="1"/>
  <c r="M703" i="1"/>
  <c r="M144" i="1"/>
  <c r="M639" i="1"/>
  <c r="M816" i="1"/>
  <c r="M701" i="1"/>
  <c r="M48" i="1"/>
  <c r="M73" i="1"/>
  <c r="M133" i="1"/>
  <c r="M221" i="1"/>
  <c r="M132" i="1"/>
  <c r="N132" i="1" s="1"/>
  <c r="W34" i="1" l="1"/>
  <c r="N34" i="1"/>
  <c r="L34" i="1"/>
  <c r="J34" i="1"/>
  <c r="M34" i="1" l="1"/>
  <c r="J109" i="1" l="1"/>
  <c r="W838" i="1" l="1"/>
  <c r="W248" i="1"/>
  <c r="W39" i="1"/>
  <c r="W435" i="1"/>
  <c r="W107" i="1"/>
  <c r="W108" i="1"/>
  <c r="W109" i="1"/>
  <c r="W110" i="1"/>
  <c r="W158" i="1"/>
  <c r="W155" i="1"/>
  <c r="W156" i="1"/>
  <c r="W157" i="1"/>
  <c r="W809" i="1"/>
  <c r="W810" i="1"/>
  <c r="W811" i="1"/>
  <c r="W812" i="1"/>
  <c r="W138" i="1"/>
  <c r="W586" i="1"/>
  <c r="W413" i="1"/>
  <c r="W408" i="1"/>
  <c r="W619" i="1"/>
  <c r="W396" i="1"/>
  <c r="W293" i="1"/>
  <c r="W613" i="1"/>
  <c r="W575" i="1"/>
  <c r="W558" i="1"/>
  <c r="W559" i="1"/>
  <c r="W303" i="1"/>
  <c r="W312" i="1"/>
  <c r="W392" i="1"/>
  <c r="W406" i="1"/>
  <c r="W459" i="1"/>
  <c r="W381" i="1"/>
  <c r="W33" i="1"/>
  <c r="W383" i="1"/>
  <c r="W220" i="1"/>
  <c r="W405" i="1"/>
  <c r="W377" i="1"/>
  <c r="W515" i="1"/>
  <c r="W557" i="1"/>
  <c r="W556" i="1"/>
  <c r="W542" i="1"/>
  <c r="W541" i="1"/>
  <c r="W537" i="1"/>
  <c r="W533" i="1"/>
  <c r="W532" i="1"/>
  <c r="W525" i="1"/>
  <c r="W526" i="1"/>
  <c r="W635" i="1"/>
  <c r="W636" i="1"/>
  <c r="W30" i="1"/>
  <c r="W31" i="1"/>
  <c r="W32" i="1"/>
  <c r="W211" i="1"/>
  <c r="W212" i="1"/>
  <c r="W213" i="1"/>
  <c r="W209" i="1"/>
  <c r="W492" i="1"/>
  <c r="W493" i="1"/>
  <c r="W494" i="1"/>
  <c r="W495" i="1"/>
  <c r="W469" i="1"/>
  <c r="W470" i="1"/>
  <c r="W348" i="1"/>
  <c r="W342" i="1"/>
  <c r="W352" i="1"/>
  <c r="W346" i="1"/>
  <c r="W449" i="1"/>
  <c r="W450" i="1"/>
  <c r="W439" i="1"/>
  <c r="W747" i="1"/>
  <c r="W200" i="1"/>
  <c r="W203" i="1"/>
  <c r="W25" i="1"/>
  <c r="W26" i="1"/>
  <c r="W27" i="1"/>
  <c r="W694" i="1"/>
  <c r="W93" i="1"/>
  <c r="W94" i="1"/>
  <c r="N838" i="1"/>
  <c r="N248" i="1"/>
  <c r="N39" i="1"/>
  <c r="N435" i="1"/>
  <c r="N107" i="1"/>
  <c r="N108" i="1"/>
  <c r="N109" i="1"/>
  <c r="N110" i="1"/>
  <c r="N158" i="1"/>
  <c r="N155" i="1"/>
  <c r="N156" i="1"/>
  <c r="N157" i="1"/>
  <c r="N809" i="1"/>
  <c r="N810" i="1"/>
  <c r="N811" i="1"/>
  <c r="N812" i="1"/>
  <c r="N586" i="1"/>
  <c r="N413" i="1"/>
  <c r="N408" i="1"/>
  <c r="N619" i="1"/>
  <c r="N396" i="1"/>
  <c r="N293" i="1"/>
  <c r="N613" i="1"/>
  <c r="N575" i="1"/>
  <c r="N558" i="1"/>
  <c r="N559" i="1"/>
  <c r="N303" i="1"/>
  <c r="N312" i="1"/>
  <c r="N392" i="1"/>
  <c r="N406" i="1"/>
  <c r="N459" i="1"/>
  <c r="N381" i="1"/>
  <c r="N33" i="1"/>
  <c r="N383" i="1"/>
  <c r="N220" i="1"/>
  <c r="N405" i="1"/>
  <c r="N377" i="1"/>
  <c r="N515" i="1"/>
  <c r="N557" i="1"/>
  <c r="N556" i="1"/>
  <c r="N542" i="1"/>
  <c r="N541" i="1"/>
  <c r="N537" i="1"/>
  <c r="N533" i="1"/>
  <c r="N532" i="1"/>
  <c r="N525" i="1"/>
  <c r="N526" i="1"/>
  <c r="N635" i="1"/>
  <c r="N636" i="1"/>
  <c r="N30" i="1"/>
  <c r="N31" i="1"/>
  <c r="N32" i="1"/>
  <c r="N211" i="1"/>
  <c r="N212" i="1"/>
  <c r="N213" i="1"/>
  <c r="N209" i="1"/>
  <c r="N492" i="1"/>
  <c r="N493" i="1"/>
  <c r="N494" i="1"/>
  <c r="N495" i="1"/>
  <c r="N469" i="1"/>
  <c r="N470" i="1"/>
  <c r="N348" i="1"/>
  <c r="N342" i="1"/>
  <c r="N352" i="1"/>
  <c r="N346" i="1"/>
  <c r="N449" i="1"/>
  <c r="N450" i="1"/>
  <c r="N439" i="1"/>
  <c r="N747" i="1"/>
  <c r="N200" i="1"/>
  <c r="N203" i="1"/>
  <c r="N25" i="1"/>
  <c r="N26" i="1"/>
  <c r="N27" i="1"/>
  <c r="N694" i="1"/>
  <c r="N93" i="1"/>
  <c r="N94" i="1"/>
  <c r="L462" i="1" l="1"/>
  <c r="J525" i="1"/>
  <c r="J836" i="1"/>
  <c r="W836" i="1" s="1"/>
  <c r="J825" i="1"/>
  <c r="W825" i="1" s="1"/>
  <c r="J826" i="1"/>
  <c r="W826" i="1" s="1"/>
  <c r="J827" i="1"/>
  <c r="W827" i="1" s="1"/>
  <c r="J828" i="1"/>
  <c r="W828" i="1" s="1"/>
  <c r="J838" i="1"/>
  <c r="J835" i="1"/>
  <c r="W835" i="1" s="1"/>
  <c r="J833" i="1"/>
  <c r="W833" i="1" s="1"/>
  <c r="J834" i="1"/>
  <c r="W834" i="1" s="1"/>
  <c r="J832" i="1"/>
  <c r="W832" i="1" s="1"/>
  <c r="J311" i="1"/>
  <c r="W311" i="1" s="1"/>
  <c r="J831" i="1"/>
  <c r="W831" i="1" s="1"/>
  <c r="J820" i="1"/>
  <c r="W820" i="1" s="1"/>
  <c r="J710" i="1"/>
  <c r="W710" i="1" s="1"/>
  <c r="J711" i="1"/>
  <c r="W711" i="1" s="1"/>
  <c r="J830" i="1"/>
  <c r="W830" i="1" s="1"/>
  <c r="J113" i="1"/>
  <c r="W113" i="1" s="1"/>
  <c r="J626" i="1"/>
  <c r="W626" i="1" s="1"/>
  <c r="J154" i="1"/>
  <c r="W154" i="1" s="1"/>
  <c r="J153" i="1"/>
  <c r="W153" i="1" s="1"/>
  <c r="J239" i="1"/>
  <c r="W239" i="1" s="1"/>
  <c r="J296" i="1"/>
  <c r="W296" i="1" s="1"/>
  <c r="J297" i="1"/>
  <c r="W297" i="1" s="1"/>
  <c r="J49" i="1"/>
  <c r="W49" i="1" s="1"/>
  <c r="J207" i="1"/>
  <c r="W207" i="1" s="1"/>
  <c r="J208" i="1"/>
  <c r="W208" i="1" s="1"/>
  <c r="J17" i="1"/>
  <c r="W17" i="1" s="1"/>
  <c r="J55" i="1"/>
  <c r="W55" i="1" s="1"/>
  <c r="J247" i="1"/>
  <c r="W247" i="1" s="1"/>
  <c r="J248" i="1"/>
  <c r="J151" i="1"/>
  <c r="W151" i="1" s="1"/>
  <c r="J39" i="1"/>
  <c r="J435" i="1"/>
  <c r="J107" i="1"/>
  <c r="J108" i="1"/>
  <c r="J110" i="1"/>
  <c r="J158" i="1"/>
  <c r="J155" i="1"/>
  <c r="J156" i="1"/>
  <c r="J157" i="1"/>
  <c r="J35" i="1"/>
  <c r="W35" i="1" s="1"/>
  <c r="J809" i="1"/>
  <c r="J810" i="1"/>
  <c r="J811" i="1"/>
  <c r="J812" i="1"/>
  <c r="J135" i="1"/>
  <c r="W135" i="1" s="1"/>
  <c r="J134" i="1"/>
  <c r="W134" i="1" s="1"/>
  <c r="J139" i="1"/>
  <c r="W139" i="1" s="1"/>
  <c r="J770" i="1"/>
  <c r="W770" i="1" s="1"/>
  <c r="J627" i="1"/>
  <c r="W627" i="1" s="1"/>
  <c r="J142" i="1"/>
  <c r="W142" i="1" s="1"/>
  <c r="J143" i="1"/>
  <c r="W143" i="1" s="1"/>
  <c r="J141" i="1"/>
  <c r="W141" i="1" s="1"/>
  <c r="J140" i="1"/>
  <c r="W140" i="1" s="1"/>
  <c r="J47" i="1"/>
  <c r="W47" i="1" s="1"/>
  <c r="J114" i="1"/>
  <c r="W114" i="1" s="1"/>
  <c r="J566" i="1"/>
  <c r="W566" i="1" s="1"/>
  <c r="J522" i="1"/>
  <c r="W522" i="1" s="1"/>
  <c r="J521" i="1"/>
  <c r="W521" i="1" s="1"/>
  <c r="J520" i="1"/>
  <c r="W520" i="1" s="1"/>
  <c r="J519" i="1"/>
  <c r="W519" i="1" s="1"/>
  <c r="J518" i="1"/>
  <c r="W518" i="1" s="1"/>
  <c r="J517" i="1"/>
  <c r="W517" i="1" s="1"/>
  <c r="J582" i="1"/>
  <c r="W582" i="1" s="1"/>
  <c r="J565" i="1"/>
  <c r="W565" i="1" s="1"/>
  <c r="J388" i="1"/>
  <c r="W388" i="1" s="1"/>
  <c r="J308" i="1"/>
  <c r="W308" i="1" s="1"/>
  <c r="J569" i="1"/>
  <c r="W569" i="1" s="1"/>
  <c r="J624" i="1"/>
  <c r="W624" i="1" s="1"/>
  <c r="J612" i="1"/>
  <c r="W612" i="1" s="1"/>
  <c r="J598" i="1"/>
  <c r="W598" i="1" s="1"/>
  <c r="J587" i="1"/>
  <c r="W587" i="1" s="1"/>
  <c r="J586" i="1"/>
  <c r="J585" i="1"/>
  <c r="W585" i="1" s="1"/>
  <c r="J610" i="1"/>
  <c r="W610" i="1" s="1"/>
  <c r="J608" i="1"/>
  <c r="W608" i="1" s="1"/>
  <c r="J606" i="1"/>
  <c r="W606" i="1" s="1"/>
  <c r="J603" i="1"/>
  <c r="W603" i="1" s="1"/>
  <c r="J602" i="1"/>
  <c r="W602" i="1" s="1"/>
  <c r="J601" i="1"/>
  <c r="W601" i="1" s="1"/>
  <c r="J600" i="1"/>
  <c r="W600" i="1" s="1"/>
  <c r="J597" i="1"/>
  <c r="W597" i="1" s="1"/>
  <c r="J595" i="1"/>
  <c r="W595" i="1" s="1"/>
  <c r="J594" i="1"/>
  <c r="W594" i="1" s="1"/>
  <c r="J593" i="1"/>
  <c r="W593" i="1" s="1"/>
  <c r="J368" i="1"/>
  <c r="W368" i="1" s="1"/>
  <c r="J366" i="1"/>
  <c r="W366" i="1" s="1"/>
  <c r="J409" i="1"/>
  <c r="W409" i="1" s="1"/>
  <c r="J410" i="1"/>
  <c r="W410" i="1" s="1"/>
  <c r="J330" i="1"/>
  <c r="W330" i="1" s="1"/>
  <c r="J328" i="1"/>
  <c r="W328" i="1" s="1"/>
  <c r="J329" i="1"/>
  <c r="W329" i="1" s="1"/>
  <c r="J323" i="1"/>
  <c r="W323" i="1" s="1"/>
  <c r="J322" i="1"/>
  <c r="W322" i="1" s="1"/>
  <c r="J326" i="1"/>
  <c r="W326" i="1" s="1"/>
  <c r="J325" i="1"/>
  <c r="W325" i="1" s="1"/>
  <c r="J412" i="1"/>
  <c r="W412" i="1" s="1"/>
  <c r="J417" i="1"/>
  <c r="W417" i="1" s="1"/>
  <c r="J416" i="1"/>
  <c r="W416" i="1" s="1"/>
  <c r="J415" i="1"/>
  <c r="W415" i="1" s="1"/>
  <c r="J333" i="1"/>
  <c r="W333" i="1" s="1"/>
  <c r="J332" i="1"/>
  <c r="W332" i="1" s="1"/>
  <c r="J331" i="1"/>
  <c r="W331" i="1" s="1"/>
  <c r="J516" i="1"/>
  <c r="W516" i="1" s="1"/>
  <c r="J625" i="1"/>
  <c r="W625" i="1" s="1"/>
  <c r="J414" i="1"/>
  <c r="W414" i="1" s="1"/>
  <c r="J413" i="1"/>
  <c r="J408" i="1"/>
  <c r="J404" i="1"/>
  <c r="W404" i="1" s="1"/>
  <c r="J387" i="1"/>
  <c r="W387" i="1" s="1"/>
  <c r="J321" i="1"/>
  <c r="W321" i="1" s="1"/>
  <c r="J319" i="1"/>
  <c r="W319" i="1" s="1"/>
  <c r="J320" i="1"/>
  <c r="W320" i="1" s="1"/>
  <c r="J324" i="1"/>
  <c r="W324" i="1" s="1"/>
  <c r="J617" i="1"/>
  <c r="W617" i="1" s="1"/>
  <c r="J581" i="1"/>
  <c r="W581" i="1" s="1"/>
  <c r="J577" i="1"/>
  <c r="W577" i="1" s="1"/>
  <c r="J619" i="1"/>
  <c r="J618" i="1"/>
  <c r="W618" i="1" s="1"/>
  <c r="J396" i="1"/>
  <c r="J327" i="1"/>
  <c r="W327" i="1" s="1"/>
  <c r="J334" i="1"/>
  <c r="W334" i="1" s="1"/>
  <c r="J398" i="1"/>
  <c r="W398" i="1" s="1"/>
  <c r="J589" i="1"/>
  <c r="W589" i="1" s="1"/>
  <c r="J294" i="1"/>
  <c r="W294" i="1" s="1"/>
  <c r="J605" i="1"/>
  <c r="W605" i="1" s="1"/>
  <c r="J531" i="1"/>
  <c r="W531" i="1" s="1"/>
  <c r="J291" i="1"/>
  <c r="W291" i="1" s="1"/>
  <c r="J769" i="1"/>
  <c r="W769" i="1" s="1"/>
  <c r="J310" i="1"/>
  <c r="W310" i="1" s="1"/>
  <c r="J288" i="1"/>
  <c r="W288" i="1" s="1"/>
  <c r="J292" i="1"/>
  <c r="W292" i="1" s="1"/>
  <c r="J584" i="1"/>
  <c r="W584" i="1" s="1"/>
  <c r="J293" i="1"/>
  <c r="J289" i="1"/>
  <c r="W289" i="1" s="1"/>
  <c r="J580" i="1"/>
  <c r="W580" i="1" s="1"/>
  <c r="J579" i="1"/>
  <c r="W579" i="1" s="1"/>
  <c r="J438" i="1"/>
  <c r="W438" i="1" s="1"/>
  <c r="J309" i="1"/>
  <c r="W309" i="1" s="1"/>
  <c r="J306" i="1"/>
  <c r="W306" i="1" s="1"/>
  <c r="J295" i="1"/>
  <c r="W295" i="1" s="1"/>
  <c r="J436" i="1"/>
  <c r="W436" i="1" s="1"/>
  <c r="J621" i="1"/>
  <c r="W621" i="1" s="1"/>
  <c r="J622" i="1"/>
  <c r="W622" i="1" s="1"/>
  <c r="J307" i="1"/>
  <c r="W307" i="1" s="1"/>
  <c r="J599" i="1"/>
  <c r="W599" i="1" s="1"/>
  <c r="J506" i="1"/>
  <c r="W506" i="1" s="1"/>
  <c r="J503" i="1"/>
  <c r="W503" i="1" s="1"/>
  <c r="J501" i="1"/>
  <c r="W501" i="1" s="1"/>
  <c r="J498" i="1"/>
  <c r="W498" i="1" s="1"/>
  <c r="J496" i="1"/>
  <c r="W496" i="1" s="1"/>
  <c r="J491" i="1"/>
  <c r="W491" i="1" s="1"/>
  <c r="J468" i="1"/>
  <c r="W468" i="1" s="1"/>
  <c r="J434" i="1"/>
  <c r="W434" i="1" s="1"/>
  <c r="J433" i="1"/>
  <c r="W433" i="1" s="1"/>
  <c r="J616" i="1"/>
  <c r="W616" i="1" s="1"/>
  <c r="J432" i="1"/>
  <c r="W432" i="1" s="1"/>
  <c r="J431" i="1"/>
  <c r="W431" i="1" s="1"/>
  <c r="J430" i="1"/>
  <c r="W430" i="1" s="1"/>
  <c r="J429" i="1"/>
  <c r="W429" i="1" s="1"/>
  <c r="J611" i="1"/>
  <c r="W611" i="1" s="1"/>
  <c r="J428" i="1"/>
  <c r="W428" i="1" s="1"/>
  <c r="J607" i="1"/>
  <c r="W607" i="1" s="1"/>
  <c r="J427" i="1"/>
  <c r="W427" i="1" s="1"/>
  <c r="J426" i="1"/>
  <c r="W426" i="1" s="1"/>
  <c r="J596" i="1"/>
  <c r="W596" i="1" s="1"/>
  <c r="J425" i="1"/>
  <c r="W425" i="1" s="1"/>
  <c r="J592" i="1"/>
  <c r="W592" i="1" s="1"/>
  <c r="J424" i="1"/>
  <c r="W424" i="1" s="1"/>
  <c r="J590" i="1"/>
  <c r="W590" i="1" s="1"/>
  <c r="J801" i="1"/>
  <c r="W801" i="1" s="1"/>
  <c r="J802" i="1"/>
  <c r="W802" i="1" s="1"/>
  <c r="J372" i="1"/>
  <c r="W372" i="1" s="1"/>
  <c r="J613" i="1"/>
  <c r="J614" i="1"/>
  <c r="W614" i="1" s="1"/>
  <c r="J615" i="1"/>
  <c r="W615" i="1" s="1"/>
  <c r="J374" i="1"/>
  <c r="W374" i="1" s="1"/>
  <c r="J604" i="1"/>
  <c r="W604" i="1" s="1"/>
  <c r="J840" i="1"/>
  <c r="W840" i="1" s="1"/>
  <c r="J76" i="1"/>
  <c r="W76" i="1" s="1"/>
  <c r="J370" i="1"/>
  <c r="W370" i="1" s="1"/>
  <c r="J578" i="1"/>
  <c r="W578" i="1" s="1"/>
  <c r="J623" i="1"/>
  <c r="W623" i="1" s="1"/>
  <c r="J570" i="1"/>
  <c r="W570" i="1" s="1"/>
  <c r="J568" i="1"/>
  <c r="W568" i="1" s="1"/>
  <c r="J567" i="1"/>
  <c r="W567" i="1" s="1"/>
  <c r="J300" i="1"/>
  <c r="W300" i="1" s="1"/>
  <c r="J564" i="1"/>
  <c r="W564" i="1" s="1"/>
  <c r="J563" i="1"/>
  <c r="W563" i="1" s="1"/>
  <c r="J562" i="1"/>
  <c r="W562" i="1" s="1"/>
  <c r="J575" i="1"/>
  <c r="J558" i="1"/>
  <c r="J559" i="1"/>
  <c r="J574" i="1"/>
  <c r="W574" i="1" s="1"/>
  <c r="J318" i="1"/>
  <c r="W318" i="1" s="1"/>
  <c r="J305" i="1"/>
  <c r="W305" i="1" s="1"/>
  <c r="J573" i="1"/>
  <c r="W573" i="1" s="1"/>
  <c r="J572" i="1"/>
  <c r="W572" i="1" s="1"/>
  <c r="J571" i="1"/>
  <c r="W571" i="1" s="1"/>
  <c r="J317" i="1"/>
  <c r="W317" i="1" s="1"/>
  <c r="J298" i="1"/>
  <c r="W298" i="1" s="1"/>
  <c r="J304" i="1"/>
  <c r="W304" i="1" s="1"/>
  <c r="J609" i="1"/>
  <c r="W609" i="1" s="1"/>
  <c r="J316" i="1"/>
  <c r="W316" i="1" s="1"/>
  <c r="J303" i="1"/>
  <c r="J315" i="1"/>
  <c r="W315" i="1" s="1"/>
  <c r="J314" i="1"/>
  <c r="W314" i="1" s="1"/>
  <c r="J313" i="1"/>
  <c r="W313" i="1" s="1"/>
  <c r="J299" i="1"/>
  <c r="W299" i="1" s="1"/>
  <c r="J302" i="1"/>
  <c r="W302" i="1" s="1"/>
  <c r="J312" i="1"/>
  <c r="J301" i="1"/>
  <c r="W301" i="1" s="1"/>
  <c r="J392" i="1"/>
  <c r="J391" i="1"/>
  <c r="W391" i="1" s="1"/>
  <c r="J399" i="1"/>
  <c r="W399" i="1" s="1"/>
  <c r="J400" i="1"/>
  <c r="W400" i="1" s="1"/>
  <c r="J459" i="1"/>
  <c r="J381" i="1"/>
  <c r="J456" i="1"/>
  <c r="W456" i="1" s="1"/>
  <c r="J455" i="1"/>
  <c r="W455" i="1" s="1"/>
  <c r="J655" i="1"/>
  <c r="W655" i="1" s="1"/>
  <c r="J33" i="1"/>
  <c r="J383" i="1"/>
  <c r="J220" i="1"/>
  <c r="J457" i="1"/>
  <c r="W457" i="1" s="1"/>
  <c r="J576" i="1"/>
  <c r="W576" i="1" s="1"/>
  <c r="J423" i="1"/>
  <c r="W423" i="1" s="1"/>
  <c r="J411" i="1"/>
  <c r="W411" i="1" s="1"/>
  <c r="J405" i="1"/>
  <c r="J397" i="1"/>
  <c r="W397" i="1" s="1"/>
  <c r="J386" i="1"/>
  <c r="W386" i="1" s="1"/>
  <c r="J377" i="1"/>
  <c r="J371" i="1"/>
  <c r="W371" i="1" s="1"/>
  <c r="J369" i="1"/>
  <c r="W369" i="1" s="1"/>
  <c r="J367" i="1"/>
  <c r="W367" i="1" s="1"/>
  <c r="J422" i="1"/>
  <c r="W422" i="1" s="1"/>
  <c r="J421" i="1"/>
  <c r="W421" i="1" s="1"/>
  <c r="J420" i="1"/>
  <c r="W420" i="1" s="1"/>
  <c r="J419" i="1"/>
  <c r="W419" i="1" s="1"/>
  <c r="J418" i="1"/>
  <c r="W418" i="1" s="1"/>
  <c r="J407" i="1"/>
  <c r="J40" i="1"/>
  <c r="W40" i="1" s="1"/>
  <c r="J403" i="1"/>
  <c r="W403" i="1" s="1"/>
  <c r="J402" i="1"/>
  <c r="W402" i="1" s="1"/>
  <c r="J401" i="1"/>
  <c r="W401" i="1" s="1"/>
  <c r="J395" i="1"/>
  <c r="W395" i="1" s="1"/>
  <c r="J393" i="1"/>
  <c r="W393" i="1" s="1"/>
  <c r="J394" i="1"/>
  <c r="W394" i="1" s="1"/>
  <c r="J389" i="1"/>
  <c r="W389" i="1" s="1"/>
  <c r="J384" i="1"/>
  <c r="W384" i="1" s="1"/>
  <c r="J382" i="1"/>
  <c r="W382" i="1" s="1"/>
  <c r="J380" i="1"/>
  <c r="W380" i="1" s="1"/>
  <c r="J379" i="1"/>
  <c r="W379" i="1" s="1"/>
  <c r="J378" i="1"/>
  <c r="W378" i="1" s="1"/>
  <c r="J376" i="1"/>
  <c r="W376" i="1" s="1"/>
  <c r="J375" i="1"/>
  <c r="W375" i="1" s="1"/>
  <c r="J583" i="1"/>
  <c r="W583" i="1" s="1"/>
  <c r="J591" i="1"/>
  <c r="W591" i="1" s="1"/>
  <c r="J390" i="1"/>
  <c r="W390" i="1" s="1"/>
  <c r="J385" i="1"/>
  <c r="W385" i="1" s="1"/>
  <c r="J373" i="1"/>
  <c r="W373" i="1" s="1"/>
  <c r="J290" i="1"/>
  <c r="W290" i="1" s="1"/>
  <c r="J620" i="1"/>
  <c r="W620" i="1" s="1"/>
  <c r="J561" i="1"/>
  <c r="W561" i="1" s="1"/>
  <c r="J545" i="1"/>
  <c r="W545" i="1" s="1"/>
  <c r="J547" i="1"/>
  <c r="W547" i="1" s="1"/>
  <c r="J546" i="1"/>
  <c r="W546" i="1" s="1"/>
  <c r="J515" i="1"/>
  <c r="J514" i="1"/>
  <c r="W514" i="1" s="1"/>
  <c r="J560" i="1"/>
  <c r="W560" i="1" s="1"/>
  <c r="J557" i="1"/>
  <c r="J556" i="1"/>
  <c r="J555" i="1"/>
  <c r="W555" i="1" s="1"/>
  <c r="J554" i="1"/>
  <c r="W554" i="1" s="1"/>
  <c r="J553" i="1"/>
  <c r="W553" i="1" s="1"/>
  <c r="J552" i="1"/>
  <c r="W552" i="1" s="1"/>
  <c r="J550" i="1"/>
  <c r="W550" i="1" s="1"/>
  <c r="J551" i="1"/>
  <c r="W551" i="1" s="1"/>
  <c r="J549" i="1"/>
  <c r="W549" i="1" s="1"/>
  <c r="J548" i="1"/>
  <c r="W548" i="1" s="1"/>
  <c r="J543" i="1"/>
  <c r="W543" i="1" s="1"/>
  <c r="J544" i="1"/>
  <c r="W544" i="1" s="1"/>
  <c r="J542" i="1"/>
  <c r="J541" i="1"/>
  <c r="J540" i="1"/>
  <c r="W540" i="1" s="1"/>
  <c r="J539" i="1"/>
  <c r="W539" i="1" s="1"/>
  <c r="J538" i="1"/>
  <c r="W538" i="1" s="1"/>
  <c r="J537" i="1"/>
  <c r="J536" i="1"/>
  <c r="W536" i="1" s="1"/>
  <c r="J534" i="1"/>
  <c r="W534" i="1" s="1"/>
  <c r="J535" i="1"/>
  <c r="W535" i="1" s="1"/>
  <c r="J533" i="1"/>
  <c r="J532" i="1"/>
  <c r="J530" i="1"/>
  <c r="W530" i="1" s="1"/>
  <c r="W529" i="1"/>
  <c r="J527" i="1"/>
  <c r="W527" i="1" s="1"/>
  <c r="J458" i="1"/>
  <c r="W458" i="1" s="1"/>
  <c r="J526" i="1"/>
  <c r="J524" i="1"/>
  <c r="W524" i="1" s="1"/>
  <c r="J523" i="1"/>
  <c r="W523" i="1" s="1"/>
  <c r="J588" i="1"/>
  <c r="W588" i="1" s="1"/>
  <c r="J635" i="1"/>
  <c r="J636" i="1"/>
  <c r="J30" i="1"/>
  <c r="J31" i="1"/>
  <c r="J32" i="1"/>
  <c r="J29" i="1"/>
  <c r="W29" i="1" s="1"/>
  <c r="J58" i="1"/>
  <c r="W58" i="1" s="1"/>
  <c r="J60" i="1"/>
  <c r="W60" i="1" s="1"/>
  <c r="J59" i="1"/>
  <c r="W59" i="1" s="1"/>
  <c r="J145" i="1"/>
  <c r="W145" i="1" s="1"/>
  <c r="J146" i="1"/>
  <c r="W146" i="1" s="1"/>
  <c r="J147" i="1"/>
  <c r="W147" i="1" s="1"/>
  <c r="J204" i="1"/>
  <c r="W204" i="1" s="1"/>
  <c r="J205" i="1"/>
  <c r="W205" i="1" s="1"/>
  <c r="J206" i="1"/>
  <c r="W206" i="1" s="1"/>
  <c r="J242" i="1"/>
  <c r="W242" i="1" s="1"/>
  <c r="J243" i="1"/>
  <c r="W243" i="1" s="1"/>
  <c r="J244" i="1"/>
  <c r="W244" i="1" s="1"/>
  <c r="W215" i="1"/>
  <c r="W216" i="1"/>
  <c r="W217" i="1"/>
  <c r="J211" i="1"/>
  <c r="J212" i="1"/>
  <c r="J213" i="1"/>
  <c r="J778" i="1"/>
  <c r="W778" i="1" s="1"/>
  <c r="J779" i="1"/>
  <c r="W779" i="1" s="1"/>
  <c r="J780" i="1"/>
  <c r="W780" i="1" s="1"/>
  <c r="J774" i="1"/>
  <c r="W774" i="1" s="1"/>
  <c r="J775" i="1"/>
  <c r="W775" i="1" s="1"/>
  <c r="J776" i="1"/>
  <c r="W776" i="1" s="1"/>
  <c r="J777" i="1"/>
  <c r="W777" i="1" s="1"/>
  <c r="J771" i="1"/>
  <c r="W771" i="1" s="1"/>
  <c r="J772" i="1"/>
  <c r="W772" i="1" s="1"/>
  <c r="J773" i="1"/>
  <c r="W773" i="1" s="1"/>
  <c r="J209" i="1"/>
  <c r="J210" i="1"/>
  <c r="W210" i="1" s="1"/>
  <c r="J479" i="1"/>
  <c r="W479" i="1" s="1"/>
  <c r="J504" i="1"/>
  <c r="W504" i="1" s="1"/>
  <c r="J505" i="1"/>
  <c r="W505" i="1" s="1"/>
  <c r="J502" i="1"/>
  <c r="W502" i="1" s="1"/>
  <c r="J499" i="1"/>
  <c r="W499" i="1" s="1"/>
  <c r="J500" i="1"/>
  <c r="W500" i="1" s="1"/>
  <c r="J497" i="1"/>
  <c r="W497" i="1" s="1"/>
  <c r="J495" i="1"/>
  <c r="J488" i="1"/>
  <c r="W488" i="1" s="1"/>
  <c r="J489" i="1"/>
  <c r="W489" i="1" s="1"/>
  <c r="J490" i="1"/>
  <c r="W490" i="1" s="1"/>
  <c r="J485" i="1"/>
  <c r="W485" i="1" s="1"/>
  <c r="J486" i="1"/>
  <c r="W486" i="1" s="1"/>
  <c r="J487" i="1"/>
  <c r="W487" i="1" s="1"/>
  <c r="J480" i="1"/>
  <c r="W480" i="1" s="1"/>
  <c r="J481" i="1"/>
  <c r="W481" i="1" s="1"/>
  <c r="J482" i="1"/>
  <c r="W482" i="1" s="1"/>
  <c r="J483" i="1"/>
  <c r="W483" i="1" s="1"/>
  <c r="J484" i="1"/>
  <c r="W484" i="1" s="1"/>
  <c r="J473" i="1"/>
  <c r="W473" i="1" s="1"/>
  <c r="J474" i="1"/>
  <c r="W474" i="1" s="1"/>
  <c r="J471" i="1"/>
  <c r="W471" i="1" s="1"/>
  <c r="J472" i="1"/>
  <c r="W472" i="1" s="1"/>
  <c r="J469" i="1"/>
  <c r="J470" i="1"/>
  <c r="J466" i="1"/>
  <c r="W466" i="1" s="1"/>
  <c r="J467" i="1"/>
  <c r="W467" i="1" s="1"/>
  <c r="J464" i="1"/>
  <c r="W464" i="1" s="1"/>
  <c r="J465" i="1"/>
  <c r="W465" i="1" s="1"/>
  <c r="J462" i="1"/>
  <c r="W462" i="1" s="1"/>
  <c r="J463" i="1"/>
  <c r="W463" i="1" s="1"/>
  <c r="J461" i="1"/>
  <c r="W461" i="1" s="1"/>
  <c r="J443" i="1"/>
  <c r="W443" i="1" s="1"/>
  <c r="J444" i="1"/>
  <c r="W444" i="1" s="1"/>
  <c r="J445" i="1"/>
  <c r="W445" i="1" s="1"/>
  <c r="J446" i="1"/>
  <c r="W446" i="1" s="1"/>
  <c r="J447" i="1"/>
  <c r="W447" i="1" s="1"/>
  <c r="J448" i="1"/>
  <c r="W448" i="1" s="1"/>
  <c r="J365" i="1"/>
  <c r="W365" i="1" s="1"/>
  <c r="J348" i="1"/>
  <c r="J349" i="1"/>
  <c r="W349" i="1" s="1"/>
  <c r="J350" i="1"/>
  <c r="W350" i="1" s="1"/>
  <c r="J351" i="1"/>
  <c r="W351" i="1" s="1"/>
  <c r="J342" i="1"/>
  <c r="J341" i="1"/>
  <c r="W341" i="1" s="1"/>
  <c r="J340" i="1"/>
  <c r="W340" i="1" s="1"/>
  <c r="J339" i="1"/>
  <c r="W339" i="1" s="1"/>
  <c r="J338" i="1"/>
  <c r="W338" i="1" s="1"/>
  <c r="J337" i="1"/>
  <c r="W337" i="1" s="1"/>
  <c r="J335" i="1"/>
  <c r="W335" i="1" s="1"/>
  <c r="J336" i="1"/>
  <c r="W336" i="1" s="1"/>
  <c r="J364" i="1"/>
  <c r="W364" i="1" s="1"/>
  <c r="J363" i="1"/>
  <c r="W363" i="1" s="1"/>
  <c r="J362" i="1"/>
  <c r="W362" i="1" s="1"/>
  <c r="J361" i="1"/>
  <c r="W361" i="1" s="1"/>
  <c r="J360" i="1"/>
  <c r="W360" i="1" s="1"/>
  <c r="J357" i="1"/>
  <c r="W357" i="1" s="1"/>
  <c r="J358" i="1"/>
  <c r="W358" i="1" s="1"/>
  <c r="J359" i="1"/>
  <c r="W359" i="1" s="1"/>
  <c r="J355" i="1"/>
  <c r="W355" i="1" s="1"/>
  <c r="J356" i="1"/>
  <c r="W356" i="1" s="1"/>
  <c r="J354" i="1"/>
  <c r="W354" i="1" s="1"/>
  <c r="J353" i="1"/>
  <c r="W353" i="1" s="1"/>
  <c r="J352" i="1"/>
  <c r="J347" i="1"/>
  <c r="W347" i="1" s="1"/>
  <c r="J346" i="1"/>
  <c r="J345" i="1"/>
  <c r="W345" i="1" s="1"/>
  <c r="J344" i="1"/>
  <c r="W344" i="1" s="1"/>
  <c r="J343" i="1"/>
  <c r="W343" i="1" s="1"/>
  <c r="J507" i="1"/>
  <c r="W507" i="1" s="1"/>
  <c r="J508" i="1"/>
  <c r="W508" i="1" s="1"/>
  <c r="J509" i="1"/>
  <c r="W509" i="1" s="1"/>
  <c r="J510" i="1"/>
  <c r="W510" i="1" s="1"/>
  <c r="J511" i="1"/>
  <c r="W511" i="1" s="1"/>
  <c r="J512" i="1"/>
  <c r="W512" i="1" s="1"/>
  <c r="J513" i="1"/>
  <c r="W513" i="1" s="1"/>
  <c r="J475" i="1"/>
  <c r="W475" i="1" s="1"/>
  <c r="J476" i="1"/>
  <c r="W476" i="1" s="1"/>
  <c r="J477" i="1"/>
  <c r="W477" i="1" s="1"/>
  <c r="J478" i="1"/>
  <c r="W478" i="1" s="1"/>
  <c r="J460" i="1"/>
  <c r="W460" i="1" s="1"/>
  <c r="J449" i="1"/>
  <c r="J450" i="1"/>
  <c r="J451" i="1"/>
  <c r="W451" i="1" s="1"/>
  <c r="J452" i="1"/>
  <c r="W452" i="1" s="1"/>
  <c r="J453" i="1"/>
  <c r="W453" i="1" s="1"/>
  <c r="J454" i="1"/>
  <c r="W454" i="1" s="1"/>
  <c r="J442" i="1"/>
  <c r="W442" i="1" s="1"/>
  <c r="J441" i="1"/>
  <c r="W441" i="1" s="1"/>
  <c r="J440" i="1"/>
  <c r="W440" i="1" s="1"/>
  <c r="J439" i="1"/>
  <c r="J437" i="1"/>
  <c r="W437" i="1" s="1"/>
  <c r="J699" i="1"/>
  <c r="W699" i="1" s="1"/>
  <c r="J808" i="1"/>
  <c r="W808" i="1" s="1"/>
  <c r="J19" i="1"/>
  <c r="W19" i="1" s="1"/>
  <c r="J637" i="1"/>
  <c r="W637" i="1" s="1"/>
  <c r="J45" i="1"/>
  <c r="W45" i="1" s="1"/>
  <c r="J719" i="1"/>
  <c r="W719" i="1" s="1"/>
  <c r="J46" i="1"/>
  <c r="W46" i="1" s="1"/>
  <c r="J190" i="1"/>
  <c r="W190" i="1" s="1"/>
  <c r="J837" i="1"/>
  <c r="W837" i="1" s="1"/>
  <c r="J829" i="1"/>
  <c r="W829" i="1" s="1"/>
  <c r="J276" i="1"/>
  <c r="W276" i="1" s="1"/>
  <c r="J782" i="1"/>
  <c r="W782" i="1" s="1"/>
  <c r="J767" i="1"/>
  <c r="W767" i="1" s="1"/>
  <c r="J768" i="1"/>
  <c r="W768" i="1" s="1"/>
  <c r="J763" i="1"/>
  <c r="W763" i="1" s="1"/>
  <c r="J764" i="1"/>
  <c r="W764" i="1" s="1"/>
  <c r="J788" i="1"/>
  <c r="W788" i="1" s="1"/>
  <c r="J747" i="1"/>
  <c r="J766" i="1"/>
  <c r="W766" i="1" s="1"/>
  <c r="J765" i="1"/>
  <c r="W765" i="1" s="1"/>
  <c r="J707" i="1"/>
  <c r="W707" i="1" s="1"/>
  <c r="W202" i="1"/>
  <c r="W201" i="1"/>
  <c r="J203" i="1"/>
  <c r="J193" i="1"/>
  <c r="W193" i="1" s="1"/>
  <c r="J194" i="1"/>
  <c r="W194" i="1" s="1"/>
  <c r="W282" i="1"/>
  <c r="J25" i="1"/>
  <c r="J26" i="1"/>
  <c r="J27" i="1"/>
  <c r="J56" i="1"/>
  <c r="W56" i="1" s="1"/>
  <c r="J57" i="1"/>
  <c r="W57" i="1" s="1"/>
  <c r="J641" i="1"/>
  <c r="W641" i="1" s="1"/>
  <c r="J789" i="1"/>
  <c r="W789" i="1" s="1"/>
  <c r="W127" i="1"/>
  <c r="J128" i="1"/>
  <c r="W128" i="1" s="1"/>
  <c r="J267" i="1"/>
  <c r="W267" i="1" s="1"/>
  <c r="J119" i="1"/>
  <c r="W119" i="1" s="1"/>
  <c r="J692" i="1"/>
  <c r="W692" i="1" s="1"/>
  <c r="J694" i="1"/>
  <c r="J691" i="1"/>
  <c r="W691" i="1" s="1"/>
  <c r="J118" i="1"/>
  <c r="W118" i="1" s="1"/>
  <c r="J116" i="1"/>
  <c r="W116" i="1" s="1"/>
  <c r="J117" i="1"/>
  <c r="W117" i="1" s="1"/>
  <c r="J185" i="1"/>
  <c r="W185" i="1" s="1"/>
  <c r="J186" i="1"/>
  <c r="W186" i="1" s="1"/>
  <c r="J187" i="1"/>
  <c r="W187" i="1" s="1"/>
  <c r="J756" i="1"/>
  <c r="W756" i="1" s="1"/>
  <c r="J757" i="1"/>
  <c r="W757" i="1" s="1"/>
  <c r="J758" i="1"/>
  <c r="W758" i="1" s="1"/>
  <c r="J759" i="1"/>
  <c r="W759" i="1" s="1"/>
  <c r="J28" i="1"/>
  <c r="W28" i="1" s="1"/>
  <c r="J785" i="1"/>
  <c r="W785" i="1" s="1"/>
  <c r="J786" i="1"/>
  <c r="W786" i="1" s="1"/>
  <c r="J787" i="1"/>
  <c r="W787" i="1" s="1"/>
  <c r="J93" i="1"/>
  <c r="J94" i="1"/>
  <c r="J95" i="1"/>
  <c r="W95" i="1" s="1"/>
  <c r="J760" i="1"/>
  <c r="W760" i="1" s="1"/>
  <c r="J761" i="1"/>
  <c r="W761" i="1" s="1"/>
  <c r="J762" i="1"/>
  <c r="W762" i="1" s="1"/>
  <c r="J164" i="1"/>
  <c r="W164" i="1" s="1"/>
  <c r="J165" i="1"/>
  <c r="W165" i="1" s="1"/>
  <c r="J196" i="1"/>
  <c r="W196" i="1" s="1"/>
  <c r="J839" i="1"/>
  <c r="W839" i="1" s="1"/>
  <c r="L836" i="1"/>
  <c r="L825" i="1"/>
  <c r="L826" i="1"/>
  <c r="L827" i="1"/>
  <c r="L828" i="1"/>
  <c r="L838" i="1"/>
  <c r="L835" i="1"/>
  <c r="L833" i="1"/>
  <c r="L834" i="1"/>
  <c r="L832" i="1"/>
  <c r="L311" i="1"/>
  <c r="L831" i="1"/>
  <c r="L820" i="1"/>
  <c r="L710" i="1"/>
  <c r="L711" i="1"/>
  <c r="L830" i="1"/>
  <c r="L113" i="1"/>
  <c r="L626" i="1"/>
  <c r="L154" i="1"/>
  <c r="L153" i="1"/>
  <c r="L239" i="1"/>
  <c r="L296" i="1"/>
  <c r="L297" i="1"/>
  <c r="L49" i="1"/>
  <c r="L207" i="1"/>
  <c r="L208" i="1"/>
  <c r="L17" i="1"/>
  <c r="L55" i="1"/>
  <c r="L247" i="1"/>
  <c r="L248" i="1"/>
  <c r="L151" i="1"/>
  <c r="L39" i="1"/>
  <c r="L435" i="1"/>
  <c r="L107" i="1"/>
  <c r="L108" i="1"/>
  <c r="L109" i="1"/>
  <c r="L110" i="1"/>
  <c r="L158" i="1"/>
  <c r="L155" i="1"/>
  <c r="L156" i="1"/>
  <c r="L157" i="1"/>
  <c r="L35" i="1"/>
  <c r="L809" i="1"/>
  <c r="L810" i="1"/>
  <c r="L811" i="1"/>
  <c r="L812" i="1"/>
  <c r="L135" i="1"/>
  <c r="L134" i="1"/>
  <c r="L139" i="1"/>
  <c r="L770" i="1"/>
  <c r="L138" i="1"/>
  <c r="M138" i="1" s="1"/>
  <c r="L627" i="1"/>
  <c r="L142" i="1"/>
  <c r="L143" i="1"/>
  <c r="L141" i="1"/>
  <c r="L140" i="1"/>
  <c r="L47" i="1"/>
  <c r="L114" i="1"/>
  <c r="L566" i="1"/>
  <c r="L522" i="1"/>
  <c r="L521" i="1"/>
  <c r="L520" i="1"/>
  <c r="L519" i="1"/>
  <c r="L518" i="1"/>
  <c r="L517" i="1"/>
  <c r="L582" i="1"/>
  <c r="L565" i="1"/>
  <c r="L388" i="1"/>
  <c r="L308" i="1"/>
  <c r="L569" i="1"/>
  <c r="L624" i="1"/>
  <c r="L612" i="1"/>
  <c r="L598" i="1"/>
  <c r="L587" i="1"/>
  <c r="L585" i="1"/>
  <c r="L610" i="1"/>
  <c r="L608" i="1"/>
  <c r="L606" i="1"/>
  <c r="L603" i="1"/>
  <c r="L602" i="1"/>
  <c r="L601" i="1"/>
  <c r="L600" i="1"/>
  <c r="L597" i="1"/>
  <c r="L595" i="1"/>
  <c r="L594" i="1"/>
  <c r="L593" i="1"/>
  <c r="L368" i="1"/>
  <c r="L366" i="1"/>
  <c r="L409" i="1"/>
  <c r="L410" i="1"/>
  <c r="L330" i="1"/>
  <c r="L328" i="1"/>
  <c r="L329" i="1"/>
  <c r="L323" i="1"/>
  <c r="L322" i="1"/>
  <c r="L326" i="1"/>
  <c r="L325" i="1"/>
  <c r="L412" i="1"/>
  <c r="L417" i="1"/>
  <c r="L416" i="1"/>
  <c r="L415" i="1"/>
  <c r="L333" i="1"/>
  <c r="L332" i="1"/>
  <c r="L331" i="1"/>
  <c r="L516" i="1"/>
  <c r="L625" i="1"/>
  <c r="L414" i="1"/>
  <c r="L413" i="1"/>
  <c r="L408" i="1"/>
  <c r="L404" i="1"/>
  <c r="L387" i="1"/>
  <c r="L321" i="1"/>
  <c r="L319" i="1"/>
  <c r="L320" i="1"/>
  <c r="L324" i="1"/>
  <c r="L617" i="1"/>
  <c r="L581" i="1"/>
  <c r="L577" i="1"/>
  <c r="L619" i="1"/>
  <c r="L618" i="1"/>
  <c r="L396" i="1"/>
  <c r="L327" i="1"/>
  <c r="L334" i="1"/>
  <c r="L398" i="1"/>
  <c r="L294" i="1"/>
  <c r="L605" i="1"/>
  <c r="L291" i="1"/>
  <c r="L769" i="1"/>
  <c r="L310" i="1"/>
  <c r="L288" i="1"/>
  <c r="L292" i="1"/>
  <c r="L584" i="1"/>
  <c r="L293" i="1"/>
  <c r="L289" i="1"/>
  <c r="L580" i="1"/>
  <c r="L579" i="1"/>
  <c r="L438" i="1"/>
  <c r="L309" i="1"/>
  <c r="L306" i="1"/>
  <c r="L295" i="1"/>
  <c r="L436" i="1"/>
  <c r="L621" i="1"/>
  <c r="L622" i="1"/>
  <c r="L307" i="1"/>
  <c r="L599" i="1"/>
  <c r="L506" i="1"/>
  <c r="L503" i="1"/>
  <c r="L501" i="1"/>
  <c r="L498" i="1"/>
  <c r="L496" i="1"/>
  <c r="L491" i="1"/>
  <c r="L468" i="1"/>
  <c r="L434" i="1"/>
  <c r="L433" i="1"/>
  <c r="L616" i="1"/>
  <c r="L432" i="1"/>
  <c r="L431" i="1"/>
  <c r="L430" i="1"/>
  <c r="L429" i="1"/>
  <c r="L611" i="1"/>
  <c r="L428" i="1"/>
  <c r="L607" i="1"/>
  <c r="L427" i="1"/>
  <c r="L426" i="1"/>
  <c r="L596" i="1"/>
  <c r="L425" i="1"/>
  <c r="L592" i="1"/>
  <c r="L424" i="1"/>
  <c r="L590" i="1"/>
  <c r="L801" i="1"/>
  <c r="L802" i="1"/>
  <c r="L372" i="1"/>
  <c r="L613" i="1"/>
  <c r="L614" i="1"/>
  <c r="L615" i="1"/>
  <c r="L374" i="1"/>
  <c r="L604" i="1"/>
  <c r="L840" i="1"/>
  <c r="L76" i="1"/>
  <c r="L370" i="1"/>
  <c r="L578" i="1"/>
  <c r="L623" i="1"/>
  <c r="L570" i="1"/>
  <c r="L568" i="1"/>
  <c r="L567" i="1"/>
  <c r="L300" i="1"/>
  <c r="L564" i="1"/>
  <c r="L563" i="1"/>
  <c r="L562" i="1"/>
  <c r="L575" i="1"/>
  <c r="L558" i="1"/>
  <c r="L559" i="1"/>
  <c r="L574" i="1"/>
  <c r="L318" i="1"/>
  <c r="L305" i="1"/>
  <c r="L573" i="1"/>
  <c r="L572" i="1"/>
  <c r="L571" i="1"/>
  <c r="L317" i="1"/>
  <c r="L298" i="1"/>
  <c r="L304" i="1"/>
  <c r="L609" i="1"/>
  <c r="L316" i="1"/>
  <c r="L303" i="1"/>
  <c r="L315" i="1"/>
  <c r="L314" i="1"/>
  <c r="L313" i="1"/>
  <c r="L299" i="1"/>
  <c r="L302" i="1"/>
  <c r="L312" i="1"/>
  <c r="L301" i="1"/>
  <c r="L392" i="1"/>
  <c r="L391" i="1"/>
  <c r="L406" i="1"/>
  <c r="L399" i="1"/>
  <c r="L400" i="1"/>
  <c r="L459" i="1"/>
  <c r="L381" i="1"/>
  <c r="L456" i="1"/>
  <c r="L455" i="1"/>
  <c r="L655" i="1"/>
  <c r="L33" i="1"/>
  <c r="L383" i="1"/>
  <c r="L220" i="1"/>
  <c r="L457" i="1"/>
  <c r="L576" i="1"/>
  <c r="L423" i="1"/>
  <c r="L411" i="1"/>
  <c r="L397" i="1"/>
  <c r="L386" i="1"/>
  <c r="L371" i="1"/>
  <c r="L369" i="1"/>
  <c r="L367" i="1"/>
  <c r="L422" i="1"/>
  <c r="L421" i="1"/>
  <c r="L420" i="1"/>
  <c r="L419" i="1"/>
  <c r="L418" i="1"/>
  <c r="L407" i="1"/>
  <c r="L40" i="1"/>
  <c r="L403" i="1"/>
  <c r="L402" i="1"/>
  <c r="L401" i="1"/>
  <c r="L395" i="1"/>
  <c r="L393" i="1"/>
  <c r="L394" i="1"/>
  <c r="L389" i="1"/>
  <c r="L384" i="1"/>
  <c r="L382" i="1"/>
  <c r="L380" i="1"/>
  <c r="L379" i="1"/>
  <c r="L378" i="1"/>
  <c r="L376" i="1"/>
  <c r="L375" i="1"/>
  <c r="L583" i="1"/>
  <c r="L591" i="1"/>
  <c r="L390" i="1"/>
  <c r="L385" i="1"/>
  <c r="L373" i="1"/>
  <c r="L290" i="1"/>
  <c r="L620" i="1"/>
  <c r="L561" i="1"/>
  <c r="L545" i="1"/>
  <c r="L547" i="1"/>
  <c r="L546" i="1"/>
  <c r="L515" i="1"/>
  <c r="L514" i="1"/>
  <c r="L560" i="1"/>
  <c r="L557" i="1"/>
  <c r="L556" i="1"/>
  <c r="L554" i="1"/>
  <c r="L553" i="1"/>
  <c r="L552" i="1"/>
  <c r="L550" i="1"/>
  <c r="L551" i="1"/>
  <c r="L549" i="1"/>
  <c r="L548" i="1"/>
  <c r="L543" i="1"/>
  <c r="L544" i="1"/>
  <c r="L542" i="1"/>
  <c r="L540" i="1"/>
  <c r="L539" i="1"/>
  <c r="L538" i="1"/>
  <c r="L537" i="1"/>
  <c r="L536" i="1"/>
  <c r="L534" i="1"/>
  <c r="L535" i="1"/>
  <c r="L532" i="1"/>
  <c r="L530" i="1"/>
  <c r="L529" i="1"/>
  <c r="L527" i="1"/>
  <c r="L458" i="1"/>
  <c r="L525" i="1"/>
  <c r="L526" i="1"/>
  <c r="L524" i="1"/>
  <c r="L523" i="1"/>
  <c r="L588" i="1"/>
  <c r="L635" i="1"/>
  <c r="L636" i="1"/>
  <c r="L30" i="1"/>
  <c r="L31" i="1"/>
  <c r="L32" i="1"/>
  <c r="L29" i="1"/>
  <c r="L58" i="1"/>
  <c r="L60" i="1"/>
  <c r="L59" i="1"/>
  <c r="L145" i="1"/>
  <c r="L146" i="1"/>
  <c r="L147" i="1"/>
  <c r="L204" i="1"/>
  <c r="L205" i="1"/>
  <c r="L206" i="1"/>
  <c r="L242" i="1"/>
  <c r="L243" i="1"/>
  <c r="L244" i="1"/>
  <c r="L215" i="1"/>
  <c r="L216" i="1"/>
  <c r="L217" i="1"/>
  <c r="L211" i="1"/>
  <c r="L212" i="1"/>
  <c r="L213" i="1"/>
  <c r="L778" i="1"/>
  <c r="L779" i="1"/>
  <c r="L780" i="1"/>
  <c r="L774" i="1"/>
  <c r="L775" i="1"/>
  <c r="L776" i="1"/>
  <c r="L777" i="1"/>
  <c r="L771" i="1"/>
  <c r="L772" i="1"/>
  <c r="L773" i="1"/>
  <c r="L209" i="1"/>
  <c r="L210" i="1"/>
  <c r="L479" i="1"/>
  <c r="L504" i="1"/>
  <c r="L505" i="1"/>
  <c r="L502" i="1"/>
  <c r="L499" i="1"/>
  <c r="L500" i="1"/>
  <c r="L497" i="1"/>
  <c r="L492" i="1"/>
  <c r="L495" i="1"/>
  <c r="L488" i="1"/>
  <c r="L489" i="1"/>
  <c r="L490" i="1"/>
  <c r="L485" i="1"/>
  <c r="L486" i="1"/>
  <c r="L487" i="1"/>
  <c r="L480" i="1"/>
  <c r="L481" i="1"/>
  <c r="L482" i="1"/>
  <c r="L483" i="1"/>
  <c r="L484" i="1"/>
  <c r="L473" i="1"/>
  <c r="L474" i="1"/>
  <c r="L471" i="1"/>
  <c r="L472" i="1"/>
  <c r="L469" i="1"/>
  <c r="L470" i="1"/>
  <c r="L466" i="1"/>
  <c r="L467" i="1"/>
  <c r="L464" i="1"/>
  <c r="L465" i="1"/>
  <c r="L463" i="1"/>
  <c r="L461" i="1"/>
  <c r="L443" i="1"/>
  <c r="L444" i="1"/>
  <c r="L445" i="1"/>
  <c r="L446" i="1"/>
  <c r="L447" i="1"/>
  <c r="L448" i="1"/>
  <c r="L365" i="1"/>
  <c r="L348" i="1"/>
  <c r="L349" i="1"/>
  <c r="L350" i="1"/>
  <c r="L351" i="1"/>
  <c r="L342" i="1"/>
  <c r="L341" i="1"/>
  <c r="L340" i="1"/>
  <c r="L339" i="1"/>
  <c r="L338" i="1"/>
  <c r="L337" i="1"/>
  <c r="L335" i="1"/>
  <c r="L336" i="1"/>
  <c r="L364" i="1"/>
  <c r="L363" i="1"/>
  <c r="L362" i="1"/>
  <c r="L361" i="1"/>
  <c r="L360" i="1"/>
  <c r="L357" i="1"/>
  <c r="L358" i="1"/>
  <c r="L359" i="1"/>
  <c r="L355" i="1"/>
  <c r="L356" i="1"/>
  <c r="L354" i="1"/>
  <c r="L353" i="1"/>
  <c r="L352" i="1"/>
  <c r="L347" i="1"/>
  <c r="L346" i="1"/>
  <c r="L345" i="1"/>
  <c r="L344" i="1"/>
  <c r="L343" i="1"/>
  <c r="L507" i="1"/>
  <c r="L508" i="1"/>
  <c r="L509" i="1"/>
  <c r="L510" i="1"/>
  <c r="L511" i="1"/>
  <c r="L512" i="1"/>
  <c r="L513" i="1"/>
  <c r="L475" i="1"/>
  <c r="L476" i="1"/>
  <c r="L477" i="1"/>
  <c r="L478" i="1"/>
  <c r="L460" i="1"/>
  <c r="L449" i="1"/>
  <c r="L450" i="1"/>
  <c r="L451" i="1"/>
  <c r="L452" i="1"/>
  <c r="L453" i="1"/>
  <c r="L454" i="1"/>
  <c r="L442" i="1"/>
  <c r="L441" i="1"/>
  <c r="L440" i="1"/>
  <c r="L439" i="1"/>
  <c r="L437" i="1"/>
  <c r="L699" i="1"/>
  <c r="L808" i="1"/>
  <c r="L19" i="1"/>
  <c r="L637" i="1"/>
  <c r="L45" i="1"/>
  <c r="L719" i="1"/>
  <c r="L46" i="1"/>
  <c r="L190" i="1"/>
  <c r="L837" i="1"/>
  <c r="L829" i="1"/>
  <c r="L276" i="1"/>
  <c r="L782" i="1"/>
  <c r="L767" i="1"/>
  <c r="L768" i="1"/>
  <c r="L763" i="1"/>
  <c r="L764" i="1"/>
  <c r="L788" i="1"/>
  <c r="L747" i="1"/>
  <c r="L766" i="1"/>
  <c r="L765" i="1"/>
  <c r="L707" i="1"/>
  <c r="L202" i="1"/>
  <c r="L200" i="1"/>
  <c r="L201" i="1"/>
  <c r="L203" i="1"/>
  <c r="L193" i="1"/>
  <c r="L194" i="1"/>
  <c r="L282" i="1"/>
  <c r="L25" i="1"/>
  <c r="L26" i="1"/>
  <c r="L27" i="1"/>
  <c r="L56" i="1"/>
  <c r="L57" i="1"/>
  <c r="L641" i="1"/>
  <c r="L789" i="1"/>
  <c r="L127" i="1"/>
  <c r="L128" i="1"/>
  <c r="L267" i="1"/>
  <c r="L119" i="1"/>
  <c r="L694" i="1"/>
  <c r="L691" i="1"/>
  <c r="L118" i="1"/>
  <c r="L116" i="1"/>
  <c r="L117" i="1"/>
  <c r="L185" i="1"/>
  <c r="L186" i="1"/>
  <c r="L187" i="1"/>
  <c r="L756" i="1"/>
  <c r="L757" i="1"/>
  <c r="L758" i="1"/>
  <c r="L759" i="1"/>
  <c r="L28" i="1"/>
  <c r="L785" i="1"/>
  <c r="L786" i="1"/>
  <c r="L787" i="1"/>
  <c r="L93" i="1"/>
  <c r="L94" i="1"/>
  <c r="L95" i="1"/>
  <c r="L760" i="1"/>
  <c r="L761" i="1"/>
  <c r="L762" i="1"/>
  <c r="L164" i="1"/>
  <c r="L165" i="1"/>
  <c r="L196" i="1"/>
  <c r="L839" i="1"/>
  <c r="W407" i="1" l="1"/>
  <c r="M529" i="1"/>
  <c r="N529" i="1" s="1"/>
  <c r="M549" i="1"/>
  <c r="N549" i="1" s="1"/>
  <c r="M455" i="1"/>
  <c r="N455" i="1" s="1"/>
  <c r="M315" i="1"/>
  <c r="N315" i="1" s="1"/>
  <c r="M562" i="1"/>
  <c r="N562" i="1" s="1"/>
  <c r="M431" i="1"/>
  <c r="N431" i="1" s="1"/>
  <c r="M436" i="1"/>
  <c r="N436" i="1" s="1"/>
  <c r="M387" i="1"/>
  <c r="N387" i="1" s="1"/>
  <c r="M332" i="1"/>
  <c r="N332" i="1" s="1"/>
  <c r="M322" i="1"/>
  <c r="N322" i="1" s="1"/>
  <c r="M603" i="1"/>
  <c r="N603" i="1" s="1"/>
  <c r="M612" i="1"/>
  <c r="N612" i="1" s="1"/>
  <c r="M518" i="1"/>
  <c r="N518" i="1" s="1"/>
  <c r="M134" i="1"/>
  <c r="N134" i="1" s="1"/>
  <c r="M830" i="1"/>
  <c r="N830" i="1" s="1"/>
  <c r="M833" i="1"/>
  <c r="N833" i="1" s="1"/>
  <c r="M147" i="1"/>
  <c r="N147" i="1" s="1"/>
  <c r="M382" i="1"/>
  <c r="N382" i="1" s="1"/>
  <c r="M605" i="1"/>
  <c r="N605" i="1" s="1"/>
  <c r="M282" i="1"/>
  <c r="N282" i="1" s="1"/>
  <c r="M165" i="1"/>
  <c r="N165" i="1" s="1"/>
  <c r="M760" i="1"/>
  <c r="N760" i="1" s="1"/>
  <c r="M787" i="1"/>
  <c r="N787" i="1" s="1"/>
  <c r="M759" i="1"/>
  <c r="N759" i="1" s="1"/>
  <c r="M187" i="1"/>
  <c r="N187" i="1" s="1"/>
  <c r="M116" i="1"/>
  <c r="N116" i="1" s="1"/>
  <c r="M692" i="1"/>
  <c r="N692" i="1" s="1"/>
  <c r="M267" i="1"/>
  <c r="N267" i="1" s="1"/>
  <c r="M641" i="1"/>
  <c r="N641" i="1" s="1"/>
  <c r="M26" i="1"/>
  <c r="M193" i="1"/>
  <c r="N193" i="1" s="1"/>
  <c r="M202" i="1"/>
  <c r="N202" i="1" s="1"/>
  <c r="M766" i="1"/>
  <c r="N766" i="1" s="1"/>
  <c r="M212" i="1"/>
  <c r="M95" i="1"/>
  <c r="N95" i="1" s="1"/>
  <c r="M758" i="1"/>
  <c r="N758" i="1" s="1"/>
  <c r="M118" i="1"/>
  <c r="N118" i="1" s="1"/>
  <c r="M128" i="1"/>
  <c r="N128" i="1" s="1"/>
  <c r="M25" i="1"/>
  <c r="M203" i="1"/>
  <c r="M782" i="1"/>
  <c r="N782" i="1" s="1"/>
  <c r="M190" i="1"/>
  <c r="N190" i="1" s="1"/>
  <c r="M437" i="1"/>
  <c r="N437" i="1" s="1"/>
  <c r="M454" i="1"/>
  <c r="N454" i="1" s="1"/>
  <c r="M477" i="1"/>
  <c r="N477" i="1" s="1"/>
  <c r="M463" i="1"/>
  <c r="N463" i="1" s="1"/>
  <c r="M504" i="1"/>
  <c r="N504" i="1" s="1"/>
  <c r="M839" i="1"/>
  <c r="N839" i="1" s="1"/>
  <c r="M127" i="1"/>
  <c r="N127" i="1" s="1"/>
  <c r="M707" i="1"/>
  <c r="N707" i="1" s="1"/>
  <c r="M763" i="1"/>
  <c r="N763" i="1" s="1"/>
  <c r="M46" i="1"/>
  <c r="N46" i="1" s="1"/>
  <c r="M453" i="1"/>
  <c r="N453" i="1" s="1"/>
  <c r="M476" i="1"/>
  <c r="N476" i="1" s="1"/>
  <c r="M507" i="1"/>
  <c r="N507" i="1" s="1"/>
  <c r="M362" i="1"/>
  <c r="N362" i="1" s="1"/>
  <c r="M340" i="1"/>
  <c r="N340" i="1" s="1"/>
  <c r="M448" i="1"/>
  <c r="N448" i="1" s="1"/>
  <c r="M472" i="1"/>
  <c r="N472" i="1" s="1"/>
  <c r="M480" i="1"/>
  <c r="N480" i="1" s="1"/>
  <c r="M494" i="1"/>
  <c r="M772" i="1"/>
  <c r="N772" i="1" s="1"/>
  <c r="M164" i="1"/>
  <c r="N164" i="1" s="1"/>
  <c r="M786" i="1"/>
  <c r="N786" i="1" s="1"/>
  <c r="M186" i="1"/>
  <c r="N186" i="1" s="1"/>
  <c r="M119" i="1"/>
  <c r="N119" i="1" s="1"/>
  <c r="M57" i="1"/>
  <c r="N57" i="1" s="1"/>
  <c r="M764" i="1"/>
  <c r="N764" i="1" s="1"/>
  <c r="M637" i="1"/>
  <c r="N637" i="1" s="1"/>
  <c r="M439" i="1"/>
  <c r="M450" i="1"/>
  <c r="M512" i="1"/>
  <c r="N512" i="1" s="1"/>
  <c r="M757" i="1"/>
  <c r="N757" i="1" s="1"/>
  <c r="M354" i="1"/>
  <c r="N354" i="1" s="1"/>
  <c r="M508" i="1"/>
  <c r="N508" i="1" s="1"/>
  <c r="M359" i="1"/>
  <c r="N359" i="1" s="1"/>
  <c r="M336" i="1"/>
  <c r="N336" i="1" s="1"/>
  <c r="M339" i="1"/>
  <c r="N339" i="1" s="1"/>
  <c r="M365" i="1"/>
  <c r="N365" i="1" s="1"/>
  <c r="M461" i="1"/>
  <c r="N461" i="1" s="1"/>
  <c r="M473" i="1"/>
  <c r="N473" i="1" s="1"/>
  <c r="M485" i="1"/>
  <c r="N485" i="1" s="1"/>
  <c r="M495" i="1"/>
  <c r="M505" i="1"/>
  <c r="N505" i="1" s="1"/>
  <c r="M479" i="1"/>
  <c r="N479" i="1" s="1"/>
  <c r="M776" i="1"/>
  <c r="N776" i="1" s="1"/>
  <c r="M211" i="1"/>
  <c r="M205" i="1"/>
  <c r="N205" i="1" s="1"/>
  <c r="M29" i="1"/>
  <c r="N29" i="1" s="1"/>
  <c r="M588" i="1"/>
  <c r="N588" i="1" s="1"/>
  <c r="M458" i="1"/>
  <c r="N458" i="1" s="1"/>
  <c r="M536" i="1"/>
  <c r="N536" i="1" s="1"/>
  <c r="M540" i="1"/>
  <c r="N540" i="1" s="1"/>
  <c r="M543" i="1"/>
  <c r="N543" i="1" s="1"/>
  <c r="M550" i="1"/>
  <c r="N550" i="1" s="1"/>
  <c r="M555" i="1"/>
  <c r="N555" i="1" s="1"/>
  <c r="M514" i="1"/>
  <c r="N514" i="1" s="1"/>
  <c r="M545" i="1"/>
  <c r="N545" i="1" s="1"/>
  <c r="M373" i="1"/>
  <c r="N373" i="1" s="1"/>
  <c r="M583" i="1"/>
  <c r="N583" i="1" s="1"/>
  <c r="M379" i="1"/>
  <c r="N379" i="1" s="1"/>
  <c r="M389" i="1"/>
  <c r="N389" i="1" s="1"/>
  <c r="M401" i="1"/>
  <c r="N401" i="1" s="1"/>
  <c r="M407" i="1"/>
  <c r="M371" i="1"/>
  <c r="N371" i="1" s="1"/>
  <c r="M405" i="1"/>
  <c r="M457" i="1"/>
  <c r="N457" i="1" s="1"/>
  <c r="M33" i="1"/>
  <c r="M381" i="1"/>
  <c r="M406" i="1"/>
  <c r="M301" i="1"/>
  <c r="N301" i="1" s="1"/>
  <c r="M313" i="1"/>
  <c r="N313" i="1" s="1"/>
  <c r="M316" i="1"/>
  <c r="N316" i="1" s="1"/>
  <c r="M317" i="1"/>
  <c r="N317" i="1" s="1"/>
  <c r="M305" i="1"/>
  <c r="N305" i="1" s="1"/>
  <c r="M558" i="1"/>
  <c r="M564" i="1"/>
  <c r="N564" i="1" s="1"/>
  <c r="M570" i="1"/>
  <c r="N570" i="1" s="1"/>
  <c r="M76" i="1"/>
  <c r="N76" i="1" s="1"/>
  <c r="M762" i="1"/>
  <c r="N762" i="1" s="1"/>
  <c r="M94" i="1"/>
  <c r="M785" i="1"/>
  <c r="N785" i="1" s="1"/>
  <c r="M185" i="1"/>
  <c r="N185" i="1" s="1"/>
  <c r="M691" i="1"/>
  <c r="N691" i="1" s="1"/>
  <c r="M56" i="1"/>
  <c r="N56" i="1" s="1"/>
  <c r="M201" i="1"/>
  <c r="N201" i="1" s="1"/>
  <c r="M276" i="1"/>
  <c r="N276" i="1" s="1"/>
  <c r="M19" i="1"/>
  <c r="N19" i="1" s="1"/>
  <c r="M440" i="1"/>
  <c r="N440" i="1" s="1"/>
  <c r="M449" i="1"/>
  <c r="M511" i="1"/>
  <c r="N511" i="1" s="1"/>
  <c r="M346" i="1"/>
  <c r="M358" i="1"/>
  <c r="N358" i="1" s="1"/>
  <c r="M335" i="1"/>
  <c r="N335" i="1" s="1"/>
  <c r="M350" i="1"/>
  <c r="N350" i="1" s="1"/>
  <c r="M444" i="1"/>
  <c r="N444" i="1" s="1"/>
  <c r="M467" i="1"/>
  <c r="N467" i="1" s="1"/>
  <c r="M484" i="1"/>
  <c r="N484" i="1" s="1"/>
  <c r="M490" i="1"/>
  <c r="N490" i="1" s="1"/>
  <c r="M500" i="1"/>
  <c r="N500" i="1" s="1"/>
  <c r="M210" i="1"/>
  <c r="N210" i="1" s="1"/>
  <c r="M775" i="1"/>
  <c r="N775" i="1" s="1"/>
  <c r="M778" i="1"/>
  <c r="N778" i="1" s="1"/>
  <c r="M217" i="1"/>
  <c r="N217" i="1" s="1"/>
  <c r="M243" i="1"/>
  <c r="N243" i="1" s="1"/>
  <c r="M204" i="1"/>
  <c r="N204" i="1" s="1"/>
  <c r="M59" i="1"/>
  <c r="N59" i="1" s="1"/>
  <c r="M32" i="1"/>
  <c r="M523" i="1"/>
  <c r="N523" i="1" s="1"/>
  <c r="M527" i="1"/>
  <c r="N527" i="1" s="1"/>
  <c r="M533" i="1"/>
  <c r="M537" i="1"/>
  <c r="M541" i="1"/>
  <c r="M548" i="1"/>
  <c r="N548" i="1" s="1"/>
  <c r="M552" i="1"/>
  <c r="N552" i="1" s="1"/>
  <c r="M556" i="1"/>
  <c r="M515" i="1"/>
  <c r="M561" i="1"/>
  <c r="N561" i="1" s="1"/>
  <c r="M385" i="1"/>
  <c r="N385" i="1" s="1"/>
  <c r="M375" i="1"/>
  <c r="N375" i="1" s="1"/>
  <c r="M380" i="1"/>
  <c r="N380" i="1" s="1"/>
  <c r="M394" i="1"/>
  <c r="N394" i="1" s="1"/>
  <c r="M402" i="1"/>
  <c r="N402" i="1" s="1"/>
  <c r="M418" i="1"/>
  <c r="N418" i="1" s="1"/>
  <c r="M422" i="1"/>
  <c r="N422" i="1" s="1"/>
  <c r="M377" i="1"/>
  <c r="M411" i="1"/>
  <c r="N411" i="1" s="1"/>
  <c r="M655" i="1"/>
  <c r="N655" i="1" s="1"/>
  <c r="M459" i="1"/>
  <c r="M312" i="1"/>
  <c r="M314" i="1"/>
  <c r="N314" i="1" s="1"/>
  <c r="M609" i="1"/>
  <c r="N609" i="1" s="1"/>
  <c r="M571" i="1"/>
  <c r="N571" i="1" s="1"/>
  <c r="M318" i="1"/>
  <c r="N318" i="1" s="1"/>
  <c r="M575" i="1"/>
  <c r="M300" i="1"/>
  <c r="N300" i="1" s="1"/>
  <c r="M623" i="1"/>
  <c r="N623" i="1" s="1"/>
  <c r="M840" i="1"/>
  <c r="N840" i="1" s="1"/>
  <c r="M614" i="1"/>
  <c r="N614" i="1" s="1"/>
  <c r="M801" i="1"/>
  <c r="N801" i="1" s="1"/>
  <c r="M425" i="1"/>
  <c r="N425" i="1" s="1"/>
  <c r="M607" i="1"/>
  <c r="N607" i="1" s="1"/>
  <c r="M430" i="1"/>
  <c r="N430" i="1" s="1"/>
  <c r="M433" i="1"/>
  <c r="N433" i="1" s="1"/>
  <c r="M496" i="1"/>
  <c r="N496" i="1" s="1"/>
  <c r="M506" i="1"/>
  <c r="N506" i="1" s="1"/>
  <c r="M621" i="1"/>
  <c r="N621" i="1" s="1"/>
  <c r="M309" i="1"/>
  <c r="N309" i="1" s="1"/>
  <c r="M289" i="1"/>
  <c r="N289" i="1" s="1"/>
  <c r="M288" i="1"/>
  <c r="N288" i="1" s="1"/>
  <c r="M531" i="1"/>
  <c r="N531" i="1" s="1"/>
  <c r="M398" i="1"/>
  <c r="N398" i="1" s="1"/>
  <c r="M618" i="1"/>
  <c r="N618" i="1" s="1"/>
  <c r="M617" i="1"/>
  <c r="N617" i="1" s="1"/>
  <c r="M321" i="1"/>
  <c r="N321" i="1" s="1"/>
  <c r="M413" i="1"/>
  <c r="M331" i="1"/>
  <c r="N331" i="1" s="1"/>
  <c r="M416" i="1"/>
  <c r="N416" i="1" s="1"/>
  <c r="M326" i="1"/>
  <c r="N326" i="1" s="1"/>
  <c r="M328" i="1"/>
  <c r="N328" i="1" s="1"/>
  <c r="M366" i="1"/>
  <c r="N366" i="1" s="1"/>
  <c r="M595" i="1"/>
  <c r="N595" i="1" s="1"/>
  <c r="M602" i="1"/>
  <c r="N602" i="1" s="1"/>
  <c r="M610" i="1"/>
  <c r="N610" i="1" s="1"/>
  <c r="M598" i="1"/>
  <c r="N598" i="1" s="1"/>
  <c r="M308" i="1"/>
  <c r="N308" i="1" s="1"/>
  <c r="M517" i="1"/>
  <c r="N517" i="1" s="1"/>
  <c r="M521" i="1"/>
  <c r="N521" i="1" s="1"/>
  <c r="M47" i="1"/>
  <c r="N47" i="1" s="1"/>
  <c r="M142" i="1"/>
  <c r="N142" i="1" s="1"/>
  <c r="M139" i="1"/>
  <c r="N139" i="1" s="1"/>
  <c r="M811" i="1"/>
  <c r="M157" i="1"/>
  <c r="M110" i="1"/>
  <c r="M435" i="1"/>
  <c r="M247" i="1"/>
  <c r="N247" i="1" s="1"/>
  <c r="M207" i="1"/>
  <c r="N207" i="1" s="1"/>
  <c r="M239" i="1"/>
  <c r="N239" i="1" s="1"/>
  <c r="M113" i="1"/>
  <c r="N113" i="1" s="1"/>
  <c r="M820" i="1"/>
  <c r="N820" i="1" s="1"/>
  <c r="M834" i="1"/>
  <c r="N834" i="1" s="1"/>
  <c r="M828" i="1"/>
  <c r="N828" i="1" s="1"/>
  <c r="M836" i="1"/>
  <c r="N836" i="1" s="1"/>
  <c r="M345" i="1"/>
  <c r="N345" i="1" s="1"/>
  <c r="M353" i="1"/>
  <c r="N353" i="1" s="1"/>
  <c r="M361" i="1"/>
  <c r="N361" i="1" s="1"/>
  <c r="M351" i="1"/>
  <c r="N351" i="1" s="1"/>
  <c r="M445" i="1"/>
  <c r="N445" i="1" s="1"/>
  <c r="M464" i="1"/>
  <c r="N464" i="1" s="1"/>
  <c r="M469" i="1"/>
  <c r="M481" i="1"/>
  <c r="N481" i="1" s="1"/>
  <c r="M497" i="1"/>
  <c r="N497" i="1" s="1"/>
  <c r="M773" i="1"/>
  <c r="N773" i="1" s="1"/>
  <c r="M779" i="1"/>
  <c r="N779" i="1" s="1"/>
  <c r="M244" i="1"/>
  <c r="N244" i="1" s="1"/>
  <c r="M145" i="1"/>
  <c r="N145" i="1" s="1"/>
  <c r="M636" i="1"/>
  <c r="M532" i="1"/>
  <c r="M421" i="1"/>
  <c r="N421" i="1" s="1"/>
  <c r="M613" i="1"/>
  <c r="M293" i="1"/>
  <c r="M156" i="1"/>
  <c r="M196" i="1"/>
  <c r="N196" i="1" s="1"/>
  <c r="M761" i="1"/>
  <c r="N761" i="1" s="1"/>
  <c r="M93" i="1"/>
  <c r="M28" i="1"/>
  <c r="N28" i="1" s="1"/>
  <c r="M756" i="1"/>
  <c r="N756" i="1" s="1"/>
  <c r="M117" i="1"/>
  <c r="N117" i="1" s="1"/>
  <c r="M694" i="1"/>
  <c r="M789" i="1"/>
  <c r="N789" i="1" s="1"/>
  <c r="M27" i="1"/>
  <c r="M194" i="1"/>
  <c r="N194" i="1" s="1"/>
  <c r="M200" i="1"/>
  <c r="M765" i="1"/>
  <c r="N765" i="1" s="1"/>
  <c r="M774" i="1"/>
  <c r="N774" i="1" s="1"/>
  <c r="M213" i="1"/>
  <c r="M60" i="1"/>
  <c r="N60" i="1" s="1"/>
  <c r="M524" i="1"/>
  <c r="N524" i="1" s="1"/>
  <c r="M535" i="1"/>
  <c r="N535" i="1" s="1"/>
  <c r="M546" i="1"/>
  <c r="N546" i="1" s="1"/>
  <c r="M390" i="1"/>
  <c r="N390" i="1" s="1"/>
  <c r="M403" i="1"/>
  <c r="N403" i="1" s="1"/>
  <c r="M367" i="1"/>
  <c r="N367" i="1" s="1"/>
  <c r="M423" i="1"/>
  <c r="N423" i="1" s="1"/>
  <c r="M391" i="1"/>
  <c r="N391" i="1" s="1"/>
  <c r="M572" i="1"/>
  <c r="N572" i="1" s="1"/>
  <c r="M578" i="1"/>
  <c r="N578" i="1" s="1"/>
  <c r="M596" i="1"/>
  <c r="N596" i="1" s="1"/>
  <c r="M498" i="1"/>
  <c r="N498" i="1" s="1"/>
  <c r="M619" i="1"/>
  <c r="M368" i="1"/>
  <c r="N368" i="1" s="1"/>
  <c r="M140" i="1"/>
  <c r="N140" i="1" s="1"/>
  <c r="M49" i="1"/>
  <c r="N49" i="1" s="1"/>
  <c r="M788" i="1"/>
  <c r="N788" i="1" s="1"/>
  <c r="M767" i="1"/>
  <c r="N767" i="1" s="1"/>
  <c r="M837" i="1"/>
  <c r="N837" i="1" s="1"/>
  <c r="M45" i="1"/>
  <c r="N45" i="1" s="1"/>
  <c r="M699" i="1"/>
  <c r="N699" i="1" s="1"/>
  <c r="M442" i="1"/>
  <c r="N442" i="1" s="1"/>
  <c r="M451" i="1"/>
  <c r="N451" i="1" s="1"/>
  <c r="M478" i="1"/>
  <c r="N478" i="1" s="1"/>
  <c r="M513" i="1"/>
  <c r="N513" i="1" s="1"/>
  <c r="M509" i="1"/>
  <c r="N509" i="1" s="1"/>
  <c r="M344" i="1"/>
  <c r="N344" i="1" s="1"/>
  <c r="M352" i="1"/>
  <c r="M355" i="1"/>
  <c r="N355" i="1" s="1"/>
  <c r="M360" i="1"/>
  <c r="N360" i="1" s="1"/>
  <c r="M364" i="1"/>
  <c r="N364" i="1" s="1"/>
  <c r="M338" i="1"/>
  <c r="N338" i="1" s="1"/>
  <c r="M342" i="1"/>
  <c r="M348" i="1"/>
  <c r="M446" i="1"/>
  <c r="N446" i="1" s="1"/>
  <c r="M465" i="1"/>
  <c r="N465" i="1" s="1"/>
  <c r="M470" i="1"/>
  <c r="M474" i="1"/>
  <c r="N474" i="1" s="1"/>
  <c r="M482" i="1"/>
  <c r="N482" i="1" s="1"/>
  <c r="M486" i="1"/>
  <c r="N486" i="1" s="1"/>
  <c r="M488" i="1"/>
  <c r="N488" i="1" s="1"/>
  <c r="M492" i="1"/>
  <c r="M502" i="1"/>
  <c r="N502" i="1" s="1"/>
  <c r="M209" i="1"/>
  <c r="M777" i="1"/>
  <c r="N777" i="1" s="1"/>
  <c r="M780" i="1"/>
  <c r="N780" i="1" s="1"/>
  <c r="M215" i="1"/>
  <c r="N215" i="1" s="1"/>
  <c r="M206" i="1"/>
  <c r="N206" i="1" s="1"/>
  <c r="M146" i="1"/>
  <c r="N146" i="1" s="1"/>
  <c r="M58" i="1"/>
  <c r="N58" i="1" s="1"/>
  <c r="M30" i="1"/>
  <c r="M635" i="1"/>
  <c r="M526" i="1"/>
  <c r="M530" i="1"/>
  <c r="N530" i="1" s="1"/>
  <c r="M534" i="1"/>
  <c r="N534" i="1" s="1"/>
  <c r="M539" i="1"/>
  <c r="N539" i="1" s="1"/>
  <c r="M544" i="1"/>
  <c r="N544" i="1" s="1"/>
  <c r="M551" i="1"/>
  <c r="N551" i="1" s="1"/>
  <c r="M554" i="1"/>
  <c r="N554" i="1" s="1"/>
  <c r="M560" i="1"/>
  <c r="N560" i="1" s="1"/>
  <c r="M547" i="1"/>
  <c r="N547" i="1" s="1"/>
  <c r="M290" i="1"/>
  <c r="N290" i="1" s="1"/>
  <c r="M591" i="1"/>
  <c r="N591" i="1" s="1"/>
  <c r="M378" i="1"/>
  <c r="N378" i="1" s="1"/>
  <c r="M384" i="1"/>
  <c r="N384" i="1" s="1"/>
  <c r="M395" i="1"/>
  <c r="N395" i="1" s="1"/>
  <c r="M40" i="1"/>
  <c r="N40" i="1" s="1"/>
  <c r="M420" i="1"/>
  <c r="N420" i="1" s="1"/>
  <c r="M369" i="1"/>
  <c r="N369" i="1" s="1"/>
  <c r="M397" i="1"/>
  <c r="N397" i="1" s="1"/>
  <c r="M576" i="1"/>
  <c r="N576" i="1" s="1"/>
  <c r="M383" i="1"/>
  <c r="M456" i="1"/>
  <c r="N456" i="1" s="1"/>
  <c r="M399" i="1"/>
  <c r="N399" i="1" s="1"/>
  <c r="M392" i="1"/>
  <c r="M299" i="1"/>
  <c r="N299" i="1" s="1"/>
  <c r="M303" i="1"/>
  <c r="M298" i="1"/>
  <c r="N298" i="1" s="1"/>
  <c r="M573" i="1"/>
  <c r="N573" i="1" s="1"/>
  <c r="M559" i="1"/>
  <c r="M563" i="1"/>
  <c r="N563" i="1" s="1"/>
  <c r="M568" i="1"/>
  <c r="N568" i="1" s="1"/>
  <c r="M370" i="1"/>
  <c r="N370" i="1" s="1"/>
  <c r="M374" i="1"/>
  <c r="N374" i="1" s="1"/>
  <c r="M372" i="1"/>
  <c r="N372" i="1" s="1"/>
  <c r="M424" i="1"/>
  <c r="N424" i="1" s="1"/>
  <c r="M426" i="1"/>
  <c r="N426" i="1" s="1"/>
  <c r="M611" i="1"/>
  <c r="N611" i="1" s="1"/>
  <c r="M432" i="1"/>
  <c r="N432" i="1" s="1"/>
  <c r="M468" i="1"/>
  <c r="N468" i="1" s="1"/>
  <c r="M501" i="1"/>
  <c r="N501" i="1" s="1"/>
  <c r="M307" i="1"/>
  <c r="N307" i="1" s="1"/>
  <c r="M295" i="1"/>
  <c r="N295" i="1" s="1"/>
  <c r="M579" i="1"/>
  <c r="N579" i="1" s="1"/>
  <c r="M39" i="1"/>
  <c r="M747" i="1"/>
  <c r="M768" i="1"/>
  <c r="N768" i="1" s="1"/>
  <c r="M829" i="1"/>
  <c r="N829" i="1" s="1"/>
  <c r="M719" i="1"/>
  <c r="N719" i="1" s="1"/>
  <c r="M808" i="1"/>
  <c r="N808" i="1" s="1"/>
  <c r="M441" i="1"/>
  <c r="N441" i="1" s="1"/>
  <c r="M452" i="1"/>
  <c r="N452" i="1" s="1"/>
  <c r="M460" i="1"/>
  <c r="N460" i="1" s="1"/>
  <c r="M475" i="1"/>
  <c r="N475" i="1" s="1"/>
  <c r="M510" i="1"/>
  <c r="N510" i="1" s="1"/>
  <c r="M343" i="1"/>
  <c r="N343" i="1" s="1"/>
  <c r="M347" i="1"/>
  <c r="N347" i="1" s="1"/>
  <c r="M356" i="1"/>
  <c r="N356" i="1" s="1"/>
  <c r="M357" i="1"/>
  <c r="N357" i="1" s="1"/>
  <c r="M363" i="1"/>
  <c r="N363" i="1" s="1"/>
  <c r="M337" i="1"/>
  <c r="N337" i="1" s="1"/>
  <c r="M341" i="1"/>
  <c r="N341" i="1" s="1"/>
  <c r="M349" i="1"/>
  <c r="N349" i="1" s="1"/>
  <c r="M447" i="1"/>
  <c r="N447" i="1" s="1"/>
  <c r="M443" i="1"/>
  <c r="N443" i="1" s="1"/>
  <c r="M462" i="1"/>
  <c r="N462" i="1" s="1"/>
  <c r="M466" i="1"/>
  <c r="N466" i="1" s="1"/>
  <c r="M471" i="1"/>
  <c r="N471" i="1" s="1"/>
  <c r="M483" i="1"/>
  <c r="N483" i="1" s="1"/>
  <c r="M487" i="1"/>
  <c r="N487" i="1" s="1"/>
  <c r="M489" i="1"/>
  <c r="N489" i="1" s="1"/>
  <c r="M493" i="1"/>
  <c r="M499" i="1"/>
  <c r="N499" i="1" s="1"/>
  <c r="M771" i="1"/>
  <c r="N771" i="1" s="1"/>
  <c r="M216" i="1"/>
  <c r="N216" i="1" s="1"/>
  <c r="M242" i="1"/>
  <c r="N242" i="1" s="1"/>
  <c r="M31" i="1"/>
  <c r="M538" i="1"/>
  <c r="N538" i="1" s="1"/>
  <c r="M542" i="1"/>
  <c r="M553" i="1"/>
  <c r="N553" i="1" s="1"/>
  <c r="M557" i="1"/>
  <c r="M620" i="1"/>
  <c r="N620" i="1" s="1"/>
  <c r="M376" i="1"/>
  <c r="N376" i="1" s="1"/>
  <c r="M393" i="1"/>
  <c r="N393" i="1" s="1"/>
  <c r="M419" i="1"/>
  <c r="N419" i="1" s="1"/>
  <c r="M386" i="1"/>
  <c r="N386" i="1" s="1"/>
  <c r="M220" i="1"/>
  <c r="M400" i="1"/>
  <c r="N400" i="1" s="1"/>
  <c r="M302" i="1"/>
  <c r="N302" i="1" s="1"/>
  <c r="M304" i="1"/>
  <c r="N304" i="1" s="1"/>
  <c r="M574" i="1"/>
  <c r="N574" i="1" s="1"/>
  <c r="M567" i="1"/>
  <c r="N567" i="1" s="1"/>
  <c r="M604" i="1"/>
  <c r="N604" i="1" s="1"/>
  <c r="M590" i="1"/>
  <c r="N590" i="1" s="1"/>
  <c r="M428" i="1"/>
  <c r="N428" i="1" s="1"/>
  <c r="M434" i="1"/>
  <c r="N434" i="1" s="1"/>
  <c r="M599" i="1"/>
  <c r="N599" i="1" s="1"/>
  <c r="M438" i="1"/>
  <c r="N438" i="1" s="1"/>
  <c r="M310" i="1"/>
  <c r="N310" i="1" s="1"/>
  <c r="M334" i="1"/>
  <c r="N334" i="1" s="1"/>
  <c r="M324" i="1"/>
  <c r="N324" i="1" s="1"/>
  <c r="M414" i="1"/>
  <c r="N414" i="1" s="1"/>
  <c r="M417" i="1"/>
  <c r="N417" i="1" s="1"/>
  <c r="M330" i="1"/>
  <c r="N330" i="1" s="1"/>
  <c r="M597" i="1"/>
  <c r="N597" i="1" s="1"/>
  <c r="M585" i="1"/>
  <c r="N585" i="1" s="1"/>
  <c r="M388" i="1"/>
  <c r="N388" i="1" s="1"/>
  <c r="M522" i="1"/>
  <c r="N522" i="1" s="1"/>
  <c r="M627" i="1"/>
  <c r="N627" i="1" s="1"/>
  <c r="M810" i="1"/>
  <c r="M109" i="1"/>
  <c r="M55" i="1"/>
  <c r="N55" i="1" s="1"/>
  <c r="M153" i="1"/>
  <c r="N153" i="1" s="1"/>
  <c r="M831" i="1"/>
  <c r="N831" i="1" s="1"/>
  <c r="M827" i="1"/>
  <c r="N827" i="1" s="1"/>
  <c r="M584" i="1"/>
  <c r="N584" i="1" s="1"/>
  <c r="M769" i="1"/>
  <c r="N769" i="1" s="1"/>
  <c r="M294" i="1"/>
  <c r="N294" i="1" s="1"/>
  <c r="M327" i="1"/>
  <c r="N327" i="1" s="1"/>
  <c r="M577" i="1"/>
  <c r="N577" i="1" s="1"/>
  <c r="M320" i="1"/>
  <c r="N320" i="1" s="1"/>
  <c r="M404" i="1"/>
  <c r="N404" i="1" s="1"/>
  <c r="M625" i="1"/>
  <c r="N625" i="1" s="1"/>
  <c r="M333" i="1"/>
  <c r="N333" i="1" s="1"/>
  <c r="M412" i="1"/>
  <c r="N412" i="1" s="1"/>
  <c r="M323" i="1"/>
  <c r="N323" i="1" s="1"/>
  <c r="M410" i="1"/>
  <c r="N410" i="1" s="1"/>
  <c r="M593" i="1"/>
  <c r="N593" i="1" s="1"/>
  <c r="M600" i="1"/>
  <c r="N600" i="1" s="1"/>
  <c r="M606" i="1"/>
  <c r="N606" i="1" s="1"/>
  <c r="M586" i="1"/>
  <c r="M624" i="1"/>
  <c r="N624" i="1" s="1"/>
  <c r="M565" i="1"/>
  <c r="N565" i="1" s="1"/>
  <c r="M519" i="1"/>
  <c r="N519" i="1" s="1"/>
  <c r="M566" i="1"/>
  <c r="N566" i="1" s="1"/>
  <c r="M141" i="1"/>
  <c r="N141" i="1" s="1"/>
  <c r="M135" i="1"/>
  <c r="N135" i="1" s="1"/>
  <c r="M809" i="1"/>
  <c r="M155" i="1"/>
  <c r="M108" i="1"/>
  <c r="M151" i="1"/>
  <c r="N151" i="1" s="1"/>
  <c r="M17" i="1"/>
  <c r="N17" i="1" s="1"/>
  <c r="M297" i="1"/>
  <c r="N297" i="1" s="1"/>
  <c r="M154" i="1"/>
  <c r="N154" i="1" s="1"/>
  <c r="M711" i="1"/>
  <c r="N711" i="1" s="1"/>
  <c r="M311" i="1"/>
  <c r="N311" i="1" s="1"/>
  <c r="M835" i="1"/>
  <c r="N835" i="1" s="1"/>
  <c r="M826" i="1"/>
  <c r="N826" i="1" s="1"/>
  <c r="M615" i="1"/>
  <c r="N615" i="1" s="1"/>
  <c r="M802" i="1"/>
  <c r="N802" i="1" s="1"/>
  <c r="M592" i="1"/>
  <c r="N592" i="1" s="1"/>
  <c r="M427" i="1"/>
  <c r="N427" i="1" s="1"/>
  <c r="M429" i="1"/>
  <c r="N429" i="1" s="1"/>
  <c r="M616" i="1"/>
  <c r="N616" i="1" s="1"/>
  <c r="M491" i="1"/>
  <c r="N491" i="1" s="1"/>
  <c r="M503" i="1"/>
  <c r="N503" i="1" s="1"/>
  <c r="M622" i="1"/>
  <c r="N622" i="1" s="1"/>
  <c r="M306" i="1"/>
  <c r="N306" i="1" s="1"/>
  <c r="M580" i="1"/>
  <c r="N580" i="1" s="1"/>
  <c r="M292" i="1"/>
  <c r="N292" i="1" s="1"/>
  <c r="M291" i="1"/>
  <c r="N291" i="1" s="1"/>
  <c r="M589" i="1"/>
  <c r="N589" i="1" s="1"/>
  <c r="M396" i="1"/>
  <c r="M581" i="1"/>
  <c r="N581" i="1" s="1"/>
  <c r="M319" i="1"/>
  <c r="N319" i="1" s="1"/>
  <c r="M408" i="1"/>
  <c r="M516" i="1"/>
  <c r="N516" i="1" s="1"/>
  <c r="M415" i="1"/>
  <c r="N415" i="1" s="1"/>
  <c r="M325" i="1"/>
  <c r="N325" i="1" s="1"/>
  <c r="M329" i="1"/>
  <c r="N329" i="1" s="1"/>
  <c r="M409" i="1"/>
  <c r="N409" i="1" s="1"/>
  <c r="M594" i="1"/>
  <c r="N594" i="1" s="1"/>
  <c r="M601" i="1"/>
  <c r="N601" i="1" s="1"/>
  <c r="M608" i="1"/>
  <c r="N608" i="1" s="1"/>
  <c r="M587" i="1"/>
  <c r="N587" i="1" s="1"/>
  <c r="M569" i="1"/>
  <c r="N569" i="1" s="1"/>
  <c r="M582" i="1"/>
  <c r="N582" i="1" s="1"/>
  <c r="M520" i="1"/>
  <c r="N520" i="1" s="1"/>
  <c r="M114" i="1"/>
  <c r="N114" i="1" s="1"/>
  <c r="M143" i="1"/>
  <c r="N143" i="1" s="1"/>
  <c r="M770" i="1"/>
  <c r="N770" i="1" s="1"/>
  <c r="M812" i="1"/>
  <c r="M35" i="1"/>
  <c r="N35" i="1" s="1"/>
  <c r="M158" i="1"/>
  <c r="M107" i="1"/>
  <c r="M248" i="1"/>
  <c r="M208" i="1"/>
  <c r="N208" i="1" s="1"/>
  <c r="M296" i="1"/>
  <c r="N296" i="1" s="1"/>
  <c r="M626" i="1"/>
  <c r="N626" i="1" s="1"/>
  <c r="M710" i="1"/>
  <c r="N710" i="1" s="1"/>
  <c r="M832" i="1"/>
  <c r="N832" i="1" s="1"/>
  <c r="M838" i="1"/>
  <c r="M825" i="1"/>
  <c r="N825" i="1" s="1"/>
  <c r="M525" i="1"/>
  <c r="N40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Alexandra Silva Duarte</author>
    <author>tc={536B37A9-2DFE-4F42-9107-DDB0822E4986}</author>
  </authors>
  <commentList>
    <comment ref="B308" authorId="0" shapeId="0" xr:uid="{00000000-0006-0000-0000-000003000000}">
      <text>
        <r>
          <rPr>
            <b/>
            <sz val="9"/>
            <color indexed="81"/>
            <rFont val="Tahoma"/>
            <family val="2"/>
          </rPr>
          <t>Carolina Alexandra Silva Duarte:</t>
        </r>
        <r>
          <rPr>
            <sz val="9"/>
            <color indexed="81"/>
            <rFont val="Tahoma"/>
            <family val="2"/>
          </rPr>
          <t xml:space="preserve">
No se evidencian actas de reuniones
</t>
        </r>
      </text>
    </comment>
    <comment ref="B517" authorId="0" shapeId="0" xr:uid="{00000000-0006-0000-0000-000001000000}">
      <text>
        <r>
          <rPr>
            <b/>
            <sz val="9"/>
            <color indexed="81"/>
            <rFont val="Tahoma"/>
            <family val="2"/>
          </rPr>
          <t>Carolina Alexandra Silva Duarte:</t>
        </r>
        <r>
          <rPr>
            <sz val="9"/>
            <color indexed="81"/>
            <rFont val="Tahoma"/>
            <family val="2"/>
          </rPr>
          <t xml:space="preserve">
Si bien se evidencian 2 archivos excel exportados del EKOGUI, no se encuentra información en la columna correspondiente al id de la ficha, por lo cual se presume que el cargue no se realizó correctamente.</t>
        </r>
      </text>
    </comment>
    <comment ref="B565" authorId="0" shapeId="0" xr:uid="{00000000-0006-0000-0000-000002000000}">
      <text>
        <r>
          <rPr>
            <b/>
            <sz val="9"/>
            <color indexed="81"/>
            <rFont val="Tahoma"/>
            <family val="2"/>
          </rPr>
          <t>Carolina Alexandra Silva Duarte:</t>
        </r>
        <r>
          <rPr>
            <sz val="9"/>
            <color indexed="81"/>
            <rFont val="Tahoma"/>
            <family val="2"/>
          </rPr>
          <t xml:space="preserve">
No se evidencia acta de seguimiento</t>
        </r>
      </text>
    </comment>
    <comment ref="L712" authorId="1" shapeId="0" xr:uid="{536B37A9-2DFE-4F42-9107-DDB0822E4986}">
      <text>
        <t>[Comentario encadenado]
Su versión de Excel le permite leer este comentario encadenado; sin embargo, las ediciones que se apliquen se quitarán si el archivo se abre en una versión más reciente de Excel. Más información: https://go.microsoft.com/fwlink/?linkid=870924
Comentario:
    Cumplimiento extemporáneo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tc={60564DDA-EED0-442B-8BE3-5AAB1C688837}</author>
    <author>tc={A6AB99DB-9BA9-445D-839B-5719B386700D}</author>
    <author>tc={103A4AD3-7D3D-43A3-93CC-EA72E65736CB}</author>
    <author>tc={2CB9C01E-4CC5-4243-8FE2-FF79590B9786}</author>
  </authors>
  <commentList>
    <comment ref="A2" authorId="0" shapeId="0" xr:uid="{60564DDA-EED0-442B-8BE3-5AAB1C688837}">
      <text>
        <t>[Comentario encadenado]
Su versión de Excel le permite leer este comentario encadenado; sin embargo, las ediciones que se apliquen se quitarán si el archivo se abre en una versión más reciente de Excel. Más información: https://go.microsoft.com/fwlink/?linkid=870924
Comentario:
    Aplica cuando la efectividad la determina la OCI</t>
      </text>
    </comment>
    <comment ref="A5" authorId="1" shapeId="0" xr:uid="{A6AB99DB-9BA9-445D-839B-5719B386700D}">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reportó cumplimiento por parte del área o se hizo por fuera del plazo</t>
      </text>
    </comment>
    <comment ref="A6" authorId="2" shapeId="0" xr:uid="{103A4AD3-7D3D-43A3-93CC-EA72E65736CB}">
      <text>
        <t>[Comentario encadenado]
Su versión de Excel le permite leer este comentario encadenado; sin embargo, las ediciones que se apliquen se quitarán si el archivo se abre en una versión más reciente de Excel. Más información: https://go.microsoft.com/fwlink/?linkid=870924
Comentario:
    Solo para las que tienen relacionado el informe de CGR en el que se declaró efectiva</t>
      </text>
    </comment>
    <comment ref="A9" authorId="3" shapeId="0" xr:uid="{2CB9C01E-4CC5-4243-8FE2-FF79590B9786}">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aquellas en que a 30/05/2025 se reportaban como cumplidas sin especificar si la efectividad la determinó la CGR o la OCI</t>
      </text>
    </comment>
  </commentList>
</comments>
</file>

<file path=xl/sharedStrings.xml><?xml version="1.0" encoding="utf-8"?>
<sst xmlns="http://schemas.openxmlformats.org/spreadsheetml/2006/main" count="11043" uniqueCount="5068">
  <si>
    <t xml:space="preserve">MINISTERIO DE VIVIENDA CIUDAD Y TERRITORIO </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</si>
  <si>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</si>
  <si>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</si>
  <si>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</si>
  <si>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</si>
  <si>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</si>
  <si>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</si>
  <si>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</si>
  <si>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</si>
  <si>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</si>
  <si>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</si>
  <si>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</si>
  <si>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Puntaje  Logrado  por las Actividades  (PLAI)</t>
  </si>
  <si>
    <t>Fecha de Evaluación o Corte</t>
  </si>
  <si>
    <t>JUSTIFICACIÓN</t>
  </si>
  <si>
    <t xml:space="preserve">DEPENDENCIAS </t>
  </si>
  <si>
    <t>Informe del cual proviene el Hallazgo</t>
  </si>
  <si>
    <t>INCIDENCIA</t>
  </si>
  <si>
    <t xml:space="preserve">Puntaje Logrado por las Actividades  Vencidas (PLAVI)  </t>
  </si>
  <si>
    <t>Puntaje atribuido a las actividades vencidas (PAAVI)</t>
  </si>
  <si>
    <t>ADMINISTRATIVO</t>
  </si>
  <si>
    <t>IP</t>
  </si>
  <si>
    <t>DISCIPLINARIO</t>
  </si>
  <si>
    <t>FISCAL</t>
  </si>
  <si>
    <t>PENAL</t>
  </si>
  <si>
    <t>26(2012)</t>
  </si>
  <si>
    <t>Hallazgo 26.  Contrato de Obra Pública No. 01-008-2010, Plan Maestro de Acueducto Tarazá. En visita de obra efectuada el 5 de abril de 2013, se evidenció que las obras contratadas para el proyecto Plan Maestro de Acueducto en el Casco Urbano Municipio de Taraza - Antioquia, se encuentran sin terminar y abandonadas.</t>
  </si>
  <si>
    <t xml:space="preserve">Deficiencias en la planeación del proyecto </t>
  </si>
  <si>
    <t>Convocar y liderar una mesa de trabajo interinstitucional con la PGN, el MHCP y el municipio de Tarazá-Antioquia,  con el objetivo de verificar las medidas administrativas desarrolladas por parte del ente territorial como responsable de la administración municipal,</t>
  </si>
  <si>
    <t xml:space="preserve">Convocar y liderar la mesa interinsitucional y realizar informe </t>
  </si>
  <si>
    <t>Acta e informe</t>
  </si>
  <si>
    <t>Bonos de agua. Se considera que a través de la DDS se han realizado todas las gestiones pertinentes para dar por CUMPLIDOS los hallazgos.</t>
  </si>
  <si>
    <t xml:space="preserve">VICE AGUA - DIRECCIÓN DESARROLLO SECTORIAL </t>
  </si>
  <si>
    <t>AUDITORIA REGULAR VIGENCIA 2012
CGR-CDIFYTCEYDR N°014 Junio 2013
AUDITORIA REGULAR VIGENCIA 2016 
CGR-CDSIAFTCEDR N°018 Julio 2017</t>
  </si>
  <si>
    <t>X</t>
  </si>
  <si>
    <t>CUMPLIDA NO EFECTIVA vig. 2016. H20 consignados en el numeral 3.1.2.1 relacionado con Objetivos misionales, Proyectos de Inversión. Con 2019IE0000825 de 17012019 dando alcance al 2018IE0015075 del 24-12-2018,  informando la ampliación del plazo (antes 31/12/2018) como queda en la presente acción de mejora, el MVCT le solicitó a Tarazá  con 2018EE0101203 del 21/12/2018 allegar la información relacionada con el estado de obra, especialmente las financiadas con recursos de Bonos de Agua, actualmente Créditos FINDETER E-T-Agua,de los recursos SGP-APSB-, por problemas de orden público no ha sido posible visita de monitoreo. Con2019IE0007460 del 02/07/2019 se informa que en 2019 se han realizado monitoreos en Tarazá y B/tura, en el marco de los créditos Findeter ET Agua, determinando la terminación y funcionlidad de las obras, con los respectivos informes, finalmente se convocaron a reuniones a las ET en la que se socializaron la terminación y funcionalidad de cada proyecto y se remitieron los respectivos informes.  A través de correo electrónico del 27/12/2019 se solicita el levantamiento del hallazgo, considerando que ya se han realizado todas las gestiones dentro del marco de la competencia funcional y no tienen nada que reevaluar para lograr su efectividad.</t>
  </si>
  <si>
    <t>27(2012)</t>
  </si>
  <si>
    <t>Sistema de Alcantarillado para el Corregimiento de Pitalito – Municipio Polonuevo – Atlántico. Los recursos que se destinaron para ejecutar el proyecto de Acueducto y Alcantarillado en el corregimiento de Pitalito, Municipio de Polo Nuevo, por un valor de $ 1.861.899.380 no cumplió con el objetivo de mejorar la prestación del servicio.</t>
  </si>
  <si>
    <t>Deficiencias en la planeación del proyecto.</t>
  </si>
  <si>
    <t>Convocar y liderar una mesa de trabajo interinstitucional con la PGN, el MHCP y el municipio de Polonuevo – Atlántico,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</si>
  <si>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2019IE0000828  del 170120119 da alcance al 2018IE0015075 del 24/12/2018 informando que el MVCT realizó monitoreos al uso de los recursos en  Polonuevo 12 y 13 de julio 2018 verificando la terminación y funcionalidad de las obras realizadas con los recursos del crédito, se recopiló información contractual y poscontractual de las inversiones realizadas y registro fotogáfico. Se anexa el infome  2018EE0089147 del 06/11/18 de monitoreo y uso de recursos del SGP-APSB. en el marco de los bonos de agua, hoy crédito FINDETER ET -AGUA, remitidos a la PGN, CGR y MHCP, además las convocatoria a la mesa de trabajo insterinstitucional con el 2018EE0097191 05/12/2018, el ET no asistió a la reunión, por lo que el MVCT le remitió los compromisos con el 2018EE0099759 del 17/12/2018.  A través de correo electrónico del 27/12/2019 se solicita el levantamiento del hallazgo, considerando que ya se han realizado todas las gestiones dentro del marco de la competencia funcional y no tienen nada que reevaluar para lograr su efectividad.</t>
  </si>
  <si>
    <t>30(2012)</t>
  </si>
  <si>
    <t>Hallazgo 30. Inversión de Recursos Públicos en predios privados en Santa Catalina – Bolívar. Los recursos invertidos $1.065.404.597 en el proyecto “Diseño y Construcción Para la Optimización y Ampliación del Sistema de Acueducto de los Corregimientos de Loma Arena-Pueblo Nuevo- Colorado-El Hobo Jurisdicción Del Municipio de Santa Catalina”.</t>
  </si>
  <si>
    <t>Deficiencias en estudios previos y planeación.</t>
  </si>
  <si>
    <t>Convocar y liderar una mesa de trabajo interinstitucional con la PGN, el MHCP y el municipio de Santa Catalina – Bolívar,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</si>
  <si>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 828  del 170120119 da alcance al 2018IE0015075 del 24/12/2018 informando que el MVCT realizó monitoreos al uso de los recursos a Santa Catalina 26 y27 de julio 2018 verificando la terminación y funcionalidad de las obras realizadas con los recursos del crédito, s recopiló información contractual y poscontractual de las inversiones realizadas y registro fotogáfico. Se anexa el infome  2018EE0092547 del 20/11/18de monitoreo y uso de recursos del SGP-APSB. en el marco de los bonos de agua, hoy crédito FINDETER ET -AGUA, remitidos a la PGN, CGR y MHCP , además las convocatoria a la mesa de trabajo con el 2018EE0097472 06/12/2018,el ET no asistió a la reunión, por lo que el MVCT le remitió los compromisos con el 2018EE0099795 del 17/12/2018.  A través de correo electrónico del 27/12/2019 se solicita el levantamiento del hallazgo, considerando que ya se han realizado todas las gestiones dentro del marco de la competencia funcional y no tienen nada que reevaluar para lograr su efectividad.</t>
  </si>
  <si>
    <t>31(2012)</t>
  </si>
  <si>
    <t>Hallazgo 31. Sistema de Alcantarillado de Clemencia – Bolívar. El proyecto “Construcción de la Segunda Etapa del Sistema de Alcantarillado Sanitario en La Cabecera Municipal de Clemencia - Bolívar" con una inversión de $1.879.978.215 no funciona, es decir, no cumple con el objetivo de mejorar la calidad de vida de sus habitantes.</t>
  </si>
  <si>
    <t>Deficiencias en planeación del proyecto.</t>
  </si>
  <si>
    <t>Convocar y liderar una mesa de trabajo interinstitucional con la PGN, el MHCP y el municipio de Clemencia – Bolívar,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</si>
  <si>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2019IE0000828  del 170120119 da alcance al 2018IE0015075 del 24/12/2018 informando que el MVCT realizó monitoreos al uso de los recursos en   Clemencia 18 y 19 de octubre 2018 verificando la terminación y funcionalidad de las obras realizadas con los recursos del crédito, s recopiló información contractual y poscontractual de las inversiones realizadas y registro fotogáfico. Se anexa el infome  2018EE0090733 del 13/11/18de monitoreo y uso de recursos del SGP-APSB. en el marco de los bonos de agua, hoy crédito FINDETER ET -AGUA, remitidos a la PGN, CGR y MHCP , además las convocatoria a la mesa de trabajo con el 2018EE0097467 del 06/12/2018 efectuada el 12-12-2018 el ET informa el estado de obra y las acciones adelantadas sobre el hallazgo y con el compromiso de comunicarlo a la PGN y a CGN, concluyendo que el MVCT no es órgano de control y vigilancia de los recursos del SGP-APSB solo le compete el giro de recursos, el MVCT con 2018EE0100145 del 18-12-2018 solicita el municipio que reinda informe a la CGR.  A través de correo electrónico del 27/12/2019 se solicita el levantamiento del hallazgo, considerando que ya se han realizado todas las gestiones dentro del marco de la competencia funcional y no tienen nada que reevaluar para lograr su efectividad.</t>
  </si>
  <si>
    <t>32(2012)</t>
  </si>
  <si>
    <t>Hallazgo 32.  Proyectos de SGP-APSB en San Estanislao de Kostka– Bolívar. El proyecto “Implementación de biotecnología en microorganismos eficaces para el manejo de residuos sólidos”, con una inversión de $1.902 millones no presta el servicio para el cual fue presupuestado.</t>
  </si>
  <si>
    <t>De la caseta de compostaje ejecutada solo queda la plantilla en concreto, pues pese a que fue construida, según los informes de la administración municipal, y del registro fotográfico aportado, de este ítem solo quedan los vestigios de su ejecución. De acuerdo con los soportes aportados por el Secretario de Planeación y Obras del municipio la caseta fue obje</t>
  </si>
  <si>
    <t>Convocar y liderar una mesa de trabajo interinstitucional con la PGN, el MHCP y el municipio de San Estanislao de Kostka– Bolívar,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</si>
  <si>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2019IE0000828  del 170120119 da alcance al 2018IE0015075 del 24/12/2018 informando que el MVCT realizó monitoreos al uso de los recursos en  San Estanslao de Kostka  6 y 7  de sep. 2018 verificando la terminación y funcionalidad de las obras realizadas con los recursos del crédito, se recopiló información contractual y poscontractual de las inversiones realizadas y registro fotogáfico. Se anexa el infome  2018EE0092548  del 13/11/18de monitoreo y uso de recursos del SGP-APSB. en el marco de los bonos de agua, hoy crédito FINDETER ET -AGUA, remitidos a la PGN, CGR y MHCP , además las convocatoria a la mesa de trabajo con el 2018EE0097477 del 06/12/2018,el ET no asistió a la reunión, por lo que el MVCT le remitió los compormisos con el 2018EE0099799 del 17/12/2018.  A través de correo electrónico del 27/12/2019 se solicita el levantamiento del hallazgo, considerando que ya se han realizado todas las gestiones dentro del marco de la competencia funcional y no tienen nada que reevaluar para lograr su efectividad.</t>
  </si>
  <si>
    <t>40(2012)</t>
  </si>
  <si>
    <t>Hallazgo 40. Contrato No. 092 de 2011, Acueductos Corregimientos Mariangola y los Corazones, Valledupar - Cesar. En visita de obra realizada el 16 de abril de 2013, se evidenció que aunque las obras contratadas mediante contrato No. 092-2011, consistentes en la optimización de los acueductos en los corregimientos de Los Corazones y Mariangola, fue</t>
  </si>
  <si>
    <t>Falta de Seguimiento y control oportuno por parte del MVCT.</t>
  </si>
  <si>
    <t xml:space="preserve">Convocar y liderar una mesa de trabajo interinstitucional con la PGN, el MHCP y el municipio de Valledupar - Cesar,  con el objetivo de verificar las medidas administrativas desarrolladas por parte del ente territorial como responsable de la administración municipal, garante del seguramiento de la prestación de los servicios públicos y gestor fiscal de los recursos del SGP-APSB </t>
  </si>
  <si>
    <t>CUMPLIDA NO EFECTIVA vig. 2016. H20 consignados en el numeral 3.1.2.1 relacionado con Objetivos misionales, Proyectos de Inversión,  Con 2019IE0000828  del 170120119 da alcance al 2018IE0015075 del 24/12/2018 informando que el MVCT realizó monitoreos al uso de los recursos en  Valledupar  verificando  el 1 y 2  de nov /2018, y  la  terminación y funcionalidad de las obras realizadas con los recursos del crédito, se recopiló información contractual y poscontractual de las inversiones realizadas y registro fotogáfico. Se anexa el infome  2018EE0094146  del 13/11/18de monitoreo y uso de recursos del SGP-APSB. en el marco de los bonos de agua, hoy crédito FINDETER ET -AGUA, remitidos a la PGN, CGR y MHCP , además las convocatoria a la mesa de trabajo con el 2018EE0097487 del 06/12/2018, el el ET no asistió a la reunión, por lo que el MVCT le remitió los compromisos con el 2018EE0099793 del 17/12/2018.  A través de correo electrónico del 27/12/2019 se solicita el levantamiento del hallazgo, considerando que ya se han realizado todas las gestiones dentro del marco de la competencia funcional y no tienen nada que reevaluar para lograr su efectividad.</t>
  </si>
  <si>
    <t>41(2012)</t>
  </si>
  <si>
    <t>Hallazgo 41.  La totalidad de los Recursos de Bonos de Agua del Municipio de San Carlos-Córdoba no  prestan ningún servicio. Los recursos del crédito en virtud del esquema Bonos de Agua  por  $5.707.733.924 invertidos en el proyecto “Programa para la construcción, financiación y ejecución del proyecto de inversión en agua potable.</t>
  </si>
  <si>
    <t>los recursos de este proyecto de inversion fueron entregados al municipio en su totalidad y comprometidos por este a través de la suscripcion de 7 contratos de obra, los cuales presentan un avence de ejecucion de las obras del 63%, a la fecha las mismas estan abandonadas sin que medie acta de suspension, se adquirio un predio por la suma de $150 MM para la c</t>
  </si>
  <si>
    <t>||</t>
  </si>
  <si>
    <t>CUMPLIDA NO EFECTIVA vig. 2016. H20 consignados en el numeral 3.1.2.1 relacionado con Objetivos misionales, Proyectos de Inversión,  Con 2019IE0000828  del 170120119 da alcance al 2018IE0015075 del 24/12/2018 informando que el MVCT realizó monitoreos al uso de los recursos en  San Carlos Cord.  el 20 y 21 Sep -2018 verificando  el uso de lo recursos y  la  terminación y funcionalidad de las obras realizadas con los recursos del crédito, se recopiló información contractual y poscontractual de las inversiones realizadas y registro fotogáfico. Se anexa el infome  2018EE0092543 del 20/11/18 de monitoreo y uso de recursos del SGP-APSB. en el marco de los bonos de agua, hoy crédito FINDETER ET -AGUA, remitidos a la PGN, CGR y MHCP , además las convocatoria a la mesa de trabajo con el 2018EE0097476 del 06/12/2018,el ET no asistió a la reunión, por lo que el MVCT le remitió los compromisos con el 2018EE0099800 del 17/12/2018.  A través de correo electrónico del 27/12/2019 se solicita el levantamiento del hallazgo, considerando que ya se han realizado todas las gestiones dentro del marco de la competencia funcional y no tienen nada que reevaluar para lograr su efectividad.</t>
  </si>
  <si>
    <t>42(2012)</t>
  </si>
  <si>
    <t>Los recursos de credito por el esquema de bonos de agua fueron entregados en su totalidad al Municipio de Soacha y fueron depositados en una cuenta de ahorros y un CDT.   De ellos solo se ha comprometido mediante contratos el 3.8% de los mismos, que equivale a la suma de $723,1 millones.   Sobre la totalidad de dichos recursos el municipio se encuentra pagan</t>
  </si>
  <si>
    <t>Convocar y liderar una mesa de trabajo interinstitucional con la PGN, el MHCP y el municipio de Soacha –Cundinamarca,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</si>
  <si>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2019IE0000828  del 170120119 da alcance al 2018IE0015075 del 24/12/2018 informandoque el MVCT realizó monitoreos al uso de los recursos en  Soacha.  e l23-29-30 de octubre -2018 verificando  el uso de lo recursos y  la  terminación y funcionalidad de las obras realizadas con los recursos del crédito, se recopiló información contractual y poscontractual de las inversiones realizadas y registro fotogáfico. Se anexa el infome  2018EE0091751 del 16/11/18 de monitoreo y uso de recursos del SGP-APSB. en el marco de los bonos de agua, hoy crédito FINDETER ET -AGUA, remitidos a la PGN, CGR y MHCP , además las convocatoria a la mesa de trabajo con el 2018EE0097483 del 06/12/201, efectuada el 12-12-2018 el ET informa el estado de obra y las acciones adelantadas sobre el hallazgo y con el compromiso de comunicarlo a la PGN y a CGN, concluyendo que el MVCT no es órgano de control y vigilancia de los recursos del SGP-APSB solo le compete el giro de recursos, el MVCT con 2018EE0100152 del 18-12-2018 solicita el municipio que reinda informe a la CGR.  A través de correo electrónico del 27/12/2019 se solicita el levantamiento del hallazgo, considerando que ya se han realizado todas las gestiones dentro del marco de la competencia funcional y no tienen nada que reevaluar para lograr su efectividad.</t>
  </si>
  <si>
    <t>48(2012)</t>
  </si>
  <si>
    <t xml:space="preserve">Hallazgo 48. Construcción de las Tres (3) Plantas de Tratamiento de Agua Potable y las Obras Civiles necesarias para el Funcionamiento de los Acueductos rurales de los Corregimientos de Bahía Honda, Guaiquirí y Heredía en el Municipio de Pedraza Departamento Del Magdalena. Según el Informe entregado por la Alcaldía de Pedraza, y teniendo en cuenta </t>
  </si>
  <si>
    <t>El proyecto presenta deficiencias de planificación, por cuanto no se contrataron todos ítems y obras necesarias que permitieran el funcionamiento de los acueductos, lo cual era el objetivo del contrato, tal como lo expresa el objeto del mismo.</t>
  </si>
  <si>
    <t>CUMPLIDA NO EFECTIVA vig. 2016. H20 consignados en el numeral 3.1.2.1 relacionado con Objetivos misionales, Proyectos de Inversión,  Con 2019IE0000828  del 170120119 da alcance al 2018IE0015075 del 24/12/2018 informando que el MVCT realizó monitoreos al uso de los recursos en  Pedraza Mag. 8-9 de nov. -2018 verificando  el uso de lo recursos y  la  terminación y funcionalidad de las obras realizadas con los recursos del crédito, se recopiló información contractual y poscontractual de las inversiones realizadas y registro fotogáfico. Se anexa el infome  2018EE0097751 del01/12/18 de monitoreo y uso de recursos del SGP-APSB. en el marco de los bonos de agua, hoy crédito FINDETER ET -AGUA, remitidos a la PGN, CGR y MHCP , además las convocatoria a la mesa de trabajo con el 2018EE0097470 del 06/12/2018,efectuada el 12-12-2018 el ET informa el estado de obra y las acciones adelantadas sobre el hallazgo y con el compromiso de comunicarlo a la PGN y a CGN, concluyendo que el MVCT no es órgano de control y vigilancia de los recursos del SGP-APSB solo le compete el giro de recursos, el MVCT con 2018EE0100148 del 18-12-2018 solicita el municipio que reinda informe a la CGR.  A través de correo electrónico del 27/12/2019 se solicita el levantamiento del hallazgo, considerando que ya se han realizado todas las gestiones dentro del marco de la competencia funcional y no tienen nada que reevaluar para lograr su efectividad.</t>
  </si>
  <si>
    <t>53(2012)</t>
  </si>
  <si>
    <t>Hallazgo 53. Contrato de Obra MSO-OCAC-16-12-2010-1. Bono de Agua. En visita de obra efectuada el 9 de abril de 2013, se evidenció que el contrato está en ejecución, con plazo hasta el 17 de abril de 2013, la mayor parte de las obras han sido construidas, sin embargo, la administración municipal informa que hacen falta recursos para adecuar la parte de interior</t>
  </si>
  <si>
    <t>Convocar y liderar una mesa de trabajo interinstitucional con la PGN, el MHCP y el municipio de San Onofre - Sucre,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</si>
  <si>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2019IE0000828  del 170120119 da alcance al 2018IE0015075 del 24/12/2018 informando el MVCT realizó monitoreos al uso de los recursos en  San Onofre  Sucre.25-26 de octubre -2018 verificando  el uso de lo recursos y  la  terminación y funcionalidad de las obras realizadas con los recursos del crédito, se recopiló información contractual y poscontractual de las inversiones realizadas y registro fotogáfico. Se anexa el infome  2018EE0097519 del01/12/18 de monitoreo y uso de recursos del SGP-APSB. en el marco de los bonos de agua, hoy crédito FINDETER ET -AGUA, remitidos a la PGN, CGR y MHCP , además las convocatoria a la mesa de trabajo con el 2018EE0097482 del 06/12/2018, el ET no asistió a la reunión, por lo que el MVCT le remitió los compromisos con el 2018EE0099798 del 17/12/2018.  A través de correo electrónico del 27/12/2019 se solicita el levantamiento del hallazgo, considerando que ya se han realizado todas las gestiones dentro del marco de la competencia funcional y no tienen nada que reevaluar para lograr su efectividad.</t>
  </si>
  <si>
    <t>56(2012)</t>
  </si>
  <si>
    <t>Hallazgo 56. Bonos de Agua – Distrito de Buenaventura – Contrato de Obra No. SAAB 030 de 2011. Los recursos invertidos $1.009.602.963 en el Contrato de Obra No. SAAB 030 de 2011, cuyo objeto consiste en la realización de las OBRAS DE RENOVACIÓN – OPTIMIZACIÓN DEL TANQUE DE INDEPENDENCIA, no cumplieron con el objeto para el cual fueron destinados.</t>
  </si>
  <si>
    <t>A la fecha de la visita realizada por la CGR el 17 de abril de 2013, el contrato se encontraba suspendido, la obra abandonada y  estado de deterioro, toda vez que la estructura se encuentra a la vista  y con el riesgo de ser desmantelada. No se han iniciado las sanciones contractuales tendientes a garantizar  el cumplimiento de los fines previstos a la suscr</t>
  </si>
  <si>
    <t>Convocar y liderar una mesa de trabajo interinstitucional con la PGN, el MHCP y el municipio de Buenaventura - Valle del Cauca,  con el objetivo de verificar las medidas administrativas desarrolladas por parte del ente territorial como responsable de la administración municipal</t>
  </si>
  <si>
    <t>CUMPLIDA NO EFECTIVA vig. 2016. H20 consignados en el numeral 3.1.2.1 relacionado con Objetivos misionales, Proyectos de Inversión, Con 2019IE0000825 de 17012019 dando alcance al 2018IE0015075 del 24-12-2018,  informando la ampliación del plazo (antes 31/12/2018) como queda en la presente acción de mejora, el MVCT le solicitó a Buenaventura  con 2018EE0090834 del 13/11/2018 allegar la información relacionada con el estado de obra, especialmente las financiadas con recursos de Bonos de Agua, actualmente Créditos FINDETER E-T-Agua, de los recursos SGP-APSB-, por problemas de orden público no ha sido posible visita de monitoreo, se informa las gestiones adelantadas sobre este hallazgo con, 2018EE0097464 de 06/12/2018, Mesa de trabajo el 12/12/2018 estableciendo compromiso para que el municipio informe a la CGR y PGN sobe el funcionamiento del proyecto, con 2018ER0118366 del 17/12/2018 se recibe respuesta sin pertinencia sobre lo solicitado,  con 2018EE0100138 del 18-12-2018.Con2019IE0007460 del 02/07/2019 se informa que en 2019 se han realizado monitoreos en Tarazá y B/tura, en el marco de los créditos Findeter ET Agua, determinando la terminación y funcionlidad de las obras, con los respectivos informes, finalmente se convocaron a reuniones a las ET en la que se socializaron la terminación y funcionalidad de cada proyecto y se remitieron los respectivos informes.   A través de correo electrónico del 27/12/2019 se solicita el levantamiento del hallazgo, considerando que ya se han realizado todas las gestiones dentro del marco de la competencia funcional y no tienen nada que reevaluar para lograr su efectividad.</t>
  </si>
  <si>
    <t>57(2012)</t>
  </si>
  <si>
    <t>Hallazgo 57.  Bonos de Agua – Distrito de Buenaventura – Contrato de Obra No. SAAB 039 de 2011. El proyecto Renovación Tubería Diámetro 3” a 8” Bajamar – Isla sector II  correspondiente al Contrato de Obra No. SAAB 039 de 2011, es de imposible  ejecución, los recursos invertidos sobre el anticipo  del 40% del contrato ascienden a la suma de $208.484</t>
  </si>
  <si>
    <t>Por lo tanto, la falta de planeación llevó a una ausencia de ejecución de  recursos desde año 2012, al contratar obras de imposible ejecución al no contar con los permisos de la DIMAR y estar proyectadas en zonas de mitigación de riesgo por fenómenos de licuefacciòn y efectos sìsmicos</t>
  </si>
  <si>
    <t>CUMPLIDA NO EFECTIVA vig. 2016. H20 consignados en el numeral 3.1.2.1 relacionado con Objetivos misionales, Proyectos de Inversión, Con 2019IE0000825 de 17012019 dando alcance al 2018IE0015075 del 24-12-2018,  informando la ampliación del plazo(antes 31/12/2018) como queda en la presente acción de mejora, el MVCT le solicitó a Buenaventura  con 2018EE0090834 del 13/11/2018 allegar la información relacionada con el estado de obra, especialmente las financiadas con recursos de Bonos de Agua, actualmente Créditos FINDETER E-T-Agua, de los recursos SGP-APSB-, por problemas de orden público no ha sido posible visita de monitoreo, se informa las gestiones adelantadas sobre este hallazgo con, 2018EE0097464 de 06/12/2018, Mesa de trabajo el 12/12/2018 estableciendo compromiso para que el municipio informe a la CGR y PGN sobe el funcionamiento del proyecto, con 2018ER0118366 del 17/12/2018 se recibe respuesta sin pertinencia sobre lo solicitado,  con 2018EE0100138 del 18-12-2018. Con2019IE0007460 del 02/07/2019 se informa que en 2019 se han realizado monitoreos en Tarazá y B/tura, en el marco de los créditos Findeter ET Agua, determinando la terminación y funcionlidad de las obras, con los respectivos informes, finalmente se convocaron a reuniones a las ET en la que se socializaron la terminación y funcionalidad de cada proyecto y se remitieron los respectivos informes.   A través de correo electrónico del 27/12/2019 se solicita el levantamiento del hallazgo, considerando que ya se han realizado todas las gestiones dentro del marco de la competencia funcional y no tienen nada que reevaluar para lograr su efectividad.</t>
  </si>
  <si>
    <t>58(2012)</t>
  </si>
  <si>
    <t>Hallazgo 58. Bonos de Agua – Distrito de Buenaventura – Contrato de Obra No. SAAB 043 de 2011. El proyecto ESTACIÓN DE BOMBEO PUEBLO NUEVO  correspondientes al Contrato SAAB 043 de 2011, es de imposible  ejecución mientras persista  la invasión del espacio público.</t>
  </si>
  <si>
    <t>El proyecto ESTACIÓN DE BOMBEO PUEBLO NUEVO  correspondientes al Contrato SAAB 043 de 2011, es de imposible  ejecución mientras persista  la invasión del espacio público y  hasta que se cuente con los permisos de la DIMAR, esto sin tener en cuenta el problema social que tienen las viviendas en palafitos</t>
  </si>
  <si>
    <t xml:space="preserve">Convocar y liderar una mesa de trabajo interinstitucional con la PGN, el MHCP y el municipio de Buenaventura - V/ Cauca,  con el objetivo de verificar las medidas administrativas desarrolladas por parte del ente territorial como responsable de la administración municipal, garante del aseguramiento de la prestación de los servicios públicos y gestor fiscal de los recursos del SGP-APSB </t>
  </si>
  <si>
    <t>CUMPLIDA NO EFECTIVA vig. 2016. H20 consignados en el numeral 3.1.2.1 relacionado con Objetivos misionales, Proyectos de Inversión, Con 2019IE0000825 de 17012019 dando alcance al 2018IE0015075 del 24-12-2018,  informando la ampliación del plazo (antes 31/12/2018) como queda en la presente acción de mejora, el MVCT le solicitó a Buenaventura  con 2018EE0090834 del 13/11/2018 allegar la información relacionada con el estado de obra, especialmente las financiadas con recursos de Bonos de Agua, actualmente Créditos FINDETER E-T-Agua, de los recursos SGP-APSB-, por problemas de orden público no ha sido posible visita de monitoreo, se informa las gestiones adelantadas sobre este hallazgo con, 2018EE0097464 de 06/12/2018, Mesa de trabajo el 12/12/2018 estableciendo compromiso para que el municipio informe a la CGR y PGN sobe el funcionamiento del proyecto, con 2018ER0118366 del 17/12/2018 se recibe respuesta sin pertinencia sobre lo solicitado,  con 2018EE0100138 del 18-12-2018. Con2019IE0007460 del 02/07/2019 se informa que en 2019 se han realizado monitoreos en Tarazá y B/tura, en el marco de los créditos Findeter ET Agua, determinando la terminación y funcionlidad de las obras, con los respectivos informes, finalmente se convocaron a reuniones a las ET en la que se socializaron la terminación y funcionalidad de cada proyecto y se remitieron los respectivos informes.   A través de correo electrónico del 27/12/2019 se solicita el levantamiento del hallazgo, considerando que ya se han realizado todas las gestiones dentro del marco de la competencia funcional y no tienen nada que reevaluar para lograr su efectividad.</t>
  </si>
  <si>
    <t>59(2012)</t>
  </si>
  <si>
    <t>Hallazgo 59. Bonos de Agua – Distrito de Buenaventura – Contrato de Obra No. SAAB 026de 2011. El proyecto “REDES DE ACUEDUCTO OBRAS DE MACRO Y MICROMEDICION” correspondientes al Contrato SAAB 026 de 2011,  no ha cumplido con el destino final de los recursos para el cual fueron presupuestados y contratados.</t>
  </si>
  <si>
    <t>Presunta omisión  de la entidad contratante al no iniciar con la prontitud las acciones tendientes a garantizar la entrega de las obras, del contrato SAAB-026 de 2011</t>
  </si>
  <si>
    <t>60(2012)</t>
  </si>
  <si>
    <t>Hallazgo 60. Bonos de Agua – Distrito de Buenaventura – Contrato de Obra No. SAAB 027de 2011. El proyecto “REDES DE ACUEDUCTO OBRAS DE EXPANSION” correspondientes al Contrato SAAB 027 de 2011,  no ha cumplido con el destino final de los recursos para el cual fueron presupuestados y contratados.</t>
  </si>
  <si>
    <t>Presunta omisión  de la entidad contratante al no iniciar con la prontitud las acciones tendientes a garantizar la entrega de las obras correspondientes al coantrato SAAB 027- de 2011.</t>
  </si>
  <si>
    <t>61(2012)</t>
  </si>
  <si>
    <t>Hallazgo 61.  Bonos de Agua – Distrito de Buenaventura – Contrato de Obra No. SAAB 028de 2011. Los recursos invertidos por $1.272.174.036 en el Contrato de Obra No. SAAB 028 de 2011, cuyo objeto consiste en la realización de las obras para las REDES DE ACUEDUCTO- RENOVACION, no cumplieron con el objeto para el cual fueron destinados.</t>
  </si>
  <si>
    <t>Deficiencias en la planeación del proyecto REDES DE ACUEDUCTO RENOVACION, ya que se incluyeron obras en zonas de puentes de madera que no fueron avaladas por la Dirección General Marítima – DIMAR.  Las obras ejecutadas no se han puesto en servicio.  No se han iniciado los empates de la obra a la red existente. El contratante no ha iniciado las actuaciones co</t>
  </si>
  <si>
    <t>AUDITORÍA REGULAR AL MVCT Vigencia 2012 -CGR-CDIFYTCEYDR N° 014 -Junio de 2013</t>
  </si>
  <si>
    <t>1(2015)</t>
  </si>
  <si>
    <t>1(2015)Seguimiento y evaluación a los planes de Acción e Indicativo del MVCT: La Entidad implemento como herramienta de seguimiento y evaluación a los planes de acción e indicativo, el aplicativo  SINAPSIS, el cual no cumple a cabalidad su propósito, porque en algunos casos la información no es coherente con los soportes, presenta debilidades en la corbertura de actividades</t>
  </si>
  <si>
    <t xml:space="preserve">Deficiencias en la calidad de la información reportada por las áreas que no permiten soportar adecuadamente las acciones realizadas que llevan al cumplimiento de las metas. 
</t>
  </si>
  <si>
    <t xml:space="preserve">Informe de monitoreo a la información reportada.
</t>
  </si>
  <si>
    <t xml:space="preserve">Mensualmente, la OAP remitirá un informe a las áreas con las observaciones sobre la información reportada en dicho período, con el fin de que sean subsanadas las debilidades en caso de existir. 
</t>
  </si>
  <si>
    <t>Informe</t>
  </si>
  <si>
    <t>El informe y el instructivo PEF-I-04 incluido en el SIG en el siguiente enlace: "http://www.minvivienda.gov.co/ProcesosCorporativos/PEF-I-04%20Seguimiento%20unificado%20a%20los%20instrumentos%20de%20planeación%201.0.pdf. Mejoró la calidad de la información por parte de las dependencias. Por lo anterior ratificamos que la acción adelantada fue efectiva para el cierre del hallazgo.</t>
  </si>
  <si>
    <t xml:space="preserve">OFICINA ASESORA PLANEACIÓN </t>
  </si>
  <si>
    <t>AUDITORIA REGULAR VIGENCIA 2015 CGR-CDSIFTCEDR No 014 Junio 2016</t>
  </si>
  <si>
    <t xml:space="preserve">Con 2017IE0004837 del 05/05/2017 se informa en Cc los correspondientes informes de mensuales (enero, febrero y marzo 2017) de monitoreo del Plan Acción. Con 2017IE0008387 del 14/08/2017 se presenta 2do informe de avance del PM en cuyos anexos se reporte Informe SINAPSIS de abril, mayo, junio de 2017, Informe de ejecución del Plan de Acción del segundo trimestre de 2017. Informe de ejecución del Plan Estratégico del segundo trimestre del 2017. Mediante correo electrónico del 18/01/2018 se remiten los informes del plan de acción de los meses de julio, agosto, septiembre, octubre, noviembre  y diciembre y además se inofmra que el correspondiente al mes de diciembre, el cual se encuentra proyectado,  se presenta una vez sea aprobado por  el Comité. Con 2019IE0014767 se informa cumplimiento y efectividad de la acción de mejora. El informe y el instructivo PEF-I-04 incluido en el SIG en el siguiente enlace: "http://www.minvivienda.gov.co/ProcesosCorporativos/PEF-I-04%20Seguimiento%20unificado%20a%20los%20instrumentos%20de%20planeación%201.0.pdf. Mejoró la calidad de la información por parte de las dependencias. </t>
  </si>
  <si>
    <t>2(2015)</t>
  </si>
  <si>
    <t>2(2015)Cumplimiento de Metas del Plan de Acción:
Los registros de la Entidad que dan cuenta del cumplimiento de las metas que hacen parte del plan de acción podrían estar sobreestimando los logros alcanzados por cuanto no se evidencio mediante las pruebas realizadas a los soportes de SINAPSIS que se cumpla a cabalidad con el objetivo para el cual fue propuesta una determinada meta.</t>
  </si>
  <si>
    <t xml:space="preserve">Mensualmente, la OAP remitirá un informe a las áreas con las observaciones encontradas en la información reportada en dicho período, con el fin de que sean subsanadas. 
</t>
  </si>
  <si>
    <t>Se retroalimentó a las dependencias sobre la calidad de la información de las evidencias presentadas. El cumplimiento de metas del Plan de Acción de esa vigencia fue superior al 99%. La aplicación del instructivo PEF-I-04 con lineamientos precisos sobre las evidencias funcionó correctamente. Por lo anterior ratificamos que la acción adelantada fue efectiva para el cierre del hallazgo.</t>
  </si>
  <si>
    <t>Con 2017IE0004837 del 05/05/2017 se informa en Cc los correspondientes informes de mensuales (enero, febrero y marzo 2017) de monitoreo del Plan Acción.Con 2017IE0008387 del 14/08/2017 se presenta 2do informe de avance del PM en cuyos anexos se reporte Informe SINAPSIS de abril, mayo, junio de 2017, Informe de ejecución del Plan de Acción del segundo trimestre de 2017. Informe de ejecución del Plan Estratégico del segundo trimestre del 2017. Mediante correo electrónico del 18/01/2018 se remiten los informes del plan de acción de los meses de julio, agosto, septiembre, octubre, noviembre  y diciembre y además se informa que el correspondiente al mes de diciembre, el cual se encuentra proyectado,  se presenta una vez sea aprobado por  el Comité.  Con 2019IE0014767 se informa cumplimiento y efectividad de la acción de mejora. Se retroalimentó a las dependencias sobre la calidad de la información de las evidencias presentadas. El cumplimiento de metas del Plan de Acción de esa vigencia fue superior al 99%. La aplicación del instructivo PEF-I-04 con lineamientos precisos sobre las evidencias funcionó correctamente.</t>
  </si>
  <si>
    <t>3(2015)</t>
  </si>
  <si>
    <t>3(2015)Indicadores:  Se evidencian debilidades en los indicadores utilizados por la entidad, que impiden que se  constituyan en una herramienta de medición y análisis de resultados para la toma de decisiones oportunas, el contro y monitoreo a la gestión, la comparación de resultados y la mejora de los estándares de desempeño de las Dependencias.</t>
  </si>
  <si>
    <t xml:space="preserve">El MVCT no cuenta con una metodología establecida para definir los indicadores. </t>
  </si>
  <si>
    <t xml:space="preserve">Desarrollar e implementar metodología indicadores. </t>
  </si>
  <si>
    <t xml:space="preserve">Desarrollar metodología de indicadores teniendo en cuenta las directrices del DAFP. </t>
  </si>
  <si>
    <t>Metodología</t>
  </si>
  <si>
    <t>Se elaboró una metodología de indicadores en diciembre de 2016 y cada año se actualiza. La publicación actual corresponde a la versión 3 y se encuentra en el siguiente enlace: http://www.minvivienda.gov.co/ProcesosCorporativos/PEF-I-03%20Metodología%20de%20Indiccadores%20de%20Gestión%203.0.pdf. Por lo anterior ratificamos que la acción adelantada fue efectiva para el cierre del hallazgo.</t>
  </si>
  <si>
    <t xml:space="preserve">Con 2017IE0004837 del 05/05/2017 se informa en Cc se encuentra el documento de METODOLOGÍA GENERAL DE INDICADORES DE
GESTIÓN. Versión: 1.0Fecha:30/12/2016. Con 2017IE0008387 del 14/08/2017 se presenta la información para la actividad 3 del hallazgo 3. Hoja de vida de los indicadores  implementados en el Plan de Acción Institucional  y Plan Estratégico Institucional- Cuadro del Plan Estratégico Institucional con indicadores. Con 2019IE0014767 se informa cumplimiento y efectividad de la acción de mejora. Se elaboró una metodología de indicadores en diciembre de 2016 y cada año se actualiza. La publicación actual corresponde a la versión 3 y se encuentra en el siguiente enlace: http://www.minvivienda.gov.co/ProcesosCorporativos/PEF-I-03%20Metodología%20de%20Indiccadores%20de%20Gestión%203.0.pdf.
</t>
  </si>
  <si>
    <t>Socializar la metodología.</t>
  </si>
  <si>
    <t>Número de áreas socializadas</t>
  </si>
  <si>
    <t>La metodología de indicadores fue publicada en la página Web del ministerio en el siguiente enlace: http://www.minvivienda.gov.co/ProcesosCorporativos/PEF-I-03%20Metodología%20de%20Indiccadores%20de%20Gestión%203.0.pdf. Por lo anterior ratificamos que la acción adelantada fue efectiva para el cierre del hallazgo.</t>
  </si>
  <si>
    <t xml:space="preserve">Con 2017IE0004837 del 05/05/2017 se informa en Cc se encuetra evidencias de publicación de la Metodología en el SIG. Con 2019IE0014767 se informa cumplimiento y efectividad de la acción de mejora. La metodología de indicadores fue publicada en la página Web del ministerio en el siguiente enlace: http://www.minvivienda.gov.co/ProcesosCorporativos/PEF-I-03%20Metodología%20de%20Indiccadores%20de%20Gestión%203.0.pdf. </t>
  </si>
  <si>
    <t>Implementarla en el PAI.</t>
  </si>
  <si>
    <t xml:space="preserve">Plan con indicadores definidos según metodología
</t>
  </si>
  <si>
    <t>La metodología de indicadores fue implementada en todas las dependencias. Se incluye la presentación realizada y la lista de asistencia en la carpeta de evidencias. Actualmente todos los indicadores tienen la respectiva hoja de vida. Por lo anterior ratificamos que la acción adelantada fue efectiva para el cierre del hallazgo.</t>
  </si>
  <si>
    <t xml:space="preserve">Con 2017IE0004837 del 05/05/2017 se informa en Cc se encuetra evidencias de publicación de la Metodología en el SIG.Con 2017IE0008387 del 14/08/2017 se presenta la información para la actividad 3 del hallazgo 3. Hoja de vida de los indicadores  implementados en el Plan de Acción Institucional  y Plan Estratégico Institucional- Cuadro del Plan Estratégico Institucional con indicadores. Con 2019IE0014767 se informa cumplimiento y efectividad de la acción de mejora. La metodología de indicadores fue implementada en todas las dependencias. Se incluye la presentación realizada y la lista de asistencia en la carpeta de evidencias. Actualmente todos los indicadores tienen la respectiva hoja de vida.
</t>
  </si>
  <si>
    <t>8(2015)</t>
  </si>
  <si>
    <t>La desagregacion de objetivos y actividades de las fichas BPIN,  se encuentran  muy generales y teniendo en cuenta la amplitud de actividades que se ejecutan con cargo a estos recursos, genera confusion</t>
  </si>
  <si>
    <t>Modificar los formatos de solicitud del Certificado de Disponibilidad Presupuestal para validar que cuentan con la revision previa de la Oficina Asesora de Planeación</t>
  </si>
  <si>
    <t>Formato de solicitud del Certificado de Disponibilidad Presupuestal ajustado, para garantizar la revision de la informacion por parte de la Oficina Asesora de Planeación</t>
  </si>
  <si>
    <t>Formato de solicitud de CDP ajustado</t>
  </si>
  <si>
    <t>Se modificó el formato de Certificados de Disponibilidad Presupuestal que contiene metas, actividades y recursos de los proyectos para revisión de Planeación y se actualizaron fichas BPIN. Esta revisión la realiza actualmente la Subdirección Financiera para dar mayor agilidad al procedimiento. Por lo anterior ratificamos que la acción adelantada fue efectiva para el cierre del hallazgo.</t>
  </si>
  <si>
    <t xml:space="preserve"> Certificado de disponibilidad, expedición y/o modificación 10.0; GF-1-01 Solicitud CDP 6.0. Con 2019IE0014767 se informa cumplimiento y efectividad de la acción de mejora. Se modificó el formato de Certificados de Disponibilidad Presupuestal que contiene metas, actividades y recursos de los proyectos para revisión de Planeación y se actualizaron fichas BPIN. Esta revisión la realiza actualmente la Subdirección Financiera para dar mayor agilidad al procedimiento.</t>
  </si>
  <si>
    <t>14(2015)</t>
  </si>
  <si>
    <t>14(2015)Decisiones adoptadas por el Comité de Conciliación, Acuerdo de Conciliación Extrajudicial. Una vez verificado el documento de conciliación extrajudicial suscrito entre el MVCT y el contratista, se observa que el acuerdo difiere de la decisión adoptada por el comité de conciliación. El MVCT recibió materialmente el lote en julio de 2015 y pago el pago del saldo de 2 inmuebles</t>
  </si>
  <si>
    <t xml:space="preserve">Falta de seguimiento al cumplimiento de las decisiones adoptadas por el comité de conciliación, </t>
  </si>
  <si>
    <t>El secretario técnico del comité, realizará informe semestral a los miembros del comité de conciliación, por medio del cual les informe el seguimieto de las decisiones adoptadas.</t>
  </si>
  <si>
    <t>Informe semestral</t>
  </si>
  <si>
    <t>Informes</t>
  </si>
  <si>
    <t>Es necesario modificar la acción de mejora para realizar una actividad que elimine el hallazgo</t>
  </si>
  <si>
    <t>OFICINA ASESORA JURIDICA</t>
  </si>
  <si>
    <t>En razón al hallazgo, la jefe de la OAJ instó al Secretario Técnico del comité de conciliación para que le hiciera seguimiento a las decisiones del comité de conciliación (como soporte de lo anterior se anexa copia del Acta No. 03 de 2016)  e igualmente le asignó la verificación del cargue de las fichas del comité de conciliación en el ekogui, antes de la realización de los comites, como pre requisito para poder sustentar la ficha, (como constancia de lo anterior se anexa copia del acta No. 03 del 2017), en total el comité se reunió en 32 oportunidad, además se incluyen 7 actas.
Con 2019IE0015154 del 26/12/2019 se informa la modificación de la Acción de Mejora,</t>
  </si>
  <si>
    <t>20(2015)</t>
  </si>
  <si>
    <t xml:space="preserve">20(2015)Verificación de experiencia laboral para la suscripción de contratos.  
Verificados los contratos objetos de evaluación se logró establecer que en 2 contratos no se cumple con el requisito de experiencia mínima requerida , de acuerdo a la documentación que reposa en el expediente </t>
  </si>
  <si>
    <t>La Entidad no es rigurosa en la verificación de la documentación que concluye con la expedición de la certificación de idoneidad, como requisito para la suscripción del contrato. Falta de control en la calidad de la información que se registra en los documentos que son generados por el MVCT, a partir de aquella allegada por el contratista, para demostrar su idoneidad conbase en anteceden</t>
  </si>
  <si>
    <t>Expedición de una  Circular instruyendo sobre los requisitos que se deben tener en cuenta para efectuar el análisis de experiencia e idoneidad de los contratistas por las Areas que solicitan la contratación.</t>
  </si>
  <si>
    <t>Elaborar circular</t>
  </si>
  <si>
    <t>Circular</t>
  </si>
  <si>
    <t xml:space="preserve">Con la expedición de la Circular 2017IE0003371 del 23 de marzo de 2017, la actualización de procedimientos y formatos del Grupo de Contratos, se busca tener mayor control de la información allegada por los contratistas. Con lo anterior, declaramos que la acción de mejora se encuentra cumplida y efectiva para la subsanación del hallazgo </t>
  </si>
  <si>
    <t>SG -SUBDIRECCIÓN SERVICIOS ADMINISTRATIVOS  -GRUPO CONTRATOS</t>
  </si>
  <si>
    <t>Con 2017IE0003385 del 24/03/2017 se informa que se expide una circular  instruyendo los requisitos que se deben tener en cuenta para realizar el análisis de experiencia e idoneidad de los contratistas por las áreas que los solicitan. Con memorando 2019IE0015138 se informa cumplimiento y efectividad de la acción de mejora,  con la expedición de la Circular 2017IE0003371 del 23 de marzo de 2017, la actualización de procedimientos y formatos del Grupo de Contratos, se busca tener mayor control de la información allegada por los contratistas.</t>
  </si>
  <si>
    <t>21(2015)</t>
  </si>
  <si>
    <t>21(2015)Pago de aportes a riesgos laborales. Las falencias de comunicación entre las áreas de Contratos y Talento Humano, conllevó al pago de aportes por concepto de ARL de contratistas afiliados con nivel de riesgo 1 en cuantía de $0,65 millones por lo que presuntamente se generó detrimento patriomonial ya que dichos aportes debieron sido pagos por los contratistas</t>
  </si>
  <si>
    <t xml:space="preserve"> </t>
  </si>
  <si>
    <t xml:space="preserve">Realizar capacitaciones semestrales en las que se instruya sobre como se debe efectuar la clasificación del nivel de riesgo de los contratistas por los Jefes de las Areas que solicitan la contratación </t>
  </si>
  <si>
    <t xml:space="preserve">Efectuar 2 capacitaciones semestrales en las que se instruya sobre como se debe efectuar la clasificación del nivel de riesgo de los contratistas por los Jefes de las Areas que solicitan la contratación </t>
  </si>
  <si>
    <t>Listado de Asistencia</t>
  </si>
  <si>
    <t>Las capacitaciones son realizadas directamente por Talento Humano, las cuales incluyeron temas relacionados con la identificación de peligros, valoración y evaluación de riesgos de las actividades inherentes de la entidad, lo anterior, en razón a que desde dicha Coordinación se manejan los temas de la ARL. Por lo anterior, ratificamos que las acciones adelantadas fueron efectivas para el cierre del hallazgo.</t>
  </si>
  <si>
    <t>SG -SUBDIRECCIÓN SERVICIOS ADMINISTRATIVOS  -GRUPO TALENTO HUMANO</t>
  </si>
  <si>
    <t>Por correo electrónico del 28/12/2017 se ionforma que el grupo de Talento Humano realizo tres capacitaciones las cuales incluyeron temas relacionados con la identificación de peligros, valoración y evaluación de riesgos de las actividades inherentes de la entidad, adicionalmente se incluyó en el Sistema de Gestión de Calidad el formato GTH-F-59 FORMATO  AFILIACIÓN ARL CONTRATISTAS como requisito previo para la contratación del personal contratista, en el cual se identifica el nivel de riesgo y los posibles peligros y riesgos a los cuales estará expuesto. Con el memorando 2019IE0015145 se informa el cumplimiento y efectividad de la acción de mejora, por lo anteriormente expuesto.</t>
  </si>
  <si>
    <t>La situación descrita se originó por cuanto existen falencias de comunicación entre las áreas de contratación, talento humano, así como aquella que requiere satisfacer su necesidad y la Administradora de Riesgos Laborales; en la medida en que no se evidencia verificación a las afiliaciones, con el fin de que haya coherencia entre las actividades contractuales y el nivel de riesgo asignad</t>
  </si>
  <si>
    <t xml:space="preserve">Expedición de una Circular en la que se instruya sobre el procedimiento que deben realizar las áreas para certificar la clasificación del nivel de riesgo del contratista. </t>
  </si>
  <si>
    <t xml:space="preserve">Elaborar circular en la que se instruya sobre el procedimiento que deben realizar las áreas para certificar la clasificación del nivel de riesgo del contratista. </t>
  </si>
  <si>
    <t>Circular expedida y socializada</t>
  </si>
  <si>
    <t xml:space="preserve">Con la expedición de la Circular 2017IE0004895 del 8 de mayo de 2017,  la actualización de procedimientos y formatos del Grupo de Contratos, se busca tener mayor control de la información allegada por los contratistas. Con lo anterior, declaramos que la acción de mejora se encuentra cumplida y efectiva para la subsanación del hallazgo </t>
  </si>
  <si>
    <t xml:space="preserve">Con 2017IE0005198 del 16/05/2017 se informa que el 8 de mayo de 2017 la Secretaría General expidió la Circular N° 2017IE0004895 mediante la cual se instruye sobre el procedimiento que se debe seguir para la afiliación de los contratistas a la ARL. Con memorando 2019IE0015138 se informa cumplimiento y efectividad de la acción de mejora, con la expedición de la Circular 2017IE0004895 del 8 de mayo de 2017,  la actualización de procedimientos y formatos del Grupo de Contratos, se busca tener mayor control de la información allegada por los contratistas. </t>
  </si>
  <si>
    <t>22(2015) Incorpora H32 (2013)</t>
  </si>
  <si>
    <t xml:space="preserve">22(2015) Cumplimiento en el contrato 472 de 2014.Se eviidencia que el MVCT pagó la totalidad del valor del contrato  472 de 2014 a pesar de haber recibido prestación efectiva del servicio durante 15 días, lo cual constituye un detrimento patrimonial en cuantía de $1,2 millones  derivada de una gestión fiscal ineficiente  </t>
  </si>
  <si>
    <t>La situación descrita obedece a una inefectiva supervisión y seguimiento contractual en los términos y calidades del artículo 83 de la Ley 1474 de 2011 y artículo 78 del Manual de Contratación de la Entidad, ya que no tuvo control de los aspectos jurídicos y financieros y administrativos del contrato.</t>
  </si>
  <si>
    <t>Fortalecer la supervisión de las actividades desarrolladas por los contratistas del Grupo de Atención al Usuario y Archivo anexando como evidencia el reporte del Sistema de Gestión Documental en los informes.</t>
  </si>
  <si>
    <t>Anexar a los informes mensuales de contratos de prestación de servicios, evidencia del estado de las herramientas o bases de datos en los que se gestiona la información y actividades del Grupo de Atención al Usuario.</t>
  </si>
  <si>
    <t>Anexo informe de actividades</t>
  </si>
  <si>
    <t>Mediante radicado 2017IE0006839 del 30/06/2017 se informó el cumplimiento de la acción de mejoramiento. Desde la coordinación del GAUA se viene adelantando acciones de mejora continua con el fin de no volver a incurrir en el hallazgo mencionado: En el informe de actividades de cada contratista se solicita evidencia del estado de la bandeja y que se encuentre en términos para poder dar visto bueno a la cuenta de cobro. Mensualmente se revisa la cantidad de casos pendientes del GAUA por parte del subdirector administrativo y el control de las dependencias fue implementado a partir del 2018 de las dependencias del MVCT con el fin de alertar a cada uno sobre los casos a cargo.</t>
  </si>
  <si>
    <t>SG -SUBDIRECCIÓN SERVICIOS ADMINISTRATIVOS -GRUPO ATENCIÓN AL USUARIO</t>
  </si>
  <si>
    <t>Correo electrónico del 30/06/2017 de GAUA se remite el 2017IE0006839 del 30/06/2017 informando cumplimiento de la acción de mejoramiento, con los siguientes anexos: Reporte al 31 de mayo 2017 estado correspondencia, Informe Actividades, Pantallazo Bizzagy, Informes Remitidos por Soporte Técnico. En este H se debe integrar el H32(2013) del VASB- Convenio 570 de 2012, de acuerdo con lo indicado por la CGR en el Informe Auditoría Vig 2015, pag. 173. Con memorando 2019IE0015041 se informa el cumplimiento y efectividad de la acción de mejora, por cuanto mediante radicado 2017IE0006839 del 30/06/2017 se informó el cumplimiento de la acción de mejoramiento. Desde la coordinación del GAUA se viene adelantando acciones de mejora continua con el fin de no volver a incurrir en el hallazgo mencionado: En el informe de actividades de cada contratista se solicita evidencia del estado de la bandeja y que se encuentre en términos para poder dar visto bueno a la cuenta de cobro. Mensualmente se revisa la cantidad de casos pendientes del GAUA por parte del subdirector administrativo y el control de las dependencias fue implementado a partir del 2018 de las dependencias del MVCT con el fin de alertar a cada uno sobre los casos a cargo.</t>
  </si>
  <si>
    <t>32 (2013) PASA a H22(2015)</t>
  </si>
  <si>
    <t>HD 32. Convenio 570 de 2012. En el marco del contrato interadministrativo de gerencia integral de proyectos 570 de 2012 se giraron recursos a Fonade por $13.410 millones “sin que se haya cumplido el objeto del gasto”  . Los recursos fueron pagados así: $3.060 millones en Diciembre de 2012; $3.450 millones el 30 de Abril de 2013;</t>
  </si>
  <si>
    <t>Deficiencias en la ejecucion del  gasto por parte de Fonade</t>
  </si>
  <si>
    <t>Adelantar reuniones periódicas con FONADE encaminadas a la liquidación del convenio 570 de 2012 en los plazos señalados por la ley.</t>
  </si>
  <si>
    <t>Reuniones periódicas de seguimiento a la liquidación</t>
  </si>
  <si>
    <t>Acta de liquidación</t>
  </si>
  <si>
    <t>El convenio se liquidó en su totalidad, tuvo una ejecución del 99 % y se realizó la devolución al tesoro de los recursos restantes. Se anexa acta de liquidación. Por lo anterior, ratificamos que las acciones adelantadas fueron efectivas para el cierre del hallazgo.</t>
  </si>
  <si>
    <t>VICE AGUA - DIRECCIÓN DE PROGRAMAS</t>
  </si>
  <si>
    <t xml:space="preserve">Auditoria MVCT 2013 H32 FILA 36. Responsable: Direccion de Programas. Este H32 (2013) la CGR lo incorpora al H22 Auditoría 2015,pag.173. 
Con 2014IE0017697 del 17/12/2014, se informa la decisión de ampliar el plazo (aquí modificado),teniendo como justificación el 2014EE0099426 del 24/11/2014 el supervisor del convenio interadministrativo 570/2012 solicitó adelantar los trámites necesarios para prorrogar dicho convenio hasta el 30/06/2015, por lo que se requiere plazo para culminar la actividad formulada. Con 2015IE0009015 del 24/07/2015 el Asesor Guillermo Obregón le infoma a Asesora Diana Salcedo,  el estado de avance de ejecución del Contrato Interadministrativo de Gerencia Integral de Proyectos 570/2012 (212073 FONADE) y remite anexos: Copia contrato interadtivo 570 y sus modificaciones; Copia del Plan Operativo de la Prórroga N° 5  Suscrita el 16/06/2015; copia último informe de ejecución fra; copia 10° informe trimestral de gestión del 01/04/2015, del informe se tiene que a) de los proyectos VASB (PS) avance físico 97,55% 239 contratos ejecutados, avance financiero 99,06% desembolsos 98% de los comprometidos.b) Interventorías bolsa territorial:  Avance físico 74% Avance financiero 100%; c) Talleres, Logística y seminarios:  Avance Físico 100% Avance Fro 100%;  d) Estudios Sectoriales:  Avance Físico 100% Avance Fro 100%, e) Sistemas de información para el monitoreo y seguimiento: Avance Físico 100% Avance Fro 100%; f) SGP Avance Físico 100% Avance Fro 97,91%, f) Tiquetes Aereos : Avance Físico 99,61%  Avance Fro 100%. En CC con 2015IE0015602 del 17/12/2015 se informa que de los componentes informados los únicos que presentan variación son: a) Avance Físico 99,64% 239 contratos ejecutados, Avance Fro 99,64% desembolsos aprox 99% del total comprometido. b) Avance Físico 85%, f) 
Avance Físico 100% (Pasa al PM 2015 como H22). Con 2016IE0001369 del 04/02/2016  se informa avace del Convenio 570/2012.Con 2017EE0055810 12-06-2017 se informan y anexan Certificados de Funcionalidad de los Proyectos de Espinal, Carmen de Apicalá (Tol.)y Suarez Cauca. 100% cumplimiento. Con 2019IE0015369 se informa el cumplimiento y efectividad de la acción de mejora.
</t>
  </si>
  <si>
    <t>24(2015)</t>
  </si>
  <si>
    <t>24(2015) Cumplimiento de la aceptación de oferta 350 de 2015 para el seguimiento de los procesos de defensa judicial. El MVCT no tiene control sobre la información y sobre el seguimiento de todos sus procesos ya que se presentó incumplimiento de verificación de los procesos de defensa asiganados al contratista mediante proceso de mínima cuantía en la aceptación de oferta 350 de 2012</t>
  </si>
  <si>
    <t xml:space="preserve">Falta de control sobre la información y seguimiento de todos los procesos  e inconsistencias en la información reportada a terceros </t>
  </si>
  <si>
    <t>Seguimiento mesual a los informes o reportes que genere el contratista y la actualización de la información en las Bases de datos de la entidad</t>
  </si>
  <si>
    <t xml:space="preserve">Seguimineto a los informes y actualización de las Bases de Datos </t>
  </si>
  <si>
    <t xml:space="preserve">Informes mensuales </t>
  </si>
  <si>
    <t>Se mantiene la misma acción de mejora ya que esta ataca la causa y descripción del hallazgo.</t>
  </si>
  <si>
    <t>La OAJ, realiza revisión mensual de los informes que presenta la empresa encargada de la vigilancia judicial, 2, Adicionalmente a ello se incorporan a diario las actualizaciones en la base de datos interna de la Oficina Asesora Jurídica. (como constancia de lo anterior, remito: 1, informes mensuales de la empresa que realizó la vigilancia judicial a los procesos judiciales, correo mediante el cual se le envío al contratista la base de datos por medio de la cual se le informaron los procesos que se encontraban a cargo de la OAJ y 3. se remite el estado actual de la Base de Datos de la OAJ, por medio del cual se pueden observar la actualización de los procesos).
Con 2019IE0015256 del 30-12-2019 se informa el cumplimiento y la efectividad de la Acción de Mejoramiento con las evidencias antes indicadas.</t>
  </si>
  <si>
    <t xml:space="preserve">AD. CUMPLIMIENTO DE LA ACEPTACIÓN DE OFERTA 350 DE 2015 PARA EL SEGUIMIENTO DE LOS PROCESOS DE DEFENSA JUDICIAL El MVCT efectuo proceso contractual dando lugar a la aceptacion de oferta 350/2015, con el objeto de prestar servicios especializados para que en nombre del MVCT y FONVIVIENDA hagan el control y vigilancia diaria en todo el territorio nacional de los procesos judiciales </t>
  </si>
  <si>
    <t>La OAJ, realiza revisión mensual de los informes que presenta la empresa encargada de la vigilancia judicial, 2, Adicionalmente a ello se incorporan a diario las actualizaciones en la base de datos interna de la Oficina Asesora Jurídica. (como constancia de lo anterior, remito: 1, informes mensuales de la empresa que realizó la vigilancia judicial a los procesos judiciales, correo mediante el cual se le envío al contratista la base de datos por medio de la cual se le informaron los procesos que se encontraban a cargo de la OAJ y 3. se remite el estado actual de la Base de Datos de la OAJ, por medio del cual se pueden observar la actualización de los procesos)
Con 2019IE0015256 del 30-12-2019 se informa el cumplimiento y la efectividad de la Acción de Mejoramiento con las evidencias antes indicadas.</t>
  </si>
  <si>
    <t>25(2015)</t>
  </si>
  <si>
    <t>Cumplimiento metas plan de acción contrato 420 de 2015 "Proyecto de Titulación tercerización y saneamiento inmobiliario de bienes públicos y privados poseídos de manera informal a nivel nacional. El MVCT suscribió el contrato interadministrativo No. 440 del 2015  el 21 de mayo de 2015. el 3/7/2015 la DSH modifica las metas del plan de acción sin ajustar el contrato a esta nueva meta</t>
  </si>
  <si>
    <t>Debilidades de planeación, especialmente el establecimiento de las metas y actividades para el desarrollo del proyecto. Así mismo, debilidades en la ejecución contractual para la exigencias de la entrega de productos en los plazos pactados contractualmente.</t>
  </si>
  <si>
    <t xml:space="preserve">Reformular el proyecto "TITULACIÓN TERCERIZACIÓN Y SANEAMIENTO INMOBILIARIO DE LOS BIENES PÚBLICOS Y PRIVADOS POSEÍDOS DE MANERA INFORMAL A NIVEL NACIONAL"  ante el Departamento Administrativo de Planeación (DNP). 
</t>
  </si>
  <si>
    <t xml:space="preserve">Realizar ante la oficina Asesora de Planeación del MVCT,  los trámites correspondientes para reformular el proyecto denominado "TITULACIÓN TERCERIZACIÓN Y SANEAMIENTO INMOBILIARIO DE LOS BIENES PÚBLICOS Y PRIVADOS POSEÍDOS DE MANERA INFORMAL A NIVEL NACIONAL" .
</t>
  </si>
  <si>
    <t xml:space="preserve">Proyecto reformulado </t>
  </si>
  <si>
    <t>Se declara el cumplimiento y efectividad de la acción para la superación del hallazgo toda vez que el proyecto fue más aterrizado y real a las acciones desarrolladas desde el grupo de titulación, en este sentido el alcance quedó "Acompañamiento de Cesión título gratuito de bienes inmuebles urbanos fiscales a nivel nacional". a partir de la implementación de esta acción de mejora los planes de acción son formulados en el marco de acompañamiento y cesión a título gratuito de bienes fiscales y no se ha requerido modificación de estos planes por incumplimiento de algún contrato o falta de seguimiento de los mismos.</t>
  </si>
  <si>
    <t>VICE VVDA -DIRECCIÓN SISTEMA HABITACIONAL -GRUPO TITULACIÓN SANEAMIENTO PREDIAL</t>
  </si>
  <si>
    <t>Con 2017IE00011418 del 27/10/2017 La CGTSP, informa el cumplimiento de la acción de mejoramiento con la realización de las siguientes acciones: Presentación ante la OAP  el 03/02/2017 la reformulación del proyecto "Acompañamiento en los procesos de cesión a títulos gratuito de bienes inmuebles fiscales urbanos a nivel nacional. Se gestionó ante DNP los trámites correspondientes para la emisión del concepto técnico favorable al proyecto. Suscripción del convenio interadministrativo N°005 entre MVCRT-IGAC- incluyendo métodos de seguimiento. Anexos: Copia del proyecto formulado y aprobado. Correo electrónico del 02/07/2017 concepto técnico del proyecto por parte del DNP. Copia Convenio N°005 de 2017  MVCT-IGAG. Con 2019IE0015142 se informa cumplimiento y efectividad de la acción de mejora.</t>
  </si>
  <si>
    <t>Implentar actividades y controles en el seguimiento a la ejecución contractual.</t>
  </si>
  <si>
    <t>Cronograma de actividades por parte de la supervisión designada del Ministerio, que permita el seguimiento a los plazos pactados contractualmente para las  entregas de los productos, así mismo incluir esta actividad en las resposabilidades del supervisor que son establecidas contractualmente.</t>
  </si>
  <si>
    <t>Contrato suscrito  que incluye clausula de Cronograma de actividades.</t>
  </si>
  <si>
    <t>Se declara el cumplimiento y efectividad de la acción para la superación del hallazgo toda vez que se logró que todos los contratos o convenios que tengan relación con cumplimiento de metas para cesión a título gratuito cuenten con un cronograma o plan de trabajo que permite hacer seguimiento más estricto para el cumplimiento de los productos o mestas estipulados contractualmente y que se permitan tomar decisiones oportunas frente a la ejecución de los contratos. Muestra de ello podemos decir que hemos logrado el cumplimiento de metas del plan de acción frente a titulación al 100% desde la vigencia 2016.</t>
  </si>
  <si>
    <t>n 2017IE00011418 del 27/10/2017 La CGTSP, imforma el cumplimiento de la acción de mejoramiento con la realización de las siguientes acciones: Presentación ante la OAP  el 03/02/2017 la reformulación del proyecto "Acompañamiento en los procesos de cesión a títulos gratuito de bienes inmuebles fiscales urbanos a nivel nacional. Se gestionó ante DNP los trámites correspondientes para la emisión del concepto técnico favorable al proyecto. Suscripción del convenio interadministrativo N°005 entre MVCRT-IGAC- incluyendo métodos de seguimiento. Anexos: Copia del proyecto formulado y aprobado. Correo electrónico del 02/07/2017 concepto técnico del proyecto por parte del DNP. Copia Convenio N°005 de 2017  MVCT-IGAG. Con 2019IE0015142 se informa cumplimiento y efectividad de la acción de mejora.</t>
  </si>
  <si>
    <t>26(2015)</t>
  </si>
  <si>
    <t>26(2015) Informes de actividades de contratistas e informes de supervisión. Verificados los expedientes fisicos de los contratos objeto de muestra de auditoría, se evidencio que los supervisores no enviaban oportunamente la documentación producto de su supervisión, no generan registros de seguimiento que den cumplimiento a su labor. La Entidad no cuenta con controles</t>
  </si>
  <si>
    <t>Las situaciones descritas se originan por cuanto: (i) Los supervisores no envían oportunamente a la dependencia correspondiente la documentación o soportes producto de su actividad de supervisión, lo que no permite un análisis integral y actualizado de la información (ii) no se generan registros de seguimiento que den cuenta del cumplimiento de su labor, y les permitan manetener actualiz</t>
  </si>
  <si>
    <t>Se revisarán los formatos establecidos para efectuar los informes de actividades y de supervisión con el fin de implementar más controles al seguimiento efectuado por los supervisores.</t>
  </si>
  <si>
    <t>Revisión de los formatos establecidos como indicativos para presentar los informes de actividades y de supervisión para implementar controles que induzcan a la generación de un mayor registro y seguimiento por parte de los supervisores</t>
  </si>
  <si>
    <t>Formato de  Informe de actividades y de supervisión modificado</t>
  </si>
  <si>
    <t xml:space="preserve">Con la actualización de los procedimientos y formatos del Grupo de Contratos, y las capacitaciones al personal del Ministerio, se logró tener mayor control de la información allegada por los contratistas para el seguimiento contractual. Con lo anterior, declaramos que la acción de mejora se encuentra cumplida y efectiva para la subsanación del hallazgo    </t>
  </si>
  <si>
    <t>Con 2017IE0005198 del 16/05/2017 se informa  que mediante la solicitud 2017IE0004834 del 05/05/2017 se solicitó a la OAP la modificación del formato CT-F09-INFORME DE ACTIVIDADES, aprobado con la comunciación 2017IE0005029. Con memorando 2019IE0015138 se informa cumplimiento y efectividad de la acción de mejora, con lo anteriormente descrito.</t>
  </si>
  <si>
    <t>27(2015)</t>
  </si>
  <si>
    <t>Recursos comprometidos en convenio Marco y otros contratos de esquemas de ejecución financiera que se encuentran pendientes por liberar o recuperar: 
En desarrollo del proceso auditor se requirió información al MVCT con el fin de establecer aquella relativa a convenios marco  y contratos de esquemas de ejecución de recursos  que se terminaron  y a la fecha no se han liquidado.</t>
  </si>
  <si>
    <t>Discrecionalidad  en el reporte de los estados financieros de los proyectos por parte del ejecutor.</t>
  </si>
  <si>
    <t>Unificar criterios para el reporte de información financiera.</t>
  </si>
  <si>
    <t>Elaborar un modelo de informe  para que los  ejecutores reporten los estados financieros.</t>
  </si>
  <si>
    <t>Modelo de Informe implementado</t>
  </si>
  <si>
    <t>Con el nuevo Modelo de Informe implementado se pudo mejorar los reportes de la información financieros que deben suministrar las entidades vinculadas a los convenios para verificación de la misma, la cual mensualmente se concilia de acuerdo al modelo implementado. Se anexa modelo de informe concertado. Por lo anterior, ratificamos que las acciones adelantadas fueron efectivas para el cierre del hallazgo.</t>
  </si>
  <si>
    <t>Con 2017IE0007831 del 26/07/2017 se informa que como acción tomada por el MVCT con base en las a las observaciones planteadas por la CGR frente a este hallazgo, se adoptó el documento Código GF-F-19-20-21-25 "Control de recursos de contratos y/o convenios interadministrativos del MVCT (anexos), que fue implementado desde el 18 de abril de 201, mediante el cual se unifican los criterios para el reporte de la información financiera, para que los ejecutores realicen su reporte. Con 2019IE0015369 se informa el cumplimiento y efectividad de la acción de mejora.</t>
  </si>
  <si>
    <t>28(2015)</t>
  </si>
  <si>
    <t>Gestión, promoción y asistencia técnica: 
En relación con el proceso de promoción y asistencia tecnica a cargo del Ministerio, se evidenció Debilidades en el acompañamiento y capacitación debido a que el 53% de los proyectos radicados en la vigencia se encuentran en requerimiento o devueltos para ajustes.</t>
  </si>
  <si>
    <t xml:space="preserve">Debilidad institucional en estructuración de proyectos por parte de los Ente Territoriales que derivan en reprocesos y devoluciones de los mismos. </t>
  </si>
  <si>
    <t>Adelantar capacitaciones regionales en normatividad y presentación de proyectos.</t>
  </si>
  <si>
    <t>Realizar capacitaciones Regionales</t>
  </si>
  <si>
    <t>Actas de capacitación con lista de asistencia</t>
  </si>
  <si>
    <t>Con las capacitaciones a las entidades territoriales realizadas se logró fortalecer la presentación de proyectos y con ello generar el cumplimiento a los requisitos establecidos en la normatividad vigente para obtener el concepto técnico por parte de este Ministerio. Independiente a ello se ha evidenciado que algunas de las consultorías no cuentan con pólizas de calidad vigentes  por cuanto para los ajustes se hace necesario actuar con otro interlocutor ampliando el tiempo de presentación de los ajustes. Por lo anterior, ratificamos que las acciones adelantadas fueron efectivas para el cierre del hallazgo.</t>
  </si>
  <si>
    <t>Con 2017IE0013276 del 07/12/2017 se informa como anexo una tabla que relaciona las asistencias técnicas de la Resolución 1063 de 2016 como requisitos de presentación de proyectos ante el mecanismo de viabilización del VASB, realizadas en 8 departamentos. Con 2019IE0015369 se informa el cumplimiento y efectividad de la acción de mejora.</t>
  </si>
  <si>
    <t>29(2015)</t>
  </si>
  <si>
    <t>Proceso de viabilización proyectos de agua:  Ver Tabla Número 38 ( pag 104)
La  tabla muestra que para la vigencia 2015 las entidades territoriales radicaron ante el MVCT 915 proyectos, solo el  14,6% logra ser viabilizado, el 60% de estos se encuentra en requerimientos y devueltos para ajustes.</t>
  </si>
  <si>
    <t xml:space="preserve">Debilidad institucional en estructuración de proyectos por parte de los Entes Territoriales que derivan en reprocesos y devoluciones de los mismos. </t>
  </si>
  <si>
    <t>Con 2017IE0013276 del 07/12/2017 se informa como anexo una tabla que relaciona las asistencias técnicas de la Resolución 1063 de 2016 como requisitos de presentación de proyectos ante el mecanismo de vaibilización del VASB, realizadas en 8 departamentos. Con 2019IE0015369 se informa el cumplimiento y efectividad de la acción de mejora.</t>
  </si>
  <si>
    <t>Proceso de viabilización proyectos de agua:
 Ver Tabla Número 38 ( pag 104)
La  tabla muestra que para la vigencia 2015 las entidades territoriales radicaron ante el MVCT 915 proyectos, solo el  14,6% logra ser viabilizado, el 60% de estos se encuentra en requerimientos y devueltos para ajustes.</t>
  </si>
  <si>
    <t xml:space="preserve">Recordar a las Entidades Territoriales que existen Mecanismos Departamentales de Viabilización de Proyectos debidamente reconocidos, a los cuales pueden acceder para radicar proyectos del Sector de Agua Potable y Saneamiento Básico </t>
  </si>
  <si>
    <t>Expedir circular</t>
  </si>
  <si>
    <t>Correo electrónico del 13/06/2017 se anexa 2017EE0055810 del 12/06/2017 evidenciando el cumplimiento con la expedición de la Circular Informativa  2017EE0049353, Asunto, Mecanismos Departamentales  de Viabilizacióón de Proyectos. Con 2019IE0015369 se informa el cumplimiento y efectividad de la acción de mejora.</t>
  </si>
  <si>
    <t>30(2015)</t>
  </si>
  <si>
    <t>Manejo Documental de los proyectos ejecutados:En las carpetas de los proyectos analizados  1-2012-43,2-2012-1184,2-2011-664,2-2013-101,2-2013-363,2-2012-732,2-2012-550,2-2012-325,1-2012-628,2-2012-689,2-2012-968,2-2013-23,2-2013-460, se evidenciaron debilidades en el manejo documental , respecto a la inclusión de algunos soportes como actas de la interventoría.</t>
  </si>
  <si>
    <t>Debilidades en la cultura organizacional para el archivo documental</t>
  </si>
  <si>
    <t>Plan de choque que permita incluir en las carpetas la documentación referente a las actas de entrega final de las obras y organizarlas en orden cronológico.</t>
  </si>
  <si>
    <t xml:space="preserve">Incorporar en las carpetas la información referente al seguimiento de cada proyecto </t>
  </si>
  <si>
    <t>Carpetas de los proyectos con la información de seguimiento debidamente incorporada.</t>
  </si>
  <si>
    <t>Es importante aclarar que dentro de los archivos de este Ministerio solamente reposan los informes de seguimiento que realiza cada uno de los supervisores en los proyectos asignados. De otro lado es preciso informar que en la carpeta de FINDETER ente encargado de la ejecución de los proyectos reposa toda la documentación correspondiente a la ejecución de los contratos. (Informe de obra, informe de interventoría etc.). Por lo anterior, ratificamos que las acciones adelantadas fueron efectivas para el cierre del hallazgo.</t>
  </si>
  <si>
    <t>Correo electrónico del 13/06/2017 se anexa 2017EE0055810 del 12/06/2017 informan que han sido incorporados en las carpetas (13) la información referente al seguimiento de cada proyecto, según lo establecen las normas contempladas por la Ley 594 de 2000 de Archivos. Con 2019IE0015369 se informa el cumplimiento y efectividad de la acción de mejora.</t>
  </si>
  <si>
    <t>31(2015)</t>
  </si>
  <si>
    <t>Herramienta para la Gestión y Control de Programas de Agua y Saneamiento Básico SIGEVAS.
Se evidencairon las siguientes inconsitencias en la informacion reportada por el aplicativo SIGEVAS frente a la remitida por el Ministerio a la Contraloria.</t>
  </si>
  <si>
    <t>Plan de choque para el cargue de documentos del proceso de evaluación de proyectos de 2016 en el SIGEVAS</t>
  </si>
  <si>
    <t>Identificar los proyectos que no tengan cargada en el SIGEVAS la información referente a la evaluación de proyectos en la vigencia 2016 y cargarlos en el sistema.</t>
  </si>
  <si>
    <t>Revisión aleatoria de proyectos en donde se verifique la información  de evaluación subida en el SIGEVAS</t>
  </si>
  <si>
    <t xml:space="preserve">Actualmente la herramienta del Sigevas se encuentra actualizada y disponible con toda la información del estado de cada uno de los proyectos, por lo cual, cualquier agente interno o externo puede consultar dicha página y encontrar la información requerida. Por lo anterior, ratificamos que las acciones adelantadas fueron efectivas para el cierre del hallazgo. 
</t>
  </si>
  <si>
    <t>Con 2017IE0007831 del 26/07/2017 se informa que el proyecto 2-2015-294 Arauca Tame, el MVCT realizó la validación de cargue de información, registrando en el sistema la documentación de salida en la casilla de observacioens que indica "con Oficio 2015EE0094970 del  01/10/201,  se solicitan ajustes al proyecto, con 2016EE0115010 DEL 05/12/2016 se devuelve el proyecto a la Gobernación de Arauca, En lo concerniente a la observación al proyecto 2,-2012-550 ejecutado en Espinal Tolima el MVCT desarrolló la revisión y actualización de la información de sefguimiento presentado en el SIGEVAS a este proyecto, encotrándose disponible para consulta en el aplicativo. en cuanto a la reformulación de proyectos se subsanó con la actualización del conteo de reformulaciones por proyecto, información que se encuentra disponible para acceder a la misma a través de consulta básica y general. Con 2019IE0015369 se informa el cumplimiento y efectividad de la acción de mejora.</t>
  </si>
  <si>
    <t>Actualizar el SIGEVAS de conformidad con lo observado por la Comisión auditora.</t>
  </si>
  <si>
    <t>Realizar la verificación de los diferentes campos de consulta frente a los cuestionamientos de la Contraloría y adelantar la actualización correspondiente.</t>
  </si>
  <si>
    <t>Verificación mediante consulta en el SIGEVAS.</t>
  </si>
  <si>
    <t xml:space="preserve">Actualmente la herramienta del Sigevas se encuentra actualizada y disponible con toda la información del estado de cada uno de los proyectos, por lo cual, cualquier agente interno o externo puede consultar dicha página y encontrar la información requerida. Por lo anterior, ratificamos que las acciones adelantadas fueron efectivas para el cierre del hallazgo. </t>
  </si>
  <si>
    <t>Con 2017IE0007831 del 26/07/2017 se informa que el proyecto 2-2015-294 Arauca Tame, el MVCT realizó la validación de cargue de información, registrando en el sistema la documentación de salida en la casilla de observacioens que indica "con Oficio 2015EE0094970 del  01/10/201,  se solicitan ajustes al proyecto, con 2016EE0115010 DEL 05/12/2016 se devuelve el proyecto a la Gobernación de Arauca, En lo concerniente a la observación al proyecto 2,-2012-550 ejecutado en Espinal Tolima el MVCT desarrolló la revisión y actualización de la información de sefguimiento presentado en el SIGEVAS a este proyecto, encotrándose disponible para consulta en el aplicativo. en cuanto a la reformulación de proyectos se subsanón con la actualización del conteo de reformulaciones por proyecto, información que se encuentra disponible para acceder a la misma a través de consulta básica y general. Con 2019IE0015369 se informa el cumplimiento y efectividad de la acción de mejora.</t>
  </si>
  <si>
    <t>32(2015)</t>
  </si>
  <si>
    <t xml:space="preserve">Seguimiento proyectos de Agua:
 Se evidenció que no se dá cumplimiento al control establecido en la actividad No 13 relacionada con " solicitar al ejecutor certificacion sobre la funcionabilidad del proyecto", debido a que en los siguientes proyectos ya fue entregada la obra y aún no ha sido solicitada la certificación: Proyectos Códigos: 2-2012-550, 2-2013-185, 1-2011-76. </t>
  </si>
  <si>
    <t>Debilidades en el cumplimiento a lo establecido en la actividad No 13 relacionada con " solicitar al ejecutor certificacion sobre la funcionabilidad del proyecto"</t>
  </si>
  <si>
    <t>Incluir en los expedientes de los proyectos terminados y entregados al Ente Territorial, el acta de funcionalidad</t>
  </si>
  <si>
    <t>Identificar los proyectos terminados y entregados que no cuentan con la certificación de funcionalidad y solicitar al Ente Territorial y/o Empresa Prestadora de Servicios el documento correspondiente</t>
  </si>
  <si>
    <t>Documento con la relación de proyectos identificados y los números de radicados de solicitud de las actas de funcionalidad.</t>
  </si>
  <si>
    <t xml:space="preserve">En la actualidad todos los proyectos terminados y que se encuentran funcionando, se le exige el acta de recibo a satisfacción de las obras por parte del municipio beneficiado y el acta de funcionalidad del proyecto. Se anexa modelo de acta de funcionalidad que se debe diligenciar para cada proyecto. Por lo anterior, ratificamos que las acciones adelantadas fueron efectivas para el cierre del hallazgo. </t>
  </si>
  <si>
    <t xml:space="preserve">Correo Electrónico del  08/02/2017 se remite "La Dirección de Programas del Viceministerio de Agua y Saneamiento Básico suministra la información y/o documentación requerida con destino a las diligencias de la Indagación Preliminar 578-2017 que posteriormente constituyó el Hallazgo No. 32 Administrativo, con presunta incidencia disciplinaria denominado: “Seguimiento a Proyectos de Agua”, dentro del informe de auditoría con enfoque integral realizado para la vigencia 2015 por la Contraloría Delegada para el Sector de Infraestructura Física y Telecomunicaciones, Comercio Exterior y Desarrollo Regional" Para el efecto, se adjunta copia de los documentos emitidos por esta Direccion que se relacionan a continuación: 1. Oficio con radicado 2016EE0038671 de fecha 10-05-2016 dirigido a la Contraloría General de la República mediante el cual se da respuesta a las observaciones preliminares a la ejecución del Proyecto denominado “Obras prioritarias del Sistema de Acueducto Fase I del municipio de El Espinal”. Cuatro (4) folios. 2. Oficio con radicado 2016EE0050117 de fecha 08-06-2016 dirigido a la Financiera de Desarrollo Territorial – Findeter – mediante el cual se envían las Observaciones presentadas por parte de la CGR para la ejecución del Proyecto “Obras prioritarias del Sistema de Acueducto Fase I del municipio de El Espinal”. Cinco (5) folios. 3. Oficio con radicado 2016EE0061376 de fecha 11-07-2016 dirigido a la alcaldía municipal de El Espinal, sobre el presunto incumplimiento – Obligaciones suscritas en el Convenio No. 113 de 2013 para la ejecución del Proyecto “Obras prioritarias del Sistema de Acueducto Fase I del municipio de El Espinal”. Seis (6) folios. 
4. Certificación de funcionalidad y operación del sistema de acueducto vereda Mortiño del Municipio de Carmen de Apicalá, Departamento del Tolima. Un (1) folio. 
5. Certificación de funcionalidad y operación de la primera etapa del acueducto interveredal de la zona norte del municipio de Suárez , Departamento del Tolima.     Un (1) folio. Correo electrónico del 13/06/2017 se anexa 2017EE0055810 del 12/06/2017 informando que se adjuntan los certificados de funcionalidad de tres proyectos (Espinal, Carmen de Apicalá, y Suarez, Dpto Tolima). Con 2019IE0015369 se informa el cumplimiento y efectividad de la acción de mejora.
</t>
  </si>
  <si>
    <t>33(2015)</t>
  </si>
  <si>
    <t>Optimización del sistema de acueducto Centro Poblado de Buenavista
Para el MVCT la Reformulación de un proyecto es el procedimiento que debe surtirse ante el comite tecnico de proyectos del VASB cuando durante la etapa de ejecución el proyecto requiere ajustes tecnicos que modifiquen su alcance o cambien las condiciones tecnicas que afecten su funcionamiento y operatividad.</t>
  </si>
  <si>
    <t>Considerando que el Municipio tenía a su cargo la contratación de la optimización de la planta existente, el alcance del proyecto no contemplaba la intervención de dicha planta de agua potable.</t>
  </si>
  <si>
    <t>Revisar el criterio con el que se viabiliza el impacto.</t>
  </si>
  <si>
    <t>Comunicado de la Subdirección de Proyectos  en el que se instruya acerca de los criterios para viabilizar el impacto de los proyectos.</t>
  </si>
  <si>
    <t>Memorando</t>
  </si>
  <si>
    <t xml:space="preserve">El proyecto se encuentra terminado, el cual tuvo como objeto la construcción y optimización del sistema. El municipio lo recibió a satisfacción y se encuentra en funcionamiento. Se anexa acta de recibo a satisfacción. Por lo anterior, ratificamos que las acciones adelantadas fueron efectivas para el cierre del hallazgo. </t>
  </si>
  <si>
    <t>Con  2017IE0004808 se da respuesta al H33 definiendo 3 indicadores de impacto como criterios para viabilizar el impacto de los proyectos evaluados frente al alcance del proyecto. Con 2017IE0013276 del 07/12/2017 se informa que para atender el hallazgo se desarrolló el 21/10/2017  el convenio interadministrativo para la operación del Sistema de servicio público de acueducto rural del La Dorada, con el objeto de aunar esfuerzos con la ESPD. igualmente se anexa el informe de arranque y estabilización de la PTAP, de fecha 17 de abril de 2017, y se adjunta la certificación de funcionalidad del Sistema de Acueducto,  expedida por el Director Administrativo de la División Admnistrativa de Medio Ambiente de la Dorada del 17/11/2017. Con 2019IE0015369 se informa el cumplimiento y efectividad de la acción de mejora.</t>
  </si>
  <si>
    <t>Adelantar las gestiones con el Municipio para que se realicen las obras de optimización de la planta</t>
  </si>
  <si>
    <t>Reuniones periódicas de seguimiento</t>
  </si>
  <si>
    <t>Actas de reunión</t>
  </si>
  <si>
    <t>Con 2017IE0013276 del 07/12/2017 se informa que el 21/12/2016 se desarrolló un convenio interadministrativo para la operación del Sistema de SP Acueducto Rural en la Dorada (Caldas). Sa enexa certificado de funcionalidad expedido en noviembre  de 2017  por el Director Administrativo -División Administrativa de Medio Ambiente de la Alcaldía Municipal de La Dorada Caldas, y otros documentos. Con 2019IE0015369 se informa el cumplimiento y efectividad de la acción de mejora.</t>
  </si>
  <si>
    <t>34(2015)</t>
  </si>
  <si>
    <t>Término ejecución proyectos: 
Mediante el mecanismo de viabilización de proyectos, el MVCT a traves del VASB evalua y aprueba los proyectos del sector de APSB que soliciten apoyo financiero de la Nación. La evaluación de dichos proyectos contempla los requerimientos de tipo legal, tecnico, financiero, ambiental entre otros, que son indisplensables para la correcta ejecución de las ob</t>
  </si>
  <si>
    <t>En la resolución de evaluación y viabilización de proyectos no se exige el permiso ambiental sino el documento con el radicado del trámite</t>
  </si>
  <si>
    <t>Modificar la resolución 379 de 2012 en lo relacionado con el componente de permisos ambientales</t>
  </si>
  <si>
    <t>Ajustar resolución</t>
  </si>
  <si>
    <t>Resolución modificada</t>
  </si>
  <si>
    <t xml:space="preserve">Se expidió la Resolución 1063 del año 2016 donde se estableció que los proyectos que se les emiten viabilidad requieren tener el acto administrativo que concede el permiso ambiental. Es de aclarar que para la emisión de concepto técnico favorable el permiso ambiental puede encontrarse en trámite, dado que este pronunciamiento no posibilita el inicio de un proceso de contratación. Se anexa copia de la resolución 1063. Por lo anterior, ratificamos que las acciones adelantadas fueron efectivas para el cierre del hallazgo. </t>
  </si>
  <si>
    <t xml:space="preserve">  El 30/12/2016  se publica la RESOLUCIÓN 1063. Con 2019IE0015369 se informa el cumplimiento y efectividad de la acción de mejora.</t>
  </si>
  <si>
    <t>35(2015)</t>
  </si>
  <si>
    <t xml:space="preserve">Seguimiento a la ejecución de proyectos:
El MVCT se obliga a realizar la supervisión, vigilancia y control del cumplimiento correcto y oportuno del objeto de los Contratos y Convenios a traves del VASB, o quien éste designe por escrito, quien con estricta sujeción a los mismos, tendrá la responsabilidad por el  control técnico, administrativo de dichos convenios, hasta su finalizacion. </t>
  </si>
  <si>
    <t>Debilidades en el seguimiento a la ejecución de proyectos.</t>
  </si>
  <si>
    <t>Revisar y ajustar el procedimiento "GPA-P-02 Seguimiento a proyectos"</t>
  </si>
  <si>
    <t>Ajustar el procedimiento "GPA-P-02 Seguimiento a proyectos"</t>
  </si>
  <si>
    <t>Procedimiento " GPA-P-02 Seguimiento a proyectos" ajustado</t>
  </si>
  <si>
    <t>Dentro de estos ajustes el código del procedimiento a la fecha se identifica como GPR-P-02 siendo su última versión la No. 11 de fecha 30 de septiembre de 2019. Este formato se encuentra debidamente incluido en la página del Ministerio</t>
  </si>
  <si>
    <t>Con 2017IE0007831 del 26/07/2017 se informa que mediante memorando interno con radicación 2017IE0006410 del 28 de junio de 2017, se emitió por parte de la OAP el comcepto técnico de aprobación del ajuste del procedimiento }, el cual se se encuentra debidamente incluido en la página del MVCT. Con 2019IE0015346 se informa la modificación de la acción de mejora.</t>
  </si>
  <si>
    <t>36(2015)</t>
  </si>
  <si>
    <t>Licenciamiento herramienta Business Process Management: Debilidades en la planeación para la puesta en marcha y uso de los aplicativos automatizados en la herramienta BPM.</t>
  </si>
  <si>
    <t>A pesar que se adquirió un paquete de diez mil licencias a perpetuidad para uso de la herramienta BPM en el año 2015, no se ha dado la entrada en operación del aplicativo que soporta el proceso de Titulación de Predios, en la convocatoria abierta a mediados de abril de 2016.</t>
  </si>
  <si>
    <t>Poner en operación el aplicativo que soporta el proceso de Titulación de Predios.</t>
  </si>
  <si>
    <t xml:space="preserve">1. Realizar el cargue de históricos del año 2015, 2016. 
2. Poner en operación el aplicativo para la Convocatoria del año 2017.
</t>
  </si>
  <si>
    <t>Aplicativo en operación</t>
  </si>
  <si>
    <t>Se declara el cumplimiento y efectividad de la acción para la superación del hallazgo  toda vez que a partir de la vigencia 2016 la herramienta fue puesta en marcha y fue aplicada para los convocarías de las vigencia 2017 y 2018 y está disponible para futuras vigencias.</t>
  </si>
  <si>
    <t>Con 2017IE0007168 del 10/07/2017 se informa la implementación de las actividades programadas, que permiten la operación y uso de la herramienta Business Process Management -BIZAGI- Programa Nacional de Titulación, -cargue histórico 2015-2016, convocatoria entidades públicas, Programa Nacional de Titulación de bienes fiscales ocupados con VIS, año 2017. Con 2019IE0015142 se informa cumplimiento y efectividad de la acción de mejora.</t>
  </si>
  <si>
    <t>En este mismo sentido, para el aplicativo Inventario de Asentamientos en Zonas de Alto Riesgo a mayo de 2016 se estaba haciendo uso únicamente de 31 licencias, correspondientes al mismo número de municipios, por cuanto fue necesario realizar ajustes en el palicativo que implicaron efectuar de nuevo el proceso de capacitación.</t>
  </si>
  <si>
    <t>Este ministerio capacitará a 5 municipios que reportarán la información de al menos un asentamiento en el aplicativo del inventario de asentamientos localizados en zonas de alto riesgo, bajo los lineamientos del MVCT.</t>
  </si>
  <si>
    <t>Realizar acompañamiento técnico a 5 municipios para que carguen al menos un (1) asentamiento al aplicativo.</t>
  </si>
  <si>
    <t xml:space="preserve">5 municipios acompañados para el cargue de 1 asentamiento </t>
  </si>
  <si>
    <t>VICE VVDA -DIRECCIÓN ESPACIO URBANO TERRITORIAL -SUBDIRECCIÓN ASISTENCIA TÉCNICA Y OPERACIONES URBANAS INTEGRALES -OFICINA TIC</t>
  </si>
  <si>
    <t xml:space="preserve">Con 2016IE0003656 del 04/04/2016 informa cumplimiento, en cc se evidencia el recibo de compra de 10.000 licencias iniciadoras (usuarios de internet) Bizagi.net, solucionando el problema de licenciamiento para que los municipios o entes territoriales puedan utilizar los aplicativos de Riesgos, Titulación y cualquier otro desarrollo en la plataforma Bizgi. El 19/01/2018, me permito informar que en relación al indicador “Municipios capacitados en la elaboración del inventario de asentamientos en zonas de alto riesgo” de los 70 programados para la vigencia 2017, se cuenta con un cumplimiento del 100% de municipios capacitados a 31 de diciembre de 2017, como se puede evidenciar en la plataforma SINERGIA y en SINAPSIS. El cumplimiento de esta meta, se efectúo mediante capacitaciones (talleres departamentales). Como evidencia adjunto los listados de asistencia de los talleres realizados. Con 2019IE0014714 se informa la modificación de la acción de mejora. Con memorando 2021IE0000600 se informa el cumplimiento de la acción de mejora.
</t>
  </si>
  <si>
    <t>37(2015)</t>
  </si>
  <si>
    <t>Propiedad Intelectual Aplicativos: Revisados dos contratos interadministrativos suscritos por Fonade y el MVCT, se observa que como parte del objeto de los mismos, se incluye el desarrollo de sistemas de información para el VASB.</t>
  </si>
  <si>
    <t xml:space="preserve">Se vertifica que el contrato suscrito entre Fonade y el proveedor del sistema de información contiene la siguiente claúsula: "Propiedad intelectual: Los derechos patrimoniales que surjan de la producción intelectual que EL CONTRATISTA realice en cumplimiento de las actividades propias de su contrato o con ocasión de ellas, pertenen a FONADE y por tanto por este mismo acto se entienden </t>
  </si>
  <si>
    <t>Suscribir OTROSÍ de Modificación del Convenio Interadministrativo No. 548 de 2004 (214014 FONADE), para incorporarle una “CLÁUSULA”  en la cual se establezca que: los derechos intelectuales y patrimoniales de los bienes y servicios que se adquieran con cargo a los recursos del presente convenio, son propiedad del MVCT.</t>
  </si>
  <si>
    <t>Suscribir OTROSÍ de Modificación del Convenio Interadministrativo No. 548 de 2004</t>
  </si>
  <si>
    <t>Documento ó Acto Juridico</t>
  </si>
  <si>
    <t xml:space="preserve">Se considera cumplido y efectivo. Con correo electrónico del 15 de agosto de 2017 v Ejecución del Plan de Mejoramiento: 
El Viceministerio de Agua y Saneamiento Básico dando cumplimiento al compromiso para subsanar el hallazgo dictaminado por la CGR, suscribió con FONADE el OTROSI No. 5  al Contrato Interadministrativo de Gerencia Integral de Proyectos No. 548 de 2014 (MVCT)- No. 214014 (FONADE) celebrado entre el Ministerio de Vivienda Ciudad y Territorio y el Fondo Financiero de Proyectos de Desarrollo –FONADE.
Se modificó la Cláusula CUARTA del Contrato Inicial “OBLIGACIONES DE FONADE”, adicionando un numeral que fue el número 11, el cual quedó así:  Los derechos patrimoniales de autor que surjan de la producción intelectual, tales como la información, obras y demás documentos de los bienes y/o servicios que se adquieran con cargo a los recursos del presente Contrato Interadministrativo No. 214014 (FONADE) – 548 (MVCT), así mismo todos aquellos bienes y/o servicios que adquiera FONADE con dichos recursos serán propiedad del Ministerio de Vivienda, Ciudad y Territorio – MVCT, una vez finalizado el plazo de ejecución del mencionado Contrato. En este sentido, la entrega se hará mediante un documento suscrito por las partes que certifique la entrega y recibo de los mismos.
Evidencias: Se adjunta copia del OTROSI No. 5
</t>
  </si>
  <si>
    <t xml:space="preserve">Con correo electrónico del 15 de agosto de 2017  Ejecución del Plan de Mejoramiento: 
El Viceministerio de Agua y Saneamiento Básico dando cumplimiento al compromiso para subsanar el hallazgo dictaminado por la CGR, suscribió con FONADE el OTROSI No. 5  al Contrato Interadministrativo de Gerencia Integral de Proyectos No. 548 de 2014 (MVCT)- No. 214014 (FONADE) celebrado entre el Ministerio de Vivienda Ciudad y Territorio y el Fondo Financiero de Proyectos de Desarrollo –FONADE.
Se modificó la Cláusula CUARTA del Contrato Inicial “OBLIGACIONES DE FONADE”, adicionando un numeral que fue el número 11, el cual quedó así:  Los derechos patrimoniales de autor que surjan de la producción intelectual, tales como la información, obras y demás documentos de los bienes y/o servicios que se adquieran con cargo a los recursos del presente Contrato Interadministrativo No. 214014 (FONADE) – 548 (MVCT), así mismo todos aquellos bienes y/o servicios que adquiera FONADE con dichos recursos serán propiedad del Ministerio de Vivienda, Ciudad y Territorio – MVCT, una vez finalizado el plazo de ejecución del mencionado Contrato. En este sentido, la entrega se hará mediante un documento suscrito por las partes que certifique la entrega y recibo de los mismos.
Evidencias: Se adjunta copia del OTROSI No. 5. Con 2019IE0015171 se informa cumplimiento y efectividad de la acción de mejora.
</t>
  </si>
  <si>
    <t>38(2015)</t>
  </si>
  <si>
    <t>Sistema de gestión de seguridad de la información - SGSI: Debilidades en la implementación de mecanismos de control por parte del MVCT, que permitan mitigar lso riesgos.</t>
  </si>
  <si>
    <t>En el año 2015, el Ministerio generó y publicó en el sitio Web la política de la seguridad de la información. No obstante, no se ha logrado  la adopción formal del manual de políticas de seguridad de la información, el cual se encuentra en ajustes y su aprobación se prevee para el segundo semestre del presenta año</t>
  </si>
  <si>
    <t>Definir, desarrollar e implementar el SGSI para la Entidad</t>
  </si>
  <si>
    <t>1. cumplimiento de la norma ISO 27001
2. Actualizar el inventario de activos de información del MVCT
3. Realizar la matriz de riesgos para los activos de información
4. Formular el plan de Seguridad y Privacidad de la Información
5. Formular el plan de tratamiento de riesgos de seguridad y privacidad de la información.
6. Implementacion SGSI</t>
  </si>
  <si>
    <t>1.Documento con diagnóstico de cumplimiento de la norma ISO 27001.
2.Matriz con el inventario de activos de información actualizado para cada proceso
3.Matriz de riesgos para los activos de información de cada proceso.
4. Documento con el plan de Seguridad y Privacidad de la Información aprobado por el comité de gestión y desempeño institucional.
5.Documento con el plan de tratamiento de riesgos de seguridad y privacidad de la información aprobado por el comité de gestión y desempeño institucional</t>
  </si>
  <si>
    <t>A vigencia 2019 se presentaron los siguientes documentos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t>
  </si>
  <si>
    <t>OFICINA TECNOLOGIAS INFORMACIÓN COMUNICACIONES -DIVIS -SSFV-GSTAI</t>
  </si>
  <si>
    <t>Con  correo electrónico del 02/05/2017 se informa En el pasado Comité Institucional, se presentaron las tres resoluciones, las cuales, una vez tengan el VoBo del Comité, pasarán a firma de la Sra. Ministra y posteriormente se publicarán en la página Web. Con 2017IE0006824 del 29/06/2017 se informa que con respecto a esta acción de mejoramiento se decide ampliar el plazo (antes 28/04/2017) (justificado por el hecho de que la OFITC ha venido trabajando en la consolidación de los documentos de la acción de mejoramiento debiendo incluir las observaciones y sugerencias aportads por las demás áreas según los compromisos de los Comités Institucionales de Desarrollo Adtivo, luego de lo cual serán firmados por la Ministra y publicados). (Con 2017IE0006822 del 29/06/2017 se solicita la ampliación del plazo para el 31/12/2017, en el memorando se habla de fila 42) justificando la  ampliación de  la fecha de  cumplimiento al 31 de diciembre de  2017, en virtud de los argumentos expuestos en desarrollo del Comité Institucional de Desarrollo Administrativo realizado el día 25 de abril de  2017, consignados en la página 18 del Acta en relación con la necesidad expuesta de realizar  una  nueva sesión del comité  para realizar  un análisis más  completo de  los temas relacionados.   
EVIDENCIA SI: ACTA COMITE.
Con 2017IE0006927 del 04/07/2017 remiten evidencias en CD: Acta de Comité Institucional de Desarrollo Administrativo  del 25/04/2017. Correo de citación a Comité de Desarrollo Administrativo para el 13 de junio de 2017.  3 Correos con observaciones y prouestas de mejora  a los documentos TICS.
Con correo electrónico del 30 de junio de 2017 se anexa matriz HALLAZGOS TIC MVCT 30-06-2017 en la que con respeto a este hallazgo se informa:En el Comité Institucional de Desarrollo Administrativo del Ministerio, del pasado 25 de Abril, se presentaron las tres resoluciones para la adopción del SGSI, las cuales fueron enviadas a las dependencias del Ministerio para sus respectivas observaciones.  Actualmente, la Oficina de TIC,  se encuentra en periodo de ajuste de los documentos con las observaciones recibidas, para ser presentadas en el próximo Comité, el cual se tiene programado para finales del mes de julio de 2017. Una vez aprobadas las resoluciones por parte del Comité,  se procederá a la firma de la Sra. Ministra y publicación en la página Web. Por lo anterior, se solicita respetuosamente ampliar el plazo para el cumplimiento de este hallazgo para el 31 de diciembre de 2017.ENERO 19 /2018: EL SGSI fue adoptado en el mismo Comité Institucional en el que fue adoptado el PETIC. Se nexa el Acta No. 4 del Comité del pasado 25 de Octubre, pág. 27. Los documentos ya están firmados y publicados. La Resolución de adopción del SGSI incluye la política de Seguridad de la Información la cual fue publicada por Juridica el 28 de Diciembre y la Política de protección de datos personales fue aprobada y publicada por Planeación dentro del SIG.Se anexan evidencias. POR LO ANTERIOR SE SOLICITA CERRAR EL HALLAZGO. Con correo electrónico del 19/01/2018 seEvidencias de cumplimiento: se realizó el “procedimiento para la atención de Incidentes Informáticos GSI-P-03 Procedimiento Gestión de incidentes yo requerimientos técnicos para disponibilidad de servicios informaticos del 24/11/2017 enlace: http://portal.minvivienda.local/ProcesosCorporativos/GSI-P-03%20Procedimiento%20Gestión%20de%20incidentes%20yo%20requerimientos%20técnicos%20para%20disponibilidad%20de%20servi.pdf. Mediante correo electrónico en el marco del Plan de Trabajo (Circular 2019IE0013591) se informa avance del 50% A vigencia 2019 se presentaron los siguientes documentos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
Con memorando 2021IE0000366 se informa el cumplimiento de la acción de mejora.</t>
  </si>
  <si>
    <t>Halalzgo 38 Sistema de gestión de seguridad de la información - SGSI: Debilidades en la implementación de mecanismos de control por parte del MVCT, que permitan mitigar lso riesgos.</t>
  </si>
  <si>
    <t>Se presentó a finales de 2014 un evento de seguridad en la plataforma del Ministerio, asociado al Sistema de Información de Proyectos de Vivienda - SIPV, por lo que posteriormente se decidió inactivar el acceso al aplicativo.</t>
  </si>
  <si>
    <t>1. Cumplimiento de la norma ISO 27001
2. Actualizar el inventario de activos de información del MVCT
3. Realizar la matriz de riesgos para los activos de información
4. Formular el plan de Seguridad y Privacidad de la Información
5. Formular el plan de tratamiento de riesgos de seguridad y privacidad de la información.
6. Implementacion SGSI</t>
  </si>
  <si>
    <t>Con 20172017IE0014507 del 29/12/2017 se informa que el SGI del MVCT ha sido incluido el Procedimiento "Gestión de incidentes y/o requerimientos técnicos para la disponibilidad de servicios informáticos" GSI -P- 03 verdión 5.0 del 24/11/2017. Con 2019IE0015068 del 26/12/2019 se informa la modificación de la acción de mejoramiento y se justifica el avance evidenciando A vigencia 2019 se presentaron los siguientes documentos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 
Con memorando 2021IE0000366 se informa el cumplimiento de la acción de mejora.</t>
  </si>
  <si>
    <t>39(2015)</t>
  </si>
  <si>
    <t>Recursos destinados a las Tecnologías de la Información y las Comunicaciones: Se evidencian situaciones que denotan un presunto incumplimiento de la normatividad y lineamientos referidos.</t>
  </si>
  <si>
    <t>Se incluye como parte de los contratos interadministrativos celebrados con Fonade el desarrollo de sistemas de información, sin que las dependencias de TI del Ministerio realicen seguimiento técnico a los mismos, por cuanto las labores de supervisión están a cargo de las áreas misionales.</t>
  </si>
  <si>
    <t xml:space="preserve">
Adoptar la unificación e integración de los procesode la Oficina TIC y el grupo de soporte (GESTAI): Decreto 1829 de 2019.</t>
  </si>
  <si>
    <t xml:space="preserve"> Modificación del mapa de procesos de la Entidad y la actualización de la caracterización del proceso de GESTIÓN DE TECNOLOGÍAS DE LA INFORMACIÓN Y LAS COMUNICACIONES.</t>
  </si>
  <si>
    <t>1. DECRETO UNIFICACIÓN (GESTAI - OFI TIC )
2 ACTUALIZACIÓN MAPA DE PROCESOS
3.ACTUALIZACIÓN  CARACTERIZACION DEL MAPA DE PROCESOS</t>
  </si>
  <si>
    <t>50% DECRETO 1829 DE 2019
25% MAPA DE PROCESOS
25% CARACTERIZACIÓN DEL PROCESO (I TRIMESTRE 2020)</t>
  </si>
  <si>
    <t xml:space="preserve">OFICINA TECNOLOGIAS INFORMACIÓN COMUNICACIONES </t>
  </si>
  <si>
    <t>con  correo electrónico del 02/05/2017 se informa PENDIENTE- El memorando se tendrá listo para el próximo 12 de Mayo
Con 2017IE0006927 del 04/07/2017 se  remiten evidencias en CD de los hallazgos  de las filas 51 hallazgo39  anexando la Circular del 10 de seprtiembre de 2012 viceministros, secretario general, directores, subdirectores, jefes de oficina y coordinadores de grupo, sobre el Desarrollo de Proyectos de Tecnología y Sistemas de Información en el MVCT.
Con correo electrónico del 30 de junio de 2017 se anexa matriz HALLAZGOS TIC MVCT 30-06-2017 en la que con respeto a este hallazgo se informa:Fue enviada el Memorando No. 2017IE0006866 por correo masivo a todas las dependencias del Ministerio.
Con Memorando N°2018IE0015129 del 24/12/2018 con alcance del 22/01/2018 se informa decisión de modificar la acción de mejora, justificada en el trámite de expedición de la resolución que materializa la unificación de las áreas.
Con 2019IE0015068 del 26/12/2019 se informan las modificaciones a la acción de mejora y las evidencias que soportan el 75% de avance:50% DECRETO 1829 DE 2019
25% MAPA DE PROCESOS, 25% CARACTERIZACIÓN DEL PROCESO (I TRIMESTRE 2020)
Con memorando 2021IE0000366 se informa el cumplimiento de la acción de mejora.</t>
  </si>
  <si>
    <t xml:space="preserve">Con recursos asignados para el desarrollo de actividades propias del Viceminsiterio de Vivienda, por solicitud de la Oficina TIC, a finales de 2015 se adquirió una significativa cantidad de licencias para usuarios externos, de la herramienta BPM. Mediante contrato 2141825 de 2014 se adquirieron licencias de un software estadístico para el Viceministerio de Agua y Saneamiento Básico, se </t>
  </si>
  <si>
    <t xml:space="preserve">con  correo electrónico del 02/05/2017 se informa 
PENDIENTE- El memorando se tendrá listo para el próximo 12 de Mayo.
Con 2017IE0006927 del 04/07/2017 se  remiten evidencias en CD de los hallazgos  de las filas 52 hallazgo39 se anexa: Contrato 657 de 2016, Ficha EBI fortalecimiento TIC, 4 Listas mesas de trabajo y Proyecto TIC Firmado 1 de junio de 2017.  (NO SE EVIDENCIA DOCUMENTAL DEL MEMORANDO PREVISTO EN LA ACCIÓN DE MEJORA)
Con correo electrónico del 30 de junio de 2017 se anexa matriz HALLAZGOS TIC MVCT 30-06-2017 en la que con respeto a este hallazgo se informa: Se revisó el proyecto aprobado por el DNP, en el cual se puede observar que la Oficina de TIC liderará todos los proyectos de TI.
Por lo anterior se solicita respetuosamente sea cerrado el hallazgo.
ENERO 19 /2018:  SE REITERA LA SOLICITUD DE CIERRE.
Con 2019IE0015068 del 26/12/2019 se informan las modificaciones a la acción de mejora y las evidencias que soportan el 75% de avance:50% DECRETO 1829 DE 2019
25% MAPA DE PROCESOS, 25% CARACTERIZACIÓN DEL PROCESO (I TRIMESTRE 2020)
Con memorando 2021IE0000366 se informa el cumplimiento de la acción de mejora.
</t>
  </si>
  <si>
    <t xml:space="preserve">Se observan dificultades en la coordinación e interacción entre el GSTAI y la Oficina de TIC para la definición y ejecución de iniciativas en materia de tecnología informática del MVCT. Tanto el ViceVivienda y Agua cuentan con profesionales que realizan el desarrollo, administración y mantenimiento de aplicativos misionales, internamente o mediante contratos. </t>
  </si>
  <si>
    <t xml:space="preserve">con  correo electrónico del 02/05/2017 se informa 
PENDIENTE- El memorando se tendrá listo para el próximo 12 de Mayo.
Con 2017IE0006824 del 29/06/2017 se informa que con respecto a esta acción de mejoramiento se decide ampliar el plazo (antes 28/04/2017) por los motivos expuestos en el memorando (el trámite desde 8/05/2017 se envió al DAFP, la solicitud de integración de OfiTIC y GESTAI, de acuerdo con las recomendaciones del estudio técnico de la UN, contrato 657 de 2016, uno de los entregables de la acción de mejoramiento es el Producto 2, documento con los diagramas de cadena de valor que integrarán la nueva estructura de la OfiTIC y la distribución de los recursos)
Con 2017IE0006927 del 04/07/2017 se  remiten evidencias en CD de los hallazgos  de las filas 53 hallazgo39 : oficio 2017EE0042246 del 08/05/2017 dirigido al DAFP Reportando los ajustes Estudio Técnico modificación oficio de Tics-MVCT- para lo cual se anexan 12 documentos
Con correo electrónico del 30 de junio de 2017 se anexa matriz HALLAZGOS TIC MVCT 30-06-2017 en la que con respeto a este hallazgo se informa:La Oficina de TIC con el Apoyo del Grupo de Talento Humano gestionó el modelo. La solicitud de integración y unificación de la Oficina de TIC con el GSTAI fue enviado a la Función Pública para su aprobación. Por lo anterior se solicita ampliar el plazo hasta el 31 de diciembre de 2017 para dar solución a este hallazgo.ENERO 19 /2018: El proceso ya fue aprobado por el DAFP y por la Oficina Asesora Jurídica del MVCT y esta para firma del Decreto por parte del Sr. Ministro y posterior envío al DAFP para ser tramitado ante MinHacienda y Presidencia. Por lo anterior se solicita aplazar el plazo para el cumplimiento hasta Marzo 31 de 2018. Se anexan evidencias. (se modifica conforme a lo solicitado, anterior fecha 2017/12/31). FILA 53:
Ingenieros de sistemas y desarrolladores de software en áreas diferentes a la Oficina TIC y al Grupo de Soporte Técnico y Apoyo Informático (GSTAI) se integraran a la Oficina de TIC una vez la unificación de la Oficina de TIC y GSTAI sea implementada. El decreto para la unificación de la áreas del tecnología está listo para la firma del ministro, sin embargo DAFP nos informa que ellos tienen que esperar a que termine la Ley de Garantías para iniciar el proceso.
Adicionalmente estamos trabajando con la Oficina Asesora de Planeación y el Despacho del ministro para que la asignación presupuestal de TIC sea suficiente no solo para costos fijos sino para proyectos de mejora.
Por esta razón se solicita ampliar la fecha de cierre de este hallazgo para el 31/12/18.
Con 2018IE0015129 del 24/12/2018 y mediante alcance del 22/01/2019 se informa modificación de la Acción Mejora y fechas de incio y cumplimiento justificado en el trámite de expedición de la resolución que unifica las áreas.Con 2019IE0015068 del 26/12/2019 se informan las modificaciones a la acción de mejora y las evidencias que soportan el 75% de avance:50% DECRETO 1829 DE 2019
25% MAPA DE PROCESOS, 25% CARACTERIZACIÓN DEL PROCESO (I TRIMESTRE 2020)
Con memorando 2021IE0000366 se informa el cumplimiento de la acción de mejora.
</t>
  </si>
  <si>
    <t xml:space="preserve">con  correo electrónico del 02/05/2017 se informa 
PENDIENTE- El memorando se tendrá listo para el próximo 12 de Mayo
Con 2017IE0006824 del 29/06/2017 se informa que con respecto a esta acción de mejoramiento se decide ampliar el plazo (antes 28/04/2017) por los motivos expuestos en el memorando (Las iniciativas de TI del MVCT son aprobadas por la OFITIC y GESTAI, pero que tal y como lo sugiere PETIC y GEL se debe proceder a conformar el Comité de Tecnología)
Con correo electrónico del 30 de junio de 2017 se anexa matriz HALLAZGOS TIC MVCT 30-06-2017 en la que con respeto a este hallazgo se informa: Por lo anterior, se solicita respetuosamente ampliar el plazo para el cumplimiento de este hallazgo para el 31 de diciembre de 2017 mientras se conforma el Comité de Tecnologia por las areas mencionadas. ENERO 19 /2018: A la fecha no se ha conformado el Comité de Tecnología, el cual se creará una vez las áreas de tecnologia del Ministerio se unifiquen, el proceso ya fue aprobado por el DAFP y por la Oficina Asesora Jurídica del MVCT y esta para firma del Decreto por parte del Sr. Ministro y posterior envío al DAFP para ser tramitado ante MinHacienda y Presidencia. Por lo anterior se solicita aplazar el plazo para el cumplimiento hasta Marzo 31 de 2018.Se anexan evidencias.(se modifica conforme a lo solicitado, anterior fecha 2017/12/31). FILA 54:
A la fecha no se ha conformado el Comité de Tecnología debido a que se necesita llegar a consenso con la Oficina Asesora de Planeación (OAP). Hay diferencias de criterio para creación de comités nuevos. Es posible que las funciones del Comité de Tecnología sean asumidas en el Comité Institucional de Gestión y Desempeño del Ministerio. En el 2017 no hubo presupuesto para adquisición de sistemas nuevos por lo cual no se llevaron este tipo de temas al comité Institucional. Sin embargo si se le presentó al comité el Plan Estratégico de Tecnologías de la Información y las Comunicaciones (PETIC) y la resolución de adopción del Sistema de Gestión de Seguridad de la Información (SGSI). Se solicita aplazar el plazo de cumplimiento hasta Diciembre 31 de 2018 para darle tiempo a planeación que tome la decisión de crear el Comité de Tecnología o no.
Con 2018IE0015129 del 24/12/2018 y mediante alcance del 22/01/2019 se informa modificación de la Acción Mejora y fechas de incio y cumplimiento, justificado por el trámite de la resolución que materializa la unificación  de las áreas. Con 2019IE0015068 del 26/12/2019 se informan las modificaciones a la acción de mejora y las evidencias que soportan el 75% de avance:50% DECRETO 1829 DE 2019
25% MAPA DE PROCESOS, 25% CARACTERIZACIÓN DEL PROCESO (I TRIMESTRE 2020)
Con memorando 2021IE0000366 se informa el cumplimiento de la acción de mejora.
</t>
  </si>
  <si>
    <t>40(2015)</t>
  </si>
  <si>
    <t>Procedimientos seguridad de la información. Deficiencias en la formalización de emcanismos de control para mitigar la ocurrencia de eventos de seguridad que afecten la infraestructura tecnológica y la información a cargo del Ministerio.</t>
  </si>
  <si>
    <t>No se evidenció la aplicación del Procedimiento para Investigación Forense Informática y el Formato de Informe, definidos en el SIG del MVCT, para el incidente de seguridad asociado al aplicativo Sistema de Información de Proyectos de Vivienda - SIPV.</t>
  </si>
  <si>
    <t>A vigencia 2019 se presentaron los siguientes documetos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t>
  </si>
  <si>
    <t>SG -SUBDIRECCIÓN SERVICIOS ADMINISTRATIVOS  -GRUPO SOPORTE TECNICO APOYO INFORMATICO</t>
  </si>
  <si>
    <t>Con 2017IE0014507 del 29/12/2017 se procedió a ajustrar el procedimiento GSI -P-04 versión 3.0 del 29/12/2017.Hallazgo 40: Administrativo. Procedimientos seguridad de la información. Deficiencias en la formalización de mecanismos de control para mitigar la ocurrencia de eventos de seguridad que afecten la infraestructura tecnológica y la información a cargo del Ministerio.
Evidencias de cumplimiento: se realizó el “procedimiento para la atención de Incidentes Informáticos GSI-P-04 Procedimiento Investigación forense informática del 29/12/2017 enlace: http://portal.minvivienda.local/ProcesosCorporativos/GSI-P-4%20Procedimiento%20%20Investigación%20forense%20informática%203.0.pdf.
Con 2019IE0015068 del 29/12/2019 se informa modificación de la acción de mejoramiento, y se reporta evidencia de lo avanzado a vigencia 2019 se presentaron los siguientes documetos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
Con memorando 2021IE0000366 se informa el cumplimiento de la acción de mejora.</t>
  </si>
  <si>
    <t>Procedimientos seguridad de la información. Deficiencias en la formalización de mecanismos de control para mitigar la ocurrencia de eventos de seguridad que afecten la infraestructura tecnológica y la información a cargo del Ministerio.</t>
  </si>
  <si>
    <t xml:space="preserve">Los procedimientos definidos por la Oficina de TIC, contienen actividades generales que podrían limitar las la identificación de riesgos y controles asociados al proceso.
No se encuentra definido procedimiento para la recepción o intercambio de información con aplicativos de entidades externas. 
No se ha establecido un procedimiento para la aprobación / adquisición de los recursos de TI </t>
  </si>
  <si>
    <t>1. Realizar el diagnóstico de cumplimiento de la norma ISO 27001
2. Actualizar el inventario de activos de información del MVCT
3. Realizar la matriz de riesgos para los activos de información
4. Formular el plan de Seguridad y Privacidad de la Información
5. Formular el plan de tratamiento de riesgos de seguridad y privacidad de la información</t>
  </si>
  <si>
    <t>OFICINA TECNOLOGIAS INFORMACIÓN COMUNICACIONES</t>
  </si>
  <si>
    <t>Por correo electrónico 02/04/2018 enviado, nos manifiestan que por temas de austeridad OAP solo nos ha asignado aproximadamente el 20% del presupuesto anual solicitado. Por esta razón no se ha podido tener avance en la mayoría de los proyectos enumerados en el PETIC. por lo anterior no solicitan prorroga del mismo. Con 2018IE0008457 del 24 de julio de 2018, la Oficina de TIC, está desarrollando el SGSI con recursos internos de la Oficina. El desarrollo del sistema, se viene realizando de acuerdo al cronograma de actividades (se anexa cronograma). En el mismo se incluyen la identifación de los Riesgos y controles al proceso, lo que permitirá definir los procedimientos para la recepción o intercambio de información con aplicativos de entidades externas, así como el procedimiento para la aprobación /adquisición de los recursos de TI. Por todo lo anterior se solicita ampliar la fecha de cierre de este hallazgo para el 30 de diciembre y de esta manera dar cumplimiento con estas acciones.
Con 2018IE0015129 del 24/12/2018 se informa la decisión de modificar y aplazar esta acción justificada por la insuficiencia de recursos que impiden desarrollar el SGSI.
Con 2019IE0015068 del 29/12/2019 se informa modificación de la acción de mejoramiento, y se reporta evidencia de lo avanzado a vigencia 2019 se presentaron los siguientes documetos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
Con memorando 2021IE0000366 se informa el cumplimiento de la acción de mejora.</t>
  </si>
  <si>
    <t>En el caso del aplicativo de Administración del subsidio familiar de vivienda del Ministerio, se han tomado copias de respaldo de la información de producción en las estaciones de trabajo de los desarrolladores de la DIVIS, lo cual no concuerda con lo definido en el procedimiento.</t>
  </si>
  <si>
    <t>OFICINA TECNOLOGIAS INFORMACIÓN COMUNICACIONES -GESTAI</t>
  </si>
  <si>
    <t xml:space="preserve">con  correo electrónico del 02/05/2017 se informa GSTAI.Con 2019IE0015068 del 29/12/2019 se informa modificación de la acción de mejoramiento, y se reporta evidencia de lo avanzado a vigencia 2019 se presentaron los siguientes documetos para aprobacion por comité institucional en el primer trimestre de 2020: 1.Documento con diagnóstico de cumplimiento de la norma ISO 27001. (10%) 2.Matriz con el inventario de activos de información actualizado para cada proceso (20%) 3.Matriz de riesgos para los activos de información de cada proceso.(20%)
Se debe averiguar con GSTAI
Con correo electrónico del 30 de junio de 2017 se anexa matriz HALLAZGOS TIC MVCT 30-06-2017 en la que con respeto a este hallazgo se informa: El responsable es el GRUPO DE SOPORTE TECNICO Y APOYO INFORMATICO. Fue enviado a traves de correo electronico a esa area.
ENERO 19 /2018: TRASLADO AL GRUPO DE SOPORTE TECNICO Y APOYO INFORMATICO.
Correo electrónico del 19/01/2018 se remite evidencia,  Procedimientos seguridad de la información. Deficiencias en la formalización de mecanismos de control para mitigar la ocurrencia de eventos de seguridad que afecten la infraestructura tecnológica y la información a cargo del Ministerio.
a. Evidencias de cumplimiento: se realizó el “procedimiento para la atención de Incidentes Informáticos
GSI-P-04 Procedimiento Investigación forense informática del 29/12/2017 enlace: http://portal.minvivienda.local/ProcesosCorporativos/GSI-P-04%20Procedimiento%20%20Investigación%20forense%20informática%203.0.pdf
Con memorando 2021IE0000366 se informa el cumplimiento de la acción de mejora. 
</t>
  </si>
  <si>
    <t>En los contratos para desarrollo de software, no se establece el cumplimiento por parte del contratista de los lineamientos emitidos por el Ministerio para la gestión de los recursos de TI y la seguridad de la información, no se incluye este requisito en el procedimiento.</t>
  </si>
  <si>
    <t xml:space="preserve"> con  correo electrónico del 02/05/2017 se informa que Se estableció una cláusula en los contratos de derechos de autor y confidencialidad, donde se estable la reserva, la confidencialidad de la información, protección legal y la propiedad del Ministerio sobre los resultados obtenidos  durante la duración del contrato de acuerdo a sus funciones y actividades, se anexa copia de contrato actualizado. 
 EVIDENCIA SI: EJEMPLO DE CONTRATO ACTUALIZADO
Con Con 2017IE0006927 del 04/07/2017 se  remiten evidencias en CD de los hallazgos  de las filas 58 hallazgo 40 : Se evidencia modelo del contrtato 344 de2017 Clausula 23 Derechos de Autor Software.
Con correo electrónico del 30 de junio de 2017 se anexa matriz HALLAZGOS TIC MVCT 30-06-2017 en la que con respeto a este hallazgo se informa:Verificar con el Grupo de Contratos que se incluya la clausula relacionada con Derechos de Autor y Confidencialidad en los contratos de gestión de recursos de TI del Ministerio y la Seguridad de la Información. 
Con memorando 2021IE0000366 se informa el cumplimiento de la acción de mejora.</t>
  </si>
  <si>
    <t>41(2015)</t>
  </si>
  <si>
    <t>Sistema de Inversiones en Agua Potable y Saneamiento Básico - SINAS. Debilidades en las gestiones adelantadas por el Ministerio para atender las disposiciones normativas en relación con el SINAS.</t>
  </si>
  <si>
    <t>Se identificó en el PETIC, el proyecto SINAS, asignándole prioridad Alta, conforme al cronograma definido, este sistema deberá estar en producción en el primer semestre de 2016. No obstante lo anterior, en desarrollo del contrato interadministrativo 214014 (MVCT 548/14), a mayo de 2016 Fonade adelanta el proceso de selección del contratista para el diseño, desarrollo e implemnetación.</t>
  </si>
  <si>
    <t xml:space="preserve">Definir, desarrollar e implementar las politicas de adquisicion, operación y soporte de software, garantizando su calidad, seguridad, oportunidad y pertinencia. </t>
  </si>
  <si>
    <t>Modificación del mapa de procesos de la Entidad y la actualización de la caracterización del proceso de GESTIÓN DE TECNOLOGÍAS DE LA INFORMACIÓN Y LAS COMUNICACIONES.</t>
  </si>
  <si>
    <t>De acuerdo al numero de actividades 
1. DECRETO UNIFICACIÓN (GESTAI - OFI TIC )
2 ACTUALIZACIÓN MAPA DE PROCESOS
3.ACTUALIZACIÓN  CARACTERIZACION DEL MAPA DE PROCESOS.
50% DECRETO 1829 DE 2019
25% MAPA DE PROCESOS
25% CARACTERIZACIÓN DEL PROCESO (I TRIMESTRE 2020)</t>
  </si>
  <si>
    <t>50% DECRETO 1829 DE 2019
25% MAPA DE PROCESOS
25% CARACTERIZACIÓN DEL PROCESO (I TRIMESTRE 2020)
Con memorando 2021IE0000366 se informa el cumplimiento de la acción de mejora.</t>
  </si>
  <si>
    <t>Suscribir  acta o documento de recibido a satisfacción de los bienes servicios contratados por FONADE, para el diseño técnico de detalle, estructuración, desarrollo, integración e implementación del SINAS.</t>
  </si>
  <si>
    <t>Suscribir Acta ó documento de recibido a satisfaccion</t>
  </si>
  <si>
    <t>Acta ó documento</t>
  </si>
  <si>
    <t xml:space="preserve">Se considera cumplido y efectivo. Mediante correo electrónico del 29/09/201 se dió cumplimiento al compromiso para subsanar el hallazgo dictaminado por la CGR, se adjunta copia del “Acta de Terminación del contrato de Consultoría 2161275” suscrito entre FONADE (Representante Legal Interventoría) y la firma SUNGEMINI, cuyo objeto contractual fue el de realizar la “CONSULTORIA PARA EL DISEÑO TECNICO DE DETALLE, ESTRUCTURACION DESARROLLO, INTEGRACION E IMPLEMENTACIÓN DEL SISTEMA DE INVERSIONES EN AGUA POTABLE Y SANEAMIENTO BÁSICO –SINAS”. Adicionalmente, en el mismo archivo se adjunta copia del “Acta de entrega y recibo final del objeto contractual”. En este sentido consideramos que la acción de mejora se encuentra cumplida.
Evidencias: Se adjunta copia Acta de Terminación del contrato de consultoría 2161275 y del Acta de entrega y recibo final del objeto contractual.
</t>
  </si>
  <si>
    <t xml:space="preserve">Mediante correo electrónico del 29/09/201Dando cumplimiento al compromiso para subsanar el hallazgo dictaminado por la CGR, se adjunta copia del “Acta de Terminación del contrato de Consultoría 2161275” suscrito entre FONADE (Representante Legal Interventoría) y la firma SUNGEMINI, cuyo objeto contractual fue el de realizar la “CONSULTORIA PARA EL DISEÑO TECNICO DE DETALLE, ESTRUCTURACION DESARROLLO, INTEGRACION E IMPLEMENTACIÓN DEL SISTEMA DE INVERSIONES EN AGUA POTABLE Y SANEAMIENTO BÁSICO –SINAS”. Adicionalmente, en el mismo archivo se adjunta copia del “Acta de entrega y recibo final del objeto contractual”
Evidencias: Se adjunta copia Acta de Terminación del contrato de consultoría 2161275 y del Acta de entrega y recibo final del objeto contractual. Con 2019IE0015171 se informa cumplimiento y efectividad de la acción de mejora.
</t>
  </si>
  <si>
    <t>42(2015)</t>
  </si>
  <si>
    <t>Aplicativo SIGEVAS. Se evidencian debilidades en los procedimientos, funcionalidades y reportes que impactan en la utilidad de esta herramienta informática como soporte a las labores de evaluación, reformulación y seguimiento de los proyectos de agua y saneamiento básico en el Viceministerio.</t>
  </si>
  <si>
    <t>Publicación del mapa de procesos y  caracterización</t>
  </si>
  <si>
    <t>El Formato de Seguimiento GPA-P-02 Seguimiento a Proyectos se encuentra implementado en la aplicación Sigevas desde su aprobación por parte de la OAP desde Diciembre del 2017.</t>
  </si>
  <si>
    <t>VICE AGUA - DIRECCIÓN DE PROGRAMAS - OFICINA TECNOLOGIAS INFORMACIÓN COMUNICACIONES</t>
  </si>
  <si>
    <t>Con 2017IE0007831 del 26/07/2017 se informa que mediante memorando interno con radicación 2017IE0006410 del 28 de junio de 2017, se emitió por parte de la OAP el comcepto técnico de aprobación del ajuste del procedimiento  particularmente del GPA- P-02 "Procedimiento para realizar seguimiento a proyectos" en su versión 9,0, de esta manera se actualizan las diferentes definiciones de los componentes que hacen parar de la actividad;  y se aclaran los nombres de los formatos que se registran en el aplicativo SIGEVAS. Anexo GPA-P-02 en PDF en su última versión. En relación con la interacción e intercambio entre el SINAS y el SIGEVAS se precisa indicar que durante el levantamiento de la información por parte de SINAS para el desarrollo del contrato, se definió que SIGWEVAS sería el encargado de proveer la información de los proyectos en evaluaicón y seguimiento, la cual es entregada por medio de unos webservices, siendo responsabilidad de la actualización de la información de SINAS. ...El MVCT realizó ajustes en la aplicacipón con el fin de migrar a la nube a partir de abril/2017, minimizando asi las probabilidades de error por estas causas. Además se realizaron los ajustes tendietnes a permitir que las respuestas a las consultas sean más ágiles. Con 2019IE0015346 se informa la modificación de la acción de mejora.</t>
  </si>
  <si>
    <t xml:space="preserve">Durante el 2015 el VASB, con acompañamiento de la Oficina de TIC, adelantó la elaboración de los pliegos de referencia para la contratación del SINAS, no es clara la interacción o intercambio de información entre el SINAS y el Sigevas. </t>
  </si>
  <si>
    <t>con  correo electrónico del 02/05/2017 se informa quePENDIENTE
Con Con 2017IE0006927 del 04/07/2017 se  remiten evidencias en CD de los hallazgos  de las fila 61 hallazgo 42 : Se evidencia los siguientes documentos, 1 Manual SINAP, 2. Manual MIDDLWARE 3. MAnual técnico SINAS-SIGEVAS. 4. Documento en Excel WEB SERVICE.
Con correo electrónico del 30 de junio de 2017 se anexa matriz HALLAZGOS TIC MVCT 30-06-2017 en la que con respeto a este hallazgo se informa:Se adjuntas los iguientes documentos que evidencia la integración del SINAS con el sistema SIGEVAS:
1. SINAS Diseño Técnico Especificaciones Infraestructura
2.  SINAS_Manual_MIDDLEWARE
3. SINAS_Manual_Técnico
4. SINAS_Web Services
En estos documentos, esta claramente especificado de manera técnica como se integrán los dos sistemas de información.
Por lo anterior se solicita respetuosamente sea cerrado el hallazgo.
Con memorando 2021IE0000366 se informa el cumplimiento de la acción de mejora.</t>
  </si>
  <si>
    <t>Actualizar el SIGEVAS de conformidad con lo observado por la Comisión auditora</t>
  </si>
  <si>
    <t>La información contenida en el SIGEVAS se ha venido actualizando por medio de la gestión y requerimiento continuo de los profesionales de seguimiento a los proyectos hacia los diferentes ejecutores quienes tienen dentro de sus obligaciones el reporte y cargue oportuno de la información correspondiente a este aplicativo</t>
  </si>
  <si>
    <t>Con 2017IE0007831 del 26/07/2017 se informa que mediante memorando interno con radicación 2017IE0006410 del 28 de junio de 2017, se emitió por parte de la OAP el comcepto técnico de aprobación del ajuste del procedimiento  particularmente del GPA- P-02 "Procedimiento para realizar seguimiento a proyectos" en su versión 9,0, de esta manera se actualizan las diferentes definiciones de los componentes que hacen parar de la actividad;  y se aclaran los nombres de los formatos que se registran en el aplicativo SIGEVA. Anexo GPA-P-02 en PDF en su última versión. En relación con la interacción e intercambio entre el SINAS y el SIGEVAS se definieron los roles de cada uno.En relación con la interacción e intercambio entre el SINAS y el SIGEVAS se precisa indicar que durante el levantamiento de la información por parte de SINAS para el desarrollo del contrato, se definió que SIGWEVAS sería el encargado de proveer la información de los proyectos en evaluaicón y seguimiento, la cual es entregada por medio de unos webservices, siendo responsabilidad de la actualización de la información de SINAS. ...El MVCT realizó ajustes en la aplicacipón con el fin de migrar a la nube a partir de abril/2017, minimizando asi las probabilidades de error por estas causas. Además se realizaron los ajustes tendietnes a permitir que las respuestas a las consultas sean más ágiles. Con 2019IE0015346 se informa la modificación de la acción de mejora.</t>
  </si>
  <si>
    <t>43(2015)</t>
  </si>
  <si>
    <t xml:space="preserve">Aplicativo auditoria interna. Deficiencias en los controles para la adquisición / implementación de aplicativos en el Ministerio de Vivienda </t>
  </si>
  <si>
    <t>Se evidencia deficiencias en los controles para la adquisición / implementación de aplicativos en el MVCT impactando la gestión de los recursos destinados con ese propósito y en el cumplimiento de metas establecidas que permitirán obtener los beneficios esperados del aplicativo,  lo cual se concluye como resultado de la actividad desarrollada por la Oficina de Control Interno en relación</t>
  </si>
  <si>
    <t xml:space="preserve">Actualización herramienta BPM y reparametrización de los procesos actuales montados en Bizagi e identificación de nuevos procesos a parametrizar </t>
  </si>
  <si>
    <t>La OCI avanzó en la definición, diseño y documentación del proyecto de automatización del proceso, pero las fases de ajustes y capacitación dependen de la asignación de recursos en la vigencia 2018 a la Oficina de Tecnologías de la Información y las Comunicaciones. Con 2018IE0015129 del 24/12/2018 y con alcance del 22/01/2019 se justifica e informa la decisión de modificar, ampliar el plazo de cumplimiento de la acción de mejoramiento bajo las mismas juctifiaciones el H 55.
Con memorando 2021IE0000366 se informa el cumplimiento de la acción de mejora.</t>
  </si>
  <si>
    <t>44(2015)</t>
  </si>
  <si>
    <t>Proyecto de obras prioritarias del Sistema de acueducto Fase I del Municipio del Espinal:
Mediante Resolución 379 del 25/06/2012 Capitulo II Artículo 4 el MVCT estableció requisitos legales, técnicos, financieros y ambientales para la viabilización de proyectos.</t>
  </si>
  <si>
    <t>En la resolución 379 de 2012 no se solicita el reconocimiento de la afectación predial por parte de la Entidad Territorial</t>
  </si>
  <si>
    <t>Modificar la resolución 379 de 2012 en lo relacionado con el componente predial</t>
  </si>
  <si>
    <t xml:space="preserve">Con el ajuste de la Resolución 1063 de 2016, el municipio dio solución al problema de predios donde se ejecutaría el proyecto. Actualmente el proyecto se encuentra en ejecución porque se adicionaron obras complementarias para su entrega a satisfacción. Por lo anterior, ratificamos que las acciones adelantadas fueron efectivas para el cierre del hallazgo. </t>
  </si>
  <si>
    <t>45(2015)</t>
  </si>
  <si>
    <t>Proyecto estudio y diseño de relleno sanitario de la cebecera Municipal de Bagadó:
 El MVCT en comite tecnico del VASB en sesión No 29 del 10 de Octubre de 2012, dio concepto de viabilidad del proyecto, sin que el componente de evaluación financiera institucional cumpliera con ninguno de los Items evaluados.</t>
  </si>
  <si>
    <t>Asistencia técnica prestada al Municipio para el establecimiento de un esquema de prestación del componente de disposición de residuos sólidos.</t>
  </si>
  <si>
    <t>Impulsar el esquema de prestación del componente de disposición final de residuos sólidos de manera que opere con criterio empresarial para el relleno sanitario de Bagadó, en ejercicio de las competencias del MVCT, concretamente la de “Prestar asistencia técnica a las entidades territoriales, a las autoridades ambientales y prestadores de servicios</t>
  </si>
  <si>
    <t xml:space="preserve">Convocar mesas de trabajo con Municipio de Bagadó, Aguas de Chocó SA. E.S.P. (en calidad de Gestor del PAP-PDA y contratante de las obras), Superintendencia de Servicios Públicos y Procuraduría General de la Nación
</t>
  </si>
  <si>
    <t>Actas de mesas de trabajo</t>
  </si>
  <si>
    <t xml:space="preserve">El proyecto se encuentra terminado, se ejecutaron las obras correspondientes al Relleno Sanitario y fue entregado al Municipio. Actualmente el relleno se encuentra en operación. Se anexa certificado de operación por parte de la alcaldesa del municipio, así mismo el informe de visita por parte de la SSPD y el informe de CODECHOCÓ. Por lo anterior, ratificamos que las acciones adelantadas fueron efectivas para el cierre del hallazgo. </t>
  </si>
  <si>
    <t>Con 2017IE0013276 del 07/12/2017 se evidencian las actas correspondientes. Con 2019IE0015369 se informa el cumplimiento y efectividad de la acción de mejora.</t>
  </si>
  <si>
    <t>46(2015)</t>
  </si>
  <si>
    <t xml:space="preserve">Proyecto Construcción del Acueducto Inteveredal de la Zona Norte del Municipio De Suarez:
En visita al proyecto se encontró: 1). El micromedidor ubicado en la vereda cañaveral no funciona. 2.) El micromedidor de la vereda hato viejo no funciona. 3.) El operador no ha realizado la toma de las muestras para la medición del agua según parámetros IRCA.  </t>
  </si>
  <si>
    <t>El operador no ha realizado la toma de las muestras para la medición del agua según parámetros IRCA</t>
  </si>
  <si>
    <t>Solicitar al Municipio que allegue el resultado de las muestras de calidad de agua a la SSPD con copia a este MVCT.</t>
  </si>
  <si>
    <t>Requerir al Municipio con copia  a la SSPD, el resultado de las pruebas</t>
  </si>
  <si>
    <t>Oficio con resultado de las pruebas</t>
  </si>
  <si>
    <t>De acuerdo a las certificaciones anexas, se evidencia la calidad del agua y el funcionamiento del micro medidor del Acueducto Interveredal de la Zona Norte del Municipio De Suarez. En la actualidad el proyecto se encuentra funcionando a satisfacción. Por lo anterior, ratificamos que las acciones adelantadas fueron efectivas para el cierre del hallazgo.</t>
  </si>
  <si>
    <t>Correo Elctrónico del 27/04/2017 se envia el 2017EE0037665 dirigido al Dr. Julian Eduardo Polanía Polanía  CGR,  con el cual se informa el 2016ER144876 con el cual se evidencia el cumplimiento con los respectivos anexos. Con 2019IE0015369 se informa el cumplimiento y efectividad de la acción de mejora.</t>
  </si>
  <si>
    <t>47(2015)</t>
  </si>
  <si>
    <t>Construcción primera etapa del Sistema de Alcantarillado Sanitario de la margen izquierda en Montería"
El MVCT impetró demanda de controversias contractuales en contra del Municipio donde pretende el resarcimiento del valor total de los recursos de la Nación entregados para el proyecto, es importante señalar que a la Fecha Mayo de 2016, el proceso no tiene decisión de fondo</t>
  </si>
  <si>
    <t>En la resolución de evaluación y viabilización  de proyectos no se exige el permiso de vertimientos sino el documento con el radicado del trámite.</t>
  </si>
  <si>
    <t xml:space="preserve">El proyecto está terminado y funcionando, fue entregado a operador desde el año 2016. Actualmente existe una reclamación por parte del Ministerio a través de Fonade el cual se encuentra en fallo de segunda instancia en el concejo de estado. </t>
  </si>
  <si>
    <t>48(2015)</t>
  </si>
  <si>
    <t>Proyecto Construcción del Relleno Sanitario en Armero-Guayabal para el Manejo de los Residuos Sólidos de los municipios de Armero-Guayabal, Mariquita, Lérida, Palocabildo, Falan  y Casablanca, Líbano, Murillo y Villahermosa:
 El Ministerio impetró demanda de controversias contractuales contra el Municipio, donde pretende el resarcimiento del valor total de los recursos de la nación.</t>
  </si>
  <si>
    <t>49(2015)</t>
  </si>
  <si>
    <t>Gestión, financiación, diseño, reposición, rehabilitación, expansión, operación y mantenimiento de la infraestructura de los servicios públicos domiciliarios de acueductos, alcantarillado y actividades complementarias del municipio de Mahates,   Bolívar” bajo el esquema de operador- Constructor: 
 El Ministerio impetró demanda de controversias contractuales contra el Municipio.</t>
  </si>
  <si>
    <t>Debilidades en la asistencia técnica prestada al Municipio para el establecimiento de un esquema de prestación de los servicios públicos domiciliarios de acueducto y alcantarillado</t>
  </si>
  <si>
    <t>Impulsar el establecimiento del esquema de prestación de los servicios públicos domiciliarios de acueducto y alcantarillado, en ejercicio de las competencias del MVCT, concretamente la de “Prestar asistencia técnica a las ET, a las autoridades ambientales y a los prestadores de servicios públicos domiciliarios, en la implementación de planes y programas</t>
  </si>
  <si>
    <t xml:space="preserve">Convocar mesas de trabajo con Municipio de Mahates, Aguas Canal del Dique S.A. ESP, y Superintendencia de Servicios Públicos.
</t>
  </si>
  <si>
    <t xml:space="preserve">Atendiendo el plan de mejora establecido se realizaron los recorridos de campo y mesas de trabajo con la participación de todos los actores. Las obras ejecutadas se encuentran operando, pero los componentes no cumplidos por el ente territorial dieron lugar a la demanda judicial que se encuentra en curso, la cual fue instaurada por el ministerio para la devolución de los recursos no ejecutados. </t>
  </si>
  <si>
    <t>Con 2017IE0013276 del 07/12/2017 se informa el desarrollo de las mesas de trabajo, Con 2019IE0015369 se informa el cumplimiento y efectividad de la acción de mejora.</t>
  </si>
  <si>
    <t>50(2015)</t>
  </si>
  <si>
    <t>Proyecto ”Acueductos y alcantarillados corregimientos Terapacá, la Pedrera y Puerto Arica, Departamento del Amazonas: 
El Ministerio impetró demanda de controversias contractuales contra el Municipio, donde pretende el resarcimiento del valor total de los recursos de la nación entregados para el proyecto.</t>
  </si>
  <si>
    <t>El proyecto se encuentra terminado y en funcionalidad.</t>
  </si>
  <si>
    <t>Según la Contraloría General de la República, en el acta de comité técnico se deja constancia que no existe organización empresarial para la administración y operación de los sistemas que se van a construir.</t>
  </si>
  <si>
    <t xml:space="preserve">Evidenciar que el proyecto contempló desde la viabilidad la necesidad de crear la empresa operadora. </t>
  </si>
  <si>
    <t>Aportar la ficha de evaluación con la condición de financiamiento e informar cuales fueron las empresas creadas.</t>
  </si>
  <si>
    <t>Ficha de evaluación y cámaras de comercio</t>
  </si>
  <si>
    <t>Con correo electrónico del 27 de febrero de 2017 se reciben las evidencias de la acción de mejora del H50Se adjunta, la ficha de avaluación y el acta del comité técnico No. 19 del 20 de diciembre de 2005, en donde se indica, tanto en acta de comité como en el anexo 3 de la ficha de evaluación las condiciones de financiamiento  del proyecto la cual era “El Departamento del Amazonas, en desarrollo de las competencias establecidas en el artículo 7 de la ley 142 de 1994 deberá adelantar las acciones necesarias que permitan asegurar la sostenibilidad técnica, administrativa y financiera de las inversiones realizadas en estos tres corregimientos, para lo cual definirá e implementará un esquema institucional que garantice la administración y operación de las obras de acueducto y/o alcantarillado que se construyan con los recursos asignados”. 
De acuerdo a lo anterior, la Gobernación del Amazonas asignó $100.000.000 para fortalecimiento institucional, tal como se puede observar en el plan financiero del proyecto aprobado, y en desarrollo de esa condición se constituyeron las siguientes asociaciones de usuarios (se adjuntan los certificados de cámara):
 1. TARAPACA: Se constituyó la Asociación de Usuarios de Acueducto, Alcantarillado y Aseo, inscrita en la Cámara de Comercio del Amazonas el 23 de Julio de 2009, bajo el No. 00000860, del libro uno (1) de las personas jurídicas sin ánimo de lucro. NIT 900300004-1.
2. LA PEDRERA: Se constituyó la Asociación de Usuarios de Acueducto, Alcantarillado y Aseo, inscrita en la Cámara de Comercio del Amazonas el 11de Agosto de 2009, bajo el No. 00000863, del libro uno (1) de las personas jurídicas sin ánimo de lucro. NIT 900302865-5. 
3. PUETO ARICA: Se constituyó la Asociación de Usuarios de Acueducto, Alcantarillado y Aseo, inscrita en la Cámara de Comercio del Amazonas el 23 de Julio de 2009, bajo el No. 00000859, del libro uno (1) de las personas jurídicas sin ánimo de lucro. NIT 900300015-2.
Con 2019IE0015369 se informa el cumplimiento y efectividad de la acción de mejora.</t>
  </si>
  <si>
    <t>51(2015)</t>
  </si>
  <si>
    <t>Proyecto 2 -2012-258:  En desarrollo del Proyecto 2 -2012-258, se realizaron las obras de acuerdo a lo estipulado  en el contrato, que consistían en construcción y optimización del  sistema de alcantarillado sanitario en el Municipio de Firavitoba (Boyacá), se estableció que algunos tramos donde se realizaron las excavaciones para colocar la tubería están presentando hundimiento.</t>
  </si>
  <si>
    <t>Inconvenientes presentados en la calidad de obra del proyecto.</t>
  </si>
  <si>
    <t>Requerir a FINDETER para que en el marco de sus competencias formule e implemente un plan para mejorar la calidad de las obras</t>
  </si>
  <si>
    <t>Elaborar comunicado a FIDENTER  y realizar seguimiento de la respuesta.</t>
  </si>
  <si>
    <t xml:space="preserve">Oficio con plan para mejorar calidad de las obras </t>
  </si>
  <si>
    <t>El proyecto se encuentra terminado y  en funcionamiento. Las obras fueron entregadas al municipio. Se anexa acta de liquidación de la obra. Por lo anterior, ratificamos que las acciones adelantadas fueron efectivas para el cierre del hallazgo.</t>
  </si>
  <si>
    <t xml:space="preserve">Correo electrónico del 23/03/2017 se envian las siguientes evidencias de las gestiones del plan de mejoramiento del Hallazgo 51: Proyecto 2 -2012-258 Firavitoba. Los archivos se describen así: 01. Requerimiento 2016ER0048982 del Ministerio para que se respondieran las observaciones presentadas por la CGR en el marco de la Auditoria del Ente de Control con vigencia 2016.02. Respuesta dada por Findeter al requerimiento 2016ER0048982.03. Requerimiento 2017EE0008940 del Ministerio solicitando las evidencias de las gestión de Findeter. Con 2019IE0015369 se informa el cumplimiento y efectividad de la acción de mejora.
</t>
  </si>
  <si>
    <t>52(2015)</t>
  </si>
  <si>
    <t>Proyecto 2 -2012-732:  
Las obras realizadas en ejecucion del proyecto 2-2012-732 las cuales consisten en la  Construcción de una planta de tratamiento de Aguas Residuales Domesticas en el Municipio de Chiquinquirá estan de acuerdo a lo contratado y en la actualidad se encuentra prestando el servicio para el cual fue construida.</t>
  </si>
  <si>
    <t>La centrifugadora de lodos no cuenta con la herramienta especial, la cual debía ser proporcionada por el contratista, lo que ha impedido realizarle el mantenimiento.</t>
  </si>
  <si>
    <t>Solicitar a FINDETER que allegue las evidencias de entrega de la herramienta especial de la centrifugadora de lodos e indique según el contrato la competencia en la responsabilidad en el cambio de aceite.</t>
  </si>
  <si>
    <t>Oficio de solicitud y respuesta de FINDETER sobre la competencia en la responsabilidad y las evidencias de entrega de la herramienta</t>
  </si>
  <si>
    <t xml:space="preserve">Con correo electrónico del 28 de febrero de 2017 se reciben las evidencias que dan cuenta del cumplimiento de la acción de mejoramiento con los siguientes documentos: 01. Requerimiento 2016ER0048983 del Ministerio para que se respondieran las observaciones presentadas por la CGR en el marco de la Auditoria del Ente de Control con vigencia 2016. 02. Primera respuesta dada por Findeter al requerimiento 2016ER0048983. 03. Anexos de la respuesta dada por Findeter al requerimiento 2016ER0048983. 04. Alcance a la respuesta dada por Findeter al requerimiento 2016ER0048983. 05. Requerimiento 2017EE0008931 del Ministerio solicitando las evidencias faltantes. Con 2019IE0015369 se informa el cumplimiento y efectividad de la acción de mejora.
</t>
  </si>
  <si>
    <t>53(2015)</t>
  </si>
  <si>
    <t>Seguimiento y evaluación a los proyectos del Sector de Agua Potable y Saneamiento Básico del Ministerio de Vivienda, Ciudad y Territorio. Viceministerio de Agua Potable y Saneamiento Básico
El MVCT implemento como una herramienta de seguimiento de  los proyectos  de agua el  SIGEVAS que de acuerdo con los terminos que tiene definida la Entidad es un sistema de información.</t>
  </si>
  <si>
    <t>Plan de choque para el cargue de documentos del proceso de evaluación y del seguimiento de proyectos de vigencia 2016 en el SIGEVAS</t>
  </si>
  <si>
    <t>Identificar los proyectos que no tengan cargada en el SIGEVAS la información referente a la evaluación y seguimiento de proyectos en la vigencia 2016 y cargarlos en el sistema</t>
  </si>
  <si>
    <t>Revisión aleatoria de proyectos en donde se verifique la información  de evaluación y seguimiento subida en el SIGEVAS</t>
  </si>
  <si>
    <t>Con 2017IE0007831 del 26/07/2017 se imforma que el MVCT adelantó la revisión de proyectos, que permite evidenciar en los registros del sistema, toda la información necesaria para verificar y consultar la trazabiliadd de la gestión realizada por el MVCT en ralación con la evaluación y seguimiento. Con 2019IE0015369 se informa el cumplimiento y efectividad de la acción de mejora.</t>
  </si>
  <si>
    <t>54(2015)</t>
  </si>
  <si>
    <t>Recurso de reposición Acto Administrativo.
En el expediente 78130 se evidencia que mediante Resolución 0037 del 27 de agosto de 2014 se decidió recurso de reposición contra Resolución 1044 de 2010, siendo radicado el recurso el 03/01/2013, siendo resuelto un año y siete meses despues.</t>
  </si>
  <si>
    <t>Deficiencias de control que no permitieron advertir oportunamente el vencimiento de los términos, ocasionando la toma de decisiones fuera de los plazos legales y el incumplimiento de las disposiciones normativas</t>
  </si>
  <si>
    <t>Fortalecer  el control de los expedientes que se deben resolver actuaciones de acuerdo a los procedimientos aprobados, implementando el seguimiento quincenal a los tiempos de respuesta.</t>
  </si>
  <si>
    <t>Reportes mensuales de seguimiento</t>
  </si>
  <si>
    <t>Reportes</t>
  </si>
  <si>
    <t xml:space="preserve">Se declara el cumplimiento y efectividad de la acción para la superación del hallazgo toda vez que se generaron los mecanismos que permitieron dar respuesta a los recursos o actuaciones administrativas dentro de términos, así mismo se complementó el control con el desarrollo de una herramienta permite tener control de tiempos oportunos para para respuesta de recursos y traslados a las dependencias del Ministerio en el caso que aplique. 
Así mismo se puede evidenciar que desde la vigencia 2015 el expediente 78130 fue trasladado a la subdirección de servicios administrativos. 
</t>
  </si>
  <si>
    <t xml:space="preserve">Correo Electrónico del 31/01/2017.  Se evidencia el envio de los reportes. Con 2017IE0001255 del 31/01/2017 se reportan actividades mensuales de seguimiento a corte de 31/01/2017, expedientes de saneamiento remitidos a la SSAdtivos. Correo Electrónico de 28/02/2017, se evidencia avance mediante reporte de estado de Derechos de Petición de febrero 2017 c.c.Con 2017IE0003868 del 05/04/2017 se informa avance mediante reporte que contiene un consolidado de e-mails de PQR radicadas al 31/03/2017 atendidos 42 y por contestar 106, Radicados al 31 de marz0 2017, atendidos 215, vigentes al 31/03/2017 200. Se anexa copia de correos electrónicos que dan cuenta del seguimiento adelantado a la documentación radicada en el GTSP. Con 2017IE0004824 del 05/05/2017 se reporta con respecto a: Reportes mensuales de seguimiento a corte Abril 2017; lo correspondiente a los Derechos de Petición, indicando la creación de un semáforo que permite remitir a los abogados las alertas sobre los vencimientos, adjuntando los correos de seguimiento. Con 2017IE0005913 del 05/06/2017 se adjunta reporte de seguimento a los expédientes correspondientes a las actividades de 05/2017.total 609. Con2017IE0007136 del 07/07/2017 se reporta junio 6 de 12 de los informes mensuales consolida reportes mensuales de seguimiento total 449. Con 2017IE0008193 del 04/08/2017 se hace remisión del informe mensual y bimensual de cumplimiento del P/M,  y se anexa copia de los correos electrónicos que dan cuenta del segumiento que se viene adelantando a toda la documentación radicada en el el GTSP. Con 2017IE0009091 de 05/09/2017 se hace remisión del informe mensual de cumplimiento Plan de mejoramiento Agosto anexando Cuadro Excel que dá cuenta de del seguimiento a las peticiones. Con 2017IE0010383 DEL 05/10/2017 se hace el reporte mensual de seguimiento de los PQR radicados al 30/09/2017. Se anexa copia de los correos electrónicos que dan cuenta del seguimiento  que se efectúa a la documentación radicada al GTSP. Con 2017IE0013275 del 07/12/2017 se adjunta el reporte de PQR del GTSP al 30/11/2017. Con 2017IE0013926 del 20/12/2017 se adjunta el reporte del 20/12/2017 de los expedientes correspondientes a diciembre 2017 trasladados a la Subdirección de servicios Administrativos. Con 2019IE0015142 se informa cumplimiento y efectividad de la acción de mejora,  toda vez que se generaron los mecanismos que permitieron dar respuesta a los recursos o actuaciones administrativas dentro de términos, así mismo se complementó el control con el desarrollo de una herramienta permite tener control de tiempos oportunos para para respuesta de recursos y traslados a las dependencias del Ministerio en el caso que aplique. </t>
  </si>
  <si>
    <t>59(2015)</t>
  </si>
  <si>
    <t xml:space="preserve">H. 59 ADMINISTRATIVO. BASES DE DATOS REPORTADAS POR EL MVCT. Los registros de la base de datos de procesos judiciales, no son coherentes con los datos que reposan en los expedientes. </t>
  </si>
  <si>
    <t xml:space="preserve">Inadecuado e inoportuno manejo de la información y la asusecia de controles que ermitan la ctualización permanente de esta herramienta </t>
  </si>
  <si>
    <t>Se hará la actualización  y depuracion de la bases de datos, conforme al  reportado en el sistema ekogui, de acuerdo a las actuaciones procesales de cada apoderado  semestralmente</t>
  </si>
  <si>
    <t xml:space="preserve">Actualización  y depuracion  de la información  contenidad en los  expendiente procesales  previamente cruzada con   la bases de datos.  </t>
  </si>
  <si>
    <t xml:space="preserve">Correo Electronico Mensuales a los apoderados </t>
  </si>
  <si>
    <t>Las acciones del hallazgo fueron ejecutadas y superadas por cuanto el mismo fue atacado con la actualización y depuración de la base de datos de ekogui, el cual es donde reposa todos los procesos judiciales de la entidad.</t>
  </si>
  <si>
    <t>La OAJ, realizó la depuración de los procesos judiciales tanto en forma física como en la base de datos y para ello se programo cronograma para la revisión de los procesos que tiene a cargo cada uno de los apoderados, así como la calificación del riesgo procesal (como soporte de lo anterior, remito el correo que se les envío, informandoles acreca del cronograma mencionado).
Con 2019IE0015256 se informa el cumplimiento y efectiviadad de la acción de mejora con las evidencias antes indicadas.</t>
  </si>
  <si>
    <t>60(2015)</t>
  </si>
  <si>
    <t>H.60. ADMINISTRATIVO CON PRESUNTA INCIDENCIA DISCIPLINARIA.CUMPLIMIENTO RESOLUCIÓN 7350 DE 2013 SIRECI. Revisado el aplicativo SIRECI, el MVCT reportó un total de 991 procesos para la vigencia 2015, lo cual no concuerda con la información consignada en la base de datos de proceso judiciales reportada por la entidad.</t>
  </si>
  <si>
    <t>Ausencia de controles que originan que la entidad suministre a terceros información incompleta o inconsistente, por el inadecuado e inoportuno manejo de la información.</t>
  </si>
  <si>
    <t>Se realizará un cruce de información litigiosa que reposa en la Oficina Asesora Juridica y lo Oficna de Control Interno, con el fin de que los registros reportado  en  el SIRECI (Formato F 9)  se ajuste a la realidad .</t>
  </si>
  <si>
    <t>Se concertará una reunión anual  entre la Oficina Asesora Jurídica y la Oficina de Control Interno,  de la cual quedara una planilla de asistencia a reuniones</t>
  </si>
  <si>
    <t xml:space="preserve">Planilla </t>
  </si>
  <si>
    <t>Las acciones del hallazgo fueron ejecutadas y superadas por cuanto la actividad se cumplió efectivamente sin inconvenientes, como evidencia se encuentra la planilla de reunión del mismo.</t>
  </si>
  <si>
    <t>Correo electrónico del 02/03/2017 se evidencia la asesoría por parte de la Oficina de Control Interno a la Oficina Asesora Jurídica sobre la socialización y ajustes que debieron  efecturse para el reporte de la información litigiosa del MVCT  en el Formato 9 de la rendición de la cuenta fiscal 2016, a través de la Plataforma Sireci.
Correo electrónico del 02/05/2017 se informa . Al respecto se indica que la OAJ viene realizando la conciliación mensual de los procesos judiciales con la Subdirección de Finanzas y Presupuesto, lo que representa que la información entre las 2 áreas se encuentre coordinada y coherente con la realidad procesal. 
Con 2019IE0015256 se informa el cumplimiento y efectiviadad de la acción de mejora con la ev idencia se encuentra la planilla de reunión del mismo.</t>
  </si>
  <si>
    <t>61(2015)</t>
  </si>
  <si>
    <t>H.61, ADMINISTRATIVO CON PRESUNTA INCIDENCIA DISCIPLINARIA.  REGISTROS APLICATIVO EKOGUI. Falta de registro y actualización del total de los procesos judiciales que tiene vigente la entidad.</t>
  </si>
  <si>
    <t xml:space="preserve">Falta de mecanismos de seguimiento y control </t>
  </si>
  <si>
    <t xml:space="preserve">Se realizara un seguimiento semestral, donde se verificara el registro de los procesos y actualización en el sistema  Ekogui el cual sera cruzado con la Base de datos  de los procesos judiciales que reposa en el MVCT </t>
  </si>
  <si>
    <t xml:space="preserve">Seguimineto y actualización  en el Ekogui  y  cruces de las Bases de Datos </t>
  </si>
  <si>
    <t xml:space="preserve">Archivo Plano Semestral </t>
  </si>
  <si>
    <t>La OAJ, realizó este seguimiento al registro y actualización de los procesos en el aplicativo ekogui y se exportó el archivo plano de manera mensual (como soporte de lo anterior, remito las exportaciones semestrales de los archivos del ekogui).
Con 2019IE0015153 se informa el cumplimiento y efectiviadad de la acción de mejora con  las evidencias antes indicadas</t>
  </si>
  <si>
    <t>62(2015)</t>
  </si>
  <si>
    <t xml:space="preserve">H.62. ADMINISTRATIVO SEGUIMIENTO A LAS LABORES DE LOS APODERADOS. No se esta dando cumplimiento al procedimiento de representación judicial (PJ - P - 01 10.6), encuanto a los informes de los apoderados, los cuales deben presentarse en forma mensual  </t>
  </si>
  <si>
    <t>Falta de mecanismos de control de la entidad que trae como consecuencia que el CGPJ no tenga el insumo para comparar la información suministrada por el apoderado judicial con la reportada en la Base de Datos.</t>
  </si>
  <si>
    <t>Modificacion del Porcedimiento  de representación judicial (PJ - P - 01  en el punto  10.6), toda vez que este control se realiza a traves de las actualizaciones en el sistema de información litigiosa EKOGUI y a traves de los cumplido de comisión.</t>
  </si>
  <si>
    <t xml:space="preserve">Modificación de procedimiento </t>
  </si>
  <si>
    <t>Solicitud  modificación del procedimiento a la OAP</t>
  </si>
  <si>
    <t>La Oficina Asesora Jurídica solicitó a la Oficina Asesora de Planeación, la modificación del procedimiento de representación judicial, el cual fue aprobado, eliminando el formato PJ-P- 01  10.6 (como soporte anexo la solicitud que realizó la OAJ a la OAP para la eliminación del formato PJ-P-01  10.6 y la copia del formato por medio del cual la OAP aprueba la solicitud realizada por la OAJ).
Con 2019IE0015153 se informa el cumplimiento y efectiviadad de la acción de mejora con  las evidencias antes indicadas</t>
  </si>
  <si>
    <t>63(2015)</t>
  </si>
  <si>
    <t>H.63. ADMINISTRATIVO CON PRESUNTA INCIDENCIA DISCIPLINARIA. APLICACIÓN DE NORMAS DE ARCHIVO. En los expediente de los procesos judiciales se encontraron inconsistencia en su organización: documentación sin orden cronólogico, duplicidad, falta de documentos que conforman el expediente.</t>
  </si>
  <si>
    <t>No se da estricto cumplimiento a la obligación establecida en la Ley 594 de 2000, de velar por la integridad, autenticidad, veracidad y fidelidad de la información que reposa en estos</t>
  </si>
  <si>
    <t>Realizar seguimieto al cronograma de trabajo estabecido en la OAJ, de acuerdo a las Tablas de Retención Documental.</t>
  </si>
  <si>
    <t xml:space="preserve">Seguimiento semestral </t>
  </si>
  <si>
    <t>Informe semestral del Grupo Interno de Trabajo de Seguimineto y Control a la Jefe de la OAJ</t>
  </si>
  <si>
    <t>El Grupo de Seguimiento y Control presentó el informe sobre el cronograma establecido para que el archivo de gestión documental de la OAJ, se juste a las tablas de retención documental. (Se anexan copias de las actas).
Con 2019IE0015153 se informa el cumplimiento y efectiviadad de la acción de mejora con  las evidencias antes indicadas</t>
  </si>
  <si>
    <t>64(2015)</t>
  </si>
  <si>
    <t>H.64. ADMINISTRATIVO CON PRESUNTA INCIDENCIA DISCIPLINARIA. OPORTUNIDAD EN LA PRESENTACIÓN DE LAS POLÍTICAS DE PREVENCIÓN DEL DAÑO ANTIJURÍDICO. Indagada la existencia de los documentos contentivos de las políticas de prevención del daño antijurídico, se logró establecer que a 31 de diciembre de 2015 la Entidad no adoptó esas políticas en cumplimiento de su deber legal.</t>
  </si>
  <si>
    <t>Falta de toma de decisiones opotunas que permitan avanzar y concluir con la adopción de las políticas para la prevención del daño antijurídico adecuadas para la Entidad en la forma exigida por la ANDJE.</t>
  </si>
  <si>
    <t xml:space="preserve">La oficina Asesora Jurídica cuenta con el Proyecto de política de prevención del daño antijurídico, la cual esta en tramite para su correpondiente aprobación y aplicación  </t>
  </si>
  <si>
    <t xml:space="preserve">Aprobación y aplicación de la política de prevención del daño antijurídico </t>
  </si>
  <si>
    <t xml:space="preserve">Resolución de adopción de la política de prevención del daño antijurídico </t>
  </si>
  <si>
    <t>El 19/01/2018 Se remite copia de la Resolución, por medio de la cual se adopta la Política de prevención del daño antijurídico y copia del aval de la Agencia Nacional de defensa Jurídica del Estado.
Con 2019IE0015153 se informa el cumplimiento y efectiviadad de la acción de mejora con  las evidencias antes indicadas</t>
  </si>
  <si>
    <t>65(2015)</t>
  </si>
  <si>
    <t>H.65. ADMINISTRATIVO CON PRESUNTA INCIDENCIA DISCIPLINARIA. INCUMPLIMIENTO DE LOS APODERADOS EN LA ACTUALIZACIÓN DE LAS FICHAS PARA SER PRESENTADAS EN LOS COMITES DE CONCILIACIÓN. Verificado en el sistema EKOGUI, se logró establecer que los apoderados del MVCT, durante la vigencia 2015 no dieron cumplimiento a ese deber, ya que no se encontró ninguna ficha de presentación al Comite.</t>
  </si>
  <si>
    <t>No se tiene control sobre el cumplimiento a las actividades y funciones que deben cumplir los apoderados frente al sistema EKOGUI.</t>
  </si>
  <si>
    <t>Aun cuando no estaba en funcionamiento para el 2015 el sistema en cuanto al cargue de las fichas tecnicas del comité de conciliación, la OAJ Incorporara las fichas del comité de conciliación al aplicativo, verificando que esten cargas para su presentación al comité.</t>
  </si>
  <si>
    <t xml:space="preserve">Reportes semestral al sistema Ekogui respecto de las fichas del comité de conciliación </t>
  </si>
  <si>
    <t xml:space="preserve">Reporte Semestral </t>
  </si>
  <si>
    <t>Si bien es cierto para los años 2015 y 2016 el módulo de conciliaciones en el aplicativo ekogui, no se encontraba en funcionamiento, razón por la cual no era posible cargar las fichas del comié de conciliación, de igual manera para la vigencia 2017 este módulo se encuentra en funcionamiento, pero no en su totalidad, puesto que aún refleja dificultades en el cargue de la información, por ejemplo no es posible subir las actas de comite de conciliación, aunque para las fichas ya se encuentra habilitado, como constancia d elo anterior anexo 1. copia del acta No. 03 de 2017 del comité de conciliación, en donde a través de sesión presencial la Jefe de la Oficina Asesora Jurídica, partió instrucción al secretario técnico del comité para que cotejara el cargue de las fichas en la herramienta ekogui, e igualmente se indicó que si las fichas no se encontraban cargadas al aplicativo antes del comité, no se podian someter a consideración de los miembros del comite esas fichas que no estuvieran cargadas, 2. anexo copia del oficio con radicado 2017EE0098168, por medio del cual se le solictó información a la Agencia Nacional de Defensa Jurídica del Estado, sobre el módulo de comité de conciliación. 3. Anexo copia del oficio con radicado 2017ER0126800, por medio del cual la ANDJE emitió respuesta respecto de la solictud realizada. 
Con 2019IE0015153 se informa el cumplimiento y efectiviadad de la acción de mejora con  las evidencias antes indicadas</t>
  </si>
  <si>
    <t>66(2015)</t>
  </si>
  <si>
    <t xml:space="preserve">H 66. PROCESOS DE COBRO COACTIVO. Mediante Resolución 0114 del 2016, el MVCT decretó la prescripción de 26 procesos de cobro coactivo por valor $ 10,345,932,193, recibidos una vez se se escindió el MAVDT y de control en la revisión de la entrega de procesos coactivos; conllevando a la prescripción de los mismos. </t>
  </si>
  <si>
    <t>Falta de actuaciones desde que recibió los procesos en 2011 hasta la fecha.</t>
  </si>
  <si>
    <t>Se realizara seguimiento anual con los apoderados que llevan los procesos de cobro coactivo, quienes informaran el estado de los procesos que tienen a cargo y los que tienen riesgo de prescripción.</t>
  </si>
  <si>
    <t>Seguimiento anual</t>
  </si>
  <si>
    <t xml:space="preserve"> Acta </t>
  </si>
  <si>
    <t>La Oficina Asesora Jurídica, procedió a realizar la depuración de todos los procesos coactivos, respecto de los cuales se pronuncio el comié de Normalización de Cartera y recomendo su archivo por configurarse las causales de prescripción o de pérdida de fuerza ejecutoria, dentro de las razones a analizadas, se encuentra la que los procesos fueron recibidos por el MVCT estando ya prescritos o con perdida de fuerza ejecutoria, motivo por el cual solo le restaba a la administración proferiri los actos administrativos y archivarlos, para ello se cuenta con los conceptos jurídicos en los procesos (los cuales fueron emitidos por los apoderados de la OAJ, previa asignació n y reunión), las actas del comite de normalización de cartera y las resoluciones de archivo de los procesos por prescripción o pérdida de fuerza ejecutoria, haciendo la salvedad que durante la vigencia 2017 se realizó la depuración completa de estos procesos. (como evidencia me permito anexar 1. Copia del concepto jurídico, 2. copia de las actas del comite de normalización de cartera 3. copia de las resoluciones.
Con 2019IE0015153 se informa el cumplimiento y efectiviadad de la acción de mejora con  las evidencias antes indicadas</t>
  </si>
  <si>
    <t>67(2015)</t>
  </si>
  <si>
    <t>H. 67 ADMINISTRATIVO CON PRESUNTA INCIDENCIA DISCIPLINARIA. PROCESOS DE COBRO COACTIVO INICIADOS EN CONTRA DEL MVCT. Verificada y contrastada la información y documentación contenidas en los expedientes y la base de datos suministrada por el Ministerio se encontraron evidencidas como: No se encontró el título ejecutivo objeto de cobro dentro del proceso administrativo de cobro coactivo.</t>
  </si>
  <si>
    <t>Falta de la aplicación de politicas institucionales de  prvención del daño en desarrollo de la defensa judicial y la falta de control en los datos y la documentación contenida en los procesos de cobro coactivos, adelantadas en contra del Ministerio.</t>
  </si>
  <si>
    <t>Se realizara seguimiento anual con los apoderados que llevan los procesos de cobro coactivo, quienes informaran el estado de los procesos que tienen a cargo y se cotejaran con los expedientes físicos.</t>
  </si>
  <si>
    <t>La OAJ, realizó el seguimiento, actualización y depuración de todos los procesos judiciales que tiene a cargo la Oficina Asesora Jurídica, dentro de ellos los procesos de cobro coactivo, como constancia de lo anterior se observa 1. copia del acta del grupo de seguimiento y control y 2. copia del listado de asistencia de asignación de los procesos coactivos.
Con 2019IE0015153 se informa el cumplimiento y efectiviadad de la acción de mejora con  las evidencias antes indicadas</t>
  </si>
  <si>
    <t>49(2012)</t>
  </si>
  <si>
    <t>Hallazgo 49. Aplicación de Sanciones Contractuales - Meta. A pesar de que la fecha de terminación contractual vencía el 30 de noviembre de 2012, Edesa S.A. E.S.P no ha iniciado las acciones encaminadas a imponer las sanciones previstas en el Contrato de Obra No.259/2011 por el incumplimiento de las  obligaciones del contratista Unión Temporal ARA C</t>
  </si>
  <si>
    <t xml:space="preserve">El Edesa S.A. E.S.P –  no emprendió en su momento las sanciones de apremio al contratista, desconociendo la cláusula décima noventa del Contrato. </t>
  </si>
  <si>
    <t xml:space="preserve">Expedir una circular preventiva, con el fin de advertir a los diferentes Entes que participan en la ejecución de los proyectos sobre la importancia de ejercer las acciones correspondientes para la aplicación de las multas y de la sanción penal pecuniaria contenida en los contratos.  </t>
  </si>
  <si>
    <t>Expedición de circular</t>
  </si>
  <si>
    <t xml:space="preserve">El proyecto se encuentra terminado y en funcionamiento. </t>
  </si>
  <si>
    <t>Con 2019IE0015369 se informa el cumplimiento y efectividad de la acción de mejora.</t>
  </si>
  <si>
    <t>86(2011 y 2012)</t>
  </si>
  <si>
    <t>HD 86. Oportunidad en la Liquidación del Convenio de Apoyo Financiero No. 37 de 2004. En atención al Programa de Modernización Empresarial se suscribió el Convenio de Apoyo Financiero No. 37 de 2004 entre el Ministerio de Ambiente, Vivienda y Desarrollo Territorial y el Departamento Archipiélago de San Andrés, Providencia y Santa Catalina.</t>
  </si>
  <si>
    <t>Incumplimiento de los plazos para liquidar, señalados en el artículo 11 de la Ley 1150 de 2007</t>
  </si>
  <si>
    <t>Adelantar reuniones de seguimiento con los supervisores responsables de cada convenio que permitan verificar el estado de las liquidaciones de dichos convenios y así evitar el incumplimiento de los plazos legalmente establecido para liquidar.</t>
  </si>
  <si>
    <t>Reuniones periódicas de seguimiento a liquidaciones</t>
  </si>
  <si>
    <t>Actas</t>
  </si>
  <si>
    <t>Con la elaboración del balance del convenio se determina la ejecución del objeto contractual.</t>
  </si>
  <si>
    <t>INFORME DE AUDITORÍA - Periodo: II -2011 Y I-2012. CGR CDIFYTCEYDR No. 084 diciembre 2012</t>
  </si>
  <si>
    <t>Auditoría Vigencia 2011 II -  2012 I H86.  FILA 206 Responsable: Direccion de Programas. En ejecución 
Correos mensuales. Pasa a PM 2015 en los mismos términos. Con el memorando 2018IE0004042 del 23/04/2018 se da respuesta a memorando 2018IE0003607, remiten evidencia de actividades de cumplimiento del plan de mejoramiento para los hallazgos 20 de 2016 y 86 de 2011-2012. Con 2020IE0000969 se informa cumplimiento y efectividad de la acción de mejora.</t>
  </si>
  <si>
    <t>24(PAR INURBE 2011-2012)</t>
  </si>
  <si>
    <t>H. 24 Manual de Contratación: Omisión en el cumplimiento de la obligación contractual de establecer los parámetros para la elaboración de un manual operativo, en el cual se definirían las reglas de la contratación y del manejo de los recursos.</t>
  </si>
  <si>
    <t>Falta de aplicación uniforme y de procedimientos claros en los procesos contractuales iniciados por el Par Inurbe en Liquidación.</t>
  </si>
  <si>
    <t>Aplicar el manual de contratación adoptado por el MVCT, donde se determinan los procesos  de contratación una vez el PAR INURBE en Liquidación haga entrega mediante Acta de las diferentes unidades misionales y de gestión.</t>
  </si>
  <si>
    <t>Cumplir con lo establecido en el Manual de Contratación del MVCT</t>
  </si>
  <si>
    <t xml:space="preserve"> Manual de Contratación del MVCT </t>
  </si>
  <si>
    <t>Con la actualización del Manual de contratación se entiende surtido el tramite toda vez que la normativa a aplicar se encuentra contemplada para el MVCT y Fonvivienda, definiendo políticas que regulan la contratación y el manejo de recursos.</t>
  </si>
  <si>
    <t>SG -SUBDIRECCIÓN SERVICIOS ADMINISTRATIVOS</t>
  </si>
  <si>
    <t>INFORME DE AUDITORÍA - PAR INURBE EN LIQUIDACIÓN - Vigencias 2011 y 2012. CGR -CDIFYCEYDR No. 42 diciembre 2013</t>
  </si>
  <si>
    <t>H. 24 Hallazgos de resp del MVCT . H : 26 Resp:Oficina Asesora Juridica. Subdirección de servicios Administrativos. La auditoria vig 2015 determinó que continuaba en ejecución.Hallazgos de resp del MVCT . H : 24 Resp: Subdirección de Servicios Administrativos- Grupo de Contratos.La auditoria vig 2015 determinó que continuaba en ejecución.Con 2014IE0009681 del 29-07-2014, se informa que se aplica el Manual de Contratación.
Mediante Oficio 2015EE0094796 de fecha 1 de octubre de 2015 El Secretario General del Ministerio  solicitó al Responsable de la Auditoria, Dr. Luis Guillermo Hernández Ochoa revisar la documentación presentada como soporte de cumplimiento de la Acción de Mejora establecida en la fila 271 Hallazgo 24  en la Mesa de Trabajo realizada con el Equipo Auditor el 28 y 29 de septiembre  de 2015. (Pasa al PM 2015)
Igualmente se solicitó clasificar en el Informe Final de Auditoría  la fila 271 como cumplida, de acuerdo con las razones expuestas.
Mediante memorando 2016IE0001370 del 4 de febrero de 2016, el Coordinador del Grupo de Contratos solicitó al Jefe de la Oficina de Control Interno reiterar la solicitud a la Contraloría General de la República de dar por cumplida al 100% la acción establecida en el Plan de Mejoramiento Fila 271 Hallazgo 24, para lo cual se adjuntaron los soportes correspondientes.
Esta acción se encuentra cumplida y ya no opera para el Ministerio. Mediante memorando 2016IE0001370 del 4 de febrero de 2016, el Coordinador del Grupo de Contratos solicitó al Jefe de la Oficina de Control Interno reiterar la solicitud a la Contraloría General de la República de dar por cumplida al 100% la acción establecida en el Plan de Mejoramiento Fila 271 Hallazgo 24, para lo cual se adjuntaron los soportes correspondientes y se ajustó el ítem de registro de evidencias. Con memorando 2019IE0015379 del 31/12/2019 se informa cumplimiento y efectividad de la acción de mejora. Con la actualización del Manual de contratación se entiende surtido el tramite toda vez que la normativa a aplicar se encuentra contemplada para el MVCT y Fonvivienda, definiendo políticas que regulan la contratación y el manejo de recursos.</t>
  </si>
  <si>
    <t>1 (PPDFV 2007-2011)</t>
  </si>
  <si>
    <t>H 1. Ejecución presupuestal, que se relaciona en los informes del DNP, se refleja una ejecución del 100% en la mayoría de las vigencias de las entidades que hacen parte de la política de vivienda a población desplazada, pero esto se debe, principalmente, a la transferencia que realizan el MVDT y el MADR a FONVIVIENDA  y el BAC, lo cual no refleja una ejecución efectiva de estos recursos</t>
  </si>
  <si>
    <t>La ejecución de los recursos para los proyectos de vivienda demoran más de dos (2) años, por las características del proceso.</t>
  </si>
  <si>
    <t>Se expedira una reglamentación que permita que la ejecución de los recursos se realice en menor tiempo y sea efectiva</t>
  </si>
  <si>
    <t>Expedición de reglamentación</t>
  </si>
  <si>
    <t>Reglamentación</t>
  </si>
  <si>
    <t>Con la expedición de la ley 1537 de 2012 se logró optimizar la ejecución de los recursos con los nuevos programas de vivienda a partir de la expedición de esta.</t>
  </si>
  <si>
    <t>VICE VVDA -DIRECCIÓN INVERSIONES VIVIENDA INTERES SOCIAL</t>
  </si>
  <si>
    <t>INFORME DE AUDITORÍA A LA POLÍTICA PÚBLICA PARA EL DESPLAZAMIENTO FORZADO POR LA VIOLENCIA - Periodo 2007-2011. CGR -CDSA No. 00623 noviembre 2012</t>
  </si>
  <si>
    <t xml:space="preserve"> Aud PPP DESPLAZADA 2011FILA 234
Mediante correo electrónico del 17 de enero de 2014, se cambia el estado de NA y se le determina acción de mejora y se indica que la evidencia de su cumplimiento es la Ley 1537 de 2012. Con 2019IE0015150 del 26/12/2019 se informa el cumplimiento y efectividad de la acción de mejora. Con la expedición de la ley 1537 de 2012 se logró optimizar la ejecución de los recursos con los nuevos programas de vivienda a partir de la expedición de esta.</t>
  </si>
  <si>
    <t>2 (PPDFV 2007-2011)</t>
  </si>
  <si>
    <t>H 2. Cumplimiento de las metas relacionadas con vivienda a la población desplazada. Ministerio de vivienda ciudada y territorio - FONVIVIENDA. En los informes de Gestión del MVCT en las vigencias 2007 a 2011 se presentan cumplimiento de las metas anuales de la política de vivienda a población desplazada superiores al 100%.</t>
  </si>
  <si>
    <t>Debido a que las metas planteadas se basan en la asignación de subsidios a población desplazada y no al goce efectivo del derecho a vivienda,</t>
  </si>
  <si>
    <t>El programa de las 100 mil viviendas garantiza  el goce efectivo del derecho para la PD, ya que los recursos de la PVPD se ejecutan contra la entrega de la vivienda la hogar beneficiario, asi mismo tambien se logra que los subsidos asignados con anterioridad se puedad entregar en viviendas del programa y con ello aumentar la efectividad de los subsidios anteriores.</t>
  </si>
  <si>
    <t>* Asignar 8.000 subsidio familaires de vivienda en especie para población desplazada.</t>
  </si>
  <si>
    <t>No. de SFV asignados</t>
  </si>
  <si>
    <t>Aud PPP DESPLAZADA 2011 FILA 235 Con 2014IE0000366 DEL17012014, se informma que durante la vigencia 2013 se asignaron 27278 SFV(detalle de las resoluiones contenidas en CD). Con 2019IE0015150 del 26/12/2019 se informa el cumplimiento y efectividad de la acción de mejora. Con la expedición de la ley 1537 de 2012 se logró optimizar la ejecución de los recursos con los nuevos programas de vivienda a partir de la expedición de esta.</t>
  </si>
  <si>
    <t>3 (PPDFV 2007-2011)</t>
  </si>
  <si>
    <t>H 3.Registro de aportes de la entidades territoriales - seguimiento a principio de corresponsabilidad y concurrencia. MVCT - FONVIVIENDA.  El Ministerio de Vivienda Ciudad y Territorio no tiene registro de los aportes que realizan las entidades territoriales a los proyectos de vivienda.</t>
  </si>
  <si>
    <t>La Entidad desconoce los aportes que realizan las entidades territoriales, en cumplimiento de los principios de Corresponsabilidad y Concurrencia y la  caracterización de las regiones que tienen mayor capacidad financiera y las que no la poseen por su situación fiscal</t>
  </si>
  <si>
    <t>Definir un reporte semestral donde se registren los aportes de las entidades territoriales a los proyectos de vivienda para población desplazada.</t>
  </si>
  <si>
    <t>Elaboración del informe con la información pertinente</t>
  </si>
  <si>
    <t>Se cumplio con la revisión y ajuste del procedimiento para el seguimiento a los proyectos de vivienda en el que se incoporo el Protocolo de incumpliento.</t>
  </si>
  <si>
    <t>Aud PPP DESPLAZADA 2011 FILA 236 Con 7220-3-109562 se remitio  CD de la entidad evaluadora FINDETER sobre los aportes de los ET   a los proyectos de desplazados de fenomeno de la niña y promoción de oferta y demanda. Con 2019IE0015150 del 26/12/2019 se informa el cumplimiento y efectividad de la acción de mejora. Se cumplio con la revisión y ajuste del procedimiento para el seguimiento a los proyectos de vivienda en el que se incoporo el Protocolo de incumpliento.</t>
  </si>
  <si>
    <t>4 (PPDFV 2007-2011)</t>
  </si>
  <si>
    <t xml:space="preserve">H 4. Tiempo de entrega de los proyectos Administración de los recursos. MVCT - FONVIVIENDA. La entrega de los proyectos de vivienda están tardando más de dos años en promedio y, en casos extremos, hasta siete años en su terminación y entrega a los beneficiarios, </t>
  </si>
  <si>
    <t>Deficiencias en la planeación y ejecución de los proyectos de vivienda, referidas entre otras a: promoción, divulgación, elegilibilidad de los proyectos, asignación de subsidios, supervisión,  flujo de fondos y cronogramas, trámites de cobro de los recursos.</t>
  </si>
  <si>
    <t>Se expidirá una reglamentación que permita que la ejecución de los recursos sea de manera inmediata, y en la cual la población desplazada se encuentre diferenciada y priorizada</t>
  </si>
  <si>
    <t>Expedición de Reglamentación</t>
  </si>
  <si>
    <t>Aud PPP DESPLAZADA 2011FILA 237 Con correo  17 012014 cumplida con evidencia la Ley 1537 de 2012. ( anterior argumento de NA:Teniendo en cuenta que esta situacion se desprende de los pliegos de condiciones de la Invitación Pública 001 de 2009 adelantada por la empresa AGUAS DE TUMACO S.A, E.S.P. cuyo objeto fue: “(…) la gestión y operación de los servicios públicos domicili). Se anexa copia de la Resolucion No.0937 de 2012, por la cual se definen las condiciones para la transferencia, entrega y legalización del SFVUE. Con 2019IE0015150 del 26/12/2019 se informa el cumplimiento y efectividad de la acción de mejora. Con la expedición de la ley 1537 de 2012 se logró optimizar la ejecución de los recursos con los nuevos programas de vivienda a partir de la expedición de esta.</t>
  </si>
  <si>
    <t>H 5. Sistema de información. El Ministerio de Vivienda, Ciudad y Territorio, FONVIVIENDA, El Ministerio de Agricultura y Desarrollo Rural y la Gerencia de Vivienda del Banco Agrario  no cuentan con un sistema de información integrado e interconectado con todas las entidades que conforman el SNARIV (antes SNAIPD) para la Política de Vivienda de la población desplazada.</t>
  </si>
  <si>
    <t>1. Inconsistencias en el cruce de información entre  los sistemas de información(FONADE-FONVIVIENDA, CAVIS UT). SPAT.
2. No existe un Sistema de Información unico que permita la consolidación de la información relacionada con la oferta y la demanada de los programas de vivienda de interes social urbano.SSFV</t>
  </si>
  <si>
    <t>Adelantar y continuar con la gestión contractual para el desarrollo e implementación del Sisistema del Subsidio Familiar de Vivienda</t>
  </si>
  <si>
    <t>1. Contratar la consultoria para la contración del Sistema de Información del SFV. 
2. Contratar el desarrollo del Sistema de informacíon del SFV.
3. Implementación del sistema de información del SFV.</t>
  </si>
  <si>
    <t>Contrato de consultoria
Contrato para el desarrrollo del SISFV
Informe de Implementación</t>
  </si>
  <si>
    <t>En ejecucion</t>
  </si>
  <si>
    <t>6 (PPDFV 2007-2011)</t>
  </si>
  <si>
    <t xml:space="preserve">H 6. Indicador de Goce Efectivo de Derechos (GED), en este caso el de vivienda digna tanto en el Ministerio de Vivienda, Ciudad y Territorio - Fonvivienda y el Ministerio de Agricultura y Desarrollo Rural – Banco Agrario de Colombia. </t>
  </si>
  <si>
    <t>No. de SFv asignados</t>
  </si>
  <si>
    <t>Aud PPP DESPLAZADA 2011 FILA 239 Con 2014EE0000366 DEL17012014, se informma que durante la vigencia 2013 se asignaron 27278 SFV(detalle de las resoluiones contenidas en CD). Con 2019IE0015150 del 26/12/2019 se informa el cumplimiento y efectividad de la acción de mejora. Con la expedición de la ley 1537 de 2012 se logró optimizar la ejecución de los recursos con los nuevos programas de vivienda a partir de la expedición de esta.</t>
  </si>
  <si>
    <t>21 (PPDFV 2007-2011)</t>
  </si>
  <si>
    <t xml:space="preserve">H 21. Términos Inicio Ejecución Proyecto.  (varios proyectos Urbanos remitirse al texto del informe): observó demora en la ejecución de los proyectos luego de haber iniciado las obras de las viviendas, </t>
  </si>
  <si>
    <t>Realizar mesas de vivienda periodicas con Alcades y Oferentes para hacer seguimiento al estado de los subsidios y a la fecha de inicio y cobro de los proyectos.</t>
  </si>
  <si>
    <t>Mesas de vivienda para proyectos de población desplazada a nivel nacional</t>
  </si>
  <si>
    <t>Mesas de vivienda realizadas</t>
  </si>
  <si>
    <t>Aud PPP DESPLAZADA 2011 FILA 254 Con 2014IE0000366 DEL 17/01/2014  se informa que se encuentran las evidencias de las 6 mesas de vivienda en CD adjunto. Con 2019IE0015150 del 26/12/2019 se informa el cumplimiento y efectividad de la acción de mejora. Con la expedición de la ley 1537 de 2012 se logró optimizar la ejecución de los recursos con los nuevos programas de vivienda a partir de la expedición de esta.</t>
  </si>
  <si>
    <t>22 (PPDFV 2007-2011)22</t>
  </si>
  <si>
    <t>H 22. Vivienda Digna y Saludable Proyectos Adan Mendez (Fortul), Villa Uribe y Chiriqui Norte (Valledupar)- proyectos urbanos: En desarrollo de la visita realizada por la CGR a los proyectos de vivienda para desplazados seleccionados, se observaron condiciones indignas de habitabilidad (no saludables).</t>
  </si>
  <si>
    <t>Debilidades en la formulación de los proyectos que no contemplan diseños y materiales adecuados que garanticen las condiciones de salubridad.</t>
  </si>
  <si>
    <t>Se realizará reunión con Findeter y se analizaran los requisitos que se estan exigiendo para otorgar la elegibilidad a los proyectos, citando los casos puntuales indentificados en este hallazgo, para tomar medidas correctivas en el caso que aplique.</t>
  </si>
  <si>
    <t>Reunión Findeter con acta de compromisos</t>
  </si>
  <si>
    <t xml:space="preserve">Reunión y Acta </t>
  </si>
  <si>
    <t>Se tomaron las medidas correctivas  y los proyectos fueron terminados.</t>
  </si>
  <si>
    <t>Aud PPP DESPLAZADA 2011 FILA 255 ACTA COMITÉ FONVIVIENDA -FINDETER 30082011 evidencia ejecucion y compromisos en refer a los contratos suscritos FINDETER. Con 2019IE0015150 del 26/12/2019 se informa el cumplimiento y efectividad de la acción de mejora. Se tomaron las medidas correctivas  y los proyectos fueron terminados.</t>
  </si>
  <si>
    <t>23 (PPDFV 2007-2011)</t>
  </si>
  <si>
    <t>H 23. Prestación de servicios públicos Proyectos Brisas del Mar II 2005 (Turbo) y Urbanización Una Nueva Luz (Fundación) : Se evidenció por parte de la CGR que algunos proyectos aún no cuentan con la prestación del servicio de acueducto.</t>
  </si>
  <si>
    <t>El oferente no ha realizado las gestiones necesarias y suficientes para que el servicio de acueducto y alcantarillado llegue a la urbanización, toda vez que no hay conexión con el tubo madre.</t>
  </si>
  <si>
    <t>Para Brisas del Mar se solicitará a la supervisión (FONADE) que se certitifique si el servicio de acueducto y alcantarillado está conectado  y se presta normalmente. Respecto al proyecto Urbanización Una Nueva Luz se solicitará a FONADE que certifique si el avance de obras de acueducto esta acorde con el avacne de la obra.</t>
  </si>
  <si>
    <t>Solicitud de Certificación</t>
  </si>
  <si>
    <t>Certificado</t>
  </si>
  <si>
    <t>Se realizaron las gestiones necesarias para dar cumplimiento a la  prestación de los servicio publicas en los proyectos.</t>
  </si>
  <si>
    <t>Aud PPP DESPLAZADA 2011 FILA 256 ACTA  con 2014IE0009454 se remiten Actas de Proyecto Brisas del Mar 2005, Una Nueva Luz. Con 2019IE0015150 del 26/12/2019 se informa el cumplimiento y efectividad de la acción de mejora. Se realizaron las gestiones necesarias para dar cumplimiento a la  prestación de los servicio publicas en los proyectos.</t>
  </si>
  <si>
    <t>26 (PPDFV 2007-2011)</t>
  </si>
  <si>
    <t xml:space="preserve">H 26. Compraventa Vivienda Usada Digna y Saludable Municipio deTame: Una vez realizado el estudio de títulos de cuatro viviendas compradas por beneficiarios de subsidios de Vivienda Usada para población desplazada, en el Barrio San Antonio, ubicado en el Municipio de Tame - Arauca. </t>
  </si>
  <si>
    <t>Se observa un vacío normativo en lo que se refiere a compra de vivienda usada, en cuanto a la elegibilidad o estudio de las condiciones de calidad y estructura de las viviendas</t>
  </si>
  <si>
    <t>Realizar visia a la caja de compensación con el fin de verificar la documentación que estan solicitando tanto para el desembolso del subsidio como para la expedición de los certificados de existencia, tomando los correctivos que tengan lugar dependiendo del resultado de la visita.</t>
  </si>
  <si>
    <t>1. Visita a la caja de compensación 2. Generación informe visitia 3. Aplicación de correctivos según el caso.</t>
  </si>
  <si>
    <t>Visita e informe</t>
  </si>
  <si>
    <t xml:space="preserve">Las Cajas de Compensación están aplicando rigurosamente la normatividad y protocolo para los desembolsos o movilizaciones de los SFV, terminando la gestión con un certificado por parte del auditor quien garantiza el cumplimiento de requisitos para dicho fin, grantizando la correcta destinación de los recursos asignados. </t>
  </si>
  <si>
    <t xml:space="preserve">AUD PPPDESPLAZ FILA 259 Acta Visita Supervisión  a Caja de Compensación de Arauca se realizó visita el 01112013 y el 25 -26 042013, en donde se verificó el cumplimiento de las obligaciones esablecidas en el contrato de encargo de gestión suscrito entre Fonvivienda y la Unión Temporal de Cajas CAVIS UT. Con 2019IE0015150 del 26/12/2019 se informa el cumplimiento y efectividad de la acción de mejora. Las Cajas de Compensación están aplicando rigurosamente la normatividad y protocolo para los desembolsos o movilizaciones de los SFV, terminando la gestión con un certificado por parte del auditor quien garantiza el cumplimiento de requisitos para dicho fin, grantizando la correcta destinación de los recursos asignados. </t>
  </si>
  <si>
    <t>27 (PPDFV 2007-2011)</t>
  </si>
  <si>
    <t>H 27. Presupuestación del Proyecto Adán Méndez: En desarrollo de la auditoría adelantada por la CGR, se observaron debilidades en la planeación financiera del proyecto, lo que ocasionó la desfinanciación del mismo desde el comienzo de las obras y, la consecuente suspensión del proyecto durante un año y un mes.</t>
  </si>
  <si>
    <t>Presupuestación por debajo del 50% de los precios del mercado de ítems como mampostería y concretos y por actividades no previstas como la viga cinta</t>
  </si>
  <si>
    <t>Se ajustará morma con el fin de que el oferente establezca en el presupuesto las alzas  de materiales y manos de obra desde la presentación del proyecto para su elegibilidad hasta la terminación del mismo.</t>
  </si>
  <si>
    <t>El proyecto a la fecha cuenta con la supervisión terminada, por lo cual todos los subsidios del proyecto se encuentran legalizados.</t>
  </si>
  <si>
    <t>AUD PPPDESPLAZ FILA 260 su cumplimiento se evidencia con la Resolución 895 de 2011 así mismo se anexa las modificaciones que ha tenido la Resolución. Con 2019IE0015150 del 26/12/2019 se informa el cumplimiento y efectividad de la acción de mejora. El proyecto a la fecha cuenta con la supervisión terminada, por lo cual todos los subsidios del proyecto se encuentran legalizados.</t>
  </si>
  <si>
    <t>28 (PPDFV 2007-2011)</t>
  </si>
  <si>
    <t xml:space="preserve">H 28.  Términos Inicio Ejecución Proyecto Adan Mendez (Fortul): Se observó que algunos proyectos de vivienda urbana para población desplazada, eran declarados elegibles, pero el oferente no iniciaba las obras después de haber transcurrido mucho tiempo. </t>
  </si>
  <si>
    <t xml:space="preserve">Falta de seguimiento por parte del oferente del proyecto. </t>
  </si>
  <si>
    <t>AUD PPPDESPLAZ FILA 261
Se coordinó reunión con la entidad evaluadora Findeter, con el fin de revisar las condiciones tecnicas en las cuales se han presentado los proyectos de vivienda.
Así mismo, se expidió la Resolución 0895 de 2011, por medio de la cual se determinan los lineamientos para el otorgamiento de las elegibilidades de los proyectos de vivienda de interés prioritario. Con 2019IE0015150 del 26/12/2019 se informa el cumplimiento y efectividad de la acción de mejora. El proyecto a la fecha cuenta con la supervisión terminada, por lo cual todos los subsidios del proyecto se encuentran legalizados.</t>
  </si>
  <si>
    <t>29 (PPDFV 2007-2011)</t>
  </si>
  <si>
    <t xml:space="preserve">H 29. Supervisión: El proceso de tercerización presenta deficiencias en cuanto a la falta de información de la entidad que realiza la supervisión (FONADE), por cuanto según informe No. 4 del 9 de febrero de 2011 – visita de campo (Urbanización Chiriqui Norte - Valledupar), están requiriendo la documentación referida a licencia de construcción y urbanismo, </t>
  </si>
  <si>
    <t xml:space="preserve">Debilidades de coordinación entre los actores intervenientes en el proceso. </t>
  </si>
  <si>
    <t>La supervisión del convenio, remitirá oficio a FONADE recordando las condiciones y requisitos necesarios para autorizar desembolsos a los proyectos, exigiendo que para cada proyecto se cuente con la documentación necesaria para hacer efectivo al proyecto, de igual manera geneará reunión con los coordinadores regionales para generar compromiso sobre esta tarea.</t>
  </si>
  <si>
    <t>1. Elaboración y remisión oficio, 2. Celebración reunión generando acta con el comprimiso mencionado</t>
  </si>
  <si>
    <t>Oficio y acta</t>
  </si>
  <si>
    <t>Se realizaron los ajustes necesarios a la plataforma  con el fin de entregar la información clara y precisa sobre los estados de los proyectos, situación que se viene adelatando actualmente.</t>
  </si>
  <si>
    <t>AUD PPPDESPLAZ FILA 262  7222-2-85259 4092013  contempla obligaciones de FONADE,frente a los desembolsos a los proyectos se encuentran en el Manual operativo del Contrato 282 de 2012, así mismo las condiciones de Fonvivienda y  Fonade para la aplicación del subsidio fueron fortalecidas en las obligaciones del Contrato 422 de 2013. Se incluyeron informe de avance del proyecto CHIRIQUI NORTE.  Con 2019IE0015150 del 26/12/2019 se informa el cumplimiento y efectividad de la acción de mejora. Se realizaron los ajustes necesarios a la plataforma  con el fin de entregar la información clara y precisa sobre los estados de los proyectos, situación que se viene adelatando actualmente.</t>
  </si>
  <si>
    <t>30 (PPDFV 2007-2011)</t>
  </si>
  <si>
    <t>H 30. Supervisión del proyecto Urbanización El Rocío (Valledupar): Se evidencian diferencias entre los datos presupuestales y el número de subsidios, reportados por FONVIVIENDA, FONADE y la Fiduciaria</t>
  </si>
  <si>
    <t>Se solicitará a la Fiduciaria y a FONADE un reporte del valor de los recursos y el No. de subsidios que manejan para el proyecto citado en el hallazgo y se cruzara con la información de Fonvivienda, con el fin de identificar las diferecias y remitir un oficio aclaratorio a la Contraloría.</t>
  </si>
  <si>
    <t>1. Solicitud de información a Fonade 2. Soilcitud de información a Fiducia 3. Analisis de información 4. Identificación de diferencias 5. Elaboración oficio y remisión a CGR</t>
  </si>
  <si>
    <t>Oficio y archivo con información analizada</t>
  </si>
  <si>
    <t>Se realizaron todas las gestiones necesarias para articular la información con el fin de aclarar y unificar los datos del proyecto y se reporto a la CGR para el cierre del hallazgo.</t>
  </si>
  <si>
    <t>AUD PPPDESPLAZ FILA 263 Se constató  no existencia de diferencia entre la fiducia 311216  Fiducentralm y el Oferente - Constructor  Urb El Rocío.  Actualmente las viviendas de la 1° etapa l proyecto avance100% . Con 2019IE0015150 del 26/12/2019 se informa el cumplimiento y efectividad de la acción de mejora. Se realizaron todas las gestiones necesarias para articular la información con el fin de aclarar y unificar los datos del proyecto y se reporto a la CGR para el cierre del hallazgo.</t>
  </si>
  <si>
    <t>31 (PPDFV 2007-2011)</t>
  </si>
  <si>
    <t>H 31. Gestión Proyectos La Esperanza (La Paz):Las obras de construcción de las viviendas no han iniciado (0%). Además, no se evidencia gestión por parte de las entidades involucradas en la política de vivienda para la población desplazada, que permita la consecución de las garantías respectivas.</t>
  </si>
  <si>
    <t>Se expedirá reglamentación por la cual se fijan las condiciones para el giro de los recursos del subidio familiar de vivienda. Se expedirá una reglamentación que elimina el giro anticipado de recursos para la ejecución de Proyectos, de forma que se pagara el 80% contra escritura.</t>
  </si>
  <si>
    <t>La entidad en varias ocasiones amplio la vigencia del subsidio, pero ante la reiterativa paralización de las obras, los SFV  perdieron la vigencia.</t>
  </si>
  <si>
    <t>AUD PPPDESPLAZ FILA 264 con Resolución 19 de 2011 fija  condiciones para el giro de los recursos de SFV y se dictan otras disposiciones entre otras las condiciones de giro se encuentra la obligatoriedad de contar con la pólizas que amparaen los recursos.y con la expedición de la Ley 1537 de 2012. Se incluyeron reporte de listado de beneficiarios del proyecto de urbanizacion LA PAZ etapa I. Con 2019IE0015150 del 26/12/2019 se informa el cumplimiento y efectividad de la acción de mejora. La entidad en varias ocasiones amplio la vigencia del subsidio, pero ante la reiterativa paralización de las obras, los SFV  perdieron la vigencia.</t>
  </si>
  <si>
    <t>32 (PPDFV 2007-2011)</t>
  </si>
  <si>
    <t xml:space="preserve">H 32. Supervisión del proyecto Urbanización El Rocío (Valledupar): Se evidencian diferencias entre los datos presupuestales y el número de subsidios, reportados por FONVIVIENDA, FONADE y la Fiduciaria </t>
  </si>
  <si>
    <t>1. Elaboración y remisión oficio 2. Celebración reunión generando acta con el comprimiso mencionado</t>
  </si>
  <si>
    <t>AUD PPPDESPLAZ FILA 265 7222-2-85259 del 04092013, el supervisor del Convenio FONADE 422 de 2013 recuerda a FONADE las obligaciones que se deben tener en cuenta para autorizar desembolsos a los proyectos, anexa acta del 07/02/2013  de seguimiento y cronograma de compromisos para avance de obra y entrega de viviendas de los proyectos formulados por los ET. Con 2019IE0015150 del 26/12/2019 se informa el cumplimiento y efectividad de la acción de mejora. Se realizaron todas las gestiones necesarias para articular la información con el fin de aclarar y unificar los datos del proyecto y se reporto a la CGR para el cierre del hallazgo.</t>
  </si>
  <si>
    <t>33 (PPDFV 2007-2011)</t>
  </si>
  <si>
    <t>H 33. Gestión Actores responsables - política vivienda Proyecto El Limonar Etapa IV (Medellin): Algunos  beneficiarios tuvieron que hacer uso de créditos y/o ahorros para hacer cierre financiero del proyecto y así poder obtener su vivienda,</t>
  </si>
  <si>
    <t>el valor del subsidio de vivienda no les alcanzó para cubrir el costo de la misma, toda vez que el subsidio fue asignado con fecha anterior a 2009 (fecha en la cual el valor del subsidio se reajusta.</t>
  </si>
  <si>
    <t>Expedir reglamentació que establezca y ajuste el valor del subsdio familiar de vivienda para la población desplazada . 
Expedir reglamentación en donde al subsidio familiar de vivienda sea efectivo.</t>
  </si>
  <si>
    <t>Con la expedición de la ley 1537 de 2012, se logró optimizar la ejecución de los recursos para la población desplazada que ya contaba con una carta de asignación, de tal suerte que los que se postularon en esta condición y llenaron con el lleno de requisitos, hoy cuentan con una vivienda digna.</t>
  </si>
  <si>
    <t xml:space="preserve">AUD PPPDESPLAZ FILA 266:  EL 6 022013, con Decreto 0156, SE ESTABLECE EL VALOR DEL SUBSIDIO FAMILIAR DE VIVIENDA DE INTERES SOCIAL PARA ÁREAS URBANAS Y SE DICTAN OTRAS DISPOSICIONES, DONDE EL SUBSIDIO PARA POBLACION DESPLAZADA PODRA SER HASTA DE 70 SMLMV. Con 2019IE0015150 del 26/12/2019 se informa el cumplimiento y efectividad de la acción de mejora. Con la expedición de la ley 1537 de 2012, se logró optimizar la ejecución de los recursos para la población desplazada que ya contaba con una carta de asignación, de tal suerte que los que se postularon en esta condición y llenaron con el lleno de requisitos, hoy cuentan con una vivienda digna.
</t>
  </si>
  <si>
    <t>8 (PPV CIU AMABLES PND 2010-2014)</t>
  </si>
  <si>
    <t>Hallazgo 8: Diferencias entre la información de los indicadores reportados por el MVCT y las entidades ejecutoras.( Pagina 33 Inf CGR de Politica de vivienda y ciudades amables  2010-2014)</t>
  </si>
  <si>
    <t/>
  </si>
  <si>
    <t xml:space="preserve">Actualizar y consolidar trimestralmente  los reportes de seguimiento  remitidos por las entidades ejecutoras externas, con el fin de reportar la misma  información. </t>
  </si>
  <si>
    <t>Reportes consolidados</t>
  </si>
  <si>
    <t>La entidad reporta periodicamene los avances del cumplmiento de las metas del Plan Nacional de Desarrollo al DNP en la metodologia establecida.</t>
  </si>
  <si>
    <t>INFORME DE AUDITORÍA A POLÍTICAS PÚBLICAS  - Periodo 2010-2013. CGR -CDIFYTCEYDR No. 023 junio 13 de 2014</t>
  </si>
  <si>
    <t>Auditoría Política Pública: Vivienda y Ciudades Amables 2010-2014 ( Pagina 33 Inf CGR)Mediante memorando Interno 2016IE0000164  DEL 13/01/2016 dirigido a la OCI se reitera ell cumplimiento de  la acción de mejora, motivo por el cual no se ajusta la acción de mejora. Con 2014IE0015334 DEL 11/11/2014 se anexa en CD el informe que Consolida los avances de las metas por departamento y entidad ejecutora con corte a septiembre 2014. Con 2015IE0003234 del 16/03/2015 se informa con corte a 31/12/2014 los indicadores regionalizados de los subsidios asignados por las Sistema Nal de Subsidios. Fonvivienda:123.582; CCF208.307; CAPROVIMPRO 30.238;BANAGRARIO 63.679; Con 2016IE000164 de 19/01/2016 se informa a OCI la reiteración a la CGR el cumplimiento de esta Acción Mejora en virtud de que su ejecución se dió en el marco del PND 2010-2014 superando en 0.91% la meta programada de 243.437 VIS, y en el PND 2014-2018 establece nuevas metas para la Politica Vivienda, por lo tanto se mantiene su cumplimiento. Con 2019IE0015150 del 26/12/2019 se informa el cumplimiento y efectividad de la acción de mejora. La entidad reporta periodicamene los avances del cumplmiento de las metas del Plan Nacional de Desarrollo al DNP en la metodologia establecida.</t>
  </si>
  <si>
    <t>9(PPV CIU AMABLES PND 2010-2014)</t>
  </si>
  <si>
    <t>Hallazgo 9: Incumplimiento de las metas del Plan Nacionalde Desarrollo.( Pagina 33 Inf CGR de Politica de vivienda y ciudades amables  2010-2014)</t>
  </si>
  <si>
    <t>Hacer seguimiento al cumplimiento de los instrumentos de planeación y seguimiento al interior del Ministerio, para verificar el cumplimiento de las metas del período de Gobierno, incorporadas en el DNP.</t>
  </si>
  <si>
    <t>Auditoría Política Pública: Vivienda y Ciudades Amables 2010-2014 ( Pagina 33 Inf CGR)Mediante memorando Interno 2016IE0000164  DEL 13/01/2016 dirigido a la OCI se reitera ell cumplimiento de  la acciòn de mejora, motivo por el cual no se ajusta la acción de mejora. Con 2014IE0015334 del  11/11/2014 se anexa en CD el informe que Consolida el reporte de seguimiento  con fecha de corte septiembre 2014. Con 2014IE0018113  del 23/12/2014 se reporta el informe de los meses de agosto, septiembre, octubre y noviembre 2014, y se informa la ampliación del plazo para el reporte de diciembre 2014 para el 30 de enero de 2015. Con 2015IE0003234 del 16/03/2015 se informa que en el SISMEG el indicador "N° de Vvdas de VIS con apoyo de FFVDA con la meta 243.437 viviendas VIS reune los resultados de 3 indicadores. concluyendo que de la meta de 243.437 sub sidios con apoyo de FVVDA de agosto 2010 a diciembre 2014 se ejecutó 252.590 para un 103,76%. y con el apoyo de las Cajas de Compensación Familiar  con una meta de 200.990 subisidios se desmbolsaron 135.563 para un 67%. en CC se evidencia 2016IE000164 de 19/01/2016 se informa a OCI la reiteración a la CGR el cumplimiento de esta Acción Mejora por cuanto la actualización de los indicadores para la PPV 2013 estan efectivamente cumplidos y evidenciados en los informes a 31/12/2014 sobrepasando la meta esperada; por lo tanto se mantiene la AM y su cumplimiento. Con 2019IE0015150 del 26/12/2019 se informa el cumplimiento y efectividad de la acción de mejora. La entidad reporta periodicamene los avances del cumplmiento de las metas del Plan Nacional de Desarrollo al DNP en la metodologia establecida.</t>
  </si>
  <si>
    <t>2 (PP SUPERACIÓN POBREZA 2008-2014)</t>
  </si>
  <si>
    <t xml:space="preserve">Hallazgo 2. Ineficaz articulación institucional y en la gestión, de y entre las entidades del Estado tanto del nivel central como con los Departamentos y MinicipIos, impidiendo el cumplimiento de la meta de sacar de la pobreza extrema a los 350.000 núcleos familiares, dado que la oferta pública y privada no se está entregando con preferencia, suficiencia y pertinencia a la población </t>
  </si>
  <si>
    <t>Asimetrías de Información sobre familias UNIDOS beneficiarias de Programas Sociales</t>
  </si>
  <si>
    <t xml:space="preserve"> Ampliar  y remitir el reporte de los resultados de los procesos de asignación del Programa de Vivienda gratuita a la ANSPE</t>
  </si>
  <si>
    <t>Remitir trimestralmente el reporte ampliado de los  resultados de los procesos de asignación del Programa de Vivienda Gratuita</t>
  </si>
  <si>
    <t>Reporte ampliado remitido</t>
  </si>
  <si>
    <t xml:space="preserve">La oferta institucional es de conocimiento público a través de varios canales; respuestas por parte del Grupo de Correspondencia y se encuentra publicada en la página del Ministerio de Vivienda. </t>
  </si>
  <si>
    <t>INFORME DE AUDITORÍA A LA POLÍTICA PÚBLICA RED PARA LA SUPERACIÓN DE LA POBREZA EXTREMA 2008-2014.  CGR -CDSS No. 017 junio 25 de 2014</t>
  </si>
  <si>
    <t xml:space="preserve">Con 2015IE0015157  DIVIS  informa a la OCI sobre el cumplimiento de la accción y anexa los soportes. Con 2014IE0015334 del 11/11/2014 DIVIS informa que la Dirección remitió  2 reportes en el mes de agosto, 1 en septiembre y 2 en octubre a las entidades involucradas en el programa de Vivienda Gratuita en Especie en donde adjunta la estructura de datos definida para dicha información y los registros de control por Departamento y Municipio. Teniendo en cuenta la unidad de medida y el periodo de reporte se valida 1 reporte correspondiente al mes  de octubre de 2014.  CON 2014IE0018113 del 23/12//2014 remiten soporte del correro electrrónico enviado al ANSPE  de fecha 24/11/2014 enviando el reporte de resultados del proceso de asignación de vivienda gratuita de noviembre 2014.Auditoría a la Politica Pública : Red para la Superación de la Pobreza Extrema 2008-2014-PND 2010-2014 . Responsable : Dirección de Inversiones en Vivienda de Interes Social. Con 2019IE0015150 del 26/12/2019 se informa el cumplimiento y efectividad de la acción de mejora. La oferta institucional es de conocimiento público a través de varios canales; respuestas por parte del Grupo de Correspondencia y se encuentra publicada en la página del Ministerio de Vivienda. </t>
  </si>
  <si>
    <t xml:space="preserve">Hallazgo 2. Ineficaz articulación institucional y en la gestión, de y entre las entidades del Estado tanto del nivel central como con los Departamentos y MinicipIos, impidiendo el cumplimiento de la meta de sacar de la pobreza extrema a los 350.000 nÚcleos familiares, dado que la oferta pública y privada no se está entregando con preferencia, suficiencia y pertinencia a la población </t>
  </si>
  <si>
    <t>Falta de inventario de oferta nacional y territorial</t>
  </si>
  <si>
    <t xml:space="preserve"> Enviar y mantener actualizado el reporte de Oferta Institucional para que sea comunicado a los hogares de Red UNIDOS</t>
  </si>
  <si>
    <t xml:space="preserve">Actualizar y enviar la Oferta Institucional </t>
  </si>
  <si>
    <t>Oferta Institucional enviada</t>
  </si>
  <si>
    <t xml:space="preserve">Con 2015IE0003520 del 24-03-2015 se informa que se ha elaborado el informe Reporte de Oferta Institucional dirigido a ANSPE.Auditoría a la Politica Pública : Red para la Superación de la Pobreza Extrema 2008-2014-PND 2010-2014 . Responsable : Dirección de Inversiones en Vivienda de Interes Social. Con 2019IE0015150 del 26/12/2019 se informa el cumplimiento y efectividad de la acción de mejora. La oferta institucional es de conocimiento público a través de varios canales; respuestas por parte del Grupo de Correspondencia y se encuentra publicada en la página del Ministerio de Vivienda. </t>
  </si>
  <si>
    <t>1(PP-ACES 2012-2013)</t>
  </si>
  <si>
    <t>Hallazgo Politica Pública No. 1 Cumplimiento de metas y estado de los SFVU . ( Pagina 65)</t>
  </si>
  <si>
    <t xml:space="preserve">Se establecerán mecanismos de seguimiento y control al cumplimiento de las metas  en referencia a los resultados del Plan de Acción. </t>
  </si>
  <si>
    <t xml:space="preserve">En el reporte mensual de cumplimiento del Plan de Acción, se registrarán alertas respecto de eventuales atrasos o inconvenientes para  el cumplimiento de las metas. </t>
  </si>
  <si>
    <t>Informes mensuales con alertas</t>
  </si>
  <si>
    <t>La entidad reporta periodicamene los avances del cumplmiento de las metas y el estado de los SFVU.</t>
  </si>
  <si>
    <t>INFORME DE AUDITORÍA A POLÍTICAS PÚBLICAS (ACES)  - Periodo 2012-2013. CGR -CDSA No. 00698 Junio 2014</t>
  </si>
  <si>
    <t>Con 2014IE0015334 del 11/11/2014 se anexa en CD los resportes correspondientes a julio, agosto y septiembre del estado de avance del Plan  de Acción de la Dirección correspondientes a esta vigencias y los soportes de las modificaciones de las metas a julio, agosto y septiembre, en donde se evidencia el avance de la meta programada n° 4 Número de subsidios familiares de vivienda asignados a la población desplazada. Con 2015IE0003234 del 16/03/2015 se remite 1 informe de alertas correspondientes al mes de diciembre 2014. Con 2019IE0015150 del 26/12/2019 se informa el cumplimiento y efectividad de la acción de mejora. La entidad reporta periodicamene los avances del cumplmiento de las metas y el estado de los SFVU.</t>
  </si>
  <si>
    <t>3(PP-ACES 2012-2013)</t>
  </si>
  <si>
    <t>Hallazgo Politica Pública No. 3 Tiempos y Calidad de las Obras ( Derecho a la Vivienda Digna). ( Pagina 81)</t>
  </si>
  <si>
    <t>Se realizarán mesas de vivienda departamentales, que permitan impulsar el desarrollo y terminación de los proyectos de vivienda de interés social, con asignacion de subsidios anteriores al año 2012.</t>
  </si>
  <si>
    <t>Establecer actas de compromiso para el cumplimiento de la ejecución de los proyectos de vivienda de interés social con asignacion de subsidios anteriores al año 2012 en las mesas de vivienda departamentales</t>
  </si>
  <si>
    <t>Actas de Compromiso y/o seguimiento por región.</t>
  </si>
  <si>
    <t>Se realizaron las mesas departamentales de vivienda para el seguimiento de los proyectos en cada departamento a objeto de establecer los compromisos y acciones para superar las deficiencias y lograr la culminación del proyecto en cada caso.</t>
  </si>
  <si>
    <t>En CC DEL 11/12/2015 se evidencia: 11 Actas de seguimiento a proyectos y Matriz de Inventario de Proyectos incumplidos. Con 2015IE0015280 de 11/12/2015 se informa cumplimiento de la Acción de Mejora evidenciando en la CC las 11 Actas de seguimiento. Con 2019IE0015150 del 26/12/2019 se informa el cumplimiento y efectividad de la acción de mejora. Se realizaron las mesas departamentales de vivienda para el seguimiento de los proyectos en cada departamento a objeto de establecer los compromisos y acciones para superar las deficiencias y lograr la culminación del proyecto en cada caso.</t>
  </si>
  <si>
    <t>Determinar los proyectos que son inviables, de acuerdo con lo indicado por el supervisor, y adelantar el trámite establecido para la declaratoria de incumplimiento, tendiente a recuperar los recursos del Subsidio Familiar de VIVIenda -SFV</t>
  </si>
  <si>
    <t>Inventario de proyectos a ser declarados en incumplimiento, y expedición de las resoluciones a  que haya lugar</t>
  </si>
  <si>
    <t>Inventario y Resoluciones expedidas</t>
  </si>
  <si>
    <t>Se realizo la  actualización del Protocolo de Incumplimiento el cual fue aprobado por el Consejo Directivo de Fonvienda, para culminación de los proyectos y/o reintegro de los recursos.</t>
  </si>
  <si>
    <t>En CC de 11/12/2015 se evidencia: Resoluciones de incumplimiento a Subsidios Familiares de Vivienda. Con 2015IE0015280 del 11/12/2015 se Informa sobre el Inventario para el control y seguimiento de los prpyectos declarados en incumplimiento, se encuentra en la matriz de incumplimientos, en SAPT, Se enexa reporte de proyectos declarados en incumplimiento durante 2015, mediante resoluciones. Con 2019IE0015150 del 26/12/2019 se informa el cumplimiento y efectividad de la acción de mejora. Se realizo la  actualización del Protocolo de Incumplimiento el cual fue aprobado por el Consejo Directivo de Fonvienda, para culminación de los proyectos y/o reintegro de los recursos.</t>
  </si>
  <si>
    <t>5(PP-ACES 2012-2013)</t>
  </si>
  <si>
    <t>Hallazgo Politica Pública No.5  Solución de proyectos fallidos y situación de los beneficiarios .(Pagina 83)</t>
  </si>
  <si>
    <t>Aplicar la reglamentación vigente para la priorización de los beneficiarios del SFV que fueron afectados por los poroyectos de vivienda, declarados en incumplimiento y/o siniestrados, y de ser necesario proponer modificaciones a la norma cuando sea del caso.</t>
  </si>
  <si>
    <t>Revisar la situación de los beneficiarios que fueron afectados por los proyectos de vivienda declarados en incumplimiento  y/o siniestrados, en la medida que soliciten a la Entidad la priorización para el ecceso al SF, siempre y cuando se atienda los requisitos para el trámite correspondiente.</t>
  </si>
  <si>
    <t>Muestra resoluciones y/o Actas de seguimiento Una (1) muestra</t>
  </si>
  <si>
    <t>Se realizaron las mesas departamentales de vivienda para el seguimiento de los proyectos en cada departamento a objeto de establecer los compromisos y acciones para superar las deficiencias y lograr la culminación del proyecto en cada caso, con la debida reglamentación.</t>
  </si>
  <si>
    <t>Con 2016IE0000163 del 13/01/2016 en CC informa el cumplimiento de la AM por cuanto para los proyectos incumplidos o fallidos se decide 1. liberar los cupos asignados a los hogares para que puedan aplicar al SFV en otras modalidades de adquisición de vivienda en cualquier parte del país 2. Proyectos como Ciudadela S/Antonio V/vcencio se han atendido las tutelas y por el Acuerdo Cóndor de las 355vvdas certificadas se han legalizado 267, en CC Se anexan las Resoluciones 2214, 2832 de 2015 y Actas de seguimiento. Por lo así expuesto se justifican los cambios de la AM, Descripción, Medida, fecha de terminación, tal y como queda en el PM. Con 2019IE0015150 del 26/12/2019 se informa el cumplimiento y efectividad de la acción de mejora. Se realizaron las mesas departamentales de vivienda para el seguimiento de los proyectos en cada departamento a objeto de establecer los compromisos y acciones para superar las deficiencias y lograr la culminación del proyecto en cada caso, con la debida reglamentación.</t>
  </si>
  <si>
    <t>7(PP-ACES 2012-2013)</t>
  </si>
  <si>
    <t>Hallazgo Politica Pública No.7  Coordinación Nación- Territorio .(Pagina 86)</t>
  </si>
  <si>
    <t>Coordinar con los entes territoriales espacios que orienten frente a las competencias que tienen las entidades involucradas en la ejecución de los proyectos en materia de vivienda.</t>
  </si>
  <si>
    <t>Se realizarán jornadas de capacitación a los entes territoriales con respecto a la presentación, ejecución y seguimiento a los proyectos de vivienda de interes social, en los diferentes programas que tiene el Ministerio.</t>
  </si>
  <si>
    <t>Jornadas de capacitacion realizadas</t>
  </si>
  <si>
    <t>La entidad continua promocinando los diferentes programas de vivienda mediante las capacitaciones de oferta institucional (ferias de vivienda- Talleres con los Alcades- Gobeernadores- Fondos de Vivienda, Cajas de vivienda, ect.)</t>
  </si>
  <si>
    <t>Con 2014IE0015334 del 11/11/2014, se informa la realización de 6 jornadas de capacitación: en Bogotá 08/09/14 (Arauca, Boyacá, Casanare, C/marca, Huila, Putumayo, Tolima, para 25 proyectos. Barranquilla 11/09/14 (Atlántico, Bolívar, Cesar, Córdoba, Guajira, Magdalena, Sucre, para 38 proyectos). Cúcuta 10/09/14 (N/S, Santander para 12 proyectos) Cali 16/09/14 (Nariño, Cauca, Valle /C, para 39 proyectos) Armenia 16/09/14 (Caldas, Quindío, Risaralda para 31 proyectos), Medellín 19/09/14 (Antioquia para 4 proyectos). Con 2019IE0015150 del 26/12/2019 se informa el cumplimiento y efectividad de la acción de mejora. La entidad continua promocinando los diferentes programas de vivienda mediante las capacitaciones de oferta institucional (ferias de vivienda- Talleres con los Alcades- Gobeernadores- Fondos de Vivienda, Cajas de vivienda, ect.)</t>
  </si>
  <si>
    <t>10(PP-ACES 2012-2013)</t>
  </si>
  <si>
    <t>Hallazgo Politica Pública No.10  Postulaciones.(Pagina 89)</t>
  </si>
  <si>
    <t>Verificar si el procedimieto establecido para la conformación de nuevo hogar, tiene aplicabilidad para la población beneficiaria del SFV.</t>
  </si>
  <si>
    <t>Revisar las solicitudes que presenten a la Entidad para conformar los nuevos hogares aplicando la reglamentación y el cumplimiento de los requisitos para el trámite correspondiente.</t>
  </si>
  <si>
    <t>Muestra de cartas de conformación nuevos hogares.</t>
  </si>
  <si>
    <t xml:space="preserve">Se ha venido cumpliendo en la medida que los hogares se han postulado previa conformación del nuevo hogar según el caso. </t>
  </si>
  <si>
    <t xml:space="preserve">Con 2015IE0015929 del 22/12/2015 se justifica el avance, por cuanto la Entidad aplica la normatividad vigente sobre la postulación al SFV parala conformación de nuevos hogares permitiendo su vaibilidad en cada caso, previo estudio de análisis de los datos requeridos segú el Art 40 de la Resol 019/2011 del MVCT, en CC se evidencia: Resol 19/2011, Oficio2015EE0110414 del 24/11/2015 que informa a CAVIS la conformación de nuevos hogares. Cartas-14- de aplicación conformación nuevo hogar, justificándose así las modificaciones al PM en Acción Mejora, Actividad, Unidad Medida y Fecha Termianción, tal y como queda en el presente ajustada.Con 2015IE00158515 del 22/12/2015 se informa equivocadamente su cumplimiento, la información corresponde a la fila 348. Con 2019IE0015150 del 26/12/2019 se informa el cumplimiento y efectividad de la acción de mejora. Se ha venido cumpliendo en la medida que los hogares se han postulado previa conformación del nuevo hogar según el caso. </t>
  </si>
  <si>
    <t>11(PP-ACES 2012-2013)</t>
  </si>
  <si>
    <t>Hallazgo Politica Pública No.11 Control sobre el uso de las soluciones de vivienda.(Pagina 91)</t>
  </si>
  <si>
    <t>Se coordinará con los entes territoriales, las Personerias Municipales, el DPS y ANSPE, el proceso de verificación del uso de la vivienda asignada por el Fondo Nacional de Vivienda.</t>
  </si>
  <si>
    <t xml:space="preserve">Definir, en conjunto con el DPS y ANSPE, el procedimiento y mecanismos de verificación del uso de las viviendas otorgadas por FONVIVIENDA a título de SFV, y socializarlo con las entidades territoriales y las personerías municipales. </t>
  </si>
  <si>
    <t>Procedimiento</t>
  </si>
  <si>
    <t>Con 2015IE0010579 del 31/08/2015 se presenta avance sobre la implementación de un mecanismo de seguimiento y control con la Circular 005 de 2014. referente al cumplimiento que tienen los beneficiarios  del Subsisdio Familiar de vivienda en especie de residir en los inmuebles por un periodo de 10 años. Con 2019IE0015150 del 26/12/2019 se informa el cumplimiento y efectividad de la acción de mejora. Con la expedición de la ley 1537 de 2012 se logró optimizar la ejecución de los recursos con los nuevos programas de vivienda a partir de la expedición de esta.</t>
  </si>
  <si>
    <t>2(PP-ACES 2012-2013)</t>
  </si>
  <si>
    <t>Hallazgo 2 Entrega de Vivienda ( A) (Pagina 99)</t>
  </si>
  <si>
    <t xml:space="preserve">Revisar la condición en que se encuentran los hogares beneficiarios de SFV, que no han recibido soluciones de vivienda en el Proyecto Potrero Grande, y determinar la posibilidad de sustitución de los mismos. </t>
  </si>
  <si>
    <t xml:space="preserve">Documento de identificación de la situación de los hogares beneficiarios de SFV, que no han recibido soluciones de vivienda en el Proyecto Potrero Grande, y emisión de las resoluciones de sustitución, cuando sea el caso. </t>
  </si>
  <si>
    <t xml:space="preserve">Documento y resolucion(es) de sustitución, si es el caso. </t>
  </si>
  <si>
    <t>Se efectuó el proceso de sustitución de los hogares relacioanados al proyecto correpondiente.</t>
  </si>
  <si>
    <t>Con 2015IE0012603 del 15/10/2015 se informa que FONVIVIENDA expidió la Resolución 1974 del 06/10/2015 "Por la cual se aprueba la inscripción en los hogares en situación de desplazamiento con subsidio asignado por el FNV al plan de vivienda "POTRETO GRANDE BARRIO TALLER" ubicado en Santiago de Cali (Valle del Cauca). Cumplida. Con 2019IE0015150 del 26/12/2019 se informa el cumplimiento y efectividad de la acción de mejora. Se efectuó el proceso de sustitución de los hogares relacioanados al proyecto correpondiente.</t>
  </si>
  <si>
    <t>14(PP-ACES 2012-2013)</t>
  </si>
  <si>
    <t>Hallazgo 14. Tiempos en la legalización de subsidios - Municipio Apartado( Pagina 142)</t>
  </si>
  <si>
    <t>En relacion a subsidio familiar de vivienda del proyecto Urbanizacion 4 de Junio - Municipio de Apartadó, verificar el pago efectivo al oferente en lo que corresponda.</t>
  </si>
  <si>
    <t>Una vez se verifique el pago se enviará comunicación al oferente con los soportes que evidencien el pago oportuno de los subsidios.</t>
  </si>
  <si>
    <t>Oficio enviado con soportes de cumplimiento efectivo del pago</t>
  </si>
  <si>
    <t>Con respecto a la legalizacion de los subsidios de este proyecto se culmino la terminación del Proyecto y se entregaron los SFV, quedando el proyecto Urb. 4 de junio E-III cerrado.</t>
  </si>
  <si>
    <t xml:space="preserve"> Con 2015IE0003234 del 16/03/2015 se informa y anexa el documento con radicadao N°2014EE005370 del 03/07/2014 dirigido a la gerencia Banca Oficial del Banco Agrario la solicitud de abono a depósito judicial para el traslado de los recursos de 14 beneficiarios de subsidios (cuentas CAPs). Con 2014IE0018113 DEL 23/12/14 se informa avance mediante los 2014EE53170 Reporte de desembolosos solicitud de pago 1709 dirigido a Ing, Util SAS; 2014IE0014134 del 30/10/2014 de Grupo de Contratos a OAJ solicitando trémite de conciliación, pendiente soporte de pago, debido a los trámites ante BAC para legalizar la firma del actual de actual director de Fonvivienda, por lo que se prorroga para el 30/01/2015 el plazo de cumplimiento de estas acción. Con 2019IE0015150 del 26/12/2019 se informa el cumplimiento y efectividad de la acción de mejora. Con respecto a la legalizacion de los subsidios de este proyecto se culmino la terminación del Proyecto y se entregaron los SFV, quedando el proyecto Urb. 4 de junio E-III cerrado.</t>
  </si>
  <si>
    <t>15(PP-ACES 2012-2013)</t>
  </si>
  <si>
    <t>Hallazgo 15 Seguimiento a las Viviendas Entregadas( Pagina 142)</t>
  </si>
  <si>
    <t>Verificar que los hogares beneficiarios del proyecto 4 de Junio del municipio de Apartadó, habiten en las viviendas y en caso contrario, aplicar el procedimiento administrativo de restitución del subsidio.</t>
  </si>
  <si>
    <t xml:space="preserve">Informe de verificación del uso de las viviendas por parte de los hogares beneficiarios del SFV, y adelantar el procedimiento administrativo de restitución del SFV, cuando sea el caso. </t>
  </si>
  <si>
    <t>Informe y procesos de restitutición adelantados, cuando sea el caso</t>
  </si>
  <si>
    <t>A la fecha no se ha presentado restitución de subsidios en este proyecto del Municipio de Apartado -Antioquia.</t>
  </si>
  <si>
    <t>Con 2015IE0007725 del 26/06/2015, se informa que con 2015EE0055567 se remite al Alcalde de Apartadó la solicitud de seguimiento a las viviendas entregadas respecto al Proyecto 4 de Junio, todad vez que es obligación del ET su seguimiento dando lugar a la Circular 005 de 22/04/2014. Obligaciones de los ET relacionadas con el Trámite de Revocatorioa de la asignación del SFVE en casos de incumplimiento por parte de los Beneficiarios de Programa de Vivienda gratuita. Oficina 2015EE0055567 solicitud seguimiento a las viviendas entegadas -Proyecto 4 de Junio desarrollado en el Municipio de Apartado de Antioquia. Con 2019IE0015150 del 26/12/2019 se informa el cumplimiento y efectividad de la acción de mejora. A la fecha no se ha presentado restitución de subsidios en este proyecto del Municipio de Apartado -Antioquia.</t>
  </si>
  <si>
    <t>17(PP-ACES 2012-2013)</t>
  </si>
  <si>
    <t>Hallazgo 17. Cartas de asignacion vigentes en el municipio de Apartado- ( Pagina 144)</t>
  </si>
  <si>
    <t xml:space="preserve">Verificar cuantos hogares desplazados con SFV vigente, en el Municipio de Apartadó, no lo han aplicado, y si estan incluidos en los censos para ser beneficiarios de otro proyecto. </t>
  </si>
  <si>
    <t xml:space="preserve">Realizar cruce de información de hogares beneficiarios del SFV y entregarlo al Municipio de Apartadó, para promover la aplicación de los SFV, cuando sea el caso. </t>
  </si>
  <si>
    <t>Informe de cruce de hogar y reporte al Municipio de Apartadó</t>
  </si>
  <si>
    <t>Se reporto al Municipio el cruce de los hogares beneficiarios de la población desplazada para aplicación en los  nuevos programas de vivienda.</t>
  </si>
  <si>
    <t xml:space="preserve"> Con 2015IE0003985 08-04-2015 se informa que se realizó el cruce de información de Hogares  y su reporte al Municipio de Apartadó con el 2015EE27494 DEL 27-03-2015. Se informa la prórroga para el 31/03/2015, teniendo en cuenta que debido a inconsistencias entre el cruce realizado y la información de la Contraloría se debe solicitar a la CGR que remita la BD para poder verificar con el módulo del Ministerio. Con 2019IE0015150 del 26/12/2019 se informa el cumplimiento y efectividad de la acción de mejora. Se reporto al Municipio el cruce de los hogares beneficiarios de la población desplazada para aplicación en los  nuevos programas de vivienda. </t>
  </si>
  <si>
    <t>49(PP-ACES 2012-2013)</t>
  </si>
  <si>
    <t xml:space="preserve">HALLAZGO No 49: Tiempo de ejecución del proyecto (A) , Proyecto Chiriquí Norte   (Pagina 232) </t>
  </si>
  <si>
    <t xml:space="preserve">Se realizará, en conjunto con FONADE, reunión de seguimiento a la ejecución del proyecto y se solicitará la terminación del mismo en los plazos establecidos en la normatividad vigente. </t>
  </si>
  <si>
    <t xml:space="preserve">Realizar visita al proyecto y reunión de seguimiento para requerir la terminación del proyecto  dentro de los plazos establecidos. </t>
  </si>
  <si>
    <t xml:space="preserve">Acta de visita y reunión e informe de certificados de  existencia, si es el caso. </t>
  </si>
  <si>
    <t>Con 2015IE0007725 Del 26/06/2015 Se evidencia Acta FONADE-Chiriquí Norte de Valledupar César  del 22-05-2015. Con 2019IE0015150 del 26/12/2019 se informa el cumplimiento y efectividad de la acción de mejora. Se realizo la  actualización del Protocolo de Incumplimiento el cual fue aprobado por el Consejo Directivo de Fonvienda, para culminación de los proyectos y/o reintegro de los recursos.</t>
  </si>
  <si>
    <t>50(PP-ACES 2012-2013)</t>
  </si>
  <si>
    <t xml:space="preserve">HALLAZGO No 50: Control y seguimiento (A) Proyecto Chiriquí Norte   (Pagina 233) </t>
  </si>
  <si>
    <t xml:space="preserve">Hacer seguimiento al cumplimiento de las obligaciones a cargo del interventor del proyecto Chiriquí Norte, mediante la realización de mesas de trabajo. </t>
  </si>
  <si>
    <t>Realizar mesas de trabajo bimensuales, con el interventor del proyecto, para hacer seguimiento al cumplimiento de sus obligaciones</t>
  </si>
  <si>
    <t>Actas de las mesas de trabajo</t>
  </si>
  <si>
    <t>Proyecto terminado fisicamente el cual tiene pendiente por legalizar 3 SFV en trámite ante la Caja de Compensación.</t>
  </si>
  <si>
    <t>Con 2015IE0007725 del 26/06/2015 se informa que FVVDA realizó mesas de vivienda dptales en 12/2014, Se evidencian Acta FONADE 14 -16-02-2015, Acta FONADE 15 22-05-2015, Acta FONADE, Urbanización Chiriquí- Valledupar. Con 2019IE0015150 del 26/12/2019 se informa el cumplimiento y efectividad de la acción de mejora. Proyecto terminado fisicamente el cual tiene pendiente por legalizar 3 SFV en trámite ante la Caja de Compensación.</t>
  </si>
  <si>
    <t>87(PP-ACES 2012-2013)</t>
  </si>
  <si>
    <t>HALLAZGO No 87: Seguimiento a las viviendas entregadas (A) ( Pagina  356)</t>
  </si>
  <si>
    <t>Verificar que los hogares beneficiarios del proyecto Ciudadela San Antonio del municipio de Villavicencio,  habiten en las viviendas y en caso contrario, aplicar el procedimiento administrativo de restitución del subsidio.</t>
  </si>
  <si>
    <t>Se socializó la circular 005 de 2014, modificada por la Circular 004 de 2017, en su momento con el ente territorial para que se reporte a FONVIVIENDA el listado de los presuntos infractores del uso de la vivienda, sin que a la fecha se haya presentado casos.</t>
  </si>
  <si>
    <t xml:space="preserve"> Con 2015IE0007725 del 26/06/2015 se informa que con 2015EE005558 se remite a la Alcaldía Villavicencio solicitud Proyecto Ciudadela San Antonio , debiendo atender la  Circular 005 de 22/04/2014. Obligaciones de los ET relacionadas con el Trámite de Revocatorioa de la asignación del SFVE en casos de incumplimiento por parte de los Beneficiarios de Programa de Vivienda gratuita. Oficina 2015EE0055567 solicitud seguimiento a las viviendas entegadas -Proyecto 4 de Junio desarrollado en el Municipio de Apartado de Antioquia. Con 2019IE0015150 del 26/12/2019 se informa el cumplimiento y efectividad de la acción de mejora. Se socializó la circular 005 de 2014, modificada por la Circular 004 de 2017, en su momento con el ente territorial para que se reporte a FONVIVIENDA el listado de los presuntos infractores del uso de la vivienda, sin que a la fecha se haya presentado casos.</t>
  </si>
  <si>
    <t>7 (ACES 2014 CIUDAD SAN ANTONIO)</t>
  </si>
  <si>
    <t>H.7 Seguimiento a las Viviendas Entregadas</t>
  </si>
  <si>
    <t>Controlar y monitorear con Villavivienda las viviendas que se han otorgado a los beneficarios del SFV  que fueron asignados por FOVIVIENDA.</t>
  </si>
  <si>
    <t>Informes solicitados a Villavivienda sobre las viviendas entregadas</t>
  </si>
  <si>
    <t xml:space="preserve">Reportes de Avance trimestrales </t>
  </si>
  <si>
    <t xml:space="preserve">Fonvivienda continua la gestión con los oferentes frente a la termianción del proyecto, sin embargo se esta a la  espera de fallos judiciales en el sentido de que se pronuncien frente al alcance del proyecto.  </t>
  </si>
  <si>
    <t>ACTUACIÓN ESPECIAL (ACES) No. 2014-6245-83111-AE CIUDADELA SAN ANTONIO - VILLAVIVENCIO - META - CGR - CDSA No. 00724 junio 2015</t>
  </si>
  <si>
    <t xml:space="preserve">Mediante Memorando2016IE0001466 del 05/02/2016 se reporto el avance la accion de mejora  y los soportes de las actas de Seguimiento del 27 de octubre y del 21 de diciembre de 2015, respectivamente y correo con los soportes del seguimiento. Con 2016IE0003805 del 08/04/2016 se informa el avance  trimestral de monitorio a las vvdas entregadas en Ciudadela San Antonio en CC se anexa informe.  Con correo electrónico del 30/062016 se informa avance con el 3er informe de seguimiento a Ciudadela San Antonio, evidenciado en c.c. También se informa que el informe 4 se presentará el 30/09/2016 por lo tanto se deberá extender el plazo a esta última fecha. Con 2016IE0007176 del 30/06/2016 se oficializa la decisión de modificar la fecha por parte del Director DIVIS, con correo electrónico 01/07/2016 el Viceministro avala la modificación Con 2016IE0011071 del 30/09/2016 se informa en CC 4to informe de seguimiento para cumplimiento de la acción de mejoramiento al 100%. Con 2019IE0015150 del 26/12/2019 se informa el cumplimiento y efectividad de la acción de mejora. Fonvivienda continua la gestión con los oferentes frente a la termianción del proyecto, sin embargo se esta a la  espera de fallos judiciales en el sentido de que se pronuncien frente al alcance del proyecto.  </t>
  </si>
  <si>
    <t>11(ACES 2014 CIUDAD SAN ANTONIO)</t>
  </si>
  <si>
    <t xml:space="preserve">H . 11 - Corresponsabilidad del Ministerio de Vivienda Ciudad y Territorio en el cumplimiento de los objetivos de la política (A11). </t>
  </si>
  <si>
    <t xml:space="preserve">Mejorar mecanismos de asistencia tecnica - acompañamiento tecnico a los municipios </t>
  </si>
  <si>
    <t>Revisar y ajustar si es el caso el Proceso de  Promoción e Implementación Tecnica - Subproceso: Promoción y Acompañamiento en Vivienda.</t>
  </si>
  <si>
    <t>Procedimiento ajustado e implementado.</t>
  </si>
  <si>
    <t>Mediante Memorando2016IE0001466 del 05/02/2016 se reporto el estado de  la accion de mejora, la cual se encuentra en ejecución. Con 2016IE0003805 del 07/04/2016 Se ratifica la acción de mejoramiento no se informa avance. Con 2016IE0007176 del 30/06/2016 Informa que La Entidad efectuó la revisión del Subproceso "Promoción y Acompañamiento en Vivienda", para lo cual generó Informe de Seguimiento a 30/06/2016, en el que se informa que el procedimiento fue objeto de ajuste y modificado en agosto de 2015, observándose que el mismo contempla las actividades N° 5 Y 6, que hacen referencia al acompañamiento técnico que se brinda a los municipios. Se anexa en cc Informe de seguimiento a 30/06/2016 y Copia del Procedimiento actualizado. CUMPLIDA 100%. Con 2019IE0015150 del 26/12/2019 se informa el cumplimiento y efectividad de la acción de mejora. Se cumplio con la revisión y ajuste del procedimiento para el seguimiento a los proyectos de vivienda en el que se incoporo el Protocolo de incumpliento.</t>
  </si>
  <si>
    <t>17 (2013)</t>
  </si>
  <si>
    <t xml:space="preserve">Hallazgo 17. Programa de Mejoramiento Integral de Barrios.  Contrato de Consultoría para los Estudios y Diseños Definitivos del programa de Mejoramiento Integral Barrio Las Delicias - Ibagué. En visita realizada se evidenció que los estudios y diseños definitivos para el programa de Mejoramiento Integral del Barrio Las Delicias </t>
  </si>
  <si>
    <t xml:space="preserve">Deficiencias en la gestión del MVCT para que éstos dineros sean utilizados oportunamente de acuerdo al objeto del Convenio Interadministrativo 079 de 2013; porque en caso contrario podría conllevar a demoras en el inicio de este convenio y eventualmente puede causar mayores costos para la contratación de las obras que se realicen con los aportes entregados por el Ministerio mediante el </t>
  </si>
  <si>
    <t xml:space="preserve">Establecer nuevos mecanismos de control y seguimiento en los convenios del Programa. </t>
  </si>
  <si>
    <t xml:space="preserve">1. Incluir como obligación de los Municipios en los nuevos convenios del Programa "Realizar reuniones periodicas de socialización y concertación de resultados con las entidades con competencias asociadas a la ejecución del proyecto". 2. Exigir que el contratante imponga como obligación al consultor, la de radicar oportunamente los estudios y diseños en las entidades respectivas, para su </t>
  </si>
  <si>
    <t>Convenio con obligaciones incluidas.</t>
  </si>
  <si>
    <t>Se anexaron evidencias del convenio 065 toda vez que la acción de mejora plantea  “Incluir como obligación de los Municipios en los nuevos convenios del Programa "Realizar reuniones periódicas de socialización y concertación de resultados con las entidades con competencias asociadas a la ejecución del proyecto" y lo que se adjuntó  es la evidencia de la realización de las reuniones descritas en la acción de mejora para convenios firmados posteriormente al 079. Ahora bien, si se requieren evidencias del 079, adjunto el informe de incumplimiento del 079 emitido por la supervisora del mismo asi como la cronología de los seguimientos efectuados a dicho convenio.</t>
  </si>
  <si>
    <t>VICE VVDA -DIRECCIÓN ESPACIO URBANO TERRITORIAL</t>
  </si>
  <si>
    <t>INFORME FINAL DE AUDITORIA - Vigencia 2013 - CGR-CDSIFTCEDR No. 021 junio 2014</t>
  </si>
  <si>
    <t>Hallazgo No 17.Con 2015IE0010441 del 27/08/2015 se informa que se cuentan con los recursos y los estudios previos y la documentación soporte que valida la elaboración del convenio, este se suscribirá terminada la Ley de Garantías. se modifica la fecha para el 31/12/2015. En  comunicacion 2015IE0016016 del 21/12/2015 se presenta avance y aclaracion teniendo en cuenta que  el DNP con resolucion Resol 1532 del 10/06/2015 se efectuó la distribución en el Ppto Inversión vig 2015 adjudicando el Proyecto "Implementación del Marco de Planificación y Gestión Territorial y Urbana a partir de los Contratos Plan y Acuerdos de Desarrollo Urbano Nacional, justificando el plazo de cumplimiento de esta acción de mejora a corte de Junio de 2016. Con 2016IE0006106 del 07/06/2016 se informa cumplimiento con soporte copia del Convenio 065 de 2015 que incluye en la cláusula de obligaciones la 15 y 16 que establece reuniones mensuales  con los equipos técnicos... y la obligación del consultor de elaborar estudios y diseños ...., las cuales han sido objeto de verificación, información en c.c. Con 2019IE0014713 se informa cumplimiento y efectividad de la acción de mejora.</t>
  </si>
  <si>
    <t>18(2013)</t>
  </si>
  <si>
    <t>Hallazgo 18. Manejo Fiduciario de los Recursos del Convenio 079 de 2013. En desarrollo del Convenio Interadministrativo 079 de 2013, cuyo objeto es “Aunar esfuerzos entre el MVCT y el Municipio de Ibagué mediante el apoyo técnico y financiero para la ejecución de la Fase II del proyecto de mejoramiento integral de barrios, correspondiente a la ejecución de las obras”</t>
  </si>
  <si>
    <t>Adelantar las gestiones pertinentes para el  cumplimiento tacito de las clausulas del convenio para el reintegro de los recursos</t>
  </si>
  <si>
    <t>Teniendo en cuenta que se continua a la espera del fallo, tal como lo reflejan las evidencias cargadas en la carpeta. Se plantea nueva fecha para finales de esta vigencia 2024,  con el objetivo de dar plazo suficiente a la gestión de la rama judicial, teniendo en cuenta  la evidencia aportada (Auto 1.2 del Tribunal del Tolima del 5 de octubre de 2022);  respetando así la autonomía administrativa.</t>
  </si>
  <si>
    <t>22(2013)</t>
  </si>
  <si>
    <t>Hallazgo 22. Falta de planeación en la Suscripción del Convenio Interadministrativo 079/2013.  El 21 de noviembre del 2012 el Ministerio de Vivienda, Ciudad y Territorio suscribió el convenio 045/2012 con el municipio de Ibagué, por valor de $523.5 millones cuyo objeto era realizar los estudios y diseños para la construcción de las obras.</t>
  </si>
  <si>
    <t>3 (PP 2010-2013)</t>
  </si>
  <si>
    <t>Hallazgo 3: Debilidades en la ampliación y mejoramiento de la infraestructura educativa.( Pagina 31 Inf CGR de Politica de vivienda y ciudades amables  2010-2014)</t>
  </si>
  <si>
    <t xml:space="preserve">Definir, en coordinación con el Ministerio de Educación Nacional y las entidades territoriales, donde existen MISN adoptados, las necesidades en materia de infraestructura educativa y los requerimientos para su ejecución. </t>
  </si>
  <si>
    <t xml:space="preserve">Documento de diagnóstico con las necesidades en materia de infraestructura educativa y los requerimientos para su ejecución. </t>
  </si>
  <si>
    <t>Documento</t>
  </si>
  <si>
    <t>Con la acción de mejora se subsanó el hallazgo, toda vez que entre los años 2016 y 2017 se adelantó un diagnóstico de necesidades en materia de infraestructura y de suelo disponible para equipamientos en toda la fase 1 del programa de vivienda gratuita algunos de los cuales hacen parte de MISN.  Así mismo, se han ejecutado equipamientos en los proyectos de vivienda gratuita y VIPA. Se anexan los documentos correspondientes a dicho diagnóstico, los cuales se relacionan a continuación:
1. Documento de diagnóstico con las necesidades en materia de infraestructura social y los requerimientos para su ejecución 
2. Anexo 1-Matriz de Análisis
3. Memorando No. 2017IE0010693 de 11/oct/19, con el cual la DEUT remitió a la OCI el Documento de diagnóstico.
4.Base de Datos de Avances Equipamientos Ejecutados con corte a 13/dic/19.</t>
  </si>
  <si>
    <t>Responsable Dirección de Espacio Urbano y Territorial -Hallazgo 3 ( Pagina 31 Inf CGR de Politica de vivienda y ciudades amables  2010-2014)Con 2015IE0006712 del 05/06/2015 se informa la ampliación de la fecha de cumplimiento para el 31/08/2015, por cuanto a la fecha se cuenta con un documento borrador denominado Diagnóstico de Infraestructura Social, y se encuentra en estado de revisión y ajustes. solicita reprogramación de la fecha de una de las acciones definidas.(31/08/2015). Con 2015IE0010441 del 27/08/2015 se informa el avance y en la carpeta compartida se tiene un Documento para la CGR -DB DE avance  PM-DUT- Docuemento de Proyectos  de Infraestructura social que se han adelantado en los macroproyectos  de Interes Social Nacional  - MINS y de los proyectos que hacen parte del programa de las 100 mil. Con 2019IE0014713 se informa cumplimiento y efectividad de la acción de mejora.</t>
  </si>
  <si>
    <t>5 (PP 2010-2013)</t>
  </si>
  <si>
    <t>Hallazgo 5.  Demoras en la adopción de los mecanismos modificatorios de la Ley 388 de 1997 por parte de las entidades territoriales.( Pagina 32 Inf CGR de Politica de vivienda y ciudades amables  2010-2014)</t>
  </si>
  <si>
    <t>Fortalecer el programa de asistencia técnica para promover en 100 municipios que pertenezcan a las principales regiones urbanas (19) del país, la adopción de los mecanismos modificatorios de la Ley 388 de 1997.</t>
  </si>
  <si>
    <t>Realización de talleres regionales</t>
  </si>
  <si>
    <t>100 Municipios asistidos</t>
  </si>
  <si>
    <t xml:space="preserve">Se realizó revisión de las actas con las que se da por cumplida la acción de mejora, donde se evidenció las capacitaciones a los municipios en la adopción de los mecanismos modificatorios de la Ley 388, y de conformidad con la acción de mejora y sus evidencias se observa que hubo adopción por parte de las entidades territoriales de los mecanismos establecidos en el Decreto - Ley 019 de 2012, entre ello se mencionan Florencia, Villavicencio, Bogotá, Sabaneta, Cajicá, Cali, Rionegro e Ibagué. 
Es importante resaltar que este ministerio en el PND 2018-2022 está implementando una estrategia de asistencia técnica diferenciada para apoyar a 150 municipios en sus proceso de revisión y ajuste de los POT y  adicionalmente tiene como meta habilitar 16,000 ha de suelo.
Por otra parte este Ministerio está trabajando en la expedición de lineamientos para Instrumentos de captura de valor. </t>
  </si>
  <si>
    <t>Responsable: Dirección de Espacio Urbano y Territorial. Hallazgo 5.( Pagina 32 Inf CGR de Politica de vivienda y ciudades amables  2010-2014)OCTUBRE  2014 DEUT: Se han realizado en septiembre de Talleres en Cartagena (  6 municipios)  y Carmen de Bolivar ( 4 municipios) , en el mes de agosto se realizaron talleres en  Monteria Cordoba ( 8 municipios) Iniciaran talleres en Bogotá y Municipios de la Sabana ( taller Octubre ) y Valle de Aburra( Noviembre) ( 23 municipios) 
NOVIEMBRE 2014 DEUT:  Con MEM2014IE0017864  se remite: 1. Eje Cafetero: Anserma, Chinchiná, Calarcá, La Tebaida, Quimbaya, Dosquebradas, La Virginia, Santa Rosa De Cabal, Caicedonia, Cartago, La Unión, Zarzal, Filandia, Alcalá, y Pradera: 15 Municipios.  (21 de noviembre de 2014).2. Departamento de Cordoba: Cereté, Cienaga de Oros, Lorica, Momil, Moñitos, Puerto Escondido, Purísima, San Andres de Sotavento, San Pelayo, Tuchín, Ayapel, Buenvista, Canalete, Los Cordobas, Monteliebano, Montería, Planeta Rica, Pueblo Nuevo, Puerto Libertador, San Carlos, San José de Uré, Tierralta y Valencia. 23 Municipios. (4 y 5 de septiembre de 2014).
DICIEMBRE 2014: Con 2014IE0017864 del 19/12/2014 se reporta en CD 38 municipios a los cuales se ha fortalecido la asistencia técnica para  la adopción de los mecanismos de espacio urbano que contempla la Ley 388 de 1997. EJE Cafetero 15. Dpto Córdoba 23 municipios asistidos.
JUNIO 2015: Con Mem No. 2015IE0006712 del 5 de junio de 2015 se reportan 41 municipios mas en el que se asistieron en la adopciòn de los mecanismos modificatorios de la Ley 388 de 1997 para un total de 79 municipios asistidos.
JULIO 2015: Con Mem No. 2015IE0007887 del 1 de julio de 2015 se reportaron  21 municipios mas en el que se asistieron en la adopciòn de los mecanismos modificatorios de la Ley 388 de 1997 para un total de 100 municipios asistidos.
Se incluyó en el link de la OCI el correo que evidencia el cumplimiento por parte del auditor y las siguientes comunicaciones: 2015EE0095113 del 01 de octubre de 2015 y 2015EE0094569 del 30 de septiembre de 2015, donde se avaló  el cumplimiento de dicha actividad, por lo que esta acción de mejora se encuentra cumplida. Con 2019IE0014713 se informa cumplimiento y efectividad de la acción de mejora.</t>
  </si>
  <si>
    <t>8 (PP - ACES 2012-2013)</t>
  </si>
  <si>
    <t>Hallazgo Politica Pública No.8  Coordinación Nación -Nación .(Pagina 87)</t>
  </si>
  <si>
    <t xml:space="preserve">Definir, en coordinación con los Ministerios y las entidades nacionales, donde existen proyectos de vivienda, las necesidades en materia de infraestructura social (estructuras de bienestar social, educación, salud, recreación y deporte), y los requerimientos para su ejecución. </t>
  </si>
  <si>
    <t xml:space="preserve">Documento de diagnóstico con las necesidades en materia de infraestructura social y los requerimientos para su ejecución. </t>
  </si>
  <si>
    <t xml:space="preserve">Con la acción de mejora se subsana el hallazgo, toda vez que entre los años 2016 y 2017 se adelantó un diagnóstico de necesidades en materia de infraestructura y de suelo disponible para equipamientos en toda la fase 1 del programa de vivienda gratuita.  Así mismo, se han ejecutado equipamientos en los proyectos de vivienda gratuita y VIPA. Se anexan los documentos correspondientes a dicho diagnóstico, los cuales se relacionan a continuación:
1. Documento de diagnóstico con las necesidades en materia de infraestructura social y los requerimientos para su ejecución 
2. Anexo 1-Matriz de Análisis
3. Memorando No. 2017IE0010693 de 11/oct/19, con el cual la DEUT remitió a la OCI el Documento de diagnóstico.
4.Base de Datos de Avances Equipamientos Ejecutados con corte a 13/dic/19.
</t>
  </si>
  <si>
    <t>Con 2015IE0006712 del 05/06/2015 se informa la ampliación de la fecha de cumplimiento para el 31/08/2015, por cuanto a la fecha se cuenta con un documento borrador denominado Diagnóstico de Infraestructura Social, y se encuentra en estado de revisión y ajustes. solicita reprogramación de la fecha de una de las acciones definidas.(31/08/2015). Con 2015IE0010441 del 27/08/2015 se informa el avance y en la carpeta compartida se tiene un Documento para la CGR -DB DE avance  PM-DUT- Documento de Proyectos  de Infraestructura social que se han adelantado en los macroproyectos  de Interes Social Nacional  - MINS y de los proyectos que hacen parte del programa de las 100 mil. Con 2019IE0014713 se informa cumplimiento y efectividad de la acción de mejora.</t>
  </si>
  <si>
    <t>9 (PP - ACES 2012-2013)</t>
  </si>
  <si>
    <t>Hallazgo Politica Pública No.9  Geografia Social de los Proyectos.(Pagina 88)</t>
  </si>
  <si>
    <t>Asistencia técnica en talleres de revisión y ajuste de Planes de Ordenamiento Territorial, para que los municipios tengan en cuenta las disposiciones de la Ley 388 de 1997 en relación con el licenciamiento urbanistico, espacio público y equipamientos.</t>
  </si>
  <si>
    <t>Talleres departamentales de capacitación y asistencia técnica.</t>
  </si>
  <si>
    <t>Talleres</t>
  </si>
  <si>
    <t>Con 2015IE0006712 del 05/06/2015 se informa la realización de 5 talleres Caquetá, Huila, Nariño, Caldas y Tolima. Con 2015IE0010441 del 27/08/2015 se informa avance sustentado en documentos de la carpeta compartida (dos talleres más: Cesar y Tunja). Con 2015IE0016016 del 24/12/2015 se inoforma el cumplimiento de los 10 talleres programados cuyas evidencias se encunetran en la CC. Con 2019IE0014713 se informa cumplimiento y efectividad de la acción de mejora.</t>
  </si>
  <si>
    <t>Con la acción de mejora se subsana el hallazgo, toda vez que entre los años 2016 y 2017 se adelantó un diagnóstico de necesidades en materia de infraestructura y de suelo disponible para equipamientos en toda la fase 1 del programa de vivienda gratuita.  Así mismo, se han ejecutado equipamientos en los proyectos de vivienda gratuita y VIPA Se anexan los documentos correspondientes a dicho diagnóstico, los cuales se relacionan a continuación:
1. Documento de diagnóstico con las necesidades en materia de infraestructura social y los requerimientos para su ejecución 
2. Anexo 1-Matriz de Análisis
3. Memorando No. 2017IE0010693 de 11/oct/19, con el cual la DEUT remitió a la OCI el Documento de diagnóstico.
4.Base de Datos de Avances Equipamientos Ejecutados con corte a 13/dic/19.</t>
  </si>
  <si>
    <t>Con 2015IE0006712 del 05/06/2015 se informa la ampliación de la fecha de cumplimiento para el 31/08/2015, por cuanto a la fecha se cuenta con un documento borrador denominado Diagnóstico de Infraestructura Social, y se encuentra en estado de revisión y ajustes. solicita reprogramación de la fecha de una de las acciones definidas.(31/08/2015). Con 2015IE0010441 del 27/08/2015 se informa el avance y en la carpeta compartida se tiene un Documento para la CGR -DB DE avance  PM-DUT- Docuemento de Proyectos  de Infraestructura social que se han adelantado en los macroproyectos  de Interes Social Nacional  - MINS y de los proyectos que hacen parte del programa de las 100 mil. Con 2019IE0014713 se informa cumplimiento y efectividad de la acción de mejora.</t>
  </si>
  <si>
    <t>13 (PP - ACES 2012-2013)</t>
  </si>
  <si>
    <t>Hallazgo Politica Pública No.13 Oferta Complementaria. Municipio de Valledupar. Programa de Vivienda Gratuita- Urbanización Nando Marín - Urbanización Lorenzo Morales  (Pagina 223) OBSERVACION: Politica Pública</t>
  </si>
  <si>
    <t xml:space="preserve">Hacer seguimiento a la ejecución de los diseños y/o las obras a que haya lugar  por parte del Ministerio de Educación y de la Alcaldía de Valledupar para la dotacion de la infraestructura social complementaria de los proyectos  de vivienda de Valledupar - Nando Marin y Lorenzo  Morales. </t>
  </si>
  <si>
    <t xml:space="preserve">Realizar Mesas de trabajo </t>
  </si>
  <si>
    <t>Actas de reunión de las mesas de trabajo.</t>
  </si>
  <si>
    <t>Con la acción de mejora se subsana el hallazgo, toda vez que gracias a la acción de mejora y a la gestión de este Ministerio en conjunto con otras entidades del Gobierno Nacional, en el municipio de Valledupar se ha adelantado la ejecución de equipamientos, los cuales se pueden observar en la Base de Datos de Equipamientos Ejecutado con corte a 13Dic/19.</t>
  </si>
  <si>
    <t xml:space="preserve">Con 2014IE0017864 del 19/12/2014 se reporta en CD acta 1 del 30 de octubre 2014 de la mesa de trabajo con el equipo con el equipo ténicos de los proyectos Nando Marín y Lorenzo Morales de Valledupar. Con 2015IE0013255 de 30/10/2015 se informa que se cuenta con contrato interadtivo 1000/2013 FINDETER  y V/upar aunar esfuerzos para proyecto infraestructura educativa Nelson Mandela enla urb Nando Marín, el 20/03/2015 se incia el contrato para la construcción de la 1° etapa para 1200 alumnos y el porcentaje de avance no es representativo para convocar mesa de seguimiento. En cuanto a la ejecución de estudios, diseños, construcción y puesta en funcionamiento de un colegio y un Centro Desarrollo Infantil de la Urb Lorenzo Morales de V/upar hasta sept 2015 se adjudica al Consorcio Lorenzo Morales para la ejecución de estudios, diseños, construcción y puesta en fto del Colegio de 940 cupos y CDI 300 niños,  por lo que no es posible contar en este momento con mesas de traqbajo que evidencien el estado del proyecto, Por lo así mencionado se amplia plazo para junio de 2016, igualmente se modifica la actividad /descripción de la acción de mejora, eliminando el periodo bimensual; por cuanto el desarrollo de los proyectos conlleva a que en diferentes periodos de la vigenica se puesde establewcer actas de reunión de las mesas de trabajo de acuerdo al transcurrir del proyecto. LiNk de carpeta con soportes. El pasado 23/02 se realizó reunión en la Alcaldía Municipal de Valledupar donde se trataron temas relacionados a la construcción de megacolegios cercano al Proyecto de Vivienda Nando Marín y la necesidad de ampliar los cupos de educación como parte de los Macroproyectos que el Ministerio está apoyando a las entidades ejecutoras de los mismo. Por lo anterior se cuenta con 2 actas de reunión de 6 en materia de ejecución de obra en Valledupar para la dotación de la infraestructura social complementaria del Proyecto Nando Marín. Se incluye en \\172.27.0.110\Plan_mejoramiento de la Oficina de Control interno el Acta de reunión del 23 de febrero de 2016 realizada en la Alcaldía Municipal de Valledupar. Estado de avance: En ejecución 33%. Con 2016IE0004683 de 29/04/2016 se anexa en C.C. Acta 3del 07/04/2016 y se registra en esta A/M el aplazamiento del 30/06/2016 para el 31/12/2016 con la justiicaciones, la OCI solicita que la decisión esté firmada por el superior inmediato conforme al procedimiento de la OCI, Correo del Viceministro autoriza al Prórroga informada. Con 2016IE0010306 del 13-09-2016 se informa el Acta de la reunión celebrada en Valldupar el 08/08/2016 y lista de asistentes, con lo cual se totalizan a la fecha 4 de las 6 actas comprometidas en la Acción de Mejor. Con 2016IE0012712 de 15/11/2016, se informa el anexo del Acta N° 5 correspondiente a la mesa de trabajo del 27/10/2016m con la participación de representantes de la Alcaldia de Valledupar el MVCT-. Con 2016IE0014475 del 22/12/2016 se anexa Acta del 01/12/2016 Valledupar 01/12/2016. 100% cumplimiento. Con 2016IE0014807del 29/12/2016 se anexan oficios 2016IE0014475. Con 2019IE0014713 se informa cumplimiento y efectividad de la acción de mejora.
</t>
  </si>
  <si>
    <t>13 (PP-ACES 2012-2013)</t>
  </si>
  <si>
    <t>H 13 Traslado de Inmuebles a Saneamiento: Se observó que no se trasladaron los bienes inmuebles identificados en las diferentes áreas misionales al área misional de Saneamiento,  para el trámite correspondiente y proceder a realizar la enajenación o traslado a CISA.</t>
  </si>
  <si>
    <t xml:space="preserve">Falta de control y seguimiento a las actividades de cada área misional lo que ocasionó debilidades en la gestión de bienes inmuebles. </t>
  </si>
  <si>
    <t>Dar aplicación a los procesos y procedimientos que se adopten estableciendo puntos de control para el traslado de la documentación entre áreas.</t>
  </si>
  <si>
    <t>Cronograma de actividades para la revisión y adopción del subproceso y de los procedimientos en el Sistema Integrado de Gestión del MVCT</t>
  </si>
  <si>
    <t>Informes bimestrales de avance al cumplimiento del cronograma de actividades para la revisión y adopción del subproceso y de los procedimientos en el SIG del MVCT</t>
  </si>
  <si>
    <t xml:space="preserve">Se declara el cumplimiento y efectividad de la acción para la superación del hallazgo toda vez que se logró la aplicación de procedimientos, así mismo se complementó la acción con la implementación de la herramienta desarrollada permite tener control de tiempos oportunos para para respuesta de recursos y traslados a las dependencias del Ministerio en el caso que aplique. </t>
  </si>
  <si>
    <r>
      <t xml:space="preserve">Hallazgos de resp del MVCT . H : 13 Resp: Dirección de Sistema Habitacional- Grupo de Titulación, Direccion de Inversiones en VIS . (El Ministerio dará inicio a esta actividad una vez reciba mediante acta el archivo documental por parte del PAR INURBE en Liquidación.)Con 2014IE0009681 del 29-07-2014, al 15 -07-2014 , Proyecto de formato de validación Técnica para transferencia del registro de predios  IC-INURBE- Proyectos de grávamenes por solicitud de parte. ART 7 Ley 1001 de 2005 Cesión a Título Gratuit. Art 2 Ley 1001 de 2005- Transferencia de dominio. Art 10 decreto 554 de 2003, Correos Electrónicos.Con </t>
    </r>
    <r>
      <rPr>
        <b/>
        <sz val="10"/>
        <rFont val="Calibri"/>
        <family val="2"/>
        <scheme val="minor"/>
      </rPr>
      <t>2014IE0015480</t>
    </r>
    <r>
      <rPr>
        <sz val="10"/>
        <rFont val="Calibri"/>
        <family val="2"/>
        <scheme val="minor"/>
      </rPr>
      <t xml:space="preserve"> se soporta la prórroga de esta acción con el </t>
    </r>
    <r>
      <rPr>
        <b/>
        <sz val="10"/>
        <rFont val="Calibri"/>
        <family val="2"/>
        <scheme val="minor"/>
      </rPr>
      <t>2014IE17375 del 12/12/2014</t>
    </r>
    <r>
      <rPr>
        <sz val="10"/>
        <rFont val="Calibri"/>
        <family val="2"/>
        <scheme val="minor"/>
      </rPr>
      <t>, y anexo en medios magnéticos los preliminares de los procedimientos en materia de la ejecución del PAR INURBE.</t>
    </r>
    <r>
      <rPr>
        <b/>
        <sz val="10"/>
        <rFont val="Calibri"/>
        <family val="2"/>
        <scheme val="minor"/>
      </rPr>
      <t>Con 2014IE0015480 s</t>
    </r>
    <r>
      <rPr>
        <sz val="10"/>
        <rFont val="Calibri"/>
        <family val="2"/>
        <scheme val="minor"/>
      </rPr>
      <t>e soporta la prórroga de esta acción con el</t>
    </r>
    <r>
      <rPr>
        <i/>
        <sz val="10"/>
        <rFont val="Calibri"/>
        <family val="2"/>
        <scheme val="minor"/>
      </rPr>
      <t xml:space="preserve"> </t>
    </r>
    <r>
      <rPr>
        <b/>
        <i/>
        <sz val="10"/>
        <rFont val="Calibri"/>
        <family val="2"/>
        <scheme val="minor"/>
      </rPr>
      <t>2014IE17375 del 12/12/2014</t>
    </r>
    <r>
      <rPr>
        <i/>
        <sz val="10"/>
        <rFont val="Calibri"/>
        <family val="2"/>
        <scheme val="minor"/>
      </rPr>
      <t>,</t>
    </r>
    <r>
      <rPr>
        <sz val="10"/>
        <rFont val="Calibri"/>
        <family val="2"/>
        <scheme val="minor"/>
      </rPr>
      <t xml:space="preserve"> y anexo en medios magnéticos los preliminares de los procedimientos en materia de la ejecución del PAR INURBE.</t>
    </r>
    <r>
      <rPr>
        <b/>
        <sz val="10"/>
        <rFont val="Calibri"/>
        <family val="2"/>
        <scheme val="minor"/>
      </rPr>
      <t>Con 2014IE0016851 DEL 04/12/2014 se presenta la justificación del aplazamiento</t>
    </r>
    <r>
      <rPr>
        <sz val="10"/>
        <rFont val="Calibri"/>
        <family val="2"/>
        <scheme val="minor"/>
      </rPr>
      <t>.</t>
    </r>
    <r>
      <rPr>
        <b/>
        <sz val="10"/>
        <rFont val="Calibri"/>
        <family val="2"/>
        <scheme val="minor"/>
      </rPr>
      <t xml:space="preserve"> Con 2015IE0009161 del 28/07/2015 </t>
    </r>
    <r>
      <rPr>
        <sz val="10"/>
        <rFont val="Calibri"/>
        <family val="2"/>
        <scheme val="minor"/>
      </rPr>
      <t xml:space="preserve">se informa cambio de fecha de cumplimiento  del 31 de julio de 2014 para 31/12/2015 tal y como queda aqui modificada, con sus respectivas modificaciones.  Con </t>
    </r>
    <r>
      <rPr>
        <b/>
        <sz val="10"/>
        <rFont val="Calibri"/>
        <family val="2"/>
        <scheme val="minor"/>
      </rPr>
      <t>2015IE0016115 del 29/12/15</t>
    </r>
    <r>
      <rPr>
        <sz val="10"/>
        <rFont val="Calibri"/>
        <family val="2"/>
        <scheme val="minor"/>
      </rPr>
      <t xml:space="preserve"> se presenta justificacion de prorroga, reformulación de descripción y unidad de medida  (tal y como queda establecido en el presente PM). Con 2016IE0003498 del 30/03/2016 se informa la Modificación de las actividades 1 y 2 del cronograma a que se refiere el 2015IE16115, además que continuando con la elaboración y socialización de los procedimientos (soportes adjuntos) y mediante 2016IE0003512 del 15/03/2016 remiten solicitudes a la OAP. Con 2016IE0006081 del 03/03/2016 Se informa avance al cumplimiento cronograma de activiades para la revisión y adopción del subproceso y los procedimientos en el SIG MVCT encontrándose en ajustes requeridos por la OAP los procedimientos requeridos con el 2016IE0005646. Con 2016IE0007169 del 30/06/2016 el Coordinador del GTySP informa decisión y justificación para ampliar la fecha de cumplimiento de la acción de mejoramiento(anterior 30/06/2016) avalado por el Viceministro de Vivienda correo electrónico 01/07/2016. Con 2016IE0007903 del 14/07/2016 se comunica el informe final de avance del cronograma de actividades para la revisión y adopción del subproceso y de los procedimientos en el SIG-MVCT al 100%. Con 2019IE0015142 se informa cumplimiento y efectividad de la acción de mejora, oda vez que se logró la aplicación de procedimientos, así mismo se complementó la acción con la implementación de la herramienta desarrollada permite tener control de tiempos oportunos para para respuesta de recursos y traslados a las dependencias del Ministerio en el caso que aplique. </t>
    </r>
  </si>
  <si>
    <t>H 7 Procedimiento Gravámenes: De la revisión de la muestra de expedientes del proceso de gravamenes, se encontró que los mismos no cuentan con todos los documentos soporte para el proceso, contenidos en la Ley 1001 de 2005 y el manual de procedimiento.</t>
  </si>
  <si>
    <t>Falta de aplicación adecuada de los manuales de procedimiento establecidos con destino al desarrollo de la gestión para la aplicación del artículo 7 de la Ley 1001 de 2005.</t>
  </si>
  <si>
    <t>Dar aplicación a los procesos y procedimientos que se adopte, en desarrollo del artículo 7 de la ley 1001 de 2005.</t>
  </si>
  <si>
    <t xml:space="preserve">Se declara el cumplimiento y efectividad de la acción para la superación del hallazgo toda vez que se logró la aplicación de procedimientos, así mismo se complementa con la revisión aleatoria de los expedientes que permita verificar la correcta implementación del procedimiento y sus formatos y requisitos vigentes. </t>
  </si>
  <si>
    <t xml:space="preserve">VICE VVDA -DIRECCIÓN SISTEMA HABITACIONAL </t>
  </si>
  <si>
    <t>Hallazgos de resp del MVCT . H : 7 Dirección de Sistema Habitacional- Grupo de Titulación. (El Ministerio dará inicio a esta actividad una vez reciba mediante acta el archivo documental por parte del PAR INURBE en Liquidación.)Con 2014IE0009681 del 29-07-2014,  reporta que a 15 de julio de 2014, se está trabajando con el fin de incorporar el proceso en el SIG del MVCT. Se encuentra con el diseño del procedimiento mediante la metodología de mesas de trabajo. Con 2014IE0015480 se soporta la prórroga de esta acción con el 2014IE17375 del 12/12/2014, y anexo en medios magnéticos los preliminares de los procedimientos en materia de la ejecución del PAR INURBE. Con 2014IE0016851 DEL 04/12/2014 se presenta la justificación del aplazamiento. Con 2015IE0009161 del 28/07/2015 se informa cambio de fecha de cumplimiento  del 31 de julio de 2014 para 31/12/2015 tal y como queda aqui modificada, con sus respectivas modificaciones. Con 2015IE0016115 del29/12/15 se presenta justificacion de prorroga, reformulación de descripción y unidad de medida  (tal y como queda establecido en el presente PM) Con 2016IE0003498 del 30/03/2016 se informa la Modificación de las actividades 1 y 2 del cronograma a que se refiere el 2015IE16115, además que continuando con la elaboración y socialización de los procedimientos (soportes adjuntos) y mediante 2016IE0003512 del 15/03/2016 remiten solicitudes a la OAP. Con 2016IE0006081 del 03/03/2016 Se informa avance al cumplimiento cronograma de activiades para la revisión y adopción del subproceso y los procedimientos en el SIG MVCT encontrándose en ajustes requeridos por la OAP los procedimientos requeridos con el 2016IE0005646  Con 2016IE0007169 del 30/06/2016 el Coordinador del GTySP informa decisión y justificación para ampliar la fecha de cumplimiento de la acción de mejoramiento(anterior 30/06/2016) avalado por el Viceministro de Vivienda correo electrónico 01/07/2016. Con 2016IE0007903 del 14/07/2016 se imforma el informe final de avance del cronograma de actividades para la revisión y adopción del subproceso y de los procedimientos en el SIG-MVCT al 100%. Con 2019IE0015142 se informa cumplimiento y efectividad de la acción de mejora,  toda vez que a partir de la vigencia 2016 se crearon los proceso y procedimientos correspondientes y se han venido actualizando y creando formatos e instructivos de los mismos.</t>
  </si>
  <si>
    <t>9(PP-ACES 2012-2013)</t>
  </si>
  <si>
    <t xml:space="preserve">H 9. Manuales de Procedimiento: Aprobacion gradual de los manuales correspondientes a los 9 temas misionales y falta de aprobación del manual de saneamiento y articulo 5 de la Ley 1001 de 2005. </t>
  </si>
  <si>
    <t>Complejidad en los procesos y falta de decisión de las directivas del PAR INURBE y del MVCT.</t>
  </si>
  <si>
    <t>Dar aplicación a los procesos y procedimientos que se adopten y aprobar los correspondientes a los artículos 2, 3, 4, 6 y 7 de la Ley 1001 de 2005 y del artículo 10 del Decreto 554 de 2003</t>
  </si>
  <si>
    <t>Se declara el cumplimiento y efectividad de la acción para la superación del hallazgo toda vez que a partir de la vigencia 2016 se crearon los proceso y procedimientos correspondientes y se han venido actualizando y creando formatos e instructivos de los mismos.</t>
  </si>
  <si>
    <t>Hallazgos de resp del MVCT . H : 9 Resp: Dirección de Sistema Habitacional- Grupo de Titulación. (El Ministerio dará inicio a esta actividad una vez reciba mediante acta el archivo documental por parte del PAR INURBE en Liquidación.)Con 2014IE0009681 del 29-07-2014, se reporta avance al 15-07-2014- Procedimiento de cancelación de gravamenes por solicitud de parte Art 7 Ley 1001 de 2005, Cesión a título gratuito, Art 2 Transferencia de dominio, Art 10 Decreto 554 de 2003-proyectos de formatos -conceptos técnicos de titulación- Concepto Técnico de artículo 10, Concepto Técnico de ZOnas de Cesión Validación Técnica de Transferencia. Acta 1. de la mesa de trabajo de revisión del procedimiento de cancelación de Gravamenes- Correos electrónicos de seguimiento, Conceptos de la OAJ- Enajenación a iglesias Art 4 Ley 101 de 2005. Solicitud de conceptos a la OAJ en relación a la aplicación del art 3 de la Ley 1001 de 2005. Con 2014IE0015480 se soporta la prórroga de esta acción con el 2014IE17375 del 12/12/2014, y anexo en medios magnéticos los preliminares de los procedimientos en materia de la ejecución del PAR INURBE.Con 2014IE0016851 DEL 04/12/2014 se presenta la justificación del aplazamiento.  Con comunicación 2015IE 6977 del 12/06/2015 se presentan reformulacion del hallazgo H-9, tal y como queda aqui formulada.Con 2015IE0009161 del 28/07/2015 se informa cambio de fecha de cumplimiento  del 31 de julio de 2014 para 31/12/2015 tal y como queda aqui modificada. Con 2015IE0016115 del29/12/15 se presenta justificacion de prorroga, reformulación de descripción y unidad de medida  (tal y como queda establecido en el presente PM) Con 2016IE0005293 del 13/05/2016 se solicita modificación de la A/M U/M Actividad/ y fechas de inicio y terminación, a la cual la OCI solicita que las modificaciones deben estar firmadas por el superior inmediato. Correo electrónico del Viceministro del 19/05/2016 autoriza la modificación creando una nueva acción de mejoramiento que se clasifica en la fila 295  de esta matriz  Con 2016IE0003498 del 30/03/2016 se informa la Modificación de las actividades 1 y 2 del cronograma a que se refiere el 2015IE16115, además que continuando con la elaboración y socialización de los procedimientos (soportes adjuntos) y mediante 2016IE0003512 del 15/03/2016 remiten solicitudes a la OAP. Con 2016IE0006081 del 03/03/2016 Se informa avance al cumplimiento cronograma de actividades para la revisión y adopción del subproceso y los procedimientos en el SIG MVCT encontrándose en ajustes requeridos por la OAP los procedimientos requeridos con el 2016IE0005646  Con 2016IE0007903 del 14/07/2016 se comunica el informe final de avance del cronograma de actividades para la revisión y adopción del subproceso y de los procedimientos en el SIG-MVCT al 100%. Con 2019IE0015142 se informa el cumplimiento y efectividad de la acción de mejora, toda vez que a partir de la vigencia 2016 se crearon los proceso y procedimientos correspondientes y se han venido actualizando y creando formatos e instructivos de los mismos.</t>
  </si>
  <si>
    <t>10 (PAR INURBE 2011-2012)</t>
  </si>
  <si>
    <t>H 10 Comunicación entre las Áreas Misionales: No se encontro el oficio de traslado debidamente tramitado, del expediente con sus documentos soportes completo, al área que le corresponde el trámite.</t>
  </si>
  <si>
    <t>Debilidades en los procedimientos y controles establecidos lo que no permite un adecuado control y seguimiento de las actividades misionales.</t>
  </si>
  <si>
    <t>Elaborar e implementar un modelo de control y seguimiento de la gestión documental de la DSH.</t>
  </si>
  <si>
    <t>Reporte mensual del avance de control de gestión documental</t>
  </si>
  <si>
    <t xml:space="preserve">Desde la Secretaria privada de la Dirección del
Sistema Habitacional, se implementó un control documental, que identifico la
oportunidad de recepción y respuesta, así mismo, mediante correos electrónicos se
da aviso oportuno a la persona encargada del radicado, el cual deberá entregar la
respuesta dentro de los términos exigido por la ley o darle traslado de manera oportuna
a las entidades o áreas que por competencia deberán contestar, haciendo seguimiento
hasta su entrega final al Director, el cual se encarga de enviar la respuesta desde su
correo, de conformidad a la emergencia Sanitaria por el COVID 19, en el año 2020.
(Se anexa base de datos)
</t>
  </si>
  <si>
    <t>VICE VVDA -DIRECCIÓN SISTEMA HABITACIONAL</t>
  </si>
  <si>
    <t>Hallazgos de resp del MVCT . H : 10 Resp: Dirección de Sistema Habitacional- Grupo de Titulación.Con 2014IE0009681 del 29-07-2014, se reporta Proyecto  de Formato de validación Técnica para transferencia de registro de predios ICT INURBE- Proyectos de Procedimiento cancelación de gravámenes por solicitus de parte art 7 Ley 1001 de 2005- Cesión a Título Gratuito. Art 2 ELy 1001 de 2005 Transferencia de dominio. Arto 10 Decreto 554 de 2003. Correos Electrónicos de seguimiento.Con 2014IE0015480 se soporta la prórroga de esta acción con el 2014IE17375 del 12/12/2014, y eanexo en medios magnéticos los preliminares de los procedimientos en materia de la ejecución del PAR INURBE. Con 2014IE0015480 se soporta la prórroga de esta acción con el 2014IE17375 del 12/12/2014, y anexo en medios magnéticos los preliminares de los procedimientos en materia de la ejecución del PAR INURBE.Con 2014IE0015480 se soporta la prórroga de esta acción con el 2014IE17375 del 12/12/2014, y anexo en medios magnéticos los preliminares de los procedimientos en materia de la ejecución del PAR INURBE.Con 2014IE0016851 DEL 04/12/2014 se presenta la justificación del aplazamiento. Con comunicación 2015IE 6977 del 12/06/2015 se presentan reformulacion del hallazgo H-9, tal y como queda aqui formulada.Con 2015IE0009161 del 28/07/2015 se informa cambio de fecha de cumplimiento  del 31 de julio de 2014 para 31/12/2015 tal y como queda aqui modificada, con sus respectivas modificaciones  Con 2015IE0009161 del 28/07/2015 se informa cambio de fecha de cumplimiento  del 31 de julio de 2014 para 31/12/2015 tal y como queda aqui modificada, con sus respectivas modificaciones. Con 2015IE0016115 del29/12/15 se presenta justificacion de prorroga, reformulación de descripción y unidad de medida  (tal y como queda establecido en el presente PM. Con 2016IE0003498 del 30/03/2016 se informa la Modificación de las actividades 1 y 2 del cronograma a que se refiere el 2015IE16115, además que continuando con la elaboración y socialización de los procedimientos (soportes adjuntos) y mediante 2016IE0003512 del 15/03/2016 remiten solicitudes a la OAP. Con 2016IE0006081 del 03/03/2016 Se informa avance al cumplimiento cronograma de activiades para la revisión y adopción del subproceso y los procedimientos en el SIG MVCT encontrándose en ajustes requeridos por la OAP los procedimientos requeridos con el 2016IE0005646  Con 2016IE0007903 del 14/07/2016 se imforma el informe final de avance del cronograma de actividades para la revisión y adopción del subproceso y de los procedimientos en el SIG-MVCT al 100%. Con 2019IE0015024 se informa la modificación de la acción de mejora. Con memorando 2021IE0000919 se informa el cumplimiento de la acción de mejora.</t>
  </si>
  <si>
    <t>12(PP-ACES 2012-2013)</t>
  </si>
  <si>
    <t>H 12  Decreto 4825 de 2011: En la revisión de los expedientes del área de titulación no se encontró el cruce establecido en el artículo 11, 12 y 13 del Decreto 4825 de 2011, con Fonvivienda y el procedimiento  establecido en la norma.</t>
  </si>
  <si>
    <t>Debilidades en los procedimientos y las actividades misionales, lo cual afecta la transferencia de inmuebles a beneficiarios que no tendrían el derecho legal.</t>
  </si>
  <si>
    <t>Incorporar el resultado del cruce con las bases de FONVIVIENDA al expediente respectivo, en los términos de Ley.</t>
  </si>
  <si>
    <t>Se declara el cumplimiento y efectividad de la acción para la superación del hallazgo con la aplicación de los procedimientos establecidos, así mismo se complementa la acción con la inclusión del cruce de FONVIVIENDA en la lista de chequeo de los expedientes para cesión a título gratuito</t>
  </si>
  <si>
    <t>Hallazgos de resp del MVCT . H : 12 Resp: Dirección de Sistema Habitacional- Grupo de Titulación, Direccion de Inversiones en VIS . (El Ministerio dará inicio a esta actividad una vez reciba mediante acta el archivo documental por parte del PAR INURBE en Liquidación.) (El Ministerio dará inicio a esta actividad una vez reciba mediante acta el archivo documental por parte del PAR INURBE en Liquidación.)Con 2014IE0009681 del 29-07-2014, al 15 -07-2014 se informa sobre Proyecto de procedimientos de cesión a título gratuito . Art 2  ley 1001 de 2005- Correos electrónics de seguimento.Con 2014IE0015480 se soporta la prórroga de esta acción con el 2014IE17375 del 12/12/2014, y 4 anexo en medios magnéticos los preliminares de los procedimientos en materia de la ejecución del PAR INURBE.Con 2014IE0016851 DEL 04/12/2014 se presenta la justificación del aplazamiento.Con 2015IE0009161 del 28/07/2015 se informa cambio de fecha de cumplimiento  del 31 de julio de 2014 para 31/12/2015 tal y como queda aqui modificada, con sus respectivas modificaciones.  Con 2015IE0009161 del 28/07/2015 se informa cambio de fecha de cumplimiento  del 31 de julio de 2014 para 31/12/2015 tal y como queda aqui modificada, con sus respectivas modificaciones. Con 2015IE0016115 del 29/12/15 se presenta justificacion de prorroga, reformulación de descripción y unidad de medida  (tal y como queda establecido en el presente PM) Con 2016IE0003498 del 30/03/2016 se informa la Modificación de las actividades 1 y 2 del cronograma a que se refiere el 2015IE16115, además que continuando con la elaboración y socialización de los procedimientos (soportes adjuntos) y mediante 2016IE0003512 del 15/03/2016 remiten solicitudes a la OAP. Con 2016IE0006081 del 03/03/2016 Se informa avance al cumplimiento cronograma de activiades para la revisión y adopción del subproceso y los procedimientos en el SIG MVCT encontrándose en ajustes requeridos por la OAP los procedimientos requeridos con el 2016IE0005646. Con 2016IE0007169 del 30/06/2016 el Coordinador del GTySP informa decisión y justificación para ampliar la fecha de cumplimiento de la acción de mejoramiento(anterior 30/06/2016) avalado por el Viceministro de Vivienda correo electrónico 01/07/2016. Con 2016IE0007903 del 14/07/2016 se comunica el informe final de avance del cronograma de actividades para la revisión y adopción del subproceso y de los procedimientos en el SIG-MVCT al 100%. Con 2019IE0015142 se informa cumplimiento y efectividad de la acción de mejora.</t>
  </si>
  <si>
    <t>4(PAR INURBE 2011-2012)</t>
  </si>
  <si>
    <t>Hallazgo 4: Bajo desarrollo de instrumentos para vincular recursos del mercado de capitales a la genaración de vivienda.( Pagina 32 Inf CGR de Politica de vivienda y ciudades amables  2010-2014)</t>
  </si>
  <si>
    <t>Gestionar la consecución de mercados de capitales</t>
  </si>
  <si>
    <t>Gestionar reuniones y acercamientos con  entidades que comprendan mercados de capitales, con el objetivo de tramitar asignación de recursos.</t>
  </si>
  <si>
    <t>Informe de gestión</t>
  </si>
  <si>
    <t>Para la gestión de mercados capitales se vinculó con
contrato de prestación de servicios Nº 529 de 2020 al Ingeniero Civil Juan Camilo
Álzate Ocampo, persona encargada de gestionar contratos y convenios que redirecciona estratégicamente la vinculación de entidades privadas o públicas al
crecimiento del sector vivienda en Colombia, así las cosas, en lo que va recurrido de
2020, se han gestionado acercamiento con entidades como el SENA, del cual resulto
un convenio marco que tiene como finalidad adelantar procesos de formación y
fortalecimiento del sector construcción, con un plazo de 5 años, con el cual se espera
poder vincular empresas públicas o privadas que deseen aportar en el desarrollo de
la política pública de vivienda de esta Cartera Ministerial. (Se anexa contrato de
prestación de servicios Nº529 de 2020).
Así mismo, el Ministerio de Vivienda, suscribirá convenio interadministrativo Fiduciaria
Colombiana de Comercio Exterior – S.A. Fiducoldex, como vocera y administradora
del Patrimonio Autónomo iNNpulsa Colombia, para apoyar y fortalecer iniciativas
clúster del sector constructor, a través del programa iNNovaclúster, por 18 meses, en
los cuales ambas entidades realizaran aportes en dinero para apoyar empresas a
recuperar, expandir o diversificar sus mercados objetivos, de la siguiente manera:
El Ministerio de Vivienda aportará en dinero hasta la suma de QUINIENTOS MILLONES DE PESOS ($500.000.000) M/cte.
iNNpulsa Colombia aportará la suma de DOSCIENTOS DOS MILLONES
DOSCIENTOS CUARENTA Y DOS MIL CUATROCIENTOS PESOS ($202.242.400)
M/CTE en dinero, como contrapartida para la ejecución de los proyectos dentro del
programa iNNovaclúster. (Se anexa estudio previo).</t>
  </si>
  <si>
    <t>Responsable Dirección del Sistema Habitacional-Hallazgo 4.( Pagina 32 Inf CGR de Politica de vivienda y ciudades amables  2010-2014)Mediante correo del 12/06/2015 se informa la decisión de ampliar al 30/09/2015 el plazo de cumplimiento, por cuanto a la fecha se han adelantado investigaciones y documentos de modelos y experiencias de modelos y experiencias nacionales e internacionales sobre instrumentos alternativos para la atención de necesidades de vivienda, además de la conformación de mesas de trabajo con el DNP, VicePresidencia de la R. DPS y la Fundación JMSD tendientes a analizr opciones de articulación de mercados de capital y acceso a la vivienda. En Carpeta Compartida se evidencia el Documento titulado "Evaluación de la Inplementación de instrumentos de articulación del mercado de capitales en el acceso a vivienda". Cumplida.
En requerimiento MVCT 088 de 2015 la CGR se pronunció que la acción se encuentra en ejecución por cuanto el equipo auditor de la CGR reviso el Plan de Mejoramiento con corte a 30 de junio de 2015. Se mantiene dentro del plan de mejoramiento vigente con las evidencias de cumplimiento en carpeta compartida. Con 2019IE0015024 se informa la modificación de la acción de mejora. Con memorando 2021IE0000919 se informa el cumplimiento de la acción de mejora.</t>
  </si>
  <si>
    <t>4(PP-ACES 2012-2013)</t>
  </si>
  <si>
    <t>Hallazgo Politica Pública No. 4 Control Sobre Contratistas .(Pagina 82)</t>
  </si>
  <si>
    <t>Enviar un memorando a Fonvivienda, reiterando la aplicación de la normatividad vigente para los contratistas de obra.</t>
  </si>
  <si>
    <t>Elaborar un memorando</t>
  </si>
  <si>
    <t>Con memorando 2020IE0004261 se comunica el cumplimiento de la acción de mejora con el envío del memorando 2020IE0004255 a FONVIVIENDA, se reitera y resalta la importancia de la aplicación de la normatividad vigente,
respecto al seguimiento y control a la contratación realizada por las administraciones locales
y nacionales con los recursos entregados por Fonvivienda y administrados por las Fiducias
contratadas</t>
  </si>
  <si>
    <t xml:space="preserve">DICIEMBRE  DE 2014: Con 2014IE0017375 del 12/12/2014 se informa que el Mtrabajo hasta el 05/12/2014 remitió observaciones al proyecto de decreto suscrito entre MVCT y demás entidades en referencia a la aplicabilidad del art 22 de la Ley 1537/2012, por tal motivo se modifica la fecha de vencimiento de la actividad para el 31/07/2015. 
El proyecto de Decreto fue socializado con el Ministerio de Comercio Industria y Turismo el 1 de abril de 2014 y con el Ministerio de Trabajo el 28 de abril de 2014, quienes presentaron observaciones al documento siendo algunas de ellas incorporadas en el proyecto.  Posteriormente, se remitió a la Oficina Asesora Jurídica para la aprobación correspondiente. Una vez aprobado se procedió a tramitar la firma del Ministro de Vivienda, Ciudad y Territorio. Finalmente, El Decreto “Por el cual se determina el régimen sancionatorio a seguir por las entidades otorgantes del subsidio familiar de vivienda y se dictan otras disposiciones”, fue remitido el 28 de agosto de 2014 al Ministerio de Trabajo para la suscripción del Decreto. El Ministerio de Trabajo el 5 de diciembre de 2014 remitió observaciones al proyecto de decreto suscrito por el Ministro de Vivienda, Ciudad y  Territorio. Por lo anterior y teniendo en cuenta los comentarios efectuados por el Ministerio de Trabajo se procede a prorrogar la fecha de cumplimiento de dicha actividad hasta el 31 de julio de 2015.
JULIO 2015: Por correo electronico del 31 de julio de 2015 se remitó a la OCI los soportes de cumplimiento el cual fueron incluidos en el link de la OCI. Con 2019IE0015024 se informa la modificación de la acción de mejora.
</t>
  </si>
  <si>
    <t>15(PAR INURBE 2011-2012)</t>
  </si>
  <si>
    <t xml:space="preserve">Hallazgo N 15 – Distribución de recursos que no atiende a la equidad regional: La normatividad generada en el país no garantiza que los subsidios de vivienda de interés social rural se asignen en las regiones con mayor atraso relativo generado por el Déficit de Vivienda Rural y las Necesidades Básicas Insatisfechas Rurales. </t>
  </si>
  <si>
    <t>Solicitar información a Minagricultuta sobre la normatividad generada en el país que garantiza los subsidios de vivienda de interés rural</t>
  </si>
  <si>
    <t>Con memorando 2020IE0004261 se comunica el cumplimiento de la acción de mejora con el envío del memorando 2020EE0037370 a Minagricultura, se solicitó información sobre
la normatividad generada en el país que garantiza los subsidios de vivienda de
interés rural desde el año 2011 hasta el año 2020.</t>
  </si>
  <si>
    <t xml:space="preserve">Responsable Dirección del Sistema Habitacional-Hallazgo 15.Con 2014IE0015480 del 12/11/14 se reporta avance de la gestión adelantada en referencia a la convocatoria de la conformación del Consejo Superior de Vivienda. Correo del 12/06/2015 se informa la ampliación de la fecha de terminación para el 31/08/2015, en CC se evidencian los oficios 2015EE0074064, 2015EE74072, 2015EE0074101,2015EE0074116, 2015EE0074116,2015EE0074111, 2015EE0071106, 2015EE00039,  del 5/08/2015.
En requerimiento MVCT 088 de 2015 la CGR se pronunciò que la acciòn esta en ejecución. En mesa de trabajo del 28 y 29 de septiembre de 2015, se presentò nuevamente a la CGR los soportes de cumplimiento quedado evidenciado al equipo auditor que se encuentra cumplida, no obstante la CGR reviso el PM con corte a 30 de junio de 2015, por lo que queda en estados de EJECUCION. Con 2019IE0015024 se informa la modificación de la acción de mejora.
</t>
  </si>
  <si>
    <t>35 (AI 2014)</t>
  </si>
  <si>
    <t xml:space="preserve">Hallazgo 35.  Planes maestros de acueducto y alcantarillado de Santo Domingo y San Vicente Ferrer -Antioquia. Se evidencia la no  disponibilidad de terreno para construir la PTAR y el tanque no cabe en el predio. Falta de planeacion por parte de las alcaldias municipales y FINDETER en estos proyectos, lo que denota presunta violacion </t>
  </si>
  <si>
    <t xml:space="preserve">Inconsistencias en la informacion aportada  por el Municipio referente al predio dende se tiene proyectada la construccion de la PTAR. </t>
  </si>
  <si>
    <t>Solicitar a la Entidad contratante el acta de recibo y funcionalidad del sistema de alcantarillado</t>
  </si>
  <si>
    <t>Elaboracion y envio de comunicado, y seguimiento de la respuesta</t>
  </si>
  <si>
    <t>Acta de entrega y recibo de la obra</t>
  </si>
  <si>
    <t xml:space="preserve">El proyecto se encuentra terminado y liquidado a satisfacción, tal y como se soporta en las actas adjuntas. Por lo anterior, ratificamos que las acciones adelantadas fueron efectivas para el cierre del hallazgo. </t>
  </si>
  <si>
    <t>AUDITORÍA INTEGRAL 2014</t>
  </si>
  <si>
    <t>Auditoria MVCT 2013 H35. FILA 39 Responsable: Direccion de Programas. Se modifica la accion considerando que la CGR la registro como No eficiente. 
Con 2016IE0003799 del 07/04/2016 se informa la decisión del VASB de aplazar el cumplimiento del 31/03/2016 para 30/11/2016 por las justificaciones expuestas en el citado memorando, especialmente por la suspención de la obra solicitada por el contratista a FINDETER y FIDUBOGOTÁ en el marco del contrato paf-atf-094- 2013. Con 2016IE0012250 del 01/11/2016 se informa y justifica que por la reformulación del proyecto por parte del municipio, por asuntos relacionados con cambios en los métodos constructivos, por lo tanto se decide prorrogar la fecha de cumplimiento, tal y como queda aquí registrada, (anterior 30/11/2016). Con 2019IE0015369 se informa el cumplimiento y efectividad de la acción de mejora.</t>
  </si>
  <si>
    <t>36(2012)</t>
  </si>
  <si>
    <t>H 36. Municipio de Suarez  – Cauca, sin Planta de Tratamiento de Agua Potable - PTAP. La Optimización y ampliación del acueducto cabecera municipal de Suárez- Cauca no se encuentran en funcionamiento a pesar de contar con una inversión de $440.8 millones.</t>
  </si>
  <si>
    <t xml:space="preserve">El Municipio de  Suarez – Cauca no ha terminado las obras de conexión en tubería necesarias para dejar funcional la planta de tratamiento; y no realizó el fortalecimiento institucional. </t>
  </si>
  <si>
    <t>Solicitud ante la Oficina Juridica del MVCT, para la liquidacion judicial del convenio por incumplimiento, poniendo en conocimiento a los Organismos de Control.</t>
  </si>
  <si>
    <t>Elaborar Oficios</t>
  </si>
  <si>
    <t>Oficio</t>
  </si>
  <si>
    <t>24 (2011-2012)</t>
  </si>
  <si>
    <t>HFD 24. Constucción acueducto corregimiento de Versalles. Municipio de Santa Bárbara  Objeto: “Optimización del acueducto para el Corregimiento de Versalles”. Se observó que las obras contratadas para la Optimización del Acueducto, se encuentran terminadas y liquidadas desde el 27/06/ 2010,  iguial lasobras complementarias necesarias parael funcionamiento de la planta de tratamiento.</t>
  </si>
  <si>
    <t>Debido a que el operador del servicio no ha concluido el proceso de socializacion de los costos del servicio de agua potable con la comunidad.</t>
  </si>
  <si>
    <t>Visita al Municipio con el objetivo de verificar las acciones adelantadas frente a la operación de la planta.</t>
  </si>
  <si>
    <t xml:space="preserve">Elaboracion de informe </t>
  </si>
  <si>
    <t xml:space="preserve">Proyecto se encuentra terminado y en funcionamiento. Se anexa acta de liquidación del contrato de obra. Por lo anterior, ratificamos que las acciones adelantadas fueron efectivas para el cierre del hallazgo. </t>
  </si>
  <si>
    <t xml:space="preserve">Auditoría Vigencia 2011 II -  2012 I H24. FILA 170 Responsable: Direccion de Programas. Se modifica la accion considerando que la CGR la registro como No eficiente. 
Con 2014IE0011894  del 05-09-2014, frente a esta nueva acción se encamina a desvirtuar la responsabilidad  del MVCT, se informa que se reprograma la fecha de terminación en 15 días,(anterior 31/08/2014 para 15/09/2014), ademas se informan las siguientes gestiones: 07/06/2013 se sucribe con la alcaldía de Santa Bárbara acta de compromiso para el funcionamiento de la obra Versalles, anexa act.  el 09/07/2013 con 7323-2-64054 el MVC5 solicita se alleguen los avances frente a los compromisos adquiridos. El 30/07/2013 con radicado 1130 la Alcaldía Municipal  suministro respuesta al MVCT sobre los compromisos adquiridos tal como la reunión con la junta directiva del acueducto Versalles y acuerdos para la operación de la planta de tratamiento. PENDIENTE INFORME DE VERIFICACIÓN DE LA OPERATIVIDAD DE LA PLANTA.
28/04/2016: Se subió en carpeta compartida el certificado de la Asociación de Usuarios del acueducto del Corregimiento de Versalles, en el que informan que las obras del proyecto se encuentran funcionales y en operación, junto con el informe previamente presentado por el ingeniero de seguimiento Fernando Orozco. Con 2019IE0015369 se informa el cumplimiento y efectividad de la acción de mejora.
</t>
  </si>
  <si>
    <t>25 (2011-2012)</t>
  </si>
  <si>
    <t xml:space="preserve">H 25. Optimización del acueducto.  Municipios de San Jerónimo, Sopetrán y Santa Fe de Antioquia.
Objeto: “Adecuación de los terrenos y construcción de las obras civiles y complementarias donde se instalarán los tanques de almacenamiento de 200 m3  y 738 m3 en los Municipios de Sopetrán y San Jerónimo”.
</t>
  </si>
  <si>
    <t>Se encontraron falencias en los estudios previos y fue necesario realizar unos nuevos diseños del trazado de la tubería.</t>
  </si>
  <si>
    <t>Solicitar mediante  oficio a la Gobernación de Antioquia y al ejecutor del convenio 103 de 2008 – Empresa Regional Aguas de Occidente SA ESP, se pronuncien ante la Contraloría General de la República respecto del hallazgo generado, informando sobre las aacciones de mejora a implementar para subsanar lo identificado por la CGR.</t>
  </si>
  <si>
    <t>Allegar Oficios de solicitud y de respuesta, adjuntando tambien el acta de liquidacion del convenio como respaldo de que las obras se encuentran ejecutadas y en  funcionamiento.</t>
  </si>
  <si>
    <t>Oficios</t>
  </si>
  <si>
    <t>Proyecto se encuentra terminado y en funcionamiento. Se anexa acta de liquidación del contrato de obra. Por lo anterior, ratificamos que las acciones adelantadas fueron efectivas para el cierre del hallazgo.</t>
  </si>
  <si>
    <t xml:space="preserve">Auditoría Vigencia 2011 II -  2012 I H25. FILA 171 Responsable: Direccion de Programas. Incumplida segun CGR, no obstante la unidad de medida SI fue entregada oportunamente. Se decide modificar la accion, agregando la entrega del acta de liquidación. Por correo electrónico del 5-11-2014, Anexo. por el cual el Gerente Regional de Occidente S.A ESP atendiendo solicitud del MVCT envia propuesta de Acción de Mejoramiento a la CGR. 
A 31/03/2013 en cc se evidencia: 2014ER0094877  de 14/10/2014 dirigido a CGR asunto, Propuesta de Plan de Mejoramiento en Regional de Occidente S.A. ESP de acuerdo con auditoría realizada al MVCT informe CDIFYTCEYDR 084 de diciembre 2012.  7322-2-97757 del 07/10/2013 de MVCT para Gerente Regional Aguas de Occidente, San Jerónimo, trasladando por competencia el Hallazgo 25 del Informe Auditoría practicada por la CGR al MVCT Vigencia 2011-2012. Acta Liquidación por mutuo acuerdo del Convenio Interadtivo  de apoyo financiero 103 de 2008 entre el MVCY y la Regional Aguas de Occidente SA ESP y la Gobernación de Antioquia. Con 2019IE0015369 se informa el cumplimiento y efectividad de la acción de mejora.
</t>
  </si>
  <si>
    <t>H.31. Municipio de Zaragoza. En el recorrido realizado en visita en noviembre de 2012 por la CGR a la obra, se evidenció que la misma se encuentra suspendida y aún sin finalizar, 
De otra parte, se constató en el balance de obra presentado por la interventoría el 28 de septiembre de 2011.</t>
  </si>
  <si>
    <t>debido a que se presentaron unas obras imprevistas, como lo fue una excavación en roca con explosivos entre la longitud de la bocatoma y el desarenador, entre otros ítems, por lo que los recursos inicialmente asignados no fueron suficientes para la terminación del proyecto, por tal razón se suscribió el Convenio Interadministrativo de Apoyo Financiero142/2011 entre el MAVDT y el Municipi</t>
  </si>
  <si>
    <t>Solicitar al Municipio sobre el estado de las obras complementarias para la  funcionalidad del proyecto.</t>
  </si>
  <si>
    <t>Elaborar oficio al municipio</t>
  </si>
  <si>
    <t>Oficio y seguimiento de la respuesta</t>
  </si>
  <si>
    <t>32(2011 y 2012)</t>
  </si>
  <si>
    <t>HFD.32 Construcción Total de los proyectos de agua para dar solución a las necesidades de los municipios. El proyecto carece totalmente de planeación desde sus preliminares, lo anterior por cuanto no se tuvo en cuenta el margen de ronda del rio del caño Violo, este debió ser de aproximadamente 30 m y mayor si son zonas inundables para la ubicación de la línea de tubería.</t>
  </si>
  <si>
    <t xml:space="preserve"> El proyecto carece totalmente de planeación desde sus preliminares,no se tuvo en cuenta el margen de ronda del rio del caño Violo, este debió ser de aproximadamente 30 m y mayor si son zonas inundables para la ubicación de la línea de tubería;</t>
  </si>
  <si>
    <t xml:space="preserve">El VASB realizara seguimiento  para que se adelanten las acciones que permitan subsanar los inconvenientes presentados. </t>
  </si>
  <si>
    <t>Reuniones periodicas</t>
  </si>
  <si>
    <t>Acta</t>
  </si>
  <si>
    <t>El proyecto se encuentra liquidado por mutuo acuerdo. El acta de liquidación se encuentra anexa. Por lo anterior, ratificamos que las acciones adelantadas fueron efectivas para el cierre del hallazgo.</t>
  </si>
  <si>
    <t>Auditoría Vigencia 2011 II -  2012 I H32.  FILA 177 Responsable: Direccion de Programas. Se modifica la accion considerando que la CGR la registro como No eficiente.  
Se evidencian los 2 informes. Con 2016IE0013006 del 22/11/2016 se informa la justificación atribuida a la falta de acuerdos entre el Municipio y el diseñador, por lo tanto se decide modificar la fecha de cumplimiento (anterior 2016/11/30) tal y como queda en el presente registrada.
Con 2017IE0007831 26/07/2017 se informa que se elaboró Acta de Compromisos entre el municipio de CICUCO (BOLIVAR) y el MVCT estableciendo que a  lo cual el municipio no cumplió con lo pactado, el MVCT lo reitera mediante el 7323-2-74802. Con 2019IE0015369 se informa el cumplimiento y efectividad de la acción de mejora.</t>
  </si>
  <si>
    <t>38 (2011 y 2012)</t>
  </si>
  <si>
    <t xml:space="preserve">Construcción total de 
los proyectos de agua 
para dar solución a 
las necesidades del 
municipio. 
</t>
  </si>
  <si>
    <t xml:space="preserve">1. No se concibió entre las actividades contratadas, un emisario final que evacuara las aguas que, evidentemente, como sucedió, iban a generar estancamientos y problemas de salubridad pública.
2.  No existe una planta de elevación que permita la evacuación de las aguas, hecho que genera un problema evidente de represamiento – pendientes inadecuadas para el libre tránsito de aguas que no </t>
  </si>
  <si>
    <t xml:space="preserve">Verificar el cumplimiento de los compromisos  adquiridos por la administración municipal en cuanto a la inclusión de las obras complementarias para la funcionalidad de la fase I del Proyecto </t>
  </si>
  <si>
    <t>Solicitar mediante comunicado los estudios del Plan Maestro del alcantarillado de Magangue, con el objeto de verificar la viabilidad de la inclusion de las obras complementarias en el plan maestro.</t>
  </si>
  <si>
    <t>El MVCT realizó acompañamiento durante la ejecución de la primera fase. Las obras complementarias están a cargo del municipio.</t>
  </si>
  <si>
    <t>Auditoría Vigencia 2011 II -  2012 I H38. FILA 180 Responsable: Direccion de Programas. Se modifica la accion considerando que la CGR la registro como No eficiente.  
Se evidencian los 2 informes. Con 2016IE0013006 del 22/11/2016 se autoriza fucionar esta acción de mejora con la del hallazgo 42 por cuanto se trata del misma solción a problemas iguales, debiendose ajustar la cantidad de la unidad de medida, pasando de 3 a 2, teiendo en cuenta que el 2do informe es concluyente con relación al objetivo y alcance de la AM. Con 2019IE0015369 se informa el cumplimiento y efectividad de la acción de mejora.</t>
  </si>
  <si>
    <t>42(2011 y 2012)</t>
  </si>
  <si>
    <t>HD 42. Magangué – Departamento de Bolívar – La Obra no es funcional.El colector está construido pero no está funcionando, es decir, la obra no presenta ningún tipo de funcionalidad, ya que se requieren trabajos complementarios como por ejemplo la construcción de la Planta de Tratamiento y adecuación de la red colectora FASE II.</t>
  </si>
  <si>
    <t>El colector está construido pero no está funcionando, es decir, la obra no presenta ningún tipo de funcionalidad</t>
  </si>
  <si>
    <t xml:space="preserve">Verificar el cumplimiento a los compromisos  adquiridos por la administración municipal en cuanto a la inclusión de las obras complementarias para la funcionalidad de la fase I del Proyecto </t>
  </si>
  <si>
    <t>El proyecto se encuentra terminado, se anexa acta de liquidación de la obra. Por lo anterior, ratificamos que las acciones adelantadas fueron efectivas para el cierre del hallazgo</t>
  </si>
  <si>
    <t>Auditoría Vigencia 2011 II -  2012 I H42. FILA 181 Responsable: Direccion de Programas. Se modifica la accion considerando que la CGR la registro como No eficiente.  
Se evidencian los 2 informes Con 2016IE0013006 del 22/11/2016 se autoriza fucionar esta acción de mejora con la del hallazgo 38por cuanto se trata del misma solución a problemas iguales, debiendose ajustar la cantidad de la unidad de medida, pasando de 3 a 2, teiendo en cuenta que el 2do informe es concluyente con relación al objetivo y alcance de la AM. Con 2019IE0015369 se informa el cumplimiento y efectividad de la acción de mejora.</t>
  </si>
  <si>
    <t>53(2011 y 2012)</t>
  </si>
  <si>
    <t>HHFD.53. Irregularidades en la Ejecución del Proyecto de San Cristóbal.El proyecto de construcción de alcantarillado del municipio de San Cristóbal, está en una fase de suspensión no acordada por las partes, debido a los problemas técnicos de las obras, por las presuntas deficiencias del proyecto.</t>
  </si>
  <si>
    <t>En la formulación del proyecto, no se estudiaron  todas y cada una de las variables requeridas en la construcción de este tipo de obras, conjuntamente con las características de la zona donde se llevaría a cabo el proyecto, por lo qwue el proyecto de construcción de alcantarillado del municipio de San Cristóbal, está en una fase de suspensión no acordada por las partes, debido a los prob</t>
  </si>
  <si>
    <t xml:space="preserve">El VASB adelantara seguimiento con el Municipio para que se adelanten las acciones que permitan subsanar los inconvenientes presentados. </t>
  </si>
  <si>
    <t>El proyecto se terminó el 30 de noviembre de 2019. El acta de liquidación se encuentra en proceso de suscripción y de revisión por parte de la interventoría. Por lo anterior, ratificamos que las acciones adelantadas fueron efectivas para el cierre del hallazgo.</t>
  </si>
  <si>
    <t>Auditoría Vigencia 2011 II -  2012 I H53. FILA 188 Responsable: Direccion de Programas. Se modifica la accion considerando que la CGR la registro como No eficiente.   Con 7320-2-25471 del 09/04/2013 se informa que el 22/03/2013 se suscribió acta de compromiso para la entrega de las obras de proyecto de construcción del sistema de alcantarillado  y tratamiento de aguas residuales de San Cristóbal -Bolívar-, Con 7320-3-82373 del 27 de agosto de 2013, San Cristobal Bolívar, Irregularidades en la Ejecución del Proyecto. Responsable Seguimiento, Joseph Avila, mediante comunicado 4120-E1-37677 del 24 de abril de 2013 se radicó el  proyecto "Construcción sistema de alcantarilado y tratamiento de aguas residuales. Se cargaron las actas del 5 de mayo de 2016, 27 de octubre de 2016 y 28 de noviembre de 2016. Con 2019IE0015369 se informa el cumplimiento y efectividad de la acción de mejora.</t>
  </si>
  <si>
    <t>63(2011 y 2012)</t>
  </si>
  <si>
    <t>HFD. 63. Montería – Obras terminadas que no están en funcionamiento:
Lucro cesante de las obras objeto de los dos contratos PAM-071 de 2007 y PAM-064 de 2008, las cuales aunque se ejecutaron cumpliendo las especificaciones técnicas pactadas, no se han podido poner en uso debido a obras inconclusas por parte de la Corporación Autónoma Regional del Valle de los ríos Sinú y San Jorge.</t>
  </si>
  <si>
    <t>Obras que se encuentran terminadas y que no estan en funcionamiento, por la falta de ejecucion de un tramo a cargo de la CVS. Que se habia comprometido a entregarlas en junio de 2012.</t>
  </si>
  <si>
    <t>Visita al Proyecto</t>
  </si>
  <si>
    <t>Informe y Oficio de Funcionalidad del Proyecto</t>
  </si>
  <si>
    <t>El proyecto está terminado y en funcionamiento. Se anexa acta de terminación y certificado de funcionalidad. Por lo anterior, ratificamos que las acciones adelantadas fueron efectivas para el cierre del hallazgo.</t>
  </si>
  <si>
    <t xml:space="preserve">Auditoría Vigencia 2011 II -  2012 I H63. FILA 192 Responsable: Direccion de Programas. Se modifica la accion considerando que la CGR la registro como No eficiente. 
Con 7320-3-82373 del 27 de agosto de 2013, Montería -Córdoba, Obras terminadas que no están en funcionamiento. Responsable seguimiento Héctor Cruz Alvarez, con comunicación 060-29-02 del 12 de julio de 2013 de la CAVS y SJ CVS, informa que se estima que las obras se terminarán en 20 días. Con 2016IE0013006 del 22/11/2016 se informa la decisión de ajustar la acción de mejora: en la  actvidad y la unidad de medida,  y la cantidad ,tal y como queda aquí consignada, (anterior: . Reuniones periodicas, Acta y 3). Con 2019IE0015369 se informa el cumplimiento y efectividad de la acción de mejora.
 </t>
  </si>
  <si>
    <t>64(2011 y 2012)</t>
  </si>
  <si>
    <t>H 64 A. Adquisición Póliza para Garantizar Intervencion Derecho Vía. Se establecio que  una vez  intervenida la empresa contratante AGUAS DEL ALTO MAGDALENA, por la Superin de Sociedades y aunado a la declaracion de insolvencia del  contratista CONSORCIO AGUAS DE TOCAIMA, las aseguradoras no expedieron Poliza de Garantia para intervencion dentro del derecho de via Bogota-Lamesa-Tocaima</t>
  </si>
  <si>
    <t>Inconvenietes para la expedición de pólizas que permitan terminar el proyecto.</t>
  </si>
  <si>
    <t xml:space="preserve">Adelantar  las gestiones pertinentes para la nueva contratación del proyecto, con base en el apoyo de las Empresas Públicas de Cundinamarca SA ESP como Gestor del PAP-PDA de Cundinamarca. </t>
  </si>
  <si>
    <t>Seguimiento durante los Comités Directivos del PDA.</t>
  </si>
  <si>
    <t>Acta de adjudicación del proyecto</t>
  </si>
  <si>
    <t>Obra terminada el 30 de Mayo de 2013, en lo que corresponde a la Fase 2 del proyecto, puesto que la Fase 1 se enmarca en convenio suscrito a nivel de MVCT con Municipio y DNP..</t>
  </si>
  <si>
    <t>Auditoría Vigencia 2011 II -  2012 I H64. FILA 194 Responsable: Direccion de Programas. Se modifica la accion considerando que la CGR la registro como No eficiente.  Se determinó adelantar una sola accion de mejora. Con 7320-4-87166  del 18 de octubre 2013 se da respuesta al 7120-3-87166, se tiene como avance que ante la negativa de las aseguradoras de expedir polizas de garantías para intervenir el derecho de la vía Bogotá-La Mesa imposibilitan al contratista culminar las actividades contratadas, dando por terminado el contrato 001 de 2008, el 23 -12-2011 se suscribe acta de entrega y recibo final del contrato N° 001-08 por el contratista, interventoría y aguas del alto magdalena S.A. E.SP., dejando constancia expresa que de la obra y materiales suministradas, dando lugar a la suscripción de liquidación el 5 de agosto de 2013 por parte de la Super Sociedades debido a la liquidación de la empres aguas del alto magdalena, lo cual es prerrequsito para liquidar el convbenio 120 de 2007, suscrito entre el MVCT y Tocaima. La EP C/marca gestora del PPA-PDA y Tocaima se establecio el plan de acción  en el que se contempla culminar un acueducto veredal, por lo que se solicita viabilizar por parte del MVCT las obras faltantes y se complemente lo ya construido, por todo lo anteriormente descrito se solicita modificar la acción de mejora formulada inicialmente, con el objetivo de encaminar de una manera más eficiente las acciones, así, 1.Iniciar el trámite de liquidacipon del convenio 120 de 2007 y gestionar ante el Municipio de Tocaima las accioes necesarias para la terminación del proyecto, con terminacióin 15-12-2013, 2. Elaborar comunicadao al Mpio para que adelante las gestiones pertinentes para la nueva contratación y terminación del proyecto, con base en el apoyo de las EP/Cmarca como gestor del PAP-PDA de Cundinamarca. Plazo al 15-12-2013. con 7320-3-131288 del 20/12/2013, se aclara que las acciones, se remite Acta de Liquidación  del Convenio N° 120 de 2007 suscrito el MVCT, y Tocaima, (revisión jurídica). Oficio 7321-2-128521 del 16/12/2013 dirigido al alcalde de Tocaima invitándole  que continue de manera directa con su gestión y se presente ante el mecanismo de viabilidad del MVCT la reformulación integral del proyecto. Con 2019IE0015369 se informa el cumplimiento y efectividad de la acción de mejora.</t>
  </si>
  <si>
    <t>66(2011 y 2012)</t>
  </si>
  <si>
    <t>HFD 66. Construcción Total de los proyectos de agua para dar solución a las necesidades de los municipios. En la obra desarrollada en el Municipio de Sopó se evidenció que la fase I del proyecto consistente en puente de acceso al predio de la futura planta de tratamiento; tubería de impulsión en 12” y dos tanques de 1626 m3, se encuentra ejecutada en aproximadamente un 90%.</t>
  </si>
  <si>
    <t xml:space="preserve">el Municipio sin el debido soporte técnico suspendió la ejecución de los convenios y contrató una consultoría para el diseño del Plan Maestro de Acueducto de Sopó,, cuando con antelación la Gobernación se encontraba ejecutando un contrato con el mismo objeto, situación que no garantiza el uso de la infraestructura construida y el buen uso de los recursos públicos. </t>
  </si>
  <si>
    <t>Ajustar el procedimiento de evaluacion y viabilizacion del MVCT, con el fin de incluir la verificacion de la funcionalidad del alcance del proyecto presentado</t>
  </si>
  <si>
    <t>Modificar la resolucion 0379 de 2012.</t>
  </si>
  <si>
    <t>Con la expedición de
la resolución 0661 se
logró ajustar el
proceso de evaluación
y viabilización del
Ministerio. Se adjunta
res. 0661. Con esto se
da por cumplido el
hallazgo.</t>
  </si>
  <si>
    <t>Auditoría Vigencia 2011 II -  2012 I H66. FILA 195 Responsable: Direccion de Programas.  Se modifica la accion considerando que la CGR la registro como No eficiente. 
Comunicación 7323-3-60379 de la directora de programas solicitando cambio de accion de mejora y plazos, debidamente justificada.
Con  7320-4-87166  del 18 de octubre de 2013, da respuesta al 7120-3-87166, informando que de esta acción se la liquidación judicial se encuentra en revisión por parte de la
Con 2016IE0006651 del 17/06/2016  y correo electrónico de la Directora de Programas del 30/06/2016 se informa las justificaciones y decisión de ampliar para el 30/09/2016 la fecha de cumplimiento de la acción de mejora.Con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El 30/12/2016  se publica la RESOLUCIÓN 1063. Con 2019IE0015346 se informa la modificación de la acción de mejora. Con memorando 2021IE0000271 se informa el cumplimiento de la acción de mejora.</t>
  </si>
  <si>
    <t>67(2011 y 2012)</t>
  </si>
  <si>
    <t xml:space="preserve">HFDP 67. Construcción total de los proyectos de agua para dar solución a las necesidades de los municipios de Guasca y La Calera. Se suscribió la contratación para la ejecución de esta obra, sin tener previamente solucionado todo lo relativo a la servidumbre, este hallazgo puede tener incidencia disciplinaria y penal. 
</t>
  </si>
  <si>
    <t xml:space="preserve">sin tener previamente solucionado todo lo relativo a la servidumbre, </t>
  </si>
  <si>
    <t>Aportar la evidencia del cierre de la IP 6-015-14 relacionado con el proyecto objeto de este Hallazgo.</t>
  </si>
  <si>
    <t>Allegar comunicado</t>
  </si>
  <si>
    <t>oficio</t>
  </si>
  <si>
    <t xml:space="preserve">El proyecto se encuentra terminado y en funcionamiento. Se anexa Informe final de supervisión,
Certificado de funcionalidad del proyecto. Por lo anterior, ratificamos que las acciones adelantadas fueron efectivas para el cierre del hallazgo
</t>
  </si>
  <si>
    <t>Auditoría Vigencia 2011 II -  2012 I H67. FILA 196 Responsable: Direccion de Programas. Se modifica la accion considerando que la CGR la registro como No eficiente.  
Con 7320-4-87166 del 18 de octubre de 2013, responde memorando 7120-3-87166, se informa que se esta en proceso de concertación de la guia. Se efectuó un primer ejercicio con el proyecto de manual de supervisión de contratos, con el objetivo de que sirviera de base para la documentación de la guia de buenas prácticas. Con 2014IE0015631 del 13/11/2014, se solicita a la OCI se proceda a corregir la Acción de Mejora, Actividad y la Fecha de terminación, (Acción ya cumplida 100%)  por cuanto lo inicialmente descrito no corresponde con el hallazgo ni la causa, aclarando que no es el Departamento del Magdalena, sino de Cundinamarca Municipio de Guasca. (Se toma atenta nota de este memorando, aclarando que no es procedente ninguno de los ajustes solicitados por cuanto el contenido de este hallazgo esta en conformidad con los ajustes solicitados)-. igualmente se informa que continuando con el seguimiento a la fucninalidad de la obra  con el 2014EE0063595 del 04-08-2014 se le informa la CGR que el Tanque -Filtro y el tanque de almacenamiento mediante la apaertura de válvulas y que aún se requiere la reparación de fugas.
A 31/03/2016 se evidencia en CC la Resolución 1009/2015 Municipio de Tocaima por la cual se adjudica la Licitación Pública N° 009 de 2015, del 24/12/2015. Contrato O.P. 263 de 2015. Convenio Interadministrativo Gobernación C/marca y la Empresa de Servicios Públicos C/marca S.A. E.S.P del Municipio de Tocaima -081-
Al 31/03/2016 se evidencia CC 2014EE019677 -CGR- dek 12/12/2014 radicado en MVCT 2014ER00116808 dirigido a Directora Programas la comunicación de archivo indagación preliminar 6-015--14 Convenio Interadministrativo N° 145 de 2007 -Contrato 096 de 2009 suscrito entre el muncipio de Guasca (c/marca y la UT Acueducto Trinidad. Con 2019IE0015369 se informa el cumplimiento y efectividad de la acción de mejora.</t>
  </si>
  <si>
    <t>70(2011 y 2012)</t>
  </si>
  <si>
    <t>H 70 ADF. Desconocimiento a Principios de la Función Administrativa. Deficiencias en los estudios y diseños para la contratacion del proyecto, cuando el contrato ha sido suspendido y prorrogado en reiterdas ocasiones por causas previsibles como las condiciones climaticas y caracteristicas del terreno, situacion que se pudo prever en dichos estudios y diseños iniciales.</t>
  </si>
  <si>
    <t>Deficiencias en los estudios y diseños por falta de prevision de riesgos.</t>
  </si>
  <si>
    <t>Aportar acta de recepción y liquidación definitiva del contrato N° 41 -2009</t>
  </si>
  <si>
    <t xml:space="preserve">Allegar Acta </t>
  </si>
  <si>
    <t>El proyecto se encuentra terminado y liquidado. Se encuentra anexa el acta de recepción y liquidación. Por lo anterior, ratificamos que las acciones adelantadas fueron efectivas para el cierre del hallazgo.</t>
  </si>
  <si>
    <t>Auditoría Vigencia 2011 II -  2012 I H70.  FILA 199 Responsable: Direccion de Programas. En ejecución 
Con 2014IE0015631 del 13/11/2014 Se solicita modificar la Actividad, Unidad de Medida y la fecha de terminación, (tal y como queda registrado), teniendo en cuenta que por error involuntario  de la Dirección de Programas lo formulado inicialmente no corresponde con la causa del hallazgo.Con 2015IE0003372 del 18-03-2015, la Viceministra de Agua y Saneamiento Básico informa que se toma la decisión de modificar la fecha de cumplimiento (antes 31/03/2015) a 30/06/2015, por cuanto no ha sido posible efecutar las modificaciones a la citada resolución no es factible por su complejidad relacionda con la formulación y promulgacipón del nuevo Plan Nacional de Desarrollo, por lo que es necesario la deregotaria de la Resolución 379  de 2012 y la expedición de un nuevo acto administrativo  acorde con el Plan de Desarrollo que entre en vigencia, Con 2015IE0006868 DEL 10/06/2015 se informa la necesidad de ampliar el plazo para el 31/12/2015.con 2015IE0016175 del 30/12/2015 se informa prórroga para el 29/02/2016 con la justificación.con 2015IE0016175 del 30/12/2015 se informa prórroga para el 29/02/2016 con la justificación. Con el presente plan se amplia el plazo hasta 30/06/2016 de acuerdo a instrucciones del Viceministro de Agua. Con 2016EE0049999 del 08/06/2016 se justifica e informa la decisión N° 2 de modificar la Acción de Mejora, Actividad, Unidad de Medida y Cantidad, tal y como queda al presente modificada (Anterior: Ajustar el procedimiento de evaluacion y viabilizacion del MVCT, con el fin de incluir la verificacion de la funcionalidad del alcance del proyecto presentado,Modificar la resolucion 0379 de 2012, Resolucion modificada, 1) Cumplimiento 100% y en CC se encuentra la evidencia.
Correo electrónico del 11/07/2016 se informa que Con memo 2016EE0049999 se solicitó modificar y dar por cumplida la presente acción (Evidencia está en carpeta compartida). Con 2019IE0015369 se informa el cumplimiento y efectividad de la acción de mejora.</t>
  </si>
  <si>
    <t>71(2011 y 2012)</t>
  </si>
  <si>
    <t xml:space="preserve">H 71 ADF. Desconocimiento a los Principios de la Función Administrativa. Deficiencia en los estudios de suelo, debido a que fue necesario realizar un nuevo estudio, tal como se evidencia en la justificacion de suspension del plazo para tal fin, suscrita el 03-05-10. Las obras terminadas no estan en funcionamiento, por tanto no se ha puesto en operacion. </t>
  </si>
  <si>
    <t xml:space="preserve">Deficiencias en el estudio de suelo presentado por el Ente Territorial para fundamentar la evaluacion y viabilizacion del proyecto. </t>
  </si>
  <si>
    <t>Auditoría Vigencia 2011 II -  2012 I H71.  FILA 201 Responsable: Direccion de Programas. Se modifica la accion considerando que la CGR la registro como No eficiente. 
Se evidencian 2 informes
Correo electrónico del 11/07/2016 se informa que se subieron en carpeta compartida 2 actas del 01 de junio y del 29 de junio de 2016, y 2  informes de las mismas fechas, en los que se demuestra la visita al proyecto. Con 2019IE0015369 se informa el cumplimiento y efectividad de la acción de mejora.</t>
  </si>
  <si>
    <t>73(2011 y 2012)</t>
  </si>
  <si>
    <t>H73. Adecuada planeación en los proyectos. Según informe de interventoría a septiembre de 2012, las obras ejecutadas según el Convenio CUR 141, presentan un avance físico de 66% quedando pendiente el 34% a menos de 2 meses de terminrse el plazo de ejecución.</t>
  </si>
  <si>
    <t>Inadecuada planeación  en los tiempos reales de ejecución.</t>
  </si>
  <si>
    <t xml:space="preserve">Evidenciar la entrega, recibo y funcionamiento de la obra. </t>
  </si>
  <si>
    <t>Informe con las evidencias de la funcionalidad de la barcaza</t>
  </si>
  <si>
    <t>Informe sobre funcionamiento de la obra.</t>
  </si>
  <si>
    <t xml:space="preserve">Se cuenta con certificados de funcionalidad de las obras que hacen parte del proyecto. </t>
  </si>
  <si>
    <t>Auditoría Vigencia 2011 II -  2012 I H73. FILA 203 Responsable: Direccion de Programas. Se modifica la accion considerando que la CGR la registro como No eficiente.  
Con 2014IE0011894 del 05/09/2014 se remite el informe con las evidencias de cumplimiento del contrato  de Obra Civil  N° AQ-C-011-11 y funcionalidad de la obra, dando así por ejecutadda el 100% la acción de mejora.Mediante correo Interno del 06/11/2014 remiten Informe del MVCT del Proyecto Santa Marta  Colector Pluvial Bastidas Octubre 2014 firmado por Rafael Gallardo Eraso informando la realización de las obras y recomendando su periódico mantenemiento y se anexan copia de los oficios 374 del 31/03/20004, 7323-2-13404 del 19/02/2013, Acta de compromiso para el mantenimiento de las obras del proyecto del 21/06/2013, Oficio de la Gerencia Proyectos de Infraestructura 26 de junio de 2013, 73223-2-86449 del 06/09/2013, 2014EE0046369 del 06/06/2014 solicitando seguimiento de los compromisos del acta, Oficio 00001053 del10/06/2014 de la ESPA. 11/04/2016: Se cargó en la carpeta compartida el informe ejecutivo del sistema de captación del 22/01/2016, suscrita por el gerente de Aquaseo, en el que se informa que la barcaza está en funcionamiento y describen el impacto alcanzado. Con 2019IE0015369 se informa el cumplimiento y efectividad de la acción de mejora.</t>
  </si>
  <si>
    <t>85(2011 y 2012)</t>
  </si>
  <si>
    <t>HD 85. Falencias de la Interventoría del Proyecto. En el Acta Final de Recibo del proyecto realizada el 14 de Mayo de 2012, donde figura el Contratista del Proyecto y el Segundo Interventor, con el fin de generar acta de recibo parcial de “16 acueductos en las zonas Indígenas de los Municipios de Mistrató y Pueblo Rico en el Departamento de Risaralda”</t>
  </si>
  <si>
    <t>Durante la visita técnica, se le informo al equipo auditor por parte del contratista y el interventor que para la fecha (9 de Octubre de 2012) se encontraban 19 Acueductos ejecutados y terminados, pero la única acta de recibo en que se especifica las obras ejecutadas y entregadas, es la anteriormente nombrada en la cual se relacionan 16 Acueductos terminados y entregados, pero según docu</t>
  </si>
  <si>
    <t>Tramitar la entrega de las copias de las actas de recibo de los 20 acueductos</t>
  </si>
  <si>
    <t>Suministro de las copias de las actas de recibo de los acueductos</t>
  </si>
  <si>
    <t xml:space="preserve">El proyecto se encuentra terminado y en funcionamiento. Acta de recibo a satisfacción por parte de las comunidades. Se anexan actas de liquidación de cada uno de los acueductos. Por lo anterior, ratificamos que las acciones adelantadas fueron efectivas para el cierre del hallazgo. </t>
  </si>
  <si>
    <t>Auditoría Vigencia 2011 II -  2012 I H85. FILA 205 Responsable: Direccion de Programas. Se modifica la accion considerando que la CGR la registro como No eficiente. 
Se evidencia en el SIG la versión 5.0 de 27-02-2015 del Procedimiento GPA-P-02  Gestió de Proyectos en Agua y Saneamiento Básico.
Al 31/03/2016 en CC se evidencian 16 Actas de Entrega a la Comunidad con recibido a satisfacción de Acueductos Comunitarios (hablar con DIANA S. faltan  4 actas). Con 2019IE0015369 se informa el cumplimiento y efectividad de la acción de mejora.</t>
  </si>
  <si>
    <t>88(2011 y 2012)</t>
  </si>
  <si>
    <t>HD 88. Cumplimiento de las obligaciones contractuales. El contrato de operación celebrado entre Aguas de San Andrés S.A. - ESP y Proactiva – Aguas del Archipiélago S.A – ESP, en septiembre 8 de 2005, que tiene por objeto la operación de la infraestructura de los servicios de acueducto y alcantarillado en la Isla de San Andrés, con un plazo de 15 años.</t>
  </si>
  <si>
    <t>Incumplimiento a lo señalado en el numeral 27 de la parte considerativa del Otrosí No. 6  del contrato de operación, y a lo estipulado en el parágrafo del numeral 12.4 de la cláusula tercera y sexta del mismo.</t>
  </si>
  <si>
    <t xml:space="preserve"> Apoyo del MVCT en recursos y asistencia tecnica.</t>
  </si>
  <si>
    <t>Contratación de la consultoria para la renegociacion del contrato de operación entre aguas de san andres y aguas del archipielago, en el cual se incluyen los aspectos referidos en el hallazgo.</t>
  </si>
  <si>
    <t xml:space="preserve">Informe de consultoria </t>
  </si>
  <si>
    <t xml:space="preserve">El contrato fue ejecutado con calidad y oportunidad. Se anexa acta de liquidación contrato de consultoría. Por lo anterior, ratificamos que las acciones adelantadas fueron efectivas para el cierre del hallazgo. </t>
  </si>
  <si>
    <t>Auditoría Vigencia 2011 II -  2012 I H88.  FILA 207 Responsable: Direccion de Programas. Se modifica la accion considerando que la CGR la registro como No eficiente. 
Con correo del 5/11/2014  Anexo: Informe Acciones Fortalecimiento Institucional San Andrés Islas suscrito por Claudia Muñoz Torres, Profesional Especializado . Oficio 2014ee0089186 dirigido a Gobernadora de Archipiélago de San Andrés, Providencia y Santa Catalina por la Dirección de Programas cuyo asunto trata de sobre el hallazgo 88 del informe de Auditoría a la vigencia 2do semestre 2011 y 1ere semestre 2012 CGR. Con 2016IE0012250 del 01/11/2016 se informa y justifica porque el desarrollo de la Consultoría ha presentado inconvenintes, por lo tanto se decide ampliar la fecha de cumplimiento, taly como queda aquí registrada (anterior 30/11/2016).
Con 2017IE0007831 del 26/07/2017 se informa que se efectuó la contrataación de una consultoría cuyo propósito sería la renegociación del Contrato de operación entre aguas de San Andrés y Aguas del Archipiélago en el cual se incluyeran los aspectos referidos en el hallazgo y se produjera un informe en el cual se hiciera referencia al apoyo del MVCT. Con 2019IE0015369 se informa el cumplimiento y efectividad de la acción de mejora.</t>
  </si>
  <si>
    <t>91(2011 y 2012)</t>
  </si>
  <si>
    <t>HFD (IP) 91. Adecuación de Baños y Oficinas. En el ítem 1.1 del acta de liquidación se evidencia pago por la “Adecuación de Baños y Oficinas”, por $12.5 millones, los cuales a la fecha de la visita no se encontraron, debido a que fueron demolidos para dar paso a la construcción de la planta de generación eléctrica, a partir del aprovechamiento de residuos sólidos urbanos en San Andrés I</t>
  </si>
  <si>
    <t>Debido a falta de planeación en el diseño del proyecto.</t>
  </si>
  <si>
    <t>Solicitar al departamento Archipielago de San Andres como contratante de las obras, que se pronuncien frente al hallazgo, y conforme a su respuesta informar a los Entes de Control.</t>
  </si>
  <si>
    <t>Elaboración de comunicado reiterando al departamento se pronuncie frente al hallazgo y seguimiento de la respuesta.</t>
  </si>
  <si>
    <t>El proyecto era de carácter transitorio el cual estaba a cargo del Departamento. Fue ejecutado y liquidado. Se anexa informe de estado Actual. Por lo anterior, ratificamos que las acciones adelantadas fueron efectivas para el cierre del hallazgo.</t>
  </si>
  <si>
    <t>Auditoría Vigencia 2011 II -  2012 I H91.  FILA 208 Responsable: Direccion de Programas. Incumplida segun CGR,  no obstante la unidad de medida SI fue entregada oportunamente (Oficio). Se decide ampliar plazo para nuevamente requerir al Ente Territorial. Se evidencia Contrato 665 de 2008 Departamento Archipiélago de Saan Andrés-Providencia y Santa Catalina, Oficio .
Con 2016EE0027313 del 07/04/2013 Dirigido a Secretaría Servicios Públicos y Medio Ambiente del Dpto Archipiélago San Andrés, Providencia y Santa Catalina por VASB -Dirección de Programas- Solicitándoles se pronuncien sobre el hecho de que el contrato objeto del hallazgo HDF (IP 91) es de competencia exclusiva de ese Dpto y compromete al MVCT. Con 2019IE0015369 se informa el cumplimiento y efectividad de la acción de mejora.</t>
  </si>
  <si>
    <t>93(2011 y 2012)</t>
  </si>
  <si>
    <t>H93. Acueducto con condiciones óptimas a los usuarios. De la revisión de los productos objeto de la ejecución del contrato, no obstante haberse ejecutado las cantidades de obra contratadas relacionadas con la nueva aducción  desde la captación  hasta el desarenador en la quebrada el Guarumo.</t>
  </si>
  <si>
    <t xml:space="preserve">Debido a que las obras ejecutadas, no obedecieron desde un comienzo a un estudio y diseño en el que se hubiese incluido dentro del diagnóstico el inventario de las redes existentes en el 2008, así como la visualización del Plan Maestro de Acueducto, el cual incluyera todos los componentes requeridos desde la captación, aducción, conducción, potabilización, distribución, contabilización </t>
  </si>
  <si>
    <t>Adelantar seguimiento a la terminacion de las obras contratadas, requieriendo ademas al PDA Tolima para que brinde acompañamiento para la prestacion del servicio de acueducto.</t>
  </si>
  <si>
    <t>Visitas a la obra</t>
  </si>
  <si>
    <t>El proyecto se terminó pero se está a la espera de que el municipio reciba las obras. Se anexa última comunicación enviada al municipio. Por lo anterior, ratificamos que las acciones adelantadas fueron efectivas para el cierre del hallazgo.</t>
  </si>
  <si>
    <t>Auditoría Vigencia 2011 II -  2012 I H93. FILA 210 Responsable: Direccion de Programas. Se modifica la accion considerando que la CGR la registro como No eficiente. 
Con 7320-2-25471 del 09 de abril de 2013, La Dirección de Programas informa 7323225601 26032013 traslada a Fresno el H93 en al ambito de la competencia 
Correo electrónico del 11/07/2016 se informa que Se subió en carpeta compartida acta del 02 de junio de 2016, suscrita entre gerencia y superviso de EDAT S.A., ESP, contratista e interventoría de obra, en la que se demuestra el seguimiento para que el ejecutor termine las obras. Con 2019IE0015369 se informa el cumplimiento y efectividad de la acción de mejora.</t>
  </si>
  <si>
    <t>1(2014)</t>
  </si>
  <si>
    <t xml:space="preserve">H 1. Etapa precontractual y contractual sin estudios y diseños definitivos. No se cumplio con el deber de las entidades de publicar los pliegos de condiciones con informacion suficiente y oportuna acorde con el principio de responsabilidad establecido en el art 26 de la ley 80 de 1993. </t>
  </si>
  <si>
    <t>El Municipio de Ibague, representado por el IBAL S.A. E.S:P., el 8 de noviembre de 2011 suscribio el contrato 00060, sin que previamente hubiese contado con el informe con caracter DEFINITIVO de los estudios y diseños de las obras relacionadas con su objeto.</t>
  </si>
  <si>
    <t>Solicitar al Municipio que informe sobre el estado de las aciones de mejora  implementadas frente al presente hallazgo, como quiera que hace parte de su orbita de competencia.</t>
  </si>
  <si>
    <t xml:space="preserve">Elaboracion y envio de comunicado al Municipio de Ibague y seguimiento de la respuesta. </t>
  </si>
  <si>
    <t>INFORME DE RESULTADOS - CONVENIO INTERADMINISTRATIVO 59 de 2007 IBAGUÉ. CGR -CDIFTCEDR No. 006 Abril 2014</t>
  </si>
  <si>
    <t>H 1 FILA 246. Actuación Especial de Fiscalización - Convenio Interadministrativo de Apoyo Financiero No. 59 del 25 de junio de 2007. Practicada en 2014. Se modifica la accion considerando que la CGR la registro como No eficiente. Se anexan los siguientes informes: Informe de actuación de fiscalización - 30-05-2014-, del MVCT al convenio Interadministrativo de apoyo financiero N° 059 /2007 Proyecto de Acueducto Complementario con Fuente Alterno para la Ciudad de Ibagué. Informe de Acciones de Mejora, actuación de ficalización ...31-10/2014, Informe de Acciones de Mejora, actuación de fiscalización....3-02-2015.(Carpeta de 31 Anexos de los informes y que dan cuenta de la trazabilidad gestionada).
A 31/03/2016 se evidencia en CC  Informe 31/03/2016 Acciones de Mejora, Actuación Especial de Fiscalización Ministerio de Vivienda, Ciudad y Territorio, Convenio Interaministrativo de Apoyo Financiero N° 059 de 2007 - Proyecto Acueducto Complementario con Fuente Alterna para la Ciudad de Ibaqué. Con 2019IE0015369 se informa el cumplimiento y efectividad de la acción de mejora.</t>
  </si>
  <si>
    <t>Advertencia del riesgo en que se encuentran los recursos involucrados en el proyecto.</t>
  </si>
  <si>
    <t>En el marco de la liquidacion judicial, adelantar seguimiento a la iniciativa del Municipio de presentar una propuesta al comite de concilicacion del Ministerio para la culminacion del proyecto.</t>
  </si>
  <si>
    <t>H 1 FILA 248. Actuación Especial de Fiscalización - Convenio Interadministrativo de Apoyo Financiero No. 59 del 25 de junio de 2007. Practicada en 2014. Se modifica la accion considerando que la CGR la registro como No eficiente. 
Con 2014IE0010139 del 05/08/2014 se dirige la solicitud del trámite liquidación del  convenio interadministrativa de Apoyo Fro 59/2007 suscrito entre el MVCT del Municipio Ibagué Proyecto Acueducto Complementaria con la fuente alterna para la ciudad de Ibagué, Fuente Etapa 1 Departamento Tolima fuente PGM 2007.Se cuenta con tres informes: Uno del 7 de noviembre de 2016, otro del 7 de septiembre de 2016 y otro del 5 de mayo de 2016. así mismo el oficio de la conciliación 2016ER0029486, Memo 2016IE0003425 enviando propuesta conciliatoria. Con 2019IE0015369 se informa el cumplimiento y efectividad de la acción de mejora.</t>
  </si>
  <si>
    <t>2 (IRCA 2007)</t>
  </si>
  <si>
    <t xml:space="preserve"> Los recursos destinados por el Viceministerio de Agua para el proyecto "ACUEDUCTO COMPLEMETARIO CON FUENTE ALTERNA PARA LA CIUDAD DE IBAGUE FASE I ETAPA I" a traves del convenio de apoyo financiero 059 de 2007 dejaron de ser ejecutados oportunamente contradiciendo el objeto de la inversion de los recursos involucrados que es lograr que al final se brinden obras que permitan 
</t>
  </si>
  <si>
    <t>H 2 FILA 250. Actuación Especial de Fiscalización - Convenio Interadministrativo de Apoyo Financiero No. 59 del 25 de junio de 2007. Practicada en 2014. Se modifica la accion considerando que la CGR la registro como No eficiente.  
Con 2014IE0010139 del 05/08/2014 se dirige la solicitud del trámite liquidación del  convenio interadministrativa de Apoyo Fro 59/2007 suscrito entre el MVCT del Municipio Ibagué Proyecto Acueducto Complementaria con la fuente alterna para la ciudad de Ibagué, Fuente Etapa 1 Departamento Tolima fuente PGM 2007. Se cuenta con tres informes: Uno del 7 de noviembre de 2016, otro del 7 de septiembre de 2016 y otro del 5 de mayo de 2016. así mismo el oficio de la conciliación 2016ER0029486, Memo 2016IE0003425 enviando propuesta conciliatoria. Todos subidos en carpeta compartida e informado a OCI. Con 2019IE0015369 se informa el cumplimiento y efectividad de la acción de mejora.</t>
  </si>
  <si>
    <t>3 (IRCA 2007)</t>
  </si>
  <si>
    <t xml:space="preserve">H 3. Calidades de la Gerencia e interventoria. Se inicio el proceso contractual por parte de IBAL sin contar con los diseños definitivos (…), sin que FONADE asegurara el cumplimiento de las finalidades de la interventoria de "garantizar la eficiente y oportuna inversion de los recursos establecidos en los contratos" acorde con el manual de interventoria de FONADE. </t>
  </si>
  <si>
    <t xml:space="preserve">FONADE no ejercio de manera adecuada la obligacion de realizar el acompañamiento a los procesos precontractuales y la ejecucion de la interventoria al proyecto "ACUEDUCTO COMPLEMENTARIO CON FUENTE ALTERNA PARA LA CIUDAD DE IBAGUE FASE I ETAPA I" 
</t>
  </si>
  <si>
    <t>Solicitar a FONADE los avances sobre el plan de mejoramiento establecido frente al presente hallazgo.</t>
  </si>
  <si>
    <t>Elaboracion de solicitud a FONADE</t>
  </si>
  <si>
    <t xml:space="preserve">Oficio </t>
  </si>
  <si>
    <t>H 3 FILA 252. Actuación Especial de Fiscalización - Convenio Interadministrativo de Apoyo Financiero No. 59 del 25 de junio de 2007. Practicada en 2014. Se modifica la accion considerando que la CGR la registro como No eficiente. 
1. Informes Convenio Interadministrativo de Apoyo financiero N° 059 de 2007, Proyecto Acueducto Complementario con fuentes alterna para la ciudad de Ibagué. Informe 1 del 30/05/2014, Informe 2 del 31 de octubre 2014,e Informe 3 del 20 de febrero de 2015, en los cuales se incluyen las acciones adelantadas con relación con las competencias de FONADE frente a este hallazgo.27/04/2016: Se sube en carpeta compartida el oficio 2016EE0033524 dirigido a FONADE del 26-04-2016 en el que se solicita se informe sobre el avance obtenido frente a la implementación del plan de mejoramiento. Además se solicita que se informe si el Ente de control a la fecha ha realizado algún pronunciamiento en relación con la efectividad de la acción. Con 2019IE0015369 se informa el cumplimiento y efectividad de la acción de mejora.</t>
  </si>
  <si>
    <t>12 (IRCA 2007)</t>
  </si>
  <si>
    <t>H12. Accesorios en la red de acueducto - A. La tuberia instalada no es funcional, siendo tecnicamente imposible, dar operacion a los tramos intervenidos hasta el momento.</t>
  </si>
  <si>
    <t>Deficiencias por parte de FINDETER en sus deberes como Administrador de los recursos del proyecto, asi como del contratista y de la interventoria.</t>
  </si>
  <si>
    <t>Solicitar al ejecutor (FINDETER) que informe y evidencie sobre la instalacion de los accesorios en la red de acuedcuto y funcionalidad de la tuberia instalada.</t>
  </si>
  <si>
    <t>Elaboracion de comunicado y seguimiento de la respuesta</t>
  </si>
  <si>
    <t xml:space="preserve">H 12 FILA 277. Actuación Especial de Fiscalización -Sistema Estratégico de Trasporte Público de pasajeros de Popayán - Movilidad Futura S.A.S. Vigencia 2009-2013. Practicada en 2014. Se modifica la accion considerando que la CGR la registro como No eficiente.  Se evidencia 3 informes
27/04/2016: Se subió en carpeta compartida respuesta de FINDETER 2016ER0038497, en la que informa que la tubería instalada es funcional y que cada uno de los tramos intervenidos hasta el momento se encuentra en operación.
13//04/2016: Se subió en carpeta compartida correo electrónico solicitando respuesta al requerimiento del MVCT, como evidencia del seguimiento.
12/04/2016: Se subió en la carpeta compartida el oficio 2016EE0024305 del 20/03/16 solicitando a FIDENTER que informe sobre la instalación de los accesorios en la red de acueducto. Con 2019IE0015369 se informa el cumplimiento y efectividad de la acción de mejora.
</t>
  </si>
  <si>
    <t>13 (IRCA 2007)</t>
  </si>
  <si>
    <t xml:space="preserve">H13. Pruebas Hidraulicas - A. Se genera incumplimiento del objeto contractual, afectando de manera integral el proyecto de optimización en curso, irregularidad que pone en riesgo los recursos invertidos hasta el momento en el proyecto. </t>
  </si>
  <si>
    <t>Solicitar al ejecutor (FINDETER) que informe y evidencie sobre la ejecucion de las pruebas hidraulicas y funcionalidad de la tuberia instalada.</t>
  </si>
  <si>
    <t>H 13 FILA 278. Actuación Especial de Fiscalización -Sistema Estratégico de Trasporte Público de pasajeros de Popayán - Movilidad Futura S.A.S. Vigencia 2009-2013. Practicada en 2014. Se modifica la accion considerando que la CGR la registro como No eficiente. Se evidencia 3 informes
27/04/2016: Se subió en carpeta compartida respuesta de FINDETER 2016ER0038497, en la que informa que las mismas se han realizado de forma simultánea con la puesta en funcionamiento, previa inspección por parte de la interventoría en donde se instalan las nuevas redes.
13//04/2016: Se subió en carpeta compartida correo electrónico solicitando respuesta al requerimiento del MVCT, como evidencia del seguimiento.
12/04/2016: Se subió en la carpeta compartida el oficio 2016EE0024305 del 20/03/16 solicitando a FIDENTER que informe sobre las pruebas hidráulicas.  Con 2019IE0015369 se informa el cumplimiento y efectividad de la acción de mejora.</t>
  </si>
  <si>
    <t>14 (IRCA 2007)</t>
  </si>
  <si>
    <t>H14. Hundimientos y/o fallos - A. Existen hundimientos y/o fallos sobre la superficie de acabado a pesar de haberse adelantado los respectivos ensayos de laboratorio para verificar el cumplimiento de las especificaciones técnicas del proyecto; situación que genera riesgo en la estabilidad de la obra ejecutada hasta el momento y la seguridad vial</t>
  </si>
  <si>
    <t>Aportar las evidencias de la entrega y recibo final de las obras ejecutadas en el marco del contrato PAF-ATF-041-2012 -  Optimizacion redes de alcantarillado</t>
  </si>
  <si>
    <t xml:space="preserve">Suministro de la copia del acta de entrega y recibo final del contrato de obra, suscrita por Contratista, interventor y Empresa de Acueducto y Alcantarillado de Popayan </t>
  </si>
  <si>
    <t>H 14 FILA 279. Actuación Especial de Fiscalización -Sistema Estratégico de Trasporte Público de pasajeros de Popayán - Movilidad Futura S.A.S. Vigencia 2009-2013. Practicada en 2014. Se modifica la accion considerando que la CGR la registro como No eficiente. Se evidencia 3 informes.
A 31/03/2016 en CC se evidencia ACTA de Entrega y Recibo Final Contrato de obra -Fiduciaria Bogotá- Findeter Contrato PAF-ATF-041-2012 suscrita Contraista, Interventor, Empresa AA Popayán, el Interventor deja constancia del cumplimiento y recibido a satisfacción del objeto del contrato, Optimización Redes de Alcantarillado Primera Etapa del Sistema Estratégico de Transporte Público del Municipio de Popayán. Con 2019IE0015369 se informa el cumplimiento y efectividad de la acción de mejora.</t>
  </si>
  <si>
    <t>15 (IRCA 2007)</t>
  </si>
  <si>
    <t>H15. Trabajo en alturas - A. Inobservancia de lo estipulado en la Resolución No.1409 de 2012, “Por la cual se establece el reglamento de seguridad para la protección contra caídas en trabajo en alturas”, poniendo en riesgo al personal que ejecuta la obra.</t>
  </si>
  <si>
    <t>H 15 FILA 280. Actuación Especial de Fiscalización -Sistema Estratégico de Trasporte Público de pasajeros de Popayán - Movilidad Futura S.A.S. Vigencia 2009-2013. Practicada en 2014. Se modifica la accion considerando que la CGR la registro como No eficiente.  Se evidencia 3 informes.
A 31/03/2016 en CC se evidencia ACTA de Entrega y Recibo Final Contrato de obra -Fiduciaria Bogotá- Findeter Contrato PAF-ATF-041-2012 suscrita Contraista, Interventor, Empresa AA Popayán, el Interventor deja constancia del cumplimiento y recibido a satisfacción del objeto del contrato, Optimización Redes de Alcantarillado Primera Etapa del Sistema Estratégico de Transporte Público del Municipio de Popayán. Con 2019IE0015369 se informa el cumplimiento y efectividad de la acción de mejora.</t>
  </si>
  <si>
    <t>16 (IRCA 2007)</t>
  </si>
  <si>
    <t>H16. Reformulación metas físicas proyecto acueducto - A. Fallas en la planeación del proyecto inicial, al existir deficiencias en los análisis técnicos propios de la estructuración y presupuesto de sus actividades principales, al dejar de lado estudios importantes y predecibles que acercaran el valor de las obras.</t>
  </si>
  <si>
    <t>Deficiencias en la formulacion del proyecto radicado ante el mecanismo de viabilidad, que fueron imprevisibles para el Ministerio.</t>
  </si>
  <si>
    <t>Solicitar al Municipio de Popayan, como entidad responsable de la presentacion de los estudios y diseños, que informe sobre las acciones adelantadas frente a lo solicitado en el comunicado de traslado del Ministerio en relacion con la formulacion del proyecto.</t>
  </si>
  <si>
    <t>Elaboracion y envio  de solicitud al Municipio, y seguimiento de la respuesta.</t>
  </si>
  <si>
    <t>Comunicado</t>
  </si>
  <si>
    <t xml:space="preserve">H 16 FILA 281. Actuación Especial de Fiscalización -Sistema Estratégico de Trasporte Público de pasajeros de Popayán - Movilidad Futura S.A.S. Vigencia 2009-2013. Practicada en 2014. Se modifica la accion considerando que la CGR la registro como No eficiente. 
Se anexa: Oficio 2014EE0070482 del 25/08/2014 la Directora de Programas: Informe Actuación Especial de Fiscalización Sistema Estratégico de Transporte Público de Popayán para las obras complementarias derivados de los Convenios Interadministrativos de Cooperación Técnica y Apoyo Financiero  N°056 y 057 de 2012, suscritos entre el MVCT, FINDETER y el Municipio de Popayán -Cauca. Oficio de Findeter 2014ER0081736 DEL 10/092014, 2014EE90058 de 21/10/2014 dirigido a Gerente EAA Popayán S.A. ESP, solicitando acciones de los convenios Interadministrativos  de Cooperación Técnica y Apoyo Financiero 056 y 057 de 2012. 
13//04/2016: Se subió en carpeta compartida correo electrónico solicitando respuesta al requerimiento del MVCT, como evidencia del seguimiento.
12/04/2016: Se subió en la carpeta compartida el oficio 2016EE0025442 del 01/04/16 solicitando al Municipio de Popayán que informe sobre las acciones frente al hallazgo y los responsables de adelantar los estudios y diseños. Con 2019IE0015369 se informa el cumplimiento y efectividad de la acción de mejora.
</t>
  </si>
  <si>
    <t>17 (IRCA 2007)</t>
  </si>
  <si>
    <t>H17. Reformulación metas físicas proyecto alcantarillado - A. Fallas de planeación del proyecto inicial, al existir deficiencias en los análisis técnicos propios de la estructuración y presupuesto de sus actividades principales, al dejar de lado estudios importantes y predecibles que acercaran el valor de las obras; situación que trajo como consecuencia el recorte en las metas físicas</t>
  </si>
  <si>
    <t>H 17 FILA 282. Actuación Especial de Fiscalización -Sistema Estratégico de Trasporte Público de pasajeros de Popayán - Movilidad Futura S.A.S. Vigencia 2009-2013. Practicada en 2014. Se modifica la accion considerando que la CGR la registro como No eficiente. Se anexa: Oficio 2014EE0070482 del 25/08/2014 la Directora de Programas: Informe Actuación Especial de Fiscalización Sistema Estratégico de Transporte Público de Popayán para las obras complementarias derivados de los Convenios Interadministrativos de Cooperación Técnica y Apoyo Financiero  N°056 y 057 de 2012, suscritos entre el MVCT, FINDETER y el Municipio de Popayán -Cauca. Oficio de Findeter 2014ER0081736 DEL 10/092014, 2014EE90058 de 21/10/2014 dirigido a Gerente EAA Popayán S.A. ESP, solicitando acciones de los convenios Interadministrativos  de Cooperación Técnica y Apoyo Financiero 056 y 057 de 2012.
A 31/03/2016 en CC se evidencia ACTA de Entrega y Recibo Final Contrato de obra -Fiduciaria Bogotá- Findeter Contrato PAF-ATF-041-2012 suscrita Contraista, Interventor, Empresa AA Popayán, el Interventor deja constancia del cumplimiento y recibido a satisfacción del objeto del contrato. Optimización Redes de Alcantarillado Primera Etapa del Sistema Estratégico de Transporte Público del Municipio de Popayán.  Con 2019IE0015369 se informa el cumplimiento y efectividad de la acción de mejora.</t>
  </si>
  <si>
    <t>23 (IRCA 2007)</t>
  </si>
  <si>
    <t xml:space="preserve">H23. Contrato de Interventoría - A. La interventoría contratada por el Patrimonio Autónomo  tiene un termino de ejecucion inferior en dos meses y una semana a la del contrato de optimización de redes de alcantarillado del municipio de Popayán. </t>
  </si>
  <si>
    <t>Deficiencias por parte de FINDETER en sus deberes como Administrador de los recursos del proyecto, asi como de la interventoria.</t>
  </si>
  <si>
    <t>H 23 FILA 283. Actuación Especial de Fiscalización -Sistema Estratégico de Trasporte Público de pasajeros de Popayán - Movilidad Futura S.A.S. Vigencia 2009-2013. Practicada en 2014. Se modifica la accion considerando que la CGR la registro como No eficiente.  Se evidencia 3 informes.
A 31/03/2016 en CC se evidencia ACTA de Entrega y Recibo Final Contrato de obra -Fiduciaria Bogotá- Findeter Contrato PAF-ATF-041-2012 suscrita Contraista, Interventor, Empresa AA Popayán, el Interventor deja constancia del cumplimiento y recibido a satisfacción del objeto del contrato. Optimización Redes de Alcantarillado Primera Etapa del Sistema Estratégico de Transporte Público del Municipio de Popayán.  Con 2019IE0015369 se informa el cumplimiento y efectividad de la acción de mejora.</t>
  </si>
  <si>
    <t>10 (PP 2010-2013)</t>
  </si>
  <si>
    <t>Hallazgo  10.  Coberturas de Acueducto y Alcantarillado: Si bien en la Constitución Política de 1991 se establecen los derechos relacionados con el acceso al agua potable  y al saneamiento básico y que el que los servicios públicos son inherentes a la finalidad social del Estado, quien tiene el deber de asegurar su prestación eficiente a todos los habitantes.</t>
  </si>
  <si>
    <t>Deficiente cobertura en los servicios de acueducto, alcantarillado y aseo en zonas rurales frente a las zonas urbanas, detectadas en el analisis realizado entre la encuesta de calidad de vida del DANE y la informacion suministrada por el MVCT.</t>
  </si>
  <si>
    <t>*  Implementación del Conpes 3810 de 2014
*  Continuar con la ejecución del programa de suministro de agua potable y saneamiento básico rural</t>
  </si>
  <si>
    <t>*  Implementación del plan de acción del documento Conpes - 3810 de 2014 previstas para 2015 para fortalecer ´procesos de planeación
*  Ejecución del programa de suministro de agua potable y saneamiento básico rural</t>
  </si>
  <si>
    <t>Informe ó Documento</t>
  </si>
  <si>
    <t xml:space="preserve">Se considera cumplido y efectivo. Hallazgo 10 FILA 296 (Auditoría MVCT Vigencia 2013 políticas públicas).  
Mediante memorando 2015IE0015648 del 17/12/2015, se informó cumplimiento de la Acción de Mejora soportada en los siguientes documentos: Proyecto de Decreto "Por el cual se reglamenta parcialmente el artículo 18 de la Ley 1753 de 2015, en lo referente a esquemas diferenciales para la prestación de los servicios de AAA de zonas rurales". Soporte talleres realizados para concertar con entidades y gremios involucrados en el tema las disposiciones con las que contar el proyecto. En este sentido consideramos que la acción de mejora se encuentra cumplida.
</t>
  </si>
  <si>
    <t xml:space="preserve">Hallazgo 10 FILA 296 (Auditoría MVCT Vigencia 2013 políticas públicas). Responsable: Direccion de Desarrollo Sectorial.  En ejecución
Con 2015IE0015648 del 17/12/2015, se informa cumplimiento de la Acció n de Mejora soportada en la CC co  los siguientes documentos: Proyecto de Decreto "Por el cual se reglamenta parcialmente el artí 18 de la Ley 1753 de 2015, en lo referente a esquemas diferenciales para la prestación de los servicios de AAA de zonas rurales". Soporte talleres realizados para concertar con entidade y gremios involucrados en el tema las disposiciones con las que contar el proyecto. Con 2019IE0015171 se informa cumplimiento y efectividad de la acción de mejora.
</t>
  </si>
  <si>
    <t>12 (PP2010-2013)</t>
  </si>
  <si>
    <t>Hallazgo  12. Plan Indicativo en APSB: El artículo 67 de la Ley 142 de 1994 asignó funciones a los ministerios y otras instituciones de orden nacional y subnacional en relación con la prestación de los servicios públicos domiciliarios.</t>
  </si>
  <si>
    <t>Incumplimiento con la obligación de diseñar un instrumento de planeación, como un plan indicativo de expansión de la cobertura de los servicios de acueducto, alcantarillado y aseo como una herramienta que trascienda las instancias cuatrienales de los periodos de gobierno y garantice la atención de un servicio esencial para garantizar la calidad de vida de todos los colombianos.</t>
  </si>
  <si>
    <t>Formular el plan de inversiones y de expansion de cobertura a nivel nacional, el cual debe contener las estrategias del Gobierno Nacional.</t>
  </si>
  <si>
    <t xml:space="preserve">Formular un documento con base en los lineamientos establecidos por el Plan Nacional de Desarrollo 2014-2018 </t>
  </si>
  <si>
    <t xml:space="preserve">Se considera cumplido y efectivo. Hallazgo 12 FILA 298 (Auditoría MVCT Vigencia 2013 políticas públicas). 
Mediante memorando 2015IE0015648 de 17/12/2015 se informó cumplimiento y en CC se evidencia el informe de lineamientos propuestos por MVCT --VASB  y que quedaron establecidos en el Plan Nacional de Desarrollo 2014-2018. Ley 1753/2015 Plan Nal Dllo 2014-2018. Bases del PND 2014-2018. En este sentido consideramos que la acción de mejora se encuentra cumplida.
</t>
  </si>
  <si>
    <t xml:space="preserve">Hallazgo 12 FILA 298 (Auditoría MVCT Vigencia 2013 políticas públicas). Responsable: Direccion de Desarrollo Sectorial. En ejecución
Con 2015IE0015648 de 17/12/2015 se informa cumplimiento y en CC se evidencia el informe de lineamientos propuestos por MVCT --VASB  y que quedaron establecidos en el Plan Nacional de Desarrollo 2014-2018. Ley 1753/2015 Plan Nal Dllo 2014-2018. Bases del PND 2014-2018. Con 2019IE0015171 se informa cumplimiento y efectividad de la acción de mejora.
</t>
  </si>
  <si>
    <t>15 (PP 2010-2013)</t>
  </si>
  <si>
    <t>H 15 A. Proyectos con deficiencias. Deficiencias sobre la utilidad de los esquemas de ejecucion de proyectos de APSB, dado que el MVCT reporta proyectos que han sido cancelados, suspendidos o concluidos sin el cumplimiento del objeto para los cuales fueron contratados.</t>
  </si>
  <si>
    <t>Deficiencias en la estructuracion y formulacion de proyectos presentados por el Ente Territorial ante el mecanismo de viabilización del MVCT.</t>
  </si>
  <si>
    <t>Ajustar el procedimiento de evaluacion y viabilizacion del MVCT</t>
  </si>
  <si>
    <t xml:space="preserve">La resolución 379 de 2012 fue modificada por medio de la resolución 1063 de 2016 la cual fue modificada recientemente por medio de la resolución 0661 de 2019. Se anexa resolución. Por lo anterior, ratificamos que las acciones adelantadas fueron efectivas para el cierre del hallazgo. </t>
  </si>
  <si>
    <t>Auditoria a la Politica Publica MVCT 2008-2013 H15.  FILA 301 Responsable: Direccion de Programas. En ejecución
Con 2015IE0003372 del 18-03-2015, la Viceministra de Agua y Saneamiento Básico informa que se toma la decisión de modificar la fecha de cumplimiento (antes 31/03/2015) a 30/06/2015, por cuanto no ha sido posible efecutar las modificaciones a la citada resolución no es factible por su complejidad relacionda con la formulación y promulgación del nuevo Plan Nacional de Desarrollo, por lo que es necesario la deregotaria de la Resolución 379  de 2012 y la expedición de un nuevo acto administrativo  acorde con el Plan de Desarrollo que entre en vigencia. Con 2015IE0006868 DEL 10/06/2015 se informa la necesidad de ampliar el plazo para el 31/12/2015.Con 2015IE0016175 del 30/12/2015 se informa prórroga para el 29/02/2016 con la justificación. Con el presente plan se amplia el plazo hasta 30/06/2016 de acuerdo a instrucciones del Viceministro de Agua.Con 2016IE0006651 del 17/06/2016  y correo electrónico de la Directora de Programas del 30/06/2016 se informa las justificaciones y decisión de ampliar para el 30/09/2016 la fecha de cumplimiento de la acción de mejora.Con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El 30/12/2016  se publica la RESOLUCIÓN 1063.  Con 2019IE0015369 se informa el cumplimiento y efectividad de la acción de mejora.</t>
  </si>
  <si>
    <t>16 (PP2010-2013)</t>
  </si>
  <si>
    <t>Hallazgo  16.  Marco jurídico y legal del sector de Agua Potable y Saneamiento Básico. Como punto de partida de la administración Santos, la Dirección de Desarrollo Urbano del DNP señaló en su diagnóstico sectorial: los principales problemas del sector.</t>
  </si>
  <si>
    <t>Marco jurídico y legal disperso, desarticulado e insuficiente</t>
  </si>
  <si>
    <t>Revisar necesidades y alternativas de ajuste normativo con entidades nacionales sectoriales.</t>
  </si>
  <si>
    <t>Realizar mesa de trabajo con la SSSP, la CRA el MHCP y el DNP  e invitar  a la Procuraduria General de la Nacion para revisar alternativas ajustes normativos</t>
  </si>
  <si>
    <t>Mesa de trabajo ó Informe</t>
  </si>
  <si>
    <t xml:space="preserve">Se considera cumplido y efectivo. Hallazgo 16 FILA 302 (Auditoría MVCT Vigencia 2013 políticas públicas). De acuerdo con la C.P., la ley 142 de 1994 hizo un reparto de competencias entre los distintos niveles (Nación, departamentos, municipios, CRA, Ministerios, etc.), también se explicó porque jurídicamente no es viable que se expida una ley marco que desarrolle la ley 142.   Por otra parte, se explicó lo relativo a las distintas modificaciones de la estructura del MVCT
Con 2015IE0015648 del 17/12/2015, se informa el cumplimiento de la Acción de Mejoramiento, su evidencia se encuentra en CC la cual corresponde a un Informe en la cual se describen las competencias dispuestas por la Constitución y las leyes,  para las entidades que conforman el sector de APSB.
</t>
  </si>
  <si>
    <t xml:space="preserve">Hallazgo 16 FILA 302 (Auditoría MVCT Vigencia 2013 políticas públicas). Responsable: Direccion de Desarrollo Sectorial. En ejecución.  De acuerdo con la C.P., la ley 142 de 1994 hizo un reparto de competencias entre los distintos niveles (Nación, departamentos, municipios, CRA, Ministerios, etc.). también se explicó porque jurídicamente no es viable que se expida una ley marco que desarrolle la ley 142.   Por otra parte, se explicó lo relativo a las distintas modificaciones de la estructura del MVCT
Con 2015IE0015648 del 17/12/2015, se informa el cumplimiento de la Acción de Mejoramiento, su evidencia se encuentra en CC la cual corresponde a un Informe en la cual se describen las competencias dispuestas por la Constitución y las leyes,  para las entidades que conforman el sector de APSB. Con 2019IE0015171 se informa cumplimiento y efectividad de la acción de mejora.
</t>
  </si>
  <si>
    <t>17 (PP 2010-2013)</t>
  </si>
  <si>
    <t>Hallazgo  17. Arreglo Institucional del sector de Agua Potable y Saneamiento Básico – APSB complejo, poco eficiente y alejado de algunas disposiciones de la Ley 142 de 1994. La Ley 142 de 1994, por la cual se establece el Régimen de los Servicios Públicos Domiciliarios, y la Ley 489 de 1998</t>
  </si>
  <si>
    <t>La CGR considera que las normas, compromisos, planes, instituciones, actores y otras figuras administrativas confluyen y se traslapan en relación con el sector de APSB sin que se observe un ente director que establezca y controle las herramientas administrativas que permitan el buen funcionamiento del aparato administrativo y la existencia de un sistema de información sectorial integral</t>
  </si>
  <si>
    <t>Revisar con DNP la competencias institucionales para determinar alternativas para fortalecer el arreglo institucional nacional relacionado con el sector de APSB</t>
  </si>
  <si>
    <t xml:space="preserve">Realizar mesa de trabajo DNP y elaborar un documento de análisis y propuestas  </t>
  </si>
  <si>
    <t xml:space="preserve">Se considera cumplido y efectivo. Hallazgo 17 FILA 303 (Auditoría MVCT Vigencia 2013 políticas públicas) 
En la respuesta se indicó que, la estructura del sector la definió el legislador, quien le asignó competencia a las distintas autoridades. Que el MVCT cumple funciones de formulación de políticas. Que los municipios son los responsables de asegurar la prestación de los servicios de agua potable y saneamiento básico.
Hallazgo 29 (Auditoría MVCT Vigencia 2013 políticas públicas)Responsable: Dirección de Desarrollo Sectorial y Coordinación Grupo Política Sectorial
Teniendo en cuenta las competencias del DNP con respecto a la asignación, distribución y seguimiento del SGR, se remitirá propuesta  con temas de APSB para la distribución de recursos del SGR. 
Con 2015IE0015648 del 17/12/2015 se informa cumplimiento de la Acción de Mejoramiento,  para lo cual en la CC se evidencia entre otras el marco legal establecido para fijar las competencias de los entes comprometidos en la prestación de estos servicios, así como el Informe en el cual se describen las competencias dispuestas por las Constitución y las leyes, para las entidades que conforman el sector APSB.
</t>
  </si>
  <si>
    <t xml:space="preserve">Hallazgo 17 FILA 303 (Auditoría MVCT Vigencia 2013 políticas públicas) Responsable: Direccion de Desarrollo Sectorial.  En ejecución. 
En la respuesta se indicó que, la estructura del sector la definió el legislador, quien le asignó competencia a las distintas autoridades. Que el MVCT cumple funciones de formulación de políticas. Que los municipios son los responsables de asegurar la prestación de los servicios de agua potable y saneamiento básico.
Hallazgo 29 (Auditoría MVCT Vigencia 2013 políticas públicas)Responsable: Direccion de Desarrollo Sectorial y Coordinacion Grupo Politica Sectorial
Teniendo en cuenta las competencias del DNP con respecto a la asignación, distribución y seguimiento del SGR, se remitira propuesta  con temas de APSB para la distribucion de recursos del SGR. 
Con 2015IE0015648 del 17/12/2015 se informa cumplimiento de la Acción de Mejoramiento,  para lo cual en la CC se evidencia entre otras el marco legal etablecido para fijar las competencias de los entes comprometidos en la prestación de estos servicios, así como el Informe en el cual se describen las competencias dispuestas por las Constitución y las leyes, para las entidades que conforman el sector APSB. Con 2019IE0015171 se informa cumplimiento y efectividad de la acción de mejora.
</t>
  </si>
  <si>
    <t>18 (PP 2010-2013)</t>
  </si>
  <si>
    <t>Hallazgo  18. Expedición e implementación de un nuevo marco regulatorio de acueducto y alcantarillado. En el capítulo de Agua y saneamiento básico del Plan Nacional de Desarrollo 2010 – 2014, - Planes Departamentales de Agua y Saneamiento de Segunda Generación con visión regional (PDA II) se propone expedir un nuevo marco regulatorio.</t>
  </si>
  <si>
    <t>No se ha expedido e implementado  un nuevo marco regulatorio de acueducto y alcantarillado .</t>
  </si>
  <si>
    <t>Analizar y proponer ajustes a las propuesta de marco tarifario que presente la UAE-CRA en materia de acueducto y alcantarillado para pequeños prestadores, acorde con la agenda regulatoria</t>
  </si>
  <si>
    <t>Participar como miembro de la comisión, en el análisis y discusión de las propuestas del marco regulatorio tarifario de pequeños prestadores de los Servicios Publicos de Acueducto y Alcantarillado</t>
  </si>
  <si>
    <t xml:space="preserve">Se considera cumplido y efectivo. Hallazgo 18 FILA 304 (Auditoría MVCT Vigencia 2013 políticas públicas)  
Se aclara que la resolución de la nueva metodología tarifaria para las personas prestadoras de los servicios de acueducto y alcantarillado  con más de 5000 suscriptores en la zona urbana, se expidió con la resolución CRA 688 del 24 de junio de 2014. 
Hallazgo 30 (Auditoría MVCT Vigencia 2013 políticas públicas)
Mediante memorando 2015IE0015648 DEL 17/12/2015, se informa el cumplimiento de la Acción de Mejora y en el CC se evidencian los siguientes soportes:  Informe resumen de las acciones de asistencia técnica y acompañamiento efectuadas por el VASB durante 2015 a la CRA, teniendo como resultado la expedición de la Resolución con el nuevo marco tarifario para pequeños prestadores de los SPAA.  También se incluye el Documento Base regulación pequeños prestadores, Resol 717/2015 de la CRA.
</t>
  </si>
  <si>
    <t xml:space="preserve">Hallazgo 18 FILA 304 (Auditoría MVCT Vigencia 2013 políticas públicas) Responsable: Direccion de Desarrollo Sectorial. En ejecución.  
Fila_1 Se aclara que la resolución de la nueva metodología tarifaria para las personas prestadoras de los servicios de acueducto y alcantarillado  con más de 5000 suscriptores en la zona urbana, se expidio con la resolución CRA 688 del 24 de junio de 2014 
Hallazgo 30 (Auditoría MVCT Vigencia 2013 políticas públicas) Responsable: Direccion de Desarrollo Sectorial y Coordinacion Grupo Politica Sectorial.
Con 2015IE0015648 DEL 17/12/2015, se informa el cumplimiento de la Acción de Mejora y en el CC se evidencian los siguientes soportes:  Informe resumen de las acciones de asistencia técnica y acompañamiento efectuadas por el VASB durante 2015 a la CRA, teniendo como resultado la expedición de la Resolución con el nuevo marco tarifario para pequeños prestadores de los SPAA.  También se incluye el Documento Base regulación pequeños prestadores, Resol 717/2015 de la CRA. Con 2019IE0015171 se informa cumplimiento y efectividad de la acción de mejora.
</t>
  </si>
  <si>
    <t>19 (PP 2010-2013)</t>
  </si>
  <si>
    <t>Hallazgo  19. Marco regulatorio para el manejo integral de residuos sólidos. En el capítulo de Agua y saneamiento básico del Plan Nacional de Desarrollo 2010 – 2014, se propone expedir una “Regulación que impulse la equidad social y la productividad: Expedir un nuevo marco tarifario del servicio de aseo, acorde con las políticas ambientales.</t>
  </si>
  <si>
    <t>No se cuenta con el nuevo marco regulatorio para el servicio público de aseo.</t>
  </si>
  <si>
    <t>Analizar y proponer ajustes a las propuesta de marco  tarifario que presente la UAE-CRA para el servicio público de Aseo.</t>
  </si>
  <si>
    <t>Participar como miembro de la comisión, en el análisis y discusión de las propuestas del marco normativo para reglamentación tarifaria  del servicio público de Aseo</t>
  </si>
  <si>
    <t xml:space="preserve">Se considera cumplido y efectivo. Hallazgo 19 FILA 305 (Auditoría MVCT Vigencia 2013 políticas públicas) Según CGR cumplida No efectiva. Para subsanar lo mencionado en el numeral "3.1.6 Seguimiento Plan de Mejoramiento" del informe FINAL de la CGR vigencia 2014, en la carpeta de la FILA_ 305, se adjuntó en formato PDF el "INFORME"  con el logotipo institucional, firmado por el responsable de la acción y con la fecha de elaboración del mismo, en tal sentido no se modifica la acción
Mediante memorando 2015IE0007352 del 22/06/2015, informa la participación del VASB - ha participado como miembro del UAE-CRA, en las reuniones y demás actividades desarrolladas , analizando la propuesta de ajustes al marco tarifario presentado por la UAE-CRA para el servicio público de Aseo. con las siguientes evidencias: 1. Documento de trabajo -Resolución 710/2015 CRA-Tarifas de Aseo. 2. Nuevo marco regulatorio del Servicio Público de Aseo - marzo 2015. 3. Informe sobre la Propuesta del Marco Tarifario para el Servicio Público Aseo, 4. Resolución 710/2015 CRA- Tarifas -Aseo, "Por la cual se presenta el Proyecto de Resolución "Por la cual se establece el régimen de Regulación Tarifaria al que deben someterse las personas prestadoras del servicio público de aseo que atienden en municipios de más de 5000 suscriptores  en áreas urbanas, la metodología que deben utilizar para el cálculo de las tarifas de servicios públicos de aseo, y se dictan otras disposiciones"
</t>
  </si>
  <si>
    <t>Hallazgo 19 FILA 305 (Auditoría MVCT Vigencia 2013 políticas públicas) Responsable: Direccion de Desarrollo Sectorial. Segun CGR cumplida No efectiva. Para subsanar lo mencionado en el numeral "3.1.6 Seguimiento Plan de Mejoramiento" del informe FINAL de la CGR vigencia 2014, en la carpeta de la FILA_ 305, se adjunto en formato PDF el "INFORME"  con el logotipo institucional, firmado por el responsable de la acción y con la fecha de elaboracion del mismo, en tal sentido no se modifica la accion. Con 2019IE0015171 se informa cumplimiento y efectividad de la acción de mejora.
Con 2015IE0007352 del 22/06/2015, informan la participación del VASB - ha participado como miembro del UAE-CRA, en las reuniones y demás actividades desarrolladas , analizando la propuesta de ajustes al marco tarifario presentado por la UAE-CRA para el servicio público de Aseo. con las siguientes evidencias: 1. Documento de trabajo -Resolución 710/2015 CRA-Tarifas de Aseo. 2. Nuevo marco regulatorio del Servicio Público de Aseo - Marzo 2015. 3. Informe sobre la Propuesta del Marco Tarifario para el Servicio Público Aseo, 4. Resolución 710/2015 CRA- Tarifas -Aseo, "Por la cual se presenta el Proyecto de Resolución "Por la cual se establece el régimen de Regulación Trifaria al que deben someterese las personas prestadoras del servicio público de aseo que aienden en municipios de mas de 5000 suscriptores  en áreas urbanas, la metodología que deben utilizar para el cálculo de las tarifas de servicios públicos de aseo, y se dictan otras disposiciones". Con memorando 2019IE0015171 se informa el cumplimiento y efectividad de la acción de mejora.</t>
  </si>
  <si>
    <t>20 (PP 2010-2013)</t>
  </si>
  <si>
    <t>H 20 A. Los avances tecnologicos y administrativos en la gestion de residuos solidos no lograron transformarse en la solucion integral de residuos solidos planteada en el PND.</t>
  </si>
  <si>
    <t xml:space="preserve">Rezago en la ejecución del préstamo BIRF 7742 que se limita a soluciones tradicionales que no armonizan con el Decreto 2981 de 2013. </t>
  </si>
  <si>
    <t>Revisión de los lineamientos relativos a la actividad de disposición final, con el objetivo de incorporar el uso de nuevas tecnologías para el tratamiento, aprovechamiento y disposición final de los residuos sólidos</t>
  </si>
  <si>
    <t>Estructurar los estudios técnicos para la contratación de una consultoría.</t>
  </si>
  <si>
    <t xml:space="preserve">Propuesta de la consultoría contratada, en lo relativo a nuevas tecnologías. </t>
  </si>
  <si>
    <t xml:space="preserve">Se considera cumplido y efectivo. Auditoria a la Política Publica MVCT 2008-2013 H20 FILA 306. 
Con 2015IE0006147 del 27/05/2015, el VASB solicita efectuar modificaciones a la Acción de Mejora, Actividades/Descripción, Actividades/Unidad de Medida, Actividades/Cantidades unidad de medida, Actividades/fecha de terminación, Responsable; tal y como quedan descritos en el presente Plan de Mejoramiento. Con 2015IE0015648 del 17/12/2015, se informa cumplimiento, teniendo como evidencia en la CC la propuesta de Consultoría Asociación en Participación MAG Consultoría DNV.GL. BID, la cual contiene "Estudio Tecnologías Alternativas de Disposición Final y/o Aprovechamiento de residuos sólidos -Propuesta de Ajuste al Decreto 838 de 2005" Soportes: Acta de negociación del contrato entre BID y el Consultor. 1er producto aprobado. 2do y 3er productos contentivo de la propuesta del consultor, pendiente de ajustes y observaciones por parte del MVCT, aún no aprobadas 
</t>
  </si>
  <si>
    <t xml:space="preserve">Auditoria a la Politica Publica MVCT 2008-2013 H20 FILA 306. Responsable: Direccion de Desarrollo Sectorial. En ejecucion
Con 2015IE0006147 del 27/05/2015, el VASB solitita efectuar modificaciones a la Acción de Mejora, Actividades/Descripción, Actividades/Unidad de Medida, Actividades/Cantidades unidad de medida, Actividades/fecha de terminación, Responsable; tal y como quedan descritos en el presente Plan de Mejormiento. Con 2015IE0015648 del 17/12/2015, se informa cumplimiento, teniendo como evidencia en la CC la propuesta de Consultoría Asociación en Participación MAG Consultoría DNV.GL. BID, la cual contiene "Estudio Tecnologías Alternativas de Disposición Final y/o Aprovechamiento de residuos sólidos -Propuetaq de Ajuste al Decreto 838 de 2005" Soportes: Acta de negociación del contrato entre BID y el Consultor. 1er producto  aprobado. 2do y 3er productos contentivo de la propuesta del consultor, pendiente de ajustes y observaciones por parte del MVCT, aún no aprobadas. Con 2019IE0015171 se informa cumplimiento y efectividad de la acción de mejora.
 </t>
  </si>
  <si>
    <t>22 (PP 2010 - 2013)</t>
  </si>
  <si>
    <t>Hallazgo  22. Avances en el cumplimiento de las disposiciones del Decreto 1575 del 9 de mayo de 2007 por parte del Ministerio de Vivienda, Ciudad y Territorio - MVCT.  El Plan Nacional de Desarrollo 2010 – 2014, en el numeral (2), Lineamientos y acciones estratégicas, literal (b), Gestión Integral del Recurso Hídrico.</t>
  </si>
  <si>
    <t>Los reportes de los sistemas restan confiabilidad de la información generando incertidumbre sobre la calidad de información suministrada por los sistemas SIVICAP y SUI.</t>
  </si>
  <si>
    <t xml:space="preserve">Mesa de trabajo, con Minambiente y Minsalud para definir, acorde con las competencias de cada entidad, acciones para mejorar la información de calidad del agua </t>
  </si>
  <si>
    <t>Mesa de Trabajo</t>
  </si>
  <si>
    <t xml:space="preserve">Se considera cumplido y efectivo. Hallazgo 22 FILA 308 (Auditoría MVCT Vigencia 2013 políticas públicas)
*El INCA 2007-2011, fue elaborado con participación del MVCT y está publicado en la página web del MSPS; el informe de 2012 se encuentra en reajuste para su publicación; el INCA 2013 se encuentra en  estructuración.  Sobre los sistemas de información se Advierte a la CGR, que el artículo 25 del Decreto 1575 de 2007, estableció como responsables  de definir e  implementar un enlace entre en el SUI y SIVICAP a la SSPD y el MSPS.
Hallazgo 29 (Auditoría MVCT Vigencia 2013 políticas públicas)Responsable: Dirección de Desarrollo Sectorial y Coordinación Grupo Política Sectorial
Teniendo en cuenta las competencias del DNP con respecto a la asignación, distribución y seguimiento del SGR, se remitirá propuesta  con temas de APSB para la distribución de recursos del SGR. Con 2015IE0015648 del 17/12/2015 Se informa cumplimiento con las evidencias adjuntas en la CC: Informe resultado de las mesas de trabajo efectuadas en 2015 de conformidad con el Plan Acción por la Comisión Técnica Nal Intersectorial para la salud ambiental -CONASA, del cual forma parte el MVCT, MADS, MSPS., Acta y Asistencia de reunión 17/09/2015, Acta y Asistencia de reunión del 05/11/2015, Oficio solicitud de acceso a reportes por prestadores 2015EE0048585 de 21/05/2015, 2015EE0100810 Solicitud acceso a reportes IRCA, Matriz Capacidad Institucional mesa de calidad del agua, Respuesta INS reportes Zonas urbana y rural.
</t>
  </si>
  <si>
    <t xml:space="preserve">Hallazgo 22 FILA 308 (Auditoría MVCT Vigencia 2013 políticas públicas) Responsable: Direccion de Desarrollo Sectorial. En ejecución
*El INCA 2007-2011, fue elaborado con participación del MVCT y está publicado en la página web del MSPS; el informe de 2012 se encuentra en reajuste para su publicación; el INCA 2013 se encuentra en  estructuración.  Sobre los sistemas de información se Advierte a la CGR, que el artículo 25 del Decreto 1575 de 2007, estableció como responsables  de definir e  implementar un enlace entre en el SUI y SIVICAP a la SSPD y el MSPS.
Hallazgo 29 (Auditoría MVCT Vigencia 2013 políticas públicas)Responsable: Direccion de Desarrollo Sectorial y Coordinacion Grupo Politica Sectorial
Teniendo en cuenta las competencias del DNP con respecto a la asignación, distribución y seguimiento del SGR, se remitira propuesta  con temas de APSB para la distribucion de recursos del SGR. Con 2015IE0015648 del 17/12/2015 Se informa cumplimiento con las evidencias adjuntas en la CC: Informe resultado de las mesas de trabajo efectuadas en 2015 de conformidad con el Plan Acción por la Comisión Técnica Nal Intersectorial para la salud ambiental -CONASA, del cual forma parte el MVCT, MADS, MSPS., Acta y Asistencia de reunión 17/09/2015, Acta y Asistencia de reunión del 05/11/2015, Oficio solicitud de acceso a reportes por prestadores 2015EE0048585 de 21/05/2015, 2015EE0100810 Solicitud acceso a reportes IRCA, Matriz Capacidad Institucional mesa de calidad del agua, Respuesta INS reportes Zonas urbana y rural. Con 2019IE0015171 se informa cumplimiento y efectividad de la acción de mejora.
</t>
  </si>
  <si>
    <t>23 (PP 2010 - 2013)</t>
  </si>
  <si>
    <t xml:space="preserve">H 23 A. Conexiones Intradomiciliarias - Baja confiabilidad en la información y en los resultados obtenidos para la meta evaluada, impidiendo desarrollar eficientemente el proceso de seguimiento. </t>
  </si>
  <si>
    <t>La informacion que debe reportar el MVCT en el Sistema de seguimiento a Metas de Gobierno del DNP, difiere de la remitida por FONADE.</t>
  </si>
  <si>
    <t>Revision periodica de la información existente en el Sistema de Seguimiento a Metas del Gobierno – SINERGIA, verificando que se encuentre actualizada y concordante con lo reportado.</t>
  </si>
  <si>
    <t>Allegar las evidencias del cumplimiento de la accion de mejora</t>
  </si>
  <si>
    <t>Reporte del Sistema</t>
  </si>
  <si>
    <t>Se evidencia durante las vigencias revisión periódica de la información existente en el Sistema de Seguimiento a Metas del Gobierno – SINERGIA, soporte de esto se encuentra cuadro en Excel del reporte de las metas del MVCT avalado por la Oficina Asesora de Planeación.</t>
  </si>
  <si>
    <t>Auditoria a la Politica Publica MVCT 2008-2013 H23.  FILA 309 Responsable: Direccion de Programas. Incumplida segun CGR, no obstante, SI fueron entregados los registros oportunamente, en tal sentido se mantiene la fecha y accion de mejora.
Con 2015IE0006229 Del 28/05/2015 se informa que en la Carp Compa se encuentran las siguientes evidencias : 1/4 - 1/06/2014 - 31/08/2014 Informe reportes mensuales de conexiones intradomiciliarias y sus anexos. 2/4 -01/09/2014-30-11-20147, 3/4 -1/12/2014 a 28/02/2015, 4/4 -1/03/2015 a 31/05/2015.  Con 2019IE0015369 se informa el cumplimiento y efectividad de la acción de mejora.</t>
  </si>
  <si>
    <t>24 (PP 2010 - 2013)</t>
  </si>
  <si>
    <t xml:space="preserve">Hallazgo  24. Sistema de Información. El Ministerio de Vivienda, Ciudad y Territorio – MVCT dispone del instrumento C-2 para realizar la consolidación de los proyectos que en materia de Agua Potable y Saneamiento Básico se desarrollan en el país y que cuentan con diferentes tipos de financiación. </t>
  </si>
  <si>
    <t>El instrumento diseñado e implementado por el MVCT no permite conocer las inversiones que en materia de agua potable y saneamiento básico se realizan en el país, por lo cual, siendo el rector de la política, no cuenta con los instrumentos requeridos para realizar la planeación del desarrollo del sector de forma armónica con las necesidades del país.</t>
  </si>
  <si>
    <t>Iniciar la implementación del Sistema de Inversiones en Agua Potable y Saneamiento Básico- SINAS, en el marco de lo previsto por el Art. 57 de la ley 1537 de 2012.</t>
  </si>
  <si>
    <t>Informe de avance de la implementación del SINAS.</t>
  </si>
  <si>
    <t xml:space="preserve">Se considera cumplido y efectivo. Hallazgo 24 FILA 310 (Auditoría MVCT Vigencia 2013 políticas públicas) 
Con 2015IE0015648 del 17/12/2015 se informa y soporta en la CC el informe en el cual se describen las acciones realizadas para llevar a cabo el desarrollo, implementación e implantación del aplicativo Sistema de Inversiones en Agua Potable y Saneamiento Básico. Informe Borrador de Términos de Referencia -TDR para la contratación del desarrollador del aplicativo SINAS. En este sentido consideramos que la acción de mejora se encuentra cumplida.
</t>
  </si>
  <si>
    <t xml:space="preserve">Hallazgo 24 FILA 310 (Auditoría MVCT Vigencia 2013 políticas públicas) Responsable: Direccion de Desarrollo Sectorial y  Grupo de Seguimiento-DP. En ejecución 
Con 2015IE0015648 del 17/12/2015 se informa y soporta en la CC el informe en el cual se describen las acciones realizadas para llevar a cabo el desarrollo, implementación e implantación del aplicativo Sistema de Inversiones en Agua Potable y Saneamiento Básico. Informe Borrador de Términos de Referencia -TDR para la contratación del desarrollador del aplicatico SINAS. Con 2019IE0015171 se informa cumplimiento y efectividad de la acción de mejora.
</t>
  </si>
  <si>
    <t>28 (PP 2010 - 2013)</t>
  </si>
  <si>
    <t>Hallazgo  28. Sistemas de información.  El artículo 53 de la Ley 142 de 1994, señala: “Artículo 53. Sistemas de Información. Corresponde a la Superintendencia de Servicios Públicos, en desarrollo de sus funciones de inspección y vigilancia, establecer los sistemas de información que deben organizar y mantener actualizados las empresas de servicios públicos.</t>
  </si>
  <si>
    <t>Inconsistencia en la informacion suministrada por la SSPD  a la CGR, la cual  fue incompleta yde poca confiabilidad.</t>
  </si>
  <si>
    <t>Desarrollar una mesa de trabajo con el DNP y la SSPD para revisar el contenido y la calidad de la información registrada en el formato único de información del SUI, la cual sirve como herramienta para calcular las coberturas municipales de los servicios públicos de acueducto, alcantarillado y aseo</t>
  </si>
  <si>
    <t xml:space="preserve">Desarrollar mesa de trabajo con el DNP y la SSPD </t>
  </si>
  <si>
    <t xml:space="preserve">Se considera cumplido y efectivo. Hallazgo 28 FILA 314 (Auditoría MVCT Vigencia 2013 políticas públicas) 
Con 2015EE0072672 del 30/07/2015 se informan soportes documentales: 2015EE0061524, 2015EE0061526, 2015EE0061521 Y 2015EE0061529 del 10/07/2015 remitidos a la DNP, SSPD, DANE, IGAC, respectivamente, convocándolos a mesa de trabajo. El 06/07/2015 se efectuó la reunión comunicando el hallazgo y revisar el contenido y la calidad de la información del Formato de Estratificación y Cobertura (REC) (CD-Anexo 3) copia del Acta de la mesa de trabajo). Se concluyó eliminar el REC, crear el SISTEMA DE INFORMACIÓN PARA LA GESTIÓN DE LA ESTRATIFICIÓN  -SIGES- y el SISTEMA UNICO DE INFORMACIÓN -SUI-, CD ANEXO
</t>
  </si>
  <si>
    <t xml:space="preserve">Hallazgo 28 FILA 314 (Auditoría MVCT Vigencia 2013 políticas públicas) Responsable: Direccion de Desarrollo Sectorial y Coordinacion Grupo Politica Sectorial. En ejecución 
Con 2015EE0072672 del 30/07/2015 se informan soportes documentales: 2015EE0061524, 2015EE0061526, 2015EE0061521 Y 2015EE0061529 del 10/07/2015 remitidos a la DNP, SSPD, DANE, IGAC, respectivamente, convocándolos a mesa de trabajo. El 06/07/2015 se efectuó la reunión comunicando el hallazgo y revisar el contenido y la calidad de la información del Formato de Estratificación y Cobertura (REC) (CD-Anexo 3) copia del Acta de la mesa de trabajo). Se concluyó eleminar el REC, crear el SISTEMA DE INFORMACIÓN PARA LA GESTIÓN DE LA ESTRATIFICIÓN  -SIGES- y el SISTEMA UNICO DE INFORMACIÓN -SUI-, CD ANEXO. Con 2019IE0015171 se informa cumplimiento y efectividad de la acción de mejora.
</t>
  </si>
  <si>
    <t>31 (PP 2010 - 2013)</t>
  </si>
  <si>
    <t>H 31 A. Esquema PAP-PDA no incluyente. La reforma de la norma que reglamenta los PAP-PDA (decreto 2246) no logro ser incluyente con todos y cada uno de los Municipios del Pais, dado que se limita a atender directamente 429 de ellos y que corresponden a aquellos entes territoriales vinculados diectamente al esquema financiero implementado (FIA)</t>
  </si>
  <si>
    <t>Deficiente vinculacion de los Municipios al PAP-PDA.</t>
  </si>
  <si>
    <t>Modificacion del decreto 2246 de 2012, en lo relacionado con la vinculacion de los Municipios al PAP-PDA</t>
  </si>
  <si>
    <t>Adelantar los tramites para la modificacion del Decreto 2246 de 2012</t>
  </si>
  <si>
    <t>Decreto Modificado</t>
  </si>
  <si>
    <t>Con la expedición del decreto 1425 de 2019 se corrige el hallazgo planteado por la Contraloría.  Se anexa decreto. Por lo anterior, ratificamos que las acciones adelantadas fueron efectivas para el cierre del hallazgo</t>
  </si>
  <si>
    <t>Auditoria a la Politica Publica MVCT 2008-2013 H31.  FILA 317 Responsable: Direccion de Programas. En ejecución
Con 2015IE0007237 del 18/06/2015 se informa la desición de ampliar la fecha de cumplimiento para el 30-04-2016,  argumentado las respectivas justificaciones,  plazo en el que se espera mediante una evaluación establecer las causas por las cuales el 18% ( de los muncipios del pais no se han vinculado a los PAP-PDA,  los cuales en el marco del Plan Naciona de Desarrollo -2014-2018 se deben fortalecer en cuanto a sus procesos, estructura y operatividad debiendo incorporar las modificaciones del decreto algunas de las recomendaciones. Se amplia el plazo de acuerdo a instrucciones del Vicesministro de Agua. Con 2016IE0006219 del 08/08/2016 justifica e informa decisión de ampliar el plazo de cumplimiento. Con 2016IE0013006 del 22/11/2016  justifican la ampliación del plazo por cuanto no ha sido posible la suscripción del Decreto por parte de las entidades intervinientes.Con 2017IE0007831 26/07/2017 se informa que se derogó el Decreto 2246/(2012 Expidiendo en su remplazo el Decreeto 1077 de 2015 anexo, que contempla la incorporación de todos los municipios al PAP-PDA.  Con 2019IE0015369 se informa el cumplimiento y efectividad de la acción de mejora.</t>
  </si>
  <si>
    <t>32 (PP 2010 - 2013)</t>
  </si>
  <si>
    <t>Hallazgo  32. Administrativo - Asociaciones público – privadas. En el artículo 6 del Decreto 2246 de 2012, entre otros mecanismos, se incluyen como fuente de financiación los recursos de inversión de los prestadores que quieran ejecutar a través del PAP – PDA, así como los provenientes del sector privado que se incorporen a la estructuración y ejecución de proyectos.</t>
  </si>
  <si>
    <t>Para el MVCT en programas de gran envergadura como los que se requieren para mejorar la cobertura de los servicios de APSB en amplios sectores rurales y urbanos de baja rentabilidad deberá garantizar como derecho fundamental al acceso de agua potable y al saneamiento básico, por encima de la rentabilidad en la prestación de los servicios.</t>
  </si>
  <si>
    <t>Analizar la propuesta y realizar observaciones para el desarrollo del nuevo marco normativo sobre el tema de asociaciones público – privadas que adelanta el DNP.</t>
  </si>
  <si>
    <t>Participar en las convocatorias que  realice el DNP para la reglamentación de las asociaciones  público – privadas y presentar observaciones y propuestas a las mismas.</t>
  </si>
  <si>
    <t>Documento  ó Acta de Participacion</t>
  </si>
  <si>
    <t xml:space="preserve">Se considera cumplido y efectivo. Hallazgo 32 FILA 318 (Auditoría MVCT Vigencia 2013 políticas públicas) 
Con 2015IE0015648 del 17/12/2015 se informa y soporta en la CC las gestiones realizadas para atender el Hallazgo: se adjunta documento que contiene resumen de antecedentes para la expedición del Decreto 063/2015 Por el cual se reglamentan las particularidades para la implementación de Asociaciones Público Privadas en el sector de Agua Potable y Saneamiento Básico". 
</t>
  </si>
  <si>
    <t xml:space="preserve">Hallazgo 32 FILA 318 (Auditoría MVCT Vigencia 2013 políticas públicas) Responsable: Direccion de Desarrollo Sectorial y Coordinacion Grupo Politica Sectorial. En ejecución
Con 2015IE0015648 del 17/12/2015 se informa y soporta en la CC las gestiones realizadas para atender el Hallazgo: se adjunta documento que contiene resumen de antecedentes para la expedición del Decreto 063/2015 Por el cual se reglamentan las particularidades para la implementación de Asociaciones Público Privadas en el sector de Agua Potable y Saneamiento Básico".  Con 2019IE0015171 se informa cumplimiento y efectividad de la acción de mejora.
</t>
  </si>
  <si>
    <t>35 (PP 2010 - 2013)</t>
  </si>
  <si>
    <t>H 35 A. Articulacion de los proyectos viabilizados en  OCAD. La norma que reglamenta los PAP-PDA no garantiza la articulacion de los proyectos que se financian con recursos de regalias.</t>
  </si>
  <si>
    <t>No es requisito la inclusion de proyectos financiados con recursos del SGR y aprobados en el OCAD, en los instrumentos de planeacion del PAP-PDA.</t>
  </si>
  <si>
    <t xml:space="preserve">Incluir en la carta de presentación al mecanismo de viabilización de proyectos, una certificación en donde se especifique que el proyecto no será financiado con otra fuente diferente a la presentada en el plan financiero, así mismo, el Gestor deberá relacionar mediante oficio, para la inclusión del proyecto en el PAEI, los proyectos registrados en el sistema de información de proyectos </t>
  </si>
  <si>
    <t>Modificar la resolucion 0379 de 2012 y expedir circular del VASB para los gestores informando el nuevo procedimiento</t>
  </si>
  <si>
    <t>Resolución modificada y circular del VASB</t>
  </si>
  <si>
    <t>Se expidió la Resolución 1063 del año 2016 y la circular del VASB. Se anexan como soporte. Por lo anterior, ratificamos que las acciones adelantadas fueron efectivas para el cierre del hallazgo</t>
  </si>
  <si>
    <t>Auditoria a la Politica Publica MVCT 2008-2013 H35.  FILA 321 Responsable: Direccion de Programas. . En ejecución
Con 2015IE0007239 del 18/06/2015 se informa  la decisión de modificar la Acción de Mejoramiento, la Actividad y la fecha de Cumplimiento, tal y como ha quedado aquí registrado.con 2015IE0016175 del 30/12/2015 se informa prórroga para el 29/02/2016 con la justificación. Con el presente plan se amplia el plazo hasta 30/06/2016 de acuerdo a instrucciones del Viceministro de Agua.Con 2016IE0006651 del 17/06/2016  y correo electrónico de la Directora de Programas del 30/06/2016 se informa las justificaciones y decisión de ampliar para el 30/09/2016 la fecha de cumplimiento de la acción de mejora.Con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esto en lo que hace referencia únicamente a la Resolución.  Con 2019IE0015369 se informa el cumplimiento y efectividad de la acción de mejora.</t>
  </si>
  <si>
    <t>36 (PP 2010 - 2013)</t>
  </si>
  <si>
    <t>Hallazgo  36. Priorización soluciones de acueducto y alcantarillado zona rural. El Plan Nacional de Desarrollo – PND 2010-2014, en el marco de lo establecido para la estrategia de Ciudades Amables, estableció como lineamiento y acción estratégica la de “Priorizar la incorporación de soluciones en acueducto y alcantarillado para la zona rural en los PDA II.</t>
  </si>
  <si>
    <t>Priorización soluciones de acueducto y alcantarillado zona rural. Persisten amplias desigualdades regionales en cuanto a la disponibilidad de los servicios, especialmente en la zona rural.</t>
  </si>
  <si>
    <t>Gestionar los recursos en los presupuestos de las vigencia de 2015 y 2016, con el fin de beneficiar areas rurales en APSB.</t>
  </si>
  <si>
    <t>Elaborar solicitud de recursos al DNP.</t>
  </si>
  <si>
    <t>Documento de solicitud</t>
  </si>
  <si>
    <t xml:space="preserve">Se considera cumplido y efectivo. Hallazgo 36 FILA 322 (Auditoría MVCT Vigencia 2013 políticas públicas)
Con 2015IE0015648 del 17/12/2015 se informa cumplimiento de la Acción de Mejora, en CC se evidencia el Oficio de solicitud de recursos dirigido al DNP
</t>
  </si>
  <si>
    <t xml:space="preserve">Hallazgo 36 FILA 322 (Auditoría MVCT Vigencia 2013 políticas públicas) Responsable: Direccion de Desarrollo Sectorial y Coordinacion Grupo Politica Sectorial. En ejecución
Con 2015IE0015648 del 17/12/2015 se informa cumplimiento de la Acción de Mejora, en CC se evidencia el Oficio de solicitud de recursos dirigido al DNP. Con 2019IE0015171 se informa cumplimiento y efectividad de la acción de mejora.
</t>
  </si>
  <si>
    <t>H 36 A. Priorizacion soluciones acueducto y alcantarillado zona Rural. El PND2010-2014 establecio como lineamiento y accion estrategica "Priorizar la incorporación de soluciones en acueducto y alcantaillado para zona rural en los PDA II, (...)"  los resultados presentados por MVCT de los proyectos  rurales son pobres, y no contribuye a impulsar el lineamiento descrito en PND2010-2014</t>
  </si>
  <si>
    <t>Deficiencias en la estructuracion y formulacion de proyectos en zonas rurales, en la gran mayoría de los casos es debido a debilidades de los Entes Territoriales para la obtención de permisos ambientales, la adquisición de predios, gestión predial, constitución de servidumbres y/o autorizaciones de paso de tubería, así como ajustes tecnicos que requieran los proyectos formulados.</t>
  </si>
  <si>
    <t>Realizar revisión de necesidades de ajuste normativo y regulatorio para permitir la implementación de la política rural y formular las propuestas reglamentarias requeridas, conjuntamente con MinSalud, CRA,SSPD y DNP.</t>
  </si>
  <si>
    <t> Realizar propuesta de decreto y concertar el contenido de la propuesta con MinSalud, CRA,SSPD y DNP.</t>
  </si>
  <si>
    <t>Decreto que reglamenta esquemas diferenciales para zonas rurales.</t>
  </si>
  <si>
    <t xml:space="preserve">Se considera cumplido y efectivo. Hallazgo 36 FILA 323 (Auditoría MVCT Vigencia 2013 políticas públicas) 
Mediante memorando 2015IE0005053 del 04-06-2015 se informa el reporte de las siguientes evidencias:
1.Lista de asistencia técnica Astrea -Tamalameque Cesar  13-02-2014 y sus correspondientes listas de chequeo
2. Lista de asistencia técnica Moniquirá Boyacá, 21-03-2014 y sus correspondientes listas de chequeo
3.Lista de asistencia técnica Puerto Caicedo- Putumayo,13-02-2014 y sus correspondientes listas de chequeo
4. Lista de asistencia técnica Puerto Leguízamo Putumayo, 24-02-2014 y sus correspondientes listas de chequeo
5.Lista de asistencia técnica Vistahermosa Meta - 11-06-2014 y sus correspondientes listas de chequeo
Con 2016IE0013146 del 25/11/2016 se informa que en la carpeta compartida se adjuntó el pdf con la propuesta de Decreto "Por la cual se adiciona el Título 7. Capítulo 1, a la Parte3, del libro 2 del Decreto 1077 de 2015, que reglamenta parcialmente el artículo 18 de la Ley 1753 de 2015, en lo referente a esquemas diferenciales para la prestación de los servicios de acueducto, alcantarillado y aseo en zonas rurales. el cual se encuentra en Presidencia de la República para la respectiva sanción, encontrándose suscrito por los Ministros de Agricultura, Vivienda, Salud,  DNP, DAPS.
</t>
  </si>
  <si>
    <t xml:space="preserve">Hallazgo 36 FILA 323 (Auditoría MVCT Vigencia 2013 políticas públicas) Responsable: Inicialmente Direccion de Programas, ahora Dirección de Desarrollo Sectorial. Se modifica la accion considerando que la CGR la registro como No eficiente. 
Con 2015IE0005053 del 04-06-2015 se informa el reporte de las siguientes evidencias:
1.Lista de asistencia técnica Astrea -Tamalameque Cesar  13-02-2014 y sus correpondientes listas de chequeo
2. Lista de asistencia técnica Moniquirá Boyacá, 21-03-2014 y sus correspondientes listas de chequeo
3.Lista de asistencia técnica Puerto Caicedo- Putumayo,13-02-2014 y sus correspondientes listas de chequeo
4. Lista de asistencia técnica Puerto Leguízamo Putumayo, 24-02-2014 y sus correspondientes listas de chequeo
5.Lista de asistencia técnica Vistahermosa Meta - 11-06-2014 y sus correspondientes listas de chequeo
Con 2016IE0013146 del 25/11/2016 se informa que en la carp com se adjuntó el pdf con la propuesta de Decreto "Por la cual se adiciona el Título 7. Capítulo 1, a la Parte3, del libro 2 del Decreto 1077 de 2015, que reglamenta parcialmente el ar´ticulo 18 de la Ley 1753 de 2015, en lo referente a esquemas diferenciales para la prestación de  los servicios de acueducto, alcantarillado y aseo en zonas rurales. el cual se encuentra en Presidencia de la República para la respectiva sanción, encontrándose suscrito por los Ministros de Agricultura, Vivienda, Salud,  DNP, DAPS. Con 2019IE0015171 se informa cumplimiento y efectividad de la acción de mejora.
</t>
  </si>
  <si>
    <t>13(2013)</t>
  </si>
  <si>
    <t xml:space="preserve">Barreras arquitectónicas. El MVCT no tuvo en cuenta el Decreto 1538/2005,el inmueble presenta Barreras arquitectónicas y no evidencia estudio previo sobre el estado, diseño, ubicación y características arquitectónicas que incluya las irregularidades y obstáculos físicos que limitan el movimiento de las personas, se pudo establecer que presuntamente no se cumplió con la Ley 80 de 1993 </t>
  </si>
  <si>
    <t xml:space="preserve">La entidad no cumplió a cabalidad con los principios de la contratación pública en lo que respecta al principio de responsabilidad y economía 
descritos en la Ley 80 de 1993 en sus artículos 25 y 26 .
</t>
  </si>
  <si>
    <t>Efectuar un análisis detallado del estado de la infraestructura de la entidad</t>
  </si>
  <si>
    <t xml:space="preserve">Informe Universidad Nacional </t>
  </si>
  <si>
    <t>La actividad es la adecuada, teniendo en cuenta que dicho informe fue el insumo para definir las condiciones específicas de cada sede en cuanto al  cumplimiento de la norma y servirá de base para la definición de las sedes del MVCT.</t>
  </si>
  <si>
    <t xml:space="preserve"> AUDITORIA REGULAR VIGENCIA 2013
CGR-CDSIFTCEDR N° 021 Junio 2014 </t>
  </si>
  <si>
    <t>H.13 Responsable: Subdirección de Servicios Administrativos- Recursos físicos. Acción cumplida no efectiva. Auditoría vigencia 2015 con comunicación 2015IE0002037 el Coordinador del Grupo de Recursos Físicos informa sobre la elaboración del estudio técnico, mediante contrato 516 de 2014. Adjunta estudio técnico. Con 2015IE0000651 de enero de 2015 se informa que como avance se cuenta con el estudio técnico, el cual está en proceso de revisión para el cumplimiento de la acción,  Carpeta de evidencia. Se plantea una nueva acción por ser considerada cumplida no efectiva.Se plantea una nueva acción toda vez que en el informe de auditoría año 2014 se estimó como cumplida no efectiva. Con oficio 2015EE00944448 del 30 de septiembre de 2015 se le explicó al Equipo Auditor porque se consideraba cumplida (Este úlltimo memo falta en la CC),Con 2017IE0006762 del 28/06/2017 Se informa la decisión de aplazar la fecha de cumplimiento de esta acción de mejoramiento para el 30 de septiembre de 2018 (antes 30/0472016) justificado por el hecho de que de conformidad con el Contrato 516 de 2014 se realizó el estudio técnico encaminado a dar cumplimienrto al Decreto 1538 de 2005 referenrte a las "barreras arquitectónicas" para las sedes del MVCT, lo cual determina la viabilidad de las intervenciones previo el cumplimiento de los requisitos ante el IDPC de acuerdo a las condición de bien de interés cultural de orden nacional; de acuerdo con el proyecto para la ejecución de la acción de mejoramiento se requiere la asiganción de recursos fiancieros que por motivos de austeridad en el gasto público de las vigencias 2016 y 2017 no han sido suficientes, lo que impide la radicación del proyecto y demás trámites de licencias ante el IPC y demás entes competentes, por lo que se estima que se estaría cumpliendo para la nueva fecha propuesta una vez se obtengan los correspondientes recursos presupuestales. Con 2017IE0014507 del 29/12/2017 se reitera lo informado anteriormente. Con 2018IE0007965 con fecha 12/07/2018, La Subdirección de Servicios Administrativos con relación al hallazgo relacionado con las barreras arquitectónicas, el cual tiene fecha de vencimiento el 30 de septiembre de 2018, es preciso indicar que sin que se cuente con la licencia de construcción a la que se hace referencia en el punto anterior, no es posible avanzar con las acciones programadas de darían como resultado la ejecución de tal proyecto. por tal razón se considera prudente así mismo ampliar el plazo de este hallazgo hasa el 31 de diciembre de 2018. Con 2019IE0000962 del 21/01/2019 se da alcance 2018IE0014895 del 19/12/2018 la SSA informa la acción depende de la expedicion de la licencia de constuccion Sede Botica-Imprenta la cual esta siendo tramitada por la OAP, que mediante contrato 551 de 2018 suscrito con la U. Nacional se dejan estas obligaciones para cumplimiento de la NTC4960, 4144, 4145, 4142, 5610, referidas al cumplimiento sobre personas con discapacidad, justificando la modificaciones y plazo. Con 2019IE0003890 del 28/03/2019 la SSA solicitó la ampliación de fecha de cumplimiento para el 30/04/2019. Con 2019IE0004999 del 30/04/2019, la SSA informa que la Universidad Nacional hizo entrega de tres (3) informes: Balance final- Sede Colonial, Balance Final - Sede Fragua, Balance Final - Sede Botica - Imprenta, dando por cumplido lo descrito en la acción de mejoramiento. Con memorando 2019IE0015379 se informa cumplimiento y efectividad de la acción de mejora, por cuanto dicho informe fue el insumo para definir las condiciones específicas de cada sede en cuanto al  cumplimiento de la norma y servirá de base para la definición de las sedes del MVCT.</t>
  </si>
  <si>
    <t xml:space="preserve">Barreras arquitectónicas. El MVCT no tuvo en cuenta el Decreto 1538/2005,el inmueble presenta Barreras arquitectónicas y no evidencia estudio previo sobre el estado, diseño, ubicación y características arquitectónicas que incluya las irregularidades y obstáculos físicos que limitanel movimiento de las personas, se pudo establecer que presuntamente no se cumplió con la Ley 80 de 1993 </t>
  </si>
  <si>
    <t>Adelantar acciones tendientes a dar cumplimiento a la normatividad referente al acceso y movilidad de personas con discapacidad-Casa Botica</t>
  </si>
  <si>
    <t>Implementación  de accesorios para habilitar el uso de una instalación sanitaria a personas con discapacidad -Casa Botica. Adquisición silla Subescaleras</t>
  </si>
  <si>
    <t>Instalación Sanitaria adecuada.
Silla Subescalera</t>
  </si>
  <si>
    <t>La actividad es la adecuada, teniendo en cuenta que, dadas las condiciones especiales de las sedes y los estudios que se están llevando a cabo del estado de las mismas, son las soluciones temporales que se pueden dar en la Sede Botica para la atención a personas con movilidad reducida.</t>
  </si>
  <si>
    <t>Con 2019IE0000962 del 21/01/2019 dando alcance al 2018IE0014896 DEL 19/12/2018 se justifica la inclusión de esta acción de mejoramiento para subsanar el hallazgo. Con 2019IE0008801 del 02/08/2019 se informa cumplimiento con la suscripción del contrato MVCT-IP-011 de 2019 con el fin de Realizar la adecuación física de un baño ubicado en la sede Botica para el uso de personas  con movilidad reducida, dando cumplimiento a la NTC 6047 de 2013. Adicional se adquirió la Sube  Escaleras Oruga con rampa. Con 2019IE00010546 del 10/09/2019 información complementaria de la acción de mejora culminando la obra de adecuaciíon del baño para discapacitados y se compró la silla sube escaleras tipo oruga a través de grandes superficies. Con memorando 2019IE0015379 se informa cumplimiento y efectividad de la acción de mejora, por lo anteriormente descrito.</t>
  </si>
  <si>
    <t>66(2012)</t>
  </si>
  <si>
    <t>Hallazgo 66. Vínculos contractuales para el desempeño de funciones permanentes. El MVCT  remitió similares explicaciones ya conocidas por la CGR, expresando las acciones que ha adelantado ese Ministerio y las que están en camino de realizarse y aunque solicita que se retire la observación.</t>
  </si>
  <si>
    <t xml:space="preserve">El Ministerio no ha concluido con el compromiso de adelantar los trámites tendientes a la creación de una planta de personal. </t>
  </si>
  <si>
    <t>Realizar nuevamente la solicitud de recursos económicos que permitan  financiar el costo de los empleos que se requieren adicionar en la planta de personal, de acuerdo con el resultado del estudio técnico.</t>
  </si>
  <si>
    <t>Elaboración del documento que sustenta la necesidad  para la solicitud de recursos   anteproyecto de presupuesto para la vigencia 2017.</t>
  </si>
  <si>
    <t xml:space="preserve">Documento </t>
  </si>
  <si>
    <t>En el año 2013 se elaboró estudio con la ESAP que soporta una propuesta de fortalecimiento de la planta de personal con la creación de nuevos empleos. El Ministerio de Hacienda y Crédito Público mediante comunicación No. 2-2014-045208 del 10 de diciembre de 2014 suscrita por el Dr. Fernando Jimenez Rodríguez, Director General del Presupuesto Público Nacional, informa que se abstiene de atender de manera favorable la solicitud de viabilidad presupuestal para la ampliación de la planta de personal, teniendo en cuenta que para la vigencia fiscal de 2015, el Congreso de la República solicitó de manera especial, ajustes en los gastos de funcionamiento de las entidades, con el fin de disponer de mayores recursos para fortalecer los programas de inversión, lo cual conlleva a la restricción en el crecimiento de las nóminas de personal. Por lo que se efectúa otra propuesta de acción encaminada a seguir insistiendo en la obtención de los recursos al Ministerio de Hacienda según recomendación del entonces Equipo Auditor. Con oficio 2015EE00944448 del 30 de septiembre de 2015 se le explicó al Equipo Auditor porque se consideraba cumplida. Con 2016IE0001500 del 08/02/2016 informa el cambio de la acción de mejora solicitando recursos al MHCP para financiar la creación de la nueva planta de personal. Con 2016IE0007094 del 29/06/2016 el Grupo de Talento Humano informa cumplimiento, soportada con el aparte de la justificación presentada por GTH a la OAP en el estudio técnico de propuesta para adicionar la planta de personal del MVCT, en la cual se tiene el 2016IE7083 del 29/06/2016 por la cual la OAP certifica la solicitud de los $27.955.9 ha sido incluida en el presupuesto para el 2017 ante el MHCP y DNP. Por lo anterior, ratificamos que las acciones adelantadas fueron efectivas para el cierre del hallazgo.</t>
  </si>
  <si>
    <t>SG-GRUPO TALENTO HUMANO</t>
  </si>
  <si>
    <t>Se elaboró el estudio técnico cotratado en el año 2013 con la ESAP que soporta una propuesta de fortalecimiento de la planta de personal con la creación de nuevos empleos. El Ministerio de Hacienda y Crédito Público mediante comunicación No. 2-2014-045208 del 10 de diciembre de 2014 suscrita por el Dr. Fernando Jimenez Rodríguez, Director General del Presupuesto Público Nacional, informa que se abstiene de atender de manera favorable la solicitud de viabilidad presupuestal para la ampliación de la planta de personal, teniendo en cuenta que para la vigencia fiscal de 2015, el Congreso de la República solicitó de manera especial, ajustes en los gastos de funcionamiento de las entidades, con el fin de disponer de mayores recursos para fortalecer los programas de inversión, lo cual conlleva a la restricción en el crecimiento de las nóminas de personal. Esta explicación no fue suficiente para el Equipo Auditor del año 2014 por lo cual en el informe de auditoría esta acción se catalogó como cumplida no efectiva por lo que se efectúa otra propuesta de acción encaminada a seguir insistiendo en la obtención de los recursos al Ministerio de Hacienda según recomedación del entonces Equipo Auditor.Se plantea una nueva acción toda vez que en el informe de auditoría año 2014 se estimó como cumplida no efectiva. Con oficio 2015EE00944448 del 30 de septiembre de 2015 se le explicó al Equipo Auditor porque se consideradaba cumplida. Con 2016IE0001500 del 08/02/2016 informa el cambio de la acción de mejora solicitando recursos al MHCP para financiar la creación de la nueva planta de personal. Con 2016IE0007094 del 29/06/2016 el Grupo de Talento Humano informa cumplimiento, soportada con el aparte de la justificación presentada por GTH a la OAP en el estudio técnico de propuesta para adicionar la planta de personal del MVCT, en la cual se tiene el 2016IE7083 del 29/06/2016 por la cual la OAP certifica que la solicitud de los $27.955.9 ha sido incluida en la solicitud del ppto para el 2017 ante el MHCP y DNP. Con memorando 2019IE0015145 se informó el cumplimiento y efectivida de la acción de mejora, con lo anteriormente descrito.</t>
  </si>
  <si>
    <t>17 (PCRD 2009 - 2010)</t>
  </si>
  <si>
    <t>H 17. Plan de continuidad y recuperación de desastres En el MAVDT no existen procesos ni planes de continuidad y recuperación de desastres  debidamente documentados divulgados y operacionalizados Esta situación se presenta en razón a que en la entidad no existe una política para la generación de  planes de recuperación de desastres y de continuidad de negocio.</t>
  </si>
  <si>
    <t>Debido a que en la entidad no existe una política para la generación de planes de recuperación de desastres y de continuidad de negocio</t>
  </si>
  <si>
    <t>1.Documento con diagnóstico de cumplimiento norma ISO 27001. 2.Matriz con el inventario de activos de información. 3.Matriz de riesgos para los activos de información. 4. Documento con el plan de Seguridad y Privacidad de la Información aprobado. 5.Documento con el plan de tratamiento de riesgos de seguridad y privacidad de la información aprobado.</t>
  </si>
  <si>
    <t>AUDITORÍA - Vigencia 2009-2010 Plan de Continuidad y recuperación de desastres</t>
  </si>
  <si>
    <r>
      <t xml:space="preserve">Fila 118. H. 17  VIG2010.GSATI014IE0009019 de 18072014 informan acción en ejecución con avance 30% las actividades incluidas en el PETIC y descripción necesidades Acción incumplida CGR </t>
    </r>
    <r>
      <rPr>
        <u/>
        <sz val="10"/>
        <rFont val="Calibri"/>
        <family val="2"/>
        <scheme val="minor"/>
      </rPr>
      <t>Se presentó por medio de memorando 2016IE0001447 de 05/02/2016 solicitud suscrita por el Coordinador del Grupo de Recuros Fisicos y el Jefe de Oficina de TIC en la cual se sustenta la necesidad de  ampliar prórroga de plazo hasta 31 de diciembre de 2016. Con 2016IE0001508 de 08/02/2016 se informa la remisión del 2016IE0001447.</t>
    </r>
    <r>
      <rPr>
        <sz val="10"/>
        <rFont val="Calibri"/>
        <family val="2"/>
        <scheme val="minor"/>
      </rPr>
      <t xml:space="preserve"> Con 2014IE0009019 de 18/07/2014 informa acción en ejecución con avance 30% las actividades incluidas en el PETIC y descripción necesidades.       AVANCE A 31 de Dic 2015    Dentro  de las actividades a realizar para cumplir con el hallazgo se tienen:  1 - Incluir la actividad dentro del plan estratégico. 2- Describir la necesidad con detalle. 3- Realizar el estudio de mercado correspondiente.- 4- Contratar la mejor opción</t>
    </r>
    <r>
      <rPr>
        <b/>
        <sz val="10"/>
        <rFont val="Calibri"/>
        <family val="2"/>
        <scheme val="minor"/>
      </rPr>
      <t xml:space="preserve">. El avance respecto </t>
    </r>
    <r>
      <rPr>
        <sz val="10"/>
        <rFont val="Calibri"/>
        <family val="2"/>
        <scheme val="minor"/>
      </rPr>
      <t xml:space="preserve">a la primera actividad fue el de contratar la consultoría para la elaboración de PETIC, donde se incluyó el plan de continuidad y recuperación de desastres (2013-2019), CONTRATO 548 DE 2012. Respecto a la segunda actividad, ésta se desarrolló ampliamente en el documento PETIC, (Ver Informe No. 2, Estrategias de Recuperación),  por contrato realizado por la Oficina de TIC. Respecto a las actividades 3 y 4, están pendientes de cumplir, considerando que para el año 2015 no se contó con el presupuesto para contratar la firma más apropiada para desarrollar el Plan de Continuidad de Negocio, que de contarse con el presupuesto para el año 2016 se podrá cumplir en el 100%. De esta manera se cumpliría en los términos acordados con la Contraloría - julio 1 de 2015 a 31 de marzo de 2016. </t>
    </r>
    <r>
      <rPr>
        <b/>
        <sz val="10"/>
        <rFont val="Calibri"/>
        <family val="2"/>
        <scheme val="minor"/>
      </rPr>
      <t xml:space="preserve"> Avance al día 30 de junio de 2016:</t>
    </r>
    <r>
      <rPr>
        <sz val="10"/>
        <rFont val="Calibri"/>
        <family val="2"/>
        <scheme val="minor"/>
      </rPr>
      <t xml:space="preserve">  Respecto a las actividades pendientes es decir la número  (3)- Realizar el estudio de mercado correspondiente., y cuatro ( 4)- Contratar la mejor opción, el GSTAI realizó el estudio de mercado para la contratación de infraestructura tecnológia, cuyo objetivo es "Contratación para la ampliación de la capacidad de almacenamiento, procesamiento, conectividad y performance de las plataformas tecnológicas, con licenciamiento de conformidad con los las normas vigentes”, por valor de ($1.796.131.650) luego se da por cumplida esta actividad y finalizado el estudio de mercado. Respecto a la actividad No. 4. se remitió del día 11 de julio de 2016,  al Grupo de Contratos, mediante memorando 2016IE 0007640 los documentos previos para proceder a la contratación de tecnologia. El contrato a la fecha no se realizado, esta en proceso de contratación. Esta contratación esta orientada a implementar los procesos de continuidad de negocios y recuperación ante desastres. El 2016IE0011717 del 19/10/2016 se reitera lo anteriormente informado y se ha avanzado con la expeidición de 2CDP ($1.796.131.650 y $477.801.997)  los estudios de mercado y de sector correspondiente, quedando cumplida la 3ra actividad. La 4ta actividad se abrió la licitación pública N° 001/2016 publicada en SECOP por valor de $2.273.933.614, a la fecha no se ha celebrado el contrato. por lo tanto la acción de mejora promedia el 80% de avance. Con 2016IE0013452 del 06/12/2016 se ratifica el cumplimiento de las actividades 1, 2, 3- y de la 4: contratar la mejor opción se procedió a realizar compras a través de Colombia Compra Eficiente, a raíz del acuerdo marco de precios, por lo que se procedió a realizar la OS12112 del 23/11/2016 por valor de $1.273.643.112. Con 2019IE0015068 del 26/12/2019 se informa la modificación de la acción de mejora. Con memorando 2021IE0000366 se informa el cumplimiento de la acción de mejora.
</t>
    </r>
  </si>
  <si>
    <t>16(PAR INURBE  2011-2012)</t>
  </si>
  <si>
    <t>H 16. Gestión Saneamiento de Bienes Inmuebles: No formulación de los planes de trabajo y cronogramas anuales requeridos para el adecuado desarrollo de la actividad de saneamiento de los 1.272 inmuebles para su enajenación a través de CISA.</t>
  </si>
  <si>
    <t>Debilidades en el seguimiento y control de las actividades y procesos por ausencia de planes de trabajo.</t>
  </si>
  <si>
    <t>Expedir el Plan de Acción encaminado al saneamiento de activos inmobiliarios de la Entidad, atendiendo los lineamientos del Plan Nacional de Desarrollo (2014-2018) y el Decreto que reglamente el artículo 163 de la Ley 1753 de 2015</t>
  </si>
  <si>
    <t>Formular Plan</t>
  </si>
  <si>
    <t>Se cumplió con la actividad de estructurar un  plan de trabajo, sin embargo se subsanó en su totalidad con la creación del procedimiento de Saneamiento de Activos; dicho proceso cuenta  con metas e indicadores que sirven de soporte para la formulación anual de planes de trabajo y cronogramas para el adecuado desarrollo de la actividad principal.</t>
  </si>
  <si>
    <r>
      <t>Hallazgos de resp del MVCT . H : 16 Resp: Subdirección de servicios Administrativos. La auditoria vig 2015 determinó que continuaba en ejecución.Con 2014IE0008681 del 29-07-2014, se informa que a partir de febrero de 2014,fecha en la cual se suscribió el Acta de recibo de los predios a sanear y transferir a CISA se ha desarrollado el plan de trabajo propuesto por parte de la Sub Serv Adtivos. Igualmente, en el Plan de Acción 2014, se incorporó como una actividad de la Subdirección Administrativa: "Actividad No. 8 Apoyar las acciones tendientes a la incorporación de los bienes, derechos y obligaciones de los estados financieros del Ministerio de Vivienda Ciudad y Territorio”, esta actividad se conserva para el Plan de Acción 2015.</t>
    </r>
    <r>
      <rPr>
        <u/>
        <sz val="10"/>
        <rFont val="Calibri"/>
        <family val="2"/>
        <scheme val="minor"/>
      </rPr>
      <t xml:space="preserve"> Se presentó modificación de la acción teniendo en cuenta las justificaciones jurídicas expresadas en el memorando 2016IE001441 del 5 de febrero de 2016 firmado por el Subdirector de Servicios Administrtaivos y se ajustó el item de registro evidencias de avance.</t>
    </r>
    <r>
      <rPr>
        <sz val="10"/>
        <rFont val="Calibri"/>
        <family val="2"/>
        <scheme val="minor"/>
      </rPr>
      <t xml:space="preserve">Con 2016IE0012857 del 18/11/2016 la Subdirección Adtiva autoriza y justifica en función de la expedición del Decreto 1778 del 10/11/2016, por el cual se establecern los lineamientos para el saneamiento y venta de activos  a CISA, por lo cual se hace necesario ajustar la acción planteada de acuerdo con la citada norma, po lo tanto se debe ampliar la  fecha de cumplimiento , tal y como queda aquí registradas (anterior 31/12/2016). Con 2017IE0006858 del 30/06/2017 se informa el cumplimiento con el Plan de Acción encaminado al saneamiento de activos inmobiliarios de la Entidad, lo cual se encuentra publicado en el portal del Ministerio. Con memorando 2019IE0015379 se informa cumplimiento y efectividad de la acción de mejora, por lo anteriormente descrito.
</t>
    </r>
  </si>
  <si>
    <t>Hallazgos de resp del MVCT . H : 16 Resp: Subdirección de servicios Administrativos. Con 2014IE0008681 del 29-07-2014, se informa que la primera fase del cronograma implementado, el cual contempla el desarrollo de las actividades encaminadas al saneamiento predial de 100  inmuebles anualmente, se ha desarrollado y con corte a 31/12/2014 se han expedido 18 resoluciones  mediante las cuales se transfieren 123 inmuebles, de los cuales, se han entregado materialmente a CISA 85 inmuebles, 4 están pendientes del recibo por parte de CISA y 34 se encuentran en tramite  de inscripción en las Oficinas de Instrumentos Públicos, loc cual se soporta con Informe de Saneamiento Predial con corte 30/12/2014 de conformidad con lo establecido en el Plan de Trabajo Intem 1 del Cronograma de actividades cuya meta eran 40 predios saneados Con 2015IE000651 de enero 2015  se informa que dentro del Plan de trabajo se implementó el cronograma de las actividades al saneamiento predial  presentó modificación de la acción y de la actividad teniendo en cuenta las justificaciones jurídicas expresadas en el memorando 2016IE001441 del 5 de febrero de 2016 firmado por el Subdirector de Servicios Administrtaivos y se ajustó el item de registro evidencias de avance. El planteamiento es que esta fila sea eliminada ya que solamente se prevee una actividad.Se presentó modificación de la acción y de la actividad teniendo en cuenta las justificaciones jurídicas expresadas en el memorando 2016IE001441 del 5 de febrero de 2016 firmado por el Subdirector de Servicios Administrtaivos y se ajustó el item de registro evidencias de avance. El planteamiento es que esta fila sea eliminada ya que solamente se prevee una actividad. Con 2016IE0012857 del 18/11/2016 la Subdirección Adtiva autoriza y justifica en función de la expedición del Daecreto 1778 del 10/11/2016, por el cual se establecern los lineamientos para el saneamiento y venta de activos  a CISA, por lo cual se hace necesario ajustar la acción planteada de acuerdo con la citada norma, po lo tanto se debe ampliar la  fecha de cumplimiento , tal y como queda aquí registradas (anterior 31/12/2016). Con 2017IE0006858 del 30/06/2017 se informa el cumplimiento con el Plan de Acción encaminado al saneamiento de activos inmobiliarios de la Entidad, lo cual se encuentra publicado en el portal del Ministerio. Con memorando 2019IE0015379 se informa cumplimiento y efectividad de la acción de mejora, por lo anteriormente descrito.</t>
  </si>
  <si>
    <t>62 (2012)</t>
  </si>
  <si>
    <t xml:space="preserve">Hallazgo 62. Comité de Conciliación. Las decisiones del  Comité de Conciliación del MVCT asignadas en el  Artículo 19,  Decreto 1716 de 2009  no cuentan con un soporte suficiente y necesario para hacer uso o no de los mecanismos de resolución de conflictos que le permitan definir asuntos que tienen la posibilidad de hacer tránsito a cosa juzgada. </t>
  </si>
  <si>
    <t xml:space="preserve">No reposa en los expedientes información de las actuaciones procesales surtidas; los expedientes contienen tan solo copia de la demanda  y en algunos de ellos el fallo incompleto. </t>
  </si>
  <si>
    <t xml:space="preserve">Revisión de los Expedientes Administrativos de los Procesos judiciales Activos.
</t>
  </si>
  <si>
    <t>Que en las carpetas del expediente administrativo del proceso judicial activo cuenten con la documentación que evidencie el estado de dicho proceso hasta la etapa procesal pertinente.</t>
  </si>
  <si>
    <t>carpetas organizadas (porcentaje)</t>
  </si>
  <si>
    <t>Con 2014IE0015504 del 12/11/2014  Punto 2 Ajuste a la Acción de Mejora tal y como queda resgistrada en este PM en las celdas Activida (anteriormente:Revisar que el contenido del expediente administrativo del proceso judicial activo esté conforme a la documentación que se tiene establecida en la tabla de retención documental de la Oficina Asesora Jurídica para el Subproceso Procesos Judiciales). En la Cantidad de la Unidad de Medida: (antes 300) (por efectos de la formulación del cuadro el 100% se tiene como 1) 15/01/2014 2015IE0000273 El jefe de la oficina asesora jurídica presenta precisiones, aclaraciones y observaciones frente al comunicado 2014IE0016818 del 4 de dic de 2014 enviado por la Oficina de Control Interno.Se ajustó el item de observaciones. Con radicado No. 2014IE0009470 del 25/07/2014 la Oficina Asesora Juridica emitio Plan de mejoramiento oficial cuya fecha de terminacion de esta accion de mejora es el 31/08/2014, se adjunta en carpeta compartida dicha evidencia. Teniendo en cuenta la modificacion de las fechas de ejecucion de esta accion de mejora no procede lo registrado en el item registro evidencias de avance. Con 2016IE0008232 del 25/07/2016 se informa la decisión de la jefe de la OAJ de prorrogar la fecha de cumplimiento -como queda en el presente registrada (antes 30/06/2016), igualmente se modifica la unidad de medida de la acción de mejora, antes 100%  a 472 procesos en carpetas procesales cronológicamente organizadas. de las cuales se ha avanzado en 84. Con 2017IE0002550 del 28/02/2017 se informa el cumplimiento 100% de la actividad como resultado del plan de choque efectuado durante 2016 y lo transcurrido de 2017 para poner al día las carpetas de los expedientes judiciales, labor desarrollada con los apoderados tanto del MVCT como PAR INURBE y FONVIVIENDA. en c.c. se evidencia registro fotográfico de la organización de los expedientes y Acta N° 1 del 23/02/2017.
Con 2019IE0015153 se informa el cumplimiento y efectiviadad de la acción de mejora con  las evidencias antes indicadas</t>
  </si>
  <si>
    <t>26 (2011-2012)</t>
  </si>
  <si>
    <t>H 26 Control a Actividad de Apoderados: Dentro de las carpetas del proceso no existen informes sobre la actividad de los apoderados judiciales.</t>
  </si>
  <si>
    <t xml:space="preserve">Falta de información para llevar un control sobre la pertinencia y calidad de las actuaciones surtidas por los apoderados. </t>
  </si>
  <si>
    <t>registrar las actuaciones d elos apoderaos frente a los procesos judiciales</t>
  </si>
  <si>
    <t>aplicar el proceso representacion judicial en referencia a los informes de los apoderados</t>
  </si>
  <si>
    <t>matriz de base de datos de informacion de procesos judiciales actualizada (porcentaje)</t>
  </si>
  <si>
    <t>Correo electrónico del 02/05/2017, se informa que se realizaron jornadas con los Apoderados del Ministerio, Par Inurbe y Fonvivienda, para lograr la depuración y actualización de la información de los procesos judiciales, tanto en las carpetas como en las herramientas informáticas.
Con 2014IE0018270 del 26/12/2014 se informa que según el Subproceso Judiciales del 02/07/2014 en el procedimiento 10.6 Informe de los apoderados judiciales  queda plasmada la metodología de operación sobre la entrega del Informe de Actividades con peridicidad mensual de los procesos judiciales asignados, los informes nuevos fueron incluidos de inmediato en los expedientes a partir de la instrucción y los que no se habían incluido antes de la observación se extrajeron del informe anexo al contrato de cada uno de los apoderados actrividad que viene supervisando el Jefe de la OAJ, . se evidencia en las respectivas carpetas.se modifico la accion de mejora actividad descripcion - actividad unidad de medida- actividad cantidad unidad de medida - fecha de inicio y fecha de terminacion el cual se soportara en memorando adjunto.Con 2016IE0001455 se justifica la ampliación de la fecha de cumplimiento, al 31/12/206 teniendo en cuenta que el hallazgo va encaminado de control de los procesos judiciales, es por ello que a través de la aplicación del procedimiento "Representación Judicial" y del registro de la base de datos de Información de Procesos Judiciales los datos actualizados del informe presentado por los apoderados, se conocerá en tiempo real en qué estado se encuetra el proceso.  Con correo electrónico del 23/01/2017 se precisa que la OAJ ha dado estricto cumplimiento a la actividad, por cuanto cuenta con el registro 100% de los procesos judiciales en la matriz de BASE DE DATOS  y la evidencia resposa en la OAJ. Con 2017IE0002550 del 28/02/2017 se ratifica el cmplimiento del 100% de la actividad mediante la ejecución de 4 tareas.
Con 2019IE0015153 se informa el cumplimiento y efectiviadad de la acción de mejora con  las evidencias antes indicadas</t>
  </si>
  <si>
    <t>44 (PAR INURBE 2011 - 2012)</t>
  </si>
  <si>
    <t xml:space="preserve"> H 44 Pasivo  Estimado  – Oficina  Jurídica: Diferencia de $250 millones en la cuenta Provisión de los Pasivos Estimado, entre la información registrada contablemente por $8.889 millones y la información de la Oficina Jurídica que es de $8.639, debido a no realizar oportunamente los ajustes, luego de las respectivas conciliaciones entre las áreas.</t>
  </si>
  <si>
    <t>Debilidades en los procedimientos y controles establecidos para el adecuado desarrollo de la gestión de las actividades administrativas.</t>
  </si>
  <si>
    <t>Se registraran en los Estados Fianacieros (Balance y/o Cuentas Contingentes) la provisión de los procesos judiciales reportada por la oficina asesora Juridica</t>
  </si>
  <si>
    <t>Informe de provisiones reportado por la Oficina Asesora Jurídica luego de implementar el sistema de medición</t>
  </si>
  <si>
    <t>Con Correo electrónico del 02/05/2017 se informan que las acciones se encuentran superadas. Hallazgos de resp del MVCT . H : 44. Resp:Oficina Asesora Juridica.. (El Ministerio dará inicio a esta actividad una vez reciba mediante acta el archivo documental por parte del PAR INURBE en Liquidación.)Con 2014IE0018320 del 26/12/2014 se informa la ampliación de la fecha de cumplimiento, (antes 31/12/2014) teniendo en cuenta que la implementación de la fórmula única de obligatorio cumplimiento por parte de la ANDJ se preve para el 1er semestre 2015, y el primer informe de provisiones que arroje el sistema de medición sera reportado hasta el 30 de junio de 2015. Con 2015IE0006711 del 05/06/2015 se informa que el plazo es para el 31/01/2016Se emite memorando 2016IE00014555 del 05/02/2016 informando a la Oficina de Control Interno la prorroga ajustando las fechas de ejecucion de esta accion de mejora. Con 2016IE0007098 del 29/06/201 se informa cumplimiento y en la cc se evidencian los documentos relacionados en el memorando.
Con 2019IE0015153 se informa el cumplimiento y efectiviadad de la acción de mejora con  las evidencias antes indicadas</t>
  </si>
  <si>
    <t>SN</t>
  </si>
  <si>
    <t xml:space="preserve">Retrasos en la ejecución del Convenio e Interventoría. El Convenio 19f de 2007 sucrito con Corpoguajira, cuyo objeto era el Plan de Gestión Integral de Municipios del Sur de la Guajira para Fortalecimiento Institucional para la Prestación del Servicio Público Domiciliario de Aseo, Diseño y Construcción del relleno sanitario regional para los Municipios de Hatonuevo, Barrancas, Fonseca. </t>
  </si>
  <si>
    <t>La CGR concluye que la ejecución de estos convenios presentan dificultades relacionadas con la disposición de los predios en donde se construyen los rellenos sanitarios, o con la oposición de la comunidad al momento de hacer la consulta.</t>
  </si>
  <si>
    <t>La CGR concluye que la acción de estos convenios presentan dificultades relacionados con la disposición de los predios donde se construyen los rellenos sanitarios, o con la oposición de la comunidad al hacer la consulta-</t>
  </si>
  <si>
    <t>Revisón Técnica de los productos entregados y del cumplimiento del objeto del convenio. Revisión financiera del convenio, balance  económico y requerimientos de reintegro de recursos en caso de ser necesario. Preparación de acta de liquidación con los soportes correspondientes</t>
  </si>
  <si>
    <t>Convenio Liquidado</t>
  </si>
  <si>
    <t>Oficina de Control Interno FILA 124 FONAM 2009-2010
No se ha presentado evidencia de la liquidación Se anexan copias de los correos que evidencian la gestión sin resultados.
Con el 2016EE43150 del 20 de mayo de 2016 la OCI solicita la Jefe de la Oficina Control Interno del MADS se gestione el envio a nuestra oficina de la liquidación del convenio 19F 2007 FONAM.  Con DD-E2-2016-013656 del 13 de junio de 2016, y radicado en MVCT 2016ER0062574 del 14/06/2016 el Ministerio de Ambiente y Desarrollo Sostenible informa que revisada la documentación que en esa Entidad reposa sobre el Convenio 019F de 2007 no existe acta de liquidación, ni informes o soportes de ejecución final sobre el mismo, por lo tanto la gestión adelantada por la Oficina de Control Interno queda cumplida  con esta respuesta.</t>
  </si>
  <si>
    <t>OFICINA CONTROL INTERNO</t>
  </si>
  <si>
    <t>AUDITORIA A FONAM 2009-2010</t>
  </si>
  <si>
    <t>7 (PP 2010 - 2013)</t>
  </si>
  <si>
    <t>Hallazgo 7:  No aplicación de criterios de focalización para la selección de beneficiarios del FIC ( Pagina 33 Inf CGR de Politica de vivienda y ciudades amables  2010-2014)</t>
  </si>
  <si>
    <t>No es competencia del MVCT las acciones a definir para solucionar las causas del hallazgo.</t>
  </si>
  <si>
    <t>Dar traslado al SENA del hallazgo para que definan las acciones de mejoramiento.</t>
  </si>
  <si>
    <t>Traslado</t>
  </si>
  <si>
    <t>Se determina cumplida y efectiva, se procedió a dar traslado al SENA de acuerdo con la competencia del hallazgo.</t>
  </si>
  <si>
    <t xml:space="preserve">Se adelantó la gestión con el SENA </t>
  </si>
  <si>
    <t>8 (PAR INURBE  2011-2012)</t>
  </si>
  <si>
    <t>H 8. Trámite de Titulación: Realizada la revisión de la muestra del área de Titulación, se evidenció que el PAR INURBE EN LIQUIDACIÓN no adelantó oportunamente la gestión para la venta de unos lotes que son llamados activos contingentes de la Entidad.</t>
  </si>
  <si>
    <t>Falta de efectivad respecto a la venta.</t>
  </si>
  <si>
    <t xml:space="preserve">Establecer un plan de trabajo que permita la depuración de los bienes inmuebles en condición de activos contingentes, asociados a  áreas misionales. </t>
  </si>
  <si>
    <t>Plan de Trabajo adoptado</t>
  </si>
  <si>
    <t>Adjunto al Memorando 2014IE0008681 se adjunta el Plan de Trabajo para el Saneamiento de Activos del Ministerio el cual se gestionó de acuerdo al cronograma de actividades definido para tal fin.</t>
  </si>
  <si>
    <t xml:space="preserve"> EN LIQUIDACIÓN  vigencia 2011-2012 S.G Subdirección Servicios Administrativosla CC Está en DSH Auditoria PAR INURBE  vigencia 2011-2012 Hallazgos de resp del MVCT . H : 8 Resp: Dirección de Sistema Habitacional- Grupo de Titulación. (El Ministerio dará inicio a esta actividad una vez reciba mediante acta el archivo documental por parte del PAR INURBE en Liquidación.)Con 2014IE0008681 del 19/07/2014 la SSA se remite el Plan de TRABAJO en informe de la SSA Saneamiento Predial, se hace la salvedad que en la fila 3 del cuadro incluido en el radicado citado, se consignó erradamente el 2013-H-02, siendo el correcto el 2013-H-8 Fila 262. Con memorando 2019IE0015379 se informa cumplimiento y efectividad de la acción de mejora, por lo anteriormente descrito.</t>
  </si>
  <si>
    <t>H 1. Estado de la calidad del agua y los proyectos de APSB</t>
  </si>
  <si>
    <t xml:space="preserve">Asistencia técnica al PDA Antioquia, Boyaca, Caldas, Cauca y Nariño en los lineamientos para la formulación de los nuevos planes de accion por municipio, reiterando los criterios de priorizacion de proyectos APSB (RAS), en donde la calidad del agua es relevante. </t>
  </si>
  <si>
    <t>Mesa de Trabajo para socializar los lineamientos para la elaboración de los nuevos planes de accion de municipios</t>
  </si>
  <si>
    <t>Se brindó asistencia técnica para la elaboración del plan general estratégico de inversión – PGEI 2010-2014. Y de este se desarrolló las respectivas inversiones anuales. Se anexa el PGEI 2010-2014, para el departamento de Antioquia, Boyacá caldas, Cauca y Nariño. Así mismo se establecieron el lineamiento para la formulación de los nuevos planes de acción por municipio en la cual se estableció los criterios del PGEI. Se anexa como soporte las listas de asistencia. Por lo anterior, ratificamos que las acciones adelantadas fueron efectivas para el cierre del hallazgo</t>
  </si>
  <si>
    <t>AUDITORIA REGULAR VIGENCIA 2014 CGR-CDSIFTCEDR No 026 Noviembre 2015</t>
  </si>
  <si>
    <t>Se cuenta con acta de Caldas, acta No. 1 con la asistencia técnica del MVCT al Cauca. Además se subió acta de fecha 9 de septiembre de 2016, suscrita por Gestor Nariño y MVCT. También acta del 16 de junio de 2016, que da constancia de la asistencia técnica al Gestor del PDA Boyacá. Además acta del 10 de junio de 2016 suscrita con Gestor PDA Antioquia, DNP y MVCT.  Con 2019IE0015369 se informa el cumplimiento y efectividad de la acción de mejora.</t>
  </si>
  <si>
    <t>2(2014)</t>
  </si>
  <si>
    <t>H. 2. Baja Ejecución recursos del FIA. Persiste una amplia brecha entre los recursos que dispone el FIA y su ejecución real, con lo cual se siguen aplazando proyectos dirigidos hacia municipios</t>
  </si>
  <si>
    <t>Solicitar periodicamente al FIA el reporte de CDRs sin contrato asociado por más de seis meses, con el fin de requerir al Gestor se pronuncie al respecto.</t>
  </si>
  <si>
    <t>Informe periodico</t>
  </si>
  <si>
    <t xml:space="preserve">Actualmente el Consorcio FIA remite al MVCT la lista de los CDR sin contratos asociados de manera mensual. Se anexan informes.  Por lo anterior, ratificamos que las acciones adelantadas fueron efectivas para el cierre del hallazgo. </t>
  </si>
  <si>
    <t>Mediante correo electrónico del 23/11/2016 se informa que en carp compa se subieron los tres informes con sus anexos.  Con 2019IE0015369 se informa el cumplimiento y efectividad de la acción de mejora.</t>
  </si>
  <si>
    <t>4(2014)</t>
  </si>
  <si>
    <t>H. 4. Obligaciones Reconocidas en Vigencias anteriores y no canceladas en 2014.  Recursos Proyectos APSB - Recursos PDA. Desasignacion de recursos al 31 de diciembre de 2014.</t>
  </si>
  <si>
    <t>Mecanismos de acompañamiento que permitan mejorar los procesos para la contratacion por parte del PDA</t>
  </si>
  <si>
    <t>Seguimiento y acompañamiento</t>
  </si>
  <si>
    <t>Actas y/o Contratros suscritos</t>
  </si>
  <si>
    <t>Se logró la contratación e inicio de los proyectos de infraestructura de los municipios de Ortega, villa Vieja y Cáceres. Se encuentran anexos los contratos y actas de inicio suscritas. Por lo anterior, ratificamos que las acciones adelantadas fueron efectivas para el cierre del hallazgo.</t>
  </si>
  <si>
    <t>Con 2016IE0013006 del 22 de noviembre de 2016 se autoriza y justifica modificación de la Activida,  y Unidad de Medida tal y como queda en el presente registradas (anteriores:Mesas de trabajo,  Acta) por cuanto estos proyectos no fueron ejecutados por no reunir los requisitos exigidos por el BID.  Con 2019IE0015369 se informa el cumplimiento y efectividad de la acción de mejora.</t>
  </si>
  <si>
    <t>5(2014)</t>
  </si>
  <si>
    <t>H. 5. Disposición adecuada de residuos sólidos en el país. 16% de municipios del País disponen sus residuos sólidos en sitios inadecuados</t>
  </si>
  <si>
    <t>En el marco de la competencias del MVCT, se emitira una comunicación oficial a los nuevos Alcaldes y Gobernadores, informandoles los instrumentos disponibles desde la constitución y la norma para la planeación y gestión del servicio publico de aseo y las fuentes de financiacion posibles</t>
  </si>
  <si>
    <t>Elaboracion y envio de comunicaciones</t>
  </si>
  <si>
    <t>Actualmente el Consorcio FIA remite al MVCT la lista de los CDR sin contratos asociados de manera mensual.</t>
  </si>
  <si>
    <t xml:space="preserve">Auditoria vigencia 2014. H 5. Correo Electrónico 06/06/2016 se informa que se da cumplimiento al 100%, la cual consiste en una circular  2016EE0042977 DEL 20/05/2016 dirigida a Alcaldes y Gobernadores en la que se recuerda sobre la existencia de instrumentos normativos de planeación y de gestión así como la existencia de fuentes de financiación disponibles relacionadas con el aseguramiento de la prestación del servicio público. De igual forma esta circular fue divulgada mediante el link en la página web del Ministerio  http://portal.minvivienda.local/viceministerios/viceministerio-de-agua/normativa-agua/circulares.La distribución masiva a Alcaldes y Gobernadores se realiza desde la plataforma administrada por la oficina de Comunicaciones y con el apoyo de soporte técnico y apoyo informativo.  Con 2019IE0015369 se informa el cumplimiento y efectividad de la acción de mejora.
</t>
  </si>
  <si>
    <t>6(2014)</t>
  </si>
  <si>
    <t>HD. 6. Permisos ambientales de vertimiento y ocupación de cauce - Municipio de Amagá.</t>
  </si>
  <si>
    <t>Organizar reuniones con el Gestor, lider y profesional de seguimiento para revisar los proyectos PDA e identificar la problemática de cada uno y priorizar las visitas a dichos proyectos.</t>
  </si>
  <si>
    <t>El proyecto se encuentra terminado y en funcionamiento. Se anexa acta de liquidación y resolución de vertimientos. Por lo anterior, ratificamos que las acciones adelantadas fueron efectivas para el cierre del hallazgo</t>
  </si>
  <si>
    <t>Correo electrónico del 23/11/2016 se informa que se cuenta con el acta de liquidación de Amagá del 30 de diciembre de 2015, Acta de recibo del 24 de noviembre de 2015 y copia de las resoluciones 10182 de abril 4 de 2008, resolución de permiso de ocupación de cauce No. 130AS-1402-8147 de 14-02-14, resolución de permiso de vertimiento No. 130AS-1402-8176 de 28-02-14. Además se cuentan con las actas de seguimiento a proyectos PDA del 05-07-16, 25-08-16 y 25-10-16.  Con 2019IE0015369 se informa el cumplimiento y efectividad de la acción de mejora.</t>
  </si>
  <si>
    <t>7(2014)</t>
  </si>
  <si>
    <t>H. 7. Soportes de Viabilizacion de proyectos</t>
  </si>
  <si>
    <t>Dentro del ajuste al procedimiento de evaluacion y viabiliacion de proyectos, determinar la viabilidad constitucional y legal de implementar instrumentos que le permitan mitigar el riesgo de que los entes territoriales incurran en inexactitudes o presenten información incompleta.</t>
  </si>
  <si>
    <t>Se modificó la Resolución 379 de 2012 por la 1063 de 2016. Se anexa resolución. Por lo anterior, ratificamos que las acciones adelantadas fueron efectivas para el cierre del hallazgo</t>
  </si>
  <si>
    <t>Auditoria vigencia 2014. H 7. Correo Electrónico 01/07/2016  se dá alacance al correo electrónico del 30/06/2016 la Sirección de Programas -Subdirección Proyectos informa la justificación y decisión de prorrogar el cumplimiento de la acción de mejora, tal y como queda aquí registrada (ante 30/06/2016) por el hecho de encntrarse directamente relacionada con  la modificación de la Resolución 379 de 2012.Con correo electrónico del 29/09/2016  el Asesor SDP informa las justificaciones y decisión de ampliar para el 31/10/2016 (antes 30/09/2016) la fecha de finalización de esta acción de mejoramiento, la cual ha sido autorizada por la superior inmediata como Directora de Programas. Mediante correo electrónico del 21/10/2016 el Asesor de la Subdirección de Proyectos solicita la modificación de la Actividad  y de la Unidad de medida, tal y como queda en el presente registrada, (Pendiente autorización de superior inmediato)Con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El 30/12/2016  se publica la RESOLUCIÓN 1063.  Con 2019IE0015369 se informa el cumplimiento y efectividad de la acción de mejora.</t>
  </si>
  <si>
    <t>8(2014)</t>
  </si>
  <si>
    <t>H. 8. Alcance de proyecto para la financiación de soluciones de APSB. El MVCT desconoce el “Manual de Procedimientos del Banco Nacional de Programas y Proyectos, BPIN – 2011</t>
  </si>
  <si>
    <t>Realizar capacitacion sobre el Manual e procedimientos del Banco Nacional de Proyectos</t>
  </si>
  <si>
    <t>Convocar capacitacion</t>
  </si>
  <si>
    <t>Listado de asistencia</t>
  </si>
  <si>
    <t xml:space="preserve">La Oficina Asesora de Planeación convoca a reunión mediante comunicado No. 2016IE0009859 El cual se encuentra anexo al igual que el listado de asistencia.
Como parte de la realización de las actividades, se evidencia correo de la Oficina Asesora de Planeación donde adjuntan las Memorias Capacitación en gestión de proyectos II, realizadas el 27 y 29 de septiembre 2016.
</t>
  </si>
  <si>
    <t>Auditoria vigencia 2014. H 8 Con 2016IE0006651 del 17/06/2016  y correo electrónico del 30/06/2016 se informan las justificaciones y decisión de prorrogar el cumplimiento de la acción de mejora para el 31/08/2016,  Se evidencia en la CC Oficio 2016EE0067765 del 26/07/2016 por el cual el VASB solicita a la DNP capacitación Manual de Procedimientos del Banco Mundial en Proyectos BPIN; modelo de respuesta de aceptación de inscripción a los participantes (10), y Guía del módulo de capacitación virtual en teoría de Proyectos.  Con 2019IE0015369 se informa el cumplimiento y efectividad de la acción de mejora.</t>
  </si>
  <si>
    <t>9(2014)</t>
  </si>
  <si>
    <t>H. 9. Incremento en valor de proyectos, de 8 proyectos del convenio 124 (Choco), 7 fueron reformulados</t>
  </si>
  <si>
    <t>Con la expedición de la resolución 1063 se pudo lograr la reformulación de los proyectos y la ejecución de las obras. Actualmente se encuentran en proceso de la liquidación del convenio. Se anexa copia de actas de recibo a satisfacción por parte del municipio. Por lo anterior, ratificamos que las acciones adelantadas fueron efectivas para el cierre del hallazgo</t>
  </si>
  <si>
    <t>Auditoria vigencia 2014. H 9Con 2016IE0006651 del 17/06/2016  y correo electrónico del 30/06/2016 se informan las justificaciones y decisión de prorrogar el cumplimiento de la acción de mejora para el 30/09/2016.Con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El 30/12/2016  se publica la RESOLUCIÓN 1063.  Con 2019IE0015369 se informa el cumplimiento y efectividad de la acción de mejora.</t>
  </si>
  <si>
    <t>10(2014)</t>
  </si>
  <si>
    <t>H. 10. Metas establecidas en el Conpes 3470 de 2007. Quibdó</t>
  </si>
  <si>
    <t>Realizar seguimiento al programa Plan Pazcifico en el componente relacionado con el Municipio de Quibdo</t>
  </si>
  <si>
    <t>Seguimiento al cronograma del programa</t>
  </si>
  <si>
    <t>Se requiere ampliación dado que no se han recibido los soportes financieros solicitados a la Fiduprevisora S.A.</t>
  </si>
  <si>
    <t>11(2014)</t>
  </si>
  <si>
    <t>H.11 (Alcance, duración y costo de la prestación del servcio en Quibdó),  no hay certeza sobre si con el esquema operativo actual se garantice en el largo plazo la prestación de los servicios públicos domiciliarios de acueducto, alcantarillado y aseo para el Municipio de Quibdó, dado que el esequema propueto por la SSPD preve que se implemente hasta el 2023.</t>
  </si>
  <si>
    <t>Se requiere ampliación dado que Empresas públicas de Quibdó ESP en liquidación, se encuentra desarrollando la estructuración de un proceso para la selección del operador que asumirá la prestación al finalizar el convenio con aguas nacionales EPM. Dicha estructuración del proceso contractual ha contado con el apoyo y la asistencia técnica del Fondo Empresarial de la SSPD.</t>
  </si>
  <si>
    <t>H.11 (Alcance, duración y costo de la prestación del servcio en Quibd) no hay certeza sobre si con el esquema operativo actual se garantice en el largo plazo la prestación de los servicios públicos domiciliarios de acueducto, alcantarillado y aseo para el Municipio de Quibdó, dado que el esequema propueto por la SSPD preve que se implemente hasta el 2023.</t>
  </si>
  <si>
    <t>12(2014)</t>
  </si>
  <si>
    <t>H. 12. Sistema de información para la gestión del viceministerio de agua y saneamiento básico - SIGEVAS. Desactualizado y no refleja el estado real de los proyectos</t>
  </si>
  <si>
    <t>Habilitar el acceso remoto para que los ejecutores alimenten la informacion de seguimiento de los proyectos</t>
  </si>
  <si>
    <t>Contratar, recibir y expedir circular para la alimentacion del sistema.</t>
  </si>
  <si>
    <t>Se han habilitado todos los accesos externos solicitados por los profesionales de seguimiento de proyectos. Se adjunta el listado de usuarios externos creados. Por lo anterior, ratificamos que las acciones adelantadas fueron efectivas para el cierre del hallazgo</t>
  </si>
  <si>
    <t>Se subió en carpeta compartida la circular radicada con el número 2016EE0109881 del 22 de noviembre de 2016.  Con 2019IE0015369 se informa el cumplimiento y efectividad de la acción de mejora.</t>
  </si>
  <si>
    <t>14(2014</t>
  </si>
  <si>
    <t>HD 14. Proyecto: "Descontaminación Rio Chicamocha - Construcción módulo 2 planta de tratamiento de aguas residuales en el Municipio de Tunja - Boyacá" - Adiciones contrato de obra y Planeación</t>
  </si>
  <si>
    <t xml:space="preserve">El VASB realizara visita de seguimiento para verificar la funcionalidad de la obra </t>
  </si>
  <si>
    <t>Visita a la obra</t>
  </si>
  <si>
    <t>El proyecto se terminó y se encuentra en funcionamiento. Se anexa acta de liquidación. Por lo anterior, ratificamos que las acciones adelantadas fueron efectivas para el cierre del hallazgo</t>
  </si>
  <si>
    <t>Auditoria vigencia 2014. H 14
Correo electrónico del 11/07/2016 se informa que Se subió en carpeta compartida el acta del 30-06-2016 por medio de la cual se comprueba de forma visual el funcionamiento de la PTAR construida, correspondiente al sistema de aireación, manejo de lodos etc.  Con 2019IE0015369 se informa el cumplimiento y efectividad de la acción de mejora.</t>
  </si>
  <si>
    <t>15(2014)</t>
  </si>
  <si>
    <t>HD. 15. Proyecto: "Optimización alcantarillado carrera 3 Etapa II Municipio de Ipiales" - Suscripción de actas contrato PFA-ATF-024-2012 de 2013. Inconsistencias en la suscripción de actas de recibo y de liquidación.</t>
  </si>
  <si>
    <t>Poner en conocimiento de FINDETER el hallazgo, para que adelanten las acciones de mejora al respecto, de acuerdo a la presunta responsabilidad directa informada por el Ente de Control</t>
  </si>
  <si>
    <t>El proyecto se encuentra liquidado y en funcionamiento. Se anexa acta de entrega de infraestructura al municipio. Por lo anterior, ratificamos que las acciones adelantadas fueron efectivas para el cierre del hallazgo</t>
  </si>
  <si>
    <t>En correo del 29 de abril de 2016 se informea que al revisar la carpeta compartida se encuentran varias actas y oficios, sin embargo se encuentra pendiente confirmen el avance o cumplimiento de la acción de mejoramiento.2016EE0029417, comunicado a FINDETER14632 MV solicita tomar medida, oficio repuesta 22815 Rta a 14632 tomar medidas; 121398 liquidacion convenio 122 , 121399 liquidacion convenio 122, 121400 liquidacion convenio 122, acta visita con CGR 09-06-2015,informe  de reposicion  de tapas carrera 3, oficio 2015ER0022815 de Findeter referencia contrato  N° 036 Convenio Interadministrativo de Cooperción Técnica  y Apoyo Financiero 095 celebrado ente el MVCT, la Financiera Desarrollo Territorial, e Ipiales objeto Optimización alcantarillado Carrea 3 Etapa II.  Con 2019IE0015369 se informa el cumplimiento y efectividad de la acción de mejora.</t>
  </si>
  <si>
    <t>16(2014)</t>
  </si>
  <si>
    <t>H. 16. Deficiencias en el cumplimiento compromisos de cobertura de APSB programa rural, Antioquia. PGEI 2013-2015 y PAP-PDA</t>
  </si>
  <si>
    <t>Asistencia técnica al PDA Antioquia en los lineamientos para la formulación de los nuevos planes de accion de municipios, PGEI y PAEI.</t>
  </si>
  <si>
    <t>Mesa de Trabajo para socializar los lineamientos para la elaboración de los nuevos planes de accion de municipios, PGEI y PAEI.</t>
  </si>
  <si>
    <t xml:space="preserve">Se brindó la socialización requerida relacionada con los lineamientos para la elaboración  de los nuevos planes de acción municipales. El acta de reunión ya se encuentra anexa. Por lo anterior, ratificamos que las acciones adelantadas fueron efectivas para el cierre del hallazgo.  </t>
  </si>
  <si>
    <t>Auditoria vigencia 2014. H 16.
Correo electrónico del 11/07/2016 se informa que Se subió en carpeta compartida el acta del 10 de junio de 2016, que da constancia de la asistencia técnica al Gestor del PDA Antioquia sobre los lineamientos para la formulación de los nuevos instrumentos de planeación PGEI 2016-2019 y PAEI 2016.  Con 2019IE0015369 se informa el cumplimiento y efectividad de la acción de mejora.</t>
  </si>
  <si>
    <t>17(2014)</t>
  </si>
  <si>
    <t>H. 17. Avance en la implementación de planes de gestión integral de residuos sólidos. No hay avances significativos.</t>
  </si>
  <si>
    <t xml:space="preserve">
Mesa técnica con el PDA del Departamento para priorización y formulacion de los proyectos de residuos a realizarse en el marco de los PGIRS.</t>
  </si>
  <si>
    <t>Mesa de trabajo con Gestor de Antioquia</t>
  </si>
  <si>
    <t xml:space="preserve">Se expide la resolución 574 de 2014 en la cual se establece la actualización y la nueva metodología para la formulación de los planes de gestión integral de residuos sólidos. Se adoptaron PGIRS mediante acto administrativo en varios municipios del país. Se anexa la resolución. </t>
  </si>
  <si>
    <t>Se cuenta con Acta de reunión con el Gestor. Acta No 25 de Comité Directivo PAP-PDA. Con lo anterior se evidencia la inclusión en el PAEI 2016  la partida "Diseño e inversión en residuos sólidos" con un valor de $ 2.000 millones de pesos. Se realizó Comité Directivo el 9 de septiembre de 2016. (Acta No. 25). A la fecha está pendiente la firma del Gobernador.  Con 2019IE0015369 se informa el cumplimiento y efectividad de la acción de mejora.</t>
  </si>
  <si>
    <t>18(2014)</t>
  </si>
  <si>
    <t>H. 18. Metas de disposición final de resisidos sólidos en el departamento de Boyacá. Proyectos radicados por los municipios Ramiriquí, Garagoa y Miraflores (Boyaca) ante el MVCT han sido devueltos por no cumplir con los requisitos mínimos exigidos en la normatividad vigente.</t>
  </si>
  <si>
    <t>Mesa técnica con el PDA del Departamento para revisón y ajuste de los proyectos de residuos a realizarse en el marco del Plan Departamental.</t>
  </si>
  <si>
    <t>Mesa de trabajo con Gestor de Boyaca</t>
  </si>
  <si>
    <t xml:space="preserve">El proyecto fue devuelto para ajustes por no cumplir con los requisitos técnicos. 
La provincia del Valle de Tenza gestionó con el DNP y Fonade la consultoría para la  laboración de estudios y diseños para la optimización de la infraestructura existente PMIRS y relleno sanitario regional en el municipio de Garagoa, beneficiando a 14 municipios. 
</t>
  </si>
  <si>
    <t>Se cuenta con acta de mesa de trabajo del 18 de noviembre de 2016, con el objeto de avanzar en la revisión y ajuste de los proyectos de residuos sólidos en los municipios de Ramiriquí, Garagoa y Miraflores. Además se tiene un oficio del Gestor en el que piden al MVCT  capacitación en PGIRS. Las evidencias se encuentran cargadas en carpeta compartida.  Con 2019IE0015369 se informa el cumplimiento y efectividad de la acción de mejora.</t>
  </si>
  <si>
    <t>19(2014)</t>
  </si>
  <si>
    <t>HD 19. Proyecto: "construcción del sistema de acueducto del Municipio de Chiquiza sector San Pedro de Iguaque Primera Etapa" - Deficiencias en la viabilización, planeación y seguimiento.</t>
  </si>
  <si>
    <t>Reglamentar el procedimiento de reformulacion de proyectos</t>
  </si>
  <si>
    <t>Elaboracion de resolucion incluyendo reformulacion</t>
  </si>
  <si>
    <t>Se modificó la resolución 1063 de 2012 derogada por la res. 0661 de 2019. Se anexa resolución. Por lo anterior, ratificamos que las acciones adelantadas fueron efectivas para el cierre del hallazgo</t>
  </si>
  <si>
    <t>Auditoria vigencia 2014. H 19Con 2016IE0006651 del 17/06/2016  y correo electrónico del 30/06/2016 se informan las justificaciones y decisión de prorrogar el cumplimiento de la acción de mejora para el 30/09/2016.Con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</si>
  <si>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20(2014)</t>
  </si>
  <si>
    <t>HDF. 20. Proyecto: Construcción primera etapa del plan maestro de acueducto del Municipio de Zetaquira" - Localización, replaneto y excavaciones que no tuvieron utilidad dentro del proyecto.</t>
  </si>
  <si>
    <t>Revisar el procedimiento de seguimiento, para enfatizar que el mismo será general y periodico en las reuniones coordinadas con el gestor y el lider, y la vista técnica se hará por demanda.</t>
  </si>
  <si>
    <t>Modificacion al procedimiento de seguimiento de proyectos para incluir el segumiento peridico con el Gestor y el Lider.</t>
  </si>
  <si>
    <t>Procedimiento  modificado</t>
  </si>
  <si>
    <t>Desde la fecha se han realizado varias actualizaciones al procedimiento de seguimiento identificado con el cód.  GPR –P-02 versión 11Por lo anterior, ratificamos que las acciones adelantadas fueron efectivas para el cierre del hallazgo.</t>
  </si>
  <si>
    <t>Auditoria vigencia 2014. H 20.
Correo electrónico del 11/07/2016 se informa Se subió en carpeta compartida la modificación versión 8 al procedimiento de seguimiento a proyectos Código: GPA-P-02. Se solicitó el 29/06/2016 con formato de solicitud radicado 2016IE0007101 a Planeación incorporar en el SGC.  Con 2019IE0015369 se informa el cumplimiento y efectividad de la acción de mejora.</t>
  </si>
  <si>
    <t>21(2014)</t>
  </si>
  <si>
    <t>HD. 21. Proyectos suspendidos en el PDA del Departamento de Cauca.</t>
  </si>
  <si>
    <t>Se hicieron las reuniones con el gestor para revisar la problemática de cada proyecto y buscar alternativas de solución, lo que permitió que los proyectos suspendidos fueron reactivados.  Se anexan actas de reunión. Por lo anterior, ratificamos que las acciones adelantadas fueron efectivas para el cierre del hallazgo.</t>
  </si>
  <si>
    <t>Se carga en carpeta compartida: Acta de reunión PDA Cauca Feb/16, mayo/16, oct/16, sep/16. Además Acta Argeli jun/16, Balboa, Bolívar, La Vega, Puracé, Timbio Sachacoco, Timbio Saladito.  Con 2019IE0015369 se informa el cumplimiento y efectividad de la acción de mejora.</t>
  </si>
  <si>
    <t>22(2014)</t>
  </si>
  <si>
    <t>H 22. Cobertura agua potable - sector rural departamento del cauca. Deficiencias en el cumplimiento de las metas propuestas en PGEI 2010 del PAP – PDA Cauca.</t>
  </si>
  <si>
    <t>Asistencia técnica al PDA Cauca en los lineamientos para la formulación de los nuevos planes de accion de municipios, PGEI y PAEI.</t>
  </si>
  <si>
    <t>Se brindó asistencia técnica para la elaboración del plan general estratégico inversión – PGEI 2010-2014. Y de este se desarrollaron las respectivas inversiones anuales. Se anexa el PGEI 2010-2014. Por lo anterior, ratificamos que las acciones adelantadas fueron efectivas para el cierre del hallazgo.</t>
  </si>
  <si>
    <t>Auditoria vigencia 2014. H 22
Correo electrónico del 11/07/2016 se informa que está Subida en carpeta compartida en la fecha: ACTA DE SEGUIMIENTO PAEI y ACTA No. 32.  Con 2019IE0015369 se informa el cumplimiento y efectividad de la acción de mejora.</t>
  </si>
  <si>
    <t>23(2014)</t>
  </si>
  <si>
    <t>HD 23. IRCA Vs SIGEVAS PDA Cauca: Nivel de riesgo alto para ciertos Municipios, sin embargo solo el 20% de los proyectos han sido viabilizados y demás están en ajustes o al tanto de concepto favorable.</t>
  </si>
  <si>
    <t xml:space="preserve">Asistencia técnica al PDA Nariño en los lineamientos para la formulación de los nuevos planes de accion por municipio, reiterando los criterios de priorizacion de proyectos APSB (RAS), en donde la calidad del agua es relevante. </t>
  </si>
  <si>
    <t>Se brindó la socialización requerida relacionada con los lineamientos para la elaboración  de los nuevos planes de acción municipales. El acta de reunión ya se encuentra anexa. Por lo anterior, ratificamos que las acciones adelantadas fueron efectivas para el cierre del hallazgo.</t>
  </si>
  <si>
    <t>Se subió en carpeta compartida el acta No. 1 con la asistencia técnica del MVCT y el acta No. 32 de comité directivo.  Con 2019IE0015369 se informa el cumplimiento y efectividad de la acción de mejora.</t>
  </si>
  <si>
    <t>24(2014)</t>
  </si>
  <si>
    <t>HD. 24. Proyecto "Terminación plan maestro de alcantarillado cabecera Municipal de La Vega - Cauca" - Contrato suspendido.</t>
  </si>
  <si>
    <t>El proyecto se encuentra 100% terminado. Se realizaron mesas técnicas con el municipio y se realizaron las actas de entrega y de recibo final.</t>
  </si>
  <si>
    <t>Se cuenta con oficio 2016EE0097771 requerimiento a La Vega, Acta de reunión PDA La vega Cauca Feb/16, oct/16, Sep/16, Jun/16, Requerimiento La Vega correo electrónico 06 jul 2016 e informe de comisión del 14-06-2016. Con 2019IE0015346 se informa la modificación de la acción de mejora.  Con 2021IE0000298 se informa la modificación de la acción de mejora. Con memorando 2021IE0009614 se solicita la modificación de la acción de mejora. Con memorando 2022IE0008174 se solicita modificación de la fecha de terminación de la acción de mejora. Con memorando 2023IE0003010 se solicita modificación de la fecha de terminación de la acción de mejora. Con memorando 2023IE0007307 se informa cumplimiento y efectividad de la acción de mejora.</t>
  </si>
  <si>
    <t>26(2014)</t>
  </si>
  <si>
    <t>HD 26. Proyectos suspendidos en el PDA del Departamento de Nariño</t>
  </si>
  <si>
    <t>De acuerdo a las
actuaciones
adelantadas por este
Ministerio, se logró la
entrega y recibo a
satisfacción de los
proyectos.</t>
  </si>
  <si>
    <t>Se cuenta con 2 actas suscritas con el Gestor como seguimiento a los Municipios de San Lorenzo (13/07/2016) y Sandoná (28/07/5016) Se subió en carpeta compartida actas de seguimiento a proyectos suspendidos del 09-02-16, 16-06-16 y 25-08-16. Con 2020IE0000971 se informa la modificación de la acción de mejora. Con memorando 2021IE0000932 se informa el cumplimiento de la acción de mejora.</t>
  </si>
  <si>
    <t>27(2014)</t>
  </si>
  <si>
    <t>HD 27. IRCA Vs SIGEVAS PDA Nariño: Nivel de riesgo alto para ciertos Municipios, sin embargo solo el 14% de los proyectos han sido viabilizados y demás están en ajustes o al tanto de concepto favorable. MVCT no cumple con la función de dar asistencia técnica para que se prioricen aquellos proyectos con alto riesgo de provisión de agua potable.</t>
  </si>
  <si>
    <t>Se realizaron las respectivas capacitaciones y se adjuntan las listas de asistencia, cumpliendo la función del MCVT de dar asistencia técnica. Por lo anterior, ratificamos que las acciones adelantadas fueron efectivas para el cierre del hallazgo</t>
  </si>
  <si>
    <t>.Se subió en carpeta compartida el acta de fecha 9 de septiembre de 2016, suscrita por Gestor y MVCT.  Con 2019IE0015369 se informa el cumplimiento y efectividad de la acción de mejora.</t>
  </si>
  <si>
    <t>28(2014)</t>
  </si>
  <si>
    <t>HD 28. “Construcción del Sistema de Acueducto para la Vereda Macas, mediante la implementación de pozos profundos, en el municipio de Cuaspud - Carlosama” Nariño. Lleva más de 3 años desde su viabilizacion y actualmente está suspendido</t>
  </si>
  <si>
    <t>El proyecto se encuentra terminado y en funcionamiento. Se anexa acta de liquidación del contrato de obra. Por lo anterior, ratificamos que las acciones adelantadas fueron efectivas para el cierre del hallazgo</t>
  </si>
  <si>
    <t>Auditoria vigencia 2014. H 28 Con 2016IE0006651 del 17/06/2016  y correo electrónico de la Directora de Programas del 30/06/2016 se informa las justificaciones y decisión de ampliar para el 30/09/2016 la fecha de cumplimiento de la acción de mejora. Con correo electrónico del 29/09/2016  el Asesor SDP informa las justificaciones y decisión de ampliar para el 31/10/2016 (antes 30/09/2016) la fecha de finalización de esta acción de mejoramiento, la cual ha sido autorizada por la superior inmediata como Directora de Programas.Con correo electrónico del 08/11/2016 se comunica un avance equivalente al 85% teniendo en cuenta que se surtió el trámite de participación ciudadana a partir del 27/10/2016 al 02/11/2016,  y para el 11/11/2016 se tiene programada la revisión final de las observaciones recibidad de la participación ciudadana.  El 30/12/2016  se publica la RESOLUCIÓN 1063.Con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</si>
  <si>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29(2014)</t>
  </si>
  <si>
    <t>HDF 29. Contrato de obra 857 de 2013. Alcantarillado Potosí - Nariño. Las obras construidas en desarrollo del contrato de obra No. 857 de 2013, correspondientes al área administrativa de la PTAP, se encuentran inconclusas y no están en funcionamiento.</t>
  </si>
  <si>
    <t>En relación con este proyecto la supervisora informa que el proyecto " CONSTRUCCIÓN CASETA DE DOSIFICACIÓN, LABORATORIO, DEPÓSITO Y CUARTO DE VIGILANCIA MUNICIPIO DE POTOSI" que Potosí presento al MVCT para la culminación de las obras del proyecto "MEJORAMIENTO SISTEMA DE ABASTECIMIENTO DE AGUA POTABLE MUNICIPIO DE POTOSI", finalmente es retirado del MVCT, dado que la Gobernación de Nariño  decidió realizarlo con recursos propios,  por lo cual el Alcalde de Potosí retira el proyecto y lo radica en el PAP-PDA Nariño el 26-10-2016. Se cargó en carpeta compartida actas de seguimiento a proyectos del 09-02-16, 16-06-16 y 25-08-16. También 2 oficios (2016EE0060411 y 2016EE006690) dirigidos al Gestor, en el que se le solicita las actas de liquidación.  Con 2019IE0015369 se informa el cumplimiento y efectividad de la acción de mejora.</t>
  </si>
  <si>
    <t>30(2014)</t>
  </si>
  <si>
    <t>HD. 30. Proyecto: "Ampliación y optimización del sistema de alcantarillado combinado en el Municipio de Gualmatán - Nariño". Planeación, viabilización y seguimiento</t>
  </si>
  <si>
    <t>Se cargó en carpeta compartida acta de liquidación del contrato de obra del 13 de abril de 2015, Acta Recibo Final de Obra del 12-01-15 e Informe de comisión de 19-09-2015. Además se subieron actas de seguimiento a proyectos suspendidos del 09-02-16, 16-06-16 y 25-08-16. Se cuenta con 2 oficios (2016EE0060385 y 2016EE0066558) dirigidos al Gestor en el que se le solicita las actas de liquidación.  Con 2019IE0015369 se informa el cumplimiento y efectividad de la acción de mejora.</t>
  </si>
  <si>
    <t>31(2014)</t>
  </si>
  <si>
    <t xml:space="preserve">HD 31. Proyecto Construcción Planta de Tratamiento de Agua Potable Casco Urbano Municipio de La Llanada – Planeación, Viabilización y Seguimiento. </t>
  </si>
  <si>
    <t>Realizar visita técnica para hacer seguimiento al estado de avance de la ejecución de las obras, de la cual se levantará un acta de visita. Así mismo, se relizará un informe de efectividad, en el cual se determine la ejecución de las obras y se informe sobre la entrega de la misma.</t>
  </si>
  <si>
    <t>Realizar visita técnica y levantar acta de visita de la misma. Realizar informe de efectividad donde se establezca el estado de ejecución final del proyecto.</t>
  </si>
  <si>
    <t>Oficio 1
Acta de Visita técnica 1
Informe de efectivida 1</t>
  </si>
  <si>
    <t>Las obras que hacen
parte del proyecto se
encuentran
culminadas y a la
fecha la planta de
tratamiento, objeto de
financiación, se
encuentra funcionando
y está siendo operada
por la empresa de los
servicios públicos del
municipio de la
Llanada.</t>
  </si>
  <si>
    <t>Se cargó en carpeta compartida actas de seguimiento a proyectos del 09-02-16, 16-06-16 y 25-08-16, acta de seguimiento servidumbre de 02-07-2016 y otros documentos de seguimiento. Se cuenta con 5 actas de seguimiento con el GESTOR. Con 2019IE0015346 se informa la modificación de la acción de mejora. Con 2021IE0000298 se informa la modificación de la acción de mejora. Con memorando 2021IE0005576 se informa la modificación de la acción de mejora. Con memorando 2022IE0004350 se informa cumplimiento y efectvidad de la acción de mejora.</t>
  </si>
  <si>
    <t>32(2014)</t>
  </si>
  <si>
    <t>HD. 32. Proyecto Optimización de redes de distribución del acueducto de la cabecera urbana de La Llanada – Avance del Proyecto y Seguimiento de MVCT.</t>
  </si>
  <si>
    <t>Se cargó en carpeta compartida actas de seguimiento a proyectos del 09-02-16, 16-06-16 y 25-08-16. Además se subió acta de liquidación de contrato de obra sin fecha. Acta 01 de junio de 2016, Proyecto de acuerdo 016 del 28-07-2016. Se cuenta con el informe de comisión del 09/02/2016, para el seguimiento al proyecto, en el cual se informa que según los funcionarios del PAP-PDA el proyecto ya se terminó y que es funcional. Así mismo se tienen dos oficios (2016EE0060431 y 2016EE0066722) dirigidos al Gestor, en el que se le solicita el acta de liquidación del contrato. Con 2017IE0013276 se informa que se suscribió el convenio entre la Gobernación de Nariño y el Mpio de la La LLanada para la culminación de las obras inconclusas del proyecto. Con 2020IE0000969 se informa cumplimiento y efectividad de la acción de mejora.</t>
  </si>
  <si>
    <t>43(2014)</t>
  </si>
  <si>
    <t>Hallazgo 43. Gestión, Planeación y Seguimiento Sistema de Acueducto y Alcantarillado Retén Magdalena.</t>
  </si>
  <si>
    <t>Remitir oficios por parte del Ministerio al PDA del magdalena, en donde se nos informe mensualmente el estado de avance del proyecto, toda vez que el MVCT no realiza seguimiento al mismo.</t>
  </si>
  <si>
    <t>Remitir oficio al PDA como ente ejecutor del proyecto, para que nos informe el estado de avance del mismo.</t>
  </si>
  <si>
    <t>Oficios 3
Acta de liquidación 1</t>
  </si>
  <si>
    <t>El proyecto se encuentra terminado,
se suscribieron las actas de terminación y entrega a satisfacción por parte de la interventoría y del municipio.</t>
  </si>
  <si>
    <t>Se cuenta con acta de visita del 20 octubre de 2016, Actas de seguimiento del 9 de agosto, 13 de abril, 15 y 26 de julio, todas de 2016. Con 2019IE0015346 se informa la modificación de la acción de mejora. Con 2020IE0000298 se informa la modificación de la acción de mejora.  Con memorando 2021IE0005576 se solicita la modificación de la acción de mejora. Con memorando 2022IE0004281 se solicita la modificación de la acción de mejora. Con memorando 2022IE0008174 se solicita modificación de la fecha de terminación de la acción de mejora. Con memorando 2023IE0002223 se solicita modificación de la fecha de terminación de la acción de mejora. Con memorando 2023IE0007307 se informa cumplimiento y efectividad de la acción de mejora.</t>
  </si>
  <si>
    <t>46(2014)</t>
  </si>
  <si>
    <t>Hallazgo 46. Ajustes de ejercicios anteriores. El MVCT para la vigencia 2014  realiza el ajuste por valor de $12.259 millones en la cuenta Gastos de Ejercicios Anteriores,  por la desasignación de Cuentas por Pagar de Agua Potable y Saneamiento Básico, lo que impactó el resultado del ejercicio contable de la vigencia en este valor, con efecto sobre el Patrimonio de la Entidad .</t>
  </si>
  <si>
    <t>Comunicado interno con las recomendaciones e instrucciones para los supervisores relacionadas con los requisitos presupuestales</t>
  </si>
  <si>
    <t>Elaboración de Comunicado</t>
  </si>
  <si>
    <t xml:space="preserve">Se solicita ampliación debido a que el proyecto requiere adicionar recursos para completar el alcance inicialmente viabilizado (construcción de 2 tanques de almacenamiento) la cual esta siendo estudiada en el despacho del señor viceministro. </t>
  </si>
  <si>
    <t>Con correo del 17/11/2016 de la  Dirección de Programas, se comunica la decisión de asumir la acción de mejora para este hallazgo, en los términos en el presente registrados, con su respectiva unidad de medida y fecha de terminación. Con 2016IE0014063 del 14/12/2016 el Viceministro de ASB expide el citado memorando con el objetivo de indicar los lineamientos para la ejecución de los recursos.  Con 2019IE0015369 se informa el cumplimiento y efectividad de la acción de mejora.</t>
  </si>
  <si>
    <t>3(2014)</t>
  </si>
  <si>
    <t>Hallazgo 3. Obligaciones Reconocidas en Vigencias Anteriores y no canceladas en 2014. Casa Sexta.Durante el año 2014, no se canceló la Cuenta por Pagar por $1.000 millones correspondiente al saldo que el Ministerio adeuda por la compra del inmueble ubicado en la Carrera 6 No. 8-95. Lo anterior por cuanto la negociación se encuentra en proceso conciliatorio.</t>
  </si>
  <si>
    <t>Se concluye que estamos ante la presencia de una obligación natural, este 
hecho, configura relevancia jurídica, toda vez que por medio de la sentencia dentro del 
expediente No. 16.370 fechada el día 20 de septiembre de 2007 emitida por la Sección 
Tercera del Honorable Consejo de Estado, se establecen las limitantes dadas para las 
entidades estatales, respecto del reconocimiento y pago de obligaciones naturales.</t>
  </si>
  <si>
    <t>33(2014)</t>
  </si>
  <si>
    <t>Hallazgo 33.Tablas de retención documental.  El Ministerio de Vivienda Ciudad y Territorio, no cumplió lo estipulado en el Acta del 25/05/2015 suscrita por el Comité Institucional de Desarrollo Administrativo por no suscribir la Resolución que adopta las Tablas de Retención Documental, contrariando su decisión inicial de implementación de las TRD, como lo manifestó en el “Orden del día"</t>
  </si>
  <si>
    <t>Expedir el acto de administrativo que ordene la difusión de las TRD una vez sean aprobadas por la instancia competente que para el caso es AGN.</t>
  </si>
  <si>
    <t>Elaboración del acto  administrativo de difusión e implementación de las TRD.</t>
  </si>
  <si>
    <t>Resolución expedida y publicada</t>
  </si>
  <si>
    <t>El MVCT expidió la resolución 438 del 30 de junio del 2016 por medio de la cual adopta y ordena la implementación de las TRD.</t>
  </si>
  <si>
    <t>Igualmente se informa que el MVCT inció el trámite judicial e incumplimiento judicial por parte de la OAJ. La OCI evidencia que lo informmado no corresponde con las acciones de mejoramiento formuladas. Con memorando 2019IE0015041 se informa el cumplimiento y efectividad de la acción de mejora, por cuanto el MVCT expidió la resolución 438 del 30 de junio del 2016 por medio de la cual adopta y ordena la implementación de las TRD.</t>
  </si>
  <si>
    <t>Presentar informes de seguimiento trimestral a la gestión de aprobación de las TRD por el AGN ante el Comité Institucional de Desarrollo Administrativo.</t>
  </si>
  <si>
    <t>Con el radicado 2016IE0011990 del 26/10/2016, se informó el cumplimiento de la acción de mejoramiento, en la C.C, se encuentra el Acta No. 2 del Comité de Desarrollo Administrativo, realizado el día 02/08/2016, en la que se dio a conocer la adopción de las TRD. Con el radicado interno 2016IE0012313 del 02/11/2016 la SSA indica la modificación de las actividades de esta acción de mejoramiento, por cuanto LAS ACTIVIDADES/UNIDAD DE MEDIDA "Los informes trimestrales"; ACTIVIDADES/CANTIDADES UNIDAD DE MEDIDA "6", las cuales estaban encaminadas al seguimiento de las TDR antes de su aprobación, se cambien a la presentación de "1 informe" tal y como quedó expresado en el memorando 2016IE0011990 del 26/10/2016. Se solicitó cambio en el memorando de modificación radicado con el número 2019IE0015039</t>
  </si>
  <si>
    <t xml:space="preserve"> Con 2016IE0011990 del 26/10/2016 se informa el cumplimiento de la acción de mejoramiento, en la c.c. se encuentra el Acta N° 2 del Comité de Desarrollo Administrativo realizado el día 02/08/2016, en la que se dio a conocer al adopcipon de las TRD. Con 2016IE0012313 del 02/11/2016 la SSA inidca la modificación de las actividades de esta acción de mejoramiento, por cuanto LAS ACTIVIDADES /UNIDAD DE MEDIDA "Los Informes Trimestrales" ;ACTIVIDADES/CANTIDADES UNIDAD DE MEDIDA "6"  las cuales estaban encaminadas al seguimiento de las TRD antes de su aprobación, se cambien a la presentación de "1 Informe"  tal y como quedó expresado en el memorando 2016IE0011990 del 26/10/2016. Con memorando 2019IE0015041 se informa el cumplimiento y efectividad de la acción de mejora, con lo anteriormente descrito.</t>
  </si>
  <si>
    <t>34(2014)</t>
  </si>
  <si>
    <t>H34 Preservación y conservación de documentos. En Bodega la Fragua,  es el espacio físico dedicado a la conservación de los archivos, que es susceptible de mejora con el fin de lograr condiciones óptimas para la conservación de estos,  según lo evidenciado por la CGR, en visita realizada a dichas instalaciones y al “Diagnóstico Integral del Estado Actual de los Archivos del MVCT.</t>
  </si>
  <si>
    <t>Expedir el Plan de Conservación Documental de la Entidad e implementar actividades con el fin de lograr condiciones optimas en el archivo central del MVCT.</t>
  </si>
  <si>
    <t>Formular el Plan conforme a los lineamientos impartidos por el AGN.</t>
  </si>
  <si>
    <t>Documento del SIC y Documento de mejoras implementadas.</t>
  </si>
  <si>
    <t>Desde el Grupo de Atención al usuario y archivo se da por concluido el hallazgo, Preservación y conservación de documentos, con la elaboración del sistema integrado de conservación análogo (SIC), contemplando los diferentes programas, y haciendo la adquisición por parte del ministerio de vivienda de los equipos para el monitoreo y control de las condiciones ambientales (datalogger, deshumidificadores luxómetro nebulizador), se establecen ante la oficina de planeación los formatos GDC-F-34 y GDC-F-30 para seguimiento y monitoreo a los programas de saneamiento, limpieza y desinfección de los depósitos destinados al almacenaje de documentación. 
Se adjunta:
1. Documento Sistema integrado de conservación (SIC-MVCT) análogo. 
2. Aceptación de la oferta, acta de inicio e informe de supervisión del contrato 1017 -2020, suscrita entre el Ministerio de Vivienda, Ciudad y Territorio y Gescom S.A.S , con las acciones adelantadas en la compra de los equipos de medición ambiental.
3. Formatos establecidos y aprobados ante SIG por la oficina asesora de planeación, para el monitoreo y revisión de los antecedentes extraídos de los instrumentos. GDC-F-34 ,y GDC-F-30</t>
  </si>
  <si>
    <t>Con 2017IE0008020 del 31-0/2017 se informa que se dio cumplimiento a la formulación del Programa de Conservación Preventiva. Con memorando 2019IE0015039 se modifica la acción de mejora. Con memorando 2021IE0000802 se informa el cumplimiento de la acción de mejora.</t>
  </si>
  <si>
    <t>56 (2014)</t>
  </si>
  <si>
    <t xml:space="preserve">Hallazgo 56. Interacción oficina de TIC - Grupo de soporte técnico y apoyo informático - GSATI. Las buenas prácticas para la Gestión de recursos de TI reconocen la importancia de la adecuada comunicación e interacción entre las diferentes áreas con responsabilidades sobre el componente tecnológico de una organización. </t>
  </si>
  <si>
    <t>Modificación del mapa de procesos de la Entidad y la actualización de la caracterización del proceso de GESTIÓN DE TECNOLOGÍAS DE LA INFORMACIÓN Y LAS COMUNICACIONES</t>
  </si>
  <si>
    <t>Resolución de actualización  del mapa de procesos y aprobación por parte del comité de la caracterización del mismo.</t>
  </si>
  <si>
    <t>1. MAPA DE PROCESOS (DICIEMBRE 2019)
2. CARACTERIZACIÓN DEL PROCESO DE GESTIÓN DE LA INFORMACIÓN Y LAS COMUNICACIONES(PRIMER TRIMESTRE 2020).</t>
  </si>
  <si>
    <t>Hallazgo 37 Responsable: Grupo de Soporte Técnico y Apoyo Informático - Oficina de TIC's
Auditoria Regular MVCT vigencia 2014. Con 2016IE0006986 del 27/06/2016 la Ofitic solicita se eleminen del Plan de Mejoramiento las 3 Acciones programadas por esta Oficina para atender este mismo hallazgo.  
Informe al Día 13 de julio de 2016,   El día 2 de septiembre de 2015 se realizó reunión para el levantamiento de información funcional de los procesos de GESTAI y TIC.   El día 15/10/2015, El Dr. Armando Gómez recibe concepto ( 2015/IE 0012519- 15/10/2015 de la Oficina Asesora Jurídica sobre el caso de las funciones del TIC y GESTAI; El día 13/10/2015 El Dr. Armando Gómez  cita a reunión para verificación de procesos y funciones del GSATI y TIC;  El día 4/11/2015 el Secretario General cita a reunión para análisis de  funciones de GESTAI y Tics; El día 4 de noviembre el Señor Juan Carlos Morillo cita a reunión para definición de  Funciones; Los días 6  y 11 de noviembre de  2015 el señor Juan Carlos  Morillo cita a reunión de continuación de definición de funciones;   Al día 30 de junio se elaboraron los siguientes documentos: Presentación sobre el análisis de funciones de la OTIC y GSTAI. Presentación Estructura Funcional; Estructura propuesta de organización de Grupos; Proyecto de Resolución por la cual se reubican unos funcionarios; Proyecto de Resolución por medio de la cual se crean unos grupos internos de trabajo y se modifica la resolución 0035 de 2011; Proyecto de Resolución por los cual se conforman e integran los Grupos de Trabajo de la OTC y se designan sus coordinadores; Proyecto de resolución por la cual se adiciona al Manual de Funciones y de competencias laborales los empleos de planta de personal del MVCT; Ayuda de Memoria; Listas de Asistencia a Reuniones.  En conclusión por parte del Grupo de Soporte Técnico y Apoyo Informático  debe modificarse el Decreto 3175 de 2011, toda vez que es el único elemento legal que definió las funciones de la Oficina de TIC y el GSTAI. La Oficina de TIC debe desarrollar las funciones que le corresponden y no usurpar funciones que son propias del GSTAI. Con 2016IE0011717 del 19/10/2016 se informa cumplimiento 100% habéndose "Elaborado el documento que justifica la reorganización de la OTICS atendiendo las directrices de Gobierno Nal  en materia de TICs, se han realizado las siguientes actividades: 2/09/2015 reunión levantamiento de la informacióm funcional de GESTAI y OFITICS, 15/10/2015 se cuenta con concepto jurídico sobre dicha imformación, 2015IE0012519-; 13/10/2015 reunión verificación de información por parte de la SG, y 3 reuniones más. Se cuenta con Proyecto de Resolución de reubicación de funcionarios, y modificación Resol 0035 de 2011 se onforman los Grupos internos de trabajo.  y Poroyecto Resolución de adición de manual de fucniones, concluyendo con que se cuenta con todos los documentos que justifican la reorganización de la OTIC, por parte del GSTAI Sugeriendo modificar el Decreto 3175 de 2011. Evidencias. Con 2016IE0013452 del 06/12/2016 se ratifica lo anteriormente soportado con relación al cumplimiento. Con memorando 2019IE0015068 se informa modificación a la acción de mejora.</t>
  </si>
  <si>
    <t>38 (2014)</t>
  </si>
  <si>
    <t>H38. Prescripción de procesos. Los Procesos de Jurisdicción Coactiva transferidos al MVCT, una vez se escindió del MAVDT en el año 2011, 149 procesos por cuantía de $11.865 millones están en riesgo e decretársele la prescripción. Actualmente, el MVCT se encuentra proyectando el acto administrativo para decretarla acorde con las normas pertinentes.</t>
  </si>
  <si>
    <t>Establecer un mecanismo de operación y control de los procesos coactivos que permitan reducir el riesgo de prescripcion de los mismos.</t>
  </si>
  <si>
    <t>Ajustar e implementar el procedimiento de Jurisdicción Coactiva que se encuentra dentro del Sistema Integrado de gestión de la entidad</t>
  </si>
  <si>
    <t>Procedimiento ajustado e implementado (Capacitación)</t>
  </si>
  <si>
    <t>Las acciones del hallazgo fueron ejecutadas y superadas por cuanto se hizo la implementación del procedimiento dentro del SIG.</t>
  </si>
  <si>
    <t xml:space="preserve">Con 2016IE0001073 del 27/01/2016 se anexa el Plan de Mejoramiento proyectado por la OAJ, en los términos incluidos en el presente plan de mejoramiento
Correo Electrónico del 02/05/2017 se informa que el Procedimiento ya fue justado, no obstante lo anterior la OAP no permitió que se le radicaran solicitud de modificaciones hasta el mes de abril, por lo tanto estamos en trámite de aprobación de la OAP. Con 2017IE0002550 del 28/02/2017 se informa que el Procedimiento de Jurisdicción Coactiva, las formatos del procedimiento, se encuentran revisados, complementados y corregidos por la OAJ, sin embargo la OAP informa que sólo hasta abril 2017 podrá dar el trámite respectivo para su incorporación al SIG debido a los ajustes que se están implementando al SIG, por tal motivo informan que su cumplimiento será el 30 de junio de 2017. Con 2017IE0005175 del 15/05/2017 se informa que el Procedimiento de Jurisdicción Coactiva, así como los formatos de procedimiento, se encuentran revisados, complemetados, y aporobados y publicados por parte de la OAP en el SIG desde el 15 de mayo de 2017.EL 19/01/2017  se informa que se expidió la Resolución No. 0972 de 2017, por mediod e la cual se adopta e implementa la política de prevención del daño antijurídico. (como soporte se anexa copia de la Resolución)
Con 2019IE0015256 se informa el cumplimiento y efectiviadad de la acción de mejora con  las evidencias antes indicadas
 </t>
  </si>
  <si>
    <t>39 (2014)</t>
  </si>
  <si>
    <t xml:space="preserve">H39. Gestión de expedientes judiciales y coactivos. En la revisión de expedientes que contienen los procesos a cargo de la OAJ, recibidos del PAR INURBE en Liquidación, se evidenció que: El número de identificación del listado entregado por la Oficina Asesora Jurídica del MVCT difiere del número con el cual identifican las carpetas del expediente en la base de datos.
</t>
  </si>
  <si>
    <t>Revisar y ajustar los expedientes documentales de los procesos judiciales y coactivos de acuerdo con el procedimiento de Organización de Archivos de Gestión.</t>
  </si>
  <si>
    <t>Carpetas revisadas y ajustadas de acuerdo al procedimiento de Gestion documental para la organización de archivos</t>
  </si>
  <si>
    <t>carpetas revisadas y ajustadas al procedimiento (porcentaje)</t>
  </si>
  <si>
    <t>Las acciones del hallazgo fueron ejecutadas y superadas con efectividad, ya que las acciones efectuadas atacaban el hallazgo.</t>
  </si>
  <si>
    <t>Con correo electrónico del 02/05/2017 se informa que  Los expedientes se encuentran revisados en su totalidad y se ajustaron a las tablas de retención documental.Con 2016IE0001073 del 27/01/2016 se anexa el Plan de Mejoramiento proyectado por la OAJ, en los términos incluidos en el presente plan de mejoramiento. Con 2017IE0002550 del 20-02-2017 informa el cumplimiento 100% por cuanto todas las carpetas que contemplan información de la OAJ se encuentran ajustadas a las tables de retención documental y a la base de datos. Con 2019IE0015256 se informa el cumplimiento y efectiviadad de la acción de mejora con  las evidencias antes indicadas.</t>
  </si>
  <si>
    <t>44 (2014)</t>
  </si>
  <si>
    <t>El Ministerio no cuenta con una metodología de reconocido valor técnico que le permita establecer el monto de los recursos en riesgo, de los procesos que se encuentran en litigios y demandas y conciliaciones extrajudiciales, tendiente a hacer una estimación técnica de la probabilidad de pérdida de los procesos en contra y a favor de la entidad y así reportar al área financiera.</t>
  </si>
  <si>
    <t xml:space="preserve">Registrar y actualizar los procesos en el sistema de informacion litigiosa del estado de acuerdo a la aplicación de la metodologia definida por la Agencia Nacional de Defensa Juridica del Estado mediante circular No. 0023 del 11 de Diciembre de 2015. </t>
  </si>
  <si>
    <t>Procesos judiciales y conciliaciones registradas en el sistema unico de Informacion Litigiosa del estado eKOGUI</t>
  </si>
  <si>
    <t>Porcenteje de Procesos judiciales y conciliaciones registrados</t>
  </si>
  <si>
    <t>Las acciones del hallazgo fueron ejecutadas y superadas efectivamente, por cuanto la entidad expidió Acto Administrativo en donde adopta metodología de reconocido valor técnico para el cálculo de provisionamiento.</t>
  </si>
  <si>
    <t>Con 2016IE0001073 del 27/01/2016 se anexa el Plan de Mejoramiento proyectado por la OAJ, en los términos incluidos en el presente plan de mejoramiento. Con 2017IE0002550 del 28/02/2017 se informa que en el MVCT a los procesos judiciales ya se les encuentra aplicando la metodología de reconocido valor técnico implementada por la ANDJE mediante la circular 23 de 2017, no obstante lo anterior, la ANDJE emitió la Resolución N° 9 de 17/11/2016, motivo por la cual la OAJ se encuetra proyectando la Resolución por medio de la cual el MVCT y FVVDA, adoptaron la metodología de reconocido valor técnico, actividad que se va a culminar el 31/03/2017. Con 2017IE0005175 del 15/05/2017 se informa que la OAJ proyectó la Resolución por medio de la cual el MVCT y FVVDA, adoptan la metolodogía de reconocido valor técnico, la cual se encuentra emitida y publicadas bajo el N° 0132 del 07/03/2017. Con 2019IE0015256 se informa el cumplimiento y efectiviadad de la acción de mejora con  las evidencias antes indicadas. Las acciones del hallazgo fueron ejecutadas y superadas efectivamente, por cuanto la entidad expidió Acto Administrativo en donde adopta metodología de reconocido valor técnico para el cálculo de provisionamiento.</t>
  </si>
  <si>
    <t>52 (2014)</t>
  </si>
  <si>
    <t>Sistema Integrado de gestión - Componente TIC.  El Sistema de Gestión de Calidad permite dirigir y evaluar el desempeño institucional, en términos de calidad y satisfacción social en la prestación de los servicios a su cargo , los subprocesos Gestión de tecnologías de la Información y Gestión de Soporte y Apoyo Informático se observan debilidades.</t>
  </si>
  <si>
    <t>En el mapa de procesos actual del MVCT se cuenta con un proceso de “Gestión de proyectos de tecnología”, el cual no cubre todos  los temas relacionas con la gestión de las tecnologías de la Información y las Comunicaciones, de acuerdo a las mejores prácticas</t>
  </si>
  <si>
    <t>Hallazgo 52 Responsable: Oficina de Tecnologias de la Información y las comnicaciones
Auditoria Regular MVCT vigencia 2014. 
Con 2016IE0007136 del30/06/2016 se justifica la decisión de ampliar el plazo cumplimiento (anterior 30/06/2016).
AVANCE: En el último trimestre del año 2016, se realizó el contrato 657 de 2016 con la Universidad Nacional, con el objeto de la “formulación de un plan para la implementación de la estrategia GEL establecida por el Ministerio TIC, en el Ministerio de Vivienda de manera que se puedan incorporar buenas prácticas de gestión de TI, fortaleciendo las capacidades técnicas actuales necesarias para el cumplimiento de los procesos misionales de la entidad.” Uno de los entregables en el Producto 2 de la consultoría es: Documento con los diagramas de cadena de valor, macroprocesos y procesos, hojas de funciones del personal de TI que integrrará la nueva estructura de la Oficina de TIC y la redistribución de recursos que implica la definición de la estructura organizacional, entre otros. 
Una vez se tenga, el informe final de la consultoria, se realizará  la revisión y ajustes necesarios en los procesos y procedimientos en lo que se considere pertinente. 
Nueva Fecha de Cumplimiento: 31 de Marzo de 2017.
Con correo electrónico del 05/05/2017  informan que En el último trimestre del año 2016, se realizó el contrato 657 de 2016 con la Universidad Nacional, con el objeto de la “formulación de un plan para la implementación de la estrategia GEL establecida por el Ministerio TIC, en el Ministerio de Vivienda de manera que se puedan incorporar buenas prácticas de gestión de TI, fortaleciendo las capacidades técnicas actuales necesarias para el cumplimiento de los procesos misionales de la entidad.” Uno de los entregables en el Producto 2 de la consultoría es: Documento con los diagramas de cadena de valor, macroprocesos y procesos, hojas de funciones del personal de TI que integrará la nueva estructura de la Oficina de TIC y la redistribución de recursos que implica la definición de la estructura organizacional, entre otros. 
Una vez se tenga, el informe final de la consultoría, se realizará  la revisión y ajustes necesarios en los procesos y procedimientos en lo que se considere pertinente. 
Nueva Fecha de Cumplimiento: 31 de Diciembre de 2017.
Con correo electrónico del 30 de junio de 2017 se anexa matriz HALLAZGOS TIC MVCT 30-06-2017 en la que con respeto a este hallazgo se informa:Actualmente la Oficina de TIC tiene procedimientos que pertenecen al Grupo de Soporte Técnico y Apoyo Informático y este grupo tiene procedimientos que pertenecen a la Oficina de TIC. Estamos en el proceso con el DAFP de unificar la Oficina de TIC con el Grupo de Soporte Técnico y Apoyo Informático y  definir la estructura y las funciones de esta nueva estructura. 
Debido a lo anterior, se solicita hasta el 31 de diciembre de 2017 para ajustar los procedimientos de las dependencias.ENERO 19 /2018: El proceso ya fue aprobado por el DAFP y por la Oficina Asesora Jurídica del MVCT y esta para firma del Decreto por parte del Sr. Ministro y posterior envío al DAFP para ser tramitado ante MinHacienda y Presidencia. Por lo anterior se solicita aplazar el plazo para el cumplimiento hasta Marzo 31 de 2018. Se anexan evidencias. FILA 264
En el 2018 la Oficina de TIC incluyó metas en su plan de acción que incluyen la elaboración de tres procesos misionales transversales a la entidad. Estas tareas se desarrollaran con la asesoría de OAP y Control Interno. Se llevaran a cabo mesas de trabajo con los líderes funcionales de las áreas del ministerio a las cuales aplicarán los procesos nuevos. Es un trabajo largo y detallado con retroalimentación de la áreas y se debe completar antes de finalizar el año. Por este motivo solicitamos aplazar el plazo de cumplimiento hasta Diciembre 31 de 2018.
Con 2018IE0015129 del 24/12/2018 con alcance del 22/01/2019 se modifica y prorroga esta acción justificada por cuanto el actual Proceso no cubre todos los temas relacionados con la gestión de las TI y las comunicaciones.
Con memorando 2021IE000366 se informa el cumplimiento de la acción de mejora</t>
  </si>
  <si>
    <t>53 (2014)</t>
  </si>
  <si>
    <t xml:space="preserve">Hallazgo 53. Implementación del PETIC. El mapa de ruta de un proyecto define el orden lógico de las actividades necesarias para lograr el objetivo planteado, permitiendo evaluar el impacto de los cambios durante la ejecución del proyecto. Se define en el Plan Estratégico de Tecnologías de la Información y las Comunicaciones- PETIC del MVCT el mapa de ruta para su implementación. </t>
  </si>
  <si>
    <t>Hallazgo 53 Responsable: Oficina de Tecnologias de la Información y las comnicaciones
Auditoria Regular MVCT vigencia 2014.
Con 2016IE0007136 de l30/06/2016 se justifica la decisión de ampliar el plazo cumplimiento (anterior 30/06/2016).
AVANCE: En el último trimestre del año 2016, se realizaron los ajustes al Plan Estratégico de las Tecnologías de la Información y las Comunicaciones en ejecución respecto a la vigencia respectiva.
El plan ajustada se encuentra en la Intranet: 
Con correo electrónico del 05/05/2017. EVIDENCIA:
http://nuestranet.minvivienda.local/Dependencias/OficinaTICS/SitePages/PETIC.aspx.
Con correo electrónico del 30 de junio de 2017 se anexa matriz HALLAZGOS TIC MVCT 30-06-2017 en la que con respeto a este hallazgo se informa:El plan ajustada se encuentra en la Intranet: http://nuestranet.minvivienda.local/Dependencias/OficinaTICS/SitePages/PETIC.aspx
El mapa de ruta del PETIC se debe actualizar periódicamente, debido a que es un documento "vivo" que se actualiza de acuerdo a las necesidas tecnológicas del Ministerio y al presupuesto disponible en el proyecto de fortalecimiento de TI para cada vigencia.
Por lo anterior se solicita respetuosamente sea cerrado el hallazgo.
Con memorando 2021IE000366 se informa el cumplimiento de la acción de mejora</t>
  </si>
  <si>
    <t>55 (2014)</t>
  </si>
  <si>
    <t>Operación aplicativos herramienta BPM. Los sistemas de información deben atender las necesidades para los que fueron implementados, garantizando los principios de disponibilidad e integridad de la información. En el marco del PETIC el MVCT ha implementado la herramienta BPM para la automatización de sus procesos, a la fecha hay cinco procesos automizados .</t>
  </si>
  <si>
    <t>Desactualización tecnológica de la herramienta y debilidad en parametrización</t>
  </si>
  <si>
    <t>En ejecución</t>
  </si>
  <si>
    <t>ENERO 19 /2018: Durante el año 2017, nuevamente la Oficina de TIC no contó con lo recursos necesarios para adelantar el documento y las herramientas de integración, nuevamente se solcita la posibilidad de quitar este hallazgo de este plan, ya que el año 2018, tampoco se va a contar con los recursos necesarios para cumplir con este hallazgo. Con correo electrónico del 22/01/2018 el Jefe de la Ofitic Informa con la debida justificaciónn la necesidad de modificar la fecha de cumplimiento de esta acción de mejora.
Con 2018IE0015129 del 24/12/2018 con alcance del 22/01/2019 se informa la decición de modificar y prorogar el plazo de esta acción justificada por la obsolescencia tecnólogia de BPM-BIZAGI.
Con memorando 2021IE000366 se informa el cumplimiento de la acción de mejora</t>
  </si>
  <si>
    <t>37(PP-ACES 2012-2013)</t>
  </si>
  <si>
    <t>H37. Instrumentos de seguimiento. El MVCT carece de un instrumento de planeación para desarrollar la gestión de saneamiento de los derechos, bienes y obligaciones entregados por el PAR INURBE en liquidación. No se han involucrado en las dependencias intervinientes para determinar actividades puntuales, responsables, tiempos y recursos requeridos.</t>
  </si>
  <si>
    <t>Modificar en el Plan de Acción de la Dirección del Sistema Habitacional para la vigencia 2016, la unidad de medida del indicador relativo a predios de los extintos ICT-INURBE así: "Actividades para el saneamiento de predios".</t>
  </si>
  <si>
    <t>Plan de Acción elaborado y remitido a la Oficina Asesora de Planeación - OAP</t>
  </si>
  <si>
    <t>Plan de Acción remitido a la OAP</t>
  </si>
  <si>
    <t>Se declara el cumplimiento y efectividad de la acción para la superación del hallazgo toda vez que a partir de la vigencia 2016 se incluye en el plan de acción del GTSP la actividad frente a adelantar actividades de depuración de la base ICT-INURBE.</t>
  </si>
  <si>
    <t>Hallazgo 37 Responsable: Grupo de Titulación y Saneamiento Predial de la Dirección del Sistema Habitacional
Auditoria Regular MVCT vigencia 2014. Con 2019IE0015142 se informa cumplimiento y efectividad de la acción de mejora, toda vez que a partir de la vigencia 2016 se incluye en el plan de acción del GTSP la actividad frente a adelantar actividades de depuración de la base ICT-INURBE.</t>
  </si>
  <si>
    <t>H 9. Manuales de Procedimientos: Aprobación gradual de los manuales correspondientes a los 9 temas misionales y falta de aprobación del manual  de saneamiento y artículo 5 de la Ley 1001 de 2005</t>
  </si>
  <si>
    <t>Elaborar un proyecto de Decreto reglamentario para la aplicación del artículo 3° de la Ley 1001 de 2005</t>
  </si>
  <si>
    <t>Elaborar un proyecto de Decreto reglamentario para la aplicación del artículo 3° de la Ley 1001 de 2006</t>
  </si>
  <si>
    <t>Proyecto de Decreto</t>
  </si>
  <si>
    <t>Se declara el cumplimiento y efectividad de la acción para la superación del hallazgo toda vez que a partir de la vigencia 2016 se incluye en el plan de acción del GTSP la actividad frente a adelantar actividades de depuración de la base ICT-INURBE, se han venido adelantando diferentes acciones a fin de lograr culminar con la depuración de la base.</t>
  </si>
  <si>
    <t>AUDITORÍA CGR al PAR-INURBE en liquidación vigencias 2011 y 2012</t>
  </si>
  <si>
    <t>Con 2016IE0005293 del 13/05/2016 se solicita modificación del Hallazgo 9 Fila 52, A/M U/M Actividad/ y fechas de inicio y terminación, a la cual la OCI solicita que las modificaciones deben estar firmadas por el superior inmediato. Correo electrónico del Viceministro del 19/05/2016 autoriza la modificación creando una nueva acción de mejoramiento que se clasifica en esta fila tal y como aqui aparece registrada.  Con 201IE0008442 (28/07/2016) se informa y se justifica la decisión de ampliar la fecha de cumplimiento para el 30/07/2016.  Con 2016IE0009486 del 24/0/2016 se justifica y amplia el plazo para el cumplimiento al 31/10/2016. Con 2016IE0012130 del 28/10/2016 se ordena y justifica ampliar al plazo de cumplimiento (tal y como queda en el presenta registrada, anterior 31/10/2016) la cual es autorizada por la DSH mediante correo electrónico. Con 2016IE0014789 del 29/12/2016 Se informa cumplimiento AM se cuenta con el Proyecto de Decreto y su memoria justificativa, documento publicado en web MVCT : http://www.minvivienda.gov.co/co/atención-al- ciudadano/participacion-ciudadana/consultas-publicas. Con 2019IE0015142 se informa cumplimiento y efectividad de la acción de mejora, toda vez que a partir de la vigencia 2016 se incluye en el plan de acción del GTSP la actividad frente a adelantar actividades de depuración de la base ICT-INURBE, se han venido adelantando diferentes acciones a fin de lograr culminar con la depuración de la base.</t>
  </si>
  <si>
    <t>1 (ACES PVG 2014)</t>
  </si>
  <si>
    <t>Hallazgo 1. Metas Política Pública de Vivienda y Ciudades Amables – Programa de Vivienda Gratuita:La legalización del subsidio en especie no superó el 47% de lo propuesto, dejando un rezago del 53% para otorgarse en 2015. Por otra parte, la Política Pública de Vivienda no contempla indicadores de efectividad, como el de viviendas habitadas, disminución de déficits.</t>
  </si>
  <si>
    <t>Solicitar un informe trimestral a la supervisión y/o interventoria de los Proyectos, que puedan presentar atraso. Solicitar al Fidecomiso un informe trimestral sobre el proceso de escritiuración de las unidades de vivienda, en cabeza de los beneficiarios.</t>
  </si>
  <si>
    <t xml:space="preserve">Presentación de un informe por parte de la Interventoria y/o Supervision sobre el avance fisico de los proyectos. Presentación de un informe del Fideicomiso sobre el avance del proceso de escrituración de las viviendas. </t>
  </si>
  <si>
    <t>Informes.</t>
  </si>
  <si>
    <t>Se realizo  periodicamente el seguimiento a  los avances  de los proyectos de PVG I</t>
  </si>
  <si>
    <t>INFORME DE ACTUACIÓN ESPECIAL DE FISCALIZACIÓN - PROGRAMA DE VIVIENDA GRATUITA Vigencia 2014 - CGR - CDIFYTCEYDR No. 002 abril 2016</t>
  </si>
  <si>
    <t xml:space="preserve">Con 2016IE0011071 del 30/09/2016 se informa que la entidad presentó el avance trimestral con corte al 30/09/2016, sobre el proceso de escrituración de las viviendas del PVG. Así mismo se anexa el reporte de FONADE sobre el seguimiento a los proyectos que presenta un atraso, generando un avance del 50%. Correo Electrónico del 23/01/2017 se envía Archivo de Escrituración  a 31/12/2016, 4/4 informes, para 100% de cumplimiento. Con 2019IE0015150 del 26/12/2019 se informa el cumplimiento y efectividad de la acción de mejora. Se realizo  periodicamente el seguimiento a  los avances  de los proyectos de PVG I
</t>
  </si>
  <si>
    <t>2(ACES PVG 2014)</t>
  </si>
  <si>
    <t xml:space="preserve">Hallazgo 2. Coordinación y articulación en la implementación de la Política Pública de Vivienda:  Los instrumentos normativos relevantes para la asignación de los subsidios de vivienda en especie son: la Ley 1537 de 2012 y el Decreto 1921 de 2012 por el cual se reglamentan los artículos 12 y 23 de la misma. </t>
  </si>
  <si>
    <t>Elaborar flujograma del proceso para las entidades intervinientes en el tramite de identificación, selección, postulación y asignación de los beneficiarios del Programa de Vivienda Gratuita, de conformidad con lo dispuesto en la Ley 1537 de 2012 y sus normas reglamentarias y aquellas que las modifiquen sustituyan o complementen.</t>
  </si>
  <si>
    <t>Presentar a las entidades intervinientes en el trámite de identificación, selección, postulación y asignación de los beneficiarios del Programa de Vivienda Gratuita, un  flujograma que permita la correcta  interacción entre las mismas.</t>
  </si>
  <si>
    <t xml:space="preserve">Se encuentra cumplido, en la medida que dada la articulación entre Prosperidad Social facultado por Ley para la selección y priorización de hogares y la verifiacción de requisitos por parte de Fonvivienda conforme a la Ley 1537 de 2012 en concordancia con el Decreto 1077 de 2015, se ha garatizado la aplicabilidad de la correcta ejecución de la Política Pública de Vivienda.  Materializado con la asignación de 100,000 viviendas fratuitas en Fase I. </t>
  </si>
  <si>
    <t xml:space="preserve">con 2016IE0011071 del 30/09/2016 se informa que La SSFV reporto la información mediante la cual se presentó a las entidades el trámite de identificación, selección, postulación y asignación de  los beneficiaros del PVG, mediante correo electrónico de cual se anexa copia  de la presentación, generando un avance del 100%. Con 2019IE0015150 del 26/12/2019 se informa el cumplimiento y efectividad de la acción de mejora. Se encuentra cumplido, en la medida que dada la articulación entre Prosperidad Social facultado por Ley para la selección y priorización de hogares y la verifiacción de requisitos por parte de Fonvivienda conforme a la Ley 1537 de 2012 en concordancia con el Decreto 1077 de 2015, se ha garatizado la aplicabilidad de la correcta ejecución de la Política Pública de Vivienda.  Materializado con la asignación de 100,000 viviendas fratuitas en Fase I. </t>
  </si>
  <si>
    <t>Hallazgo 3. Sistema de Información de Beneficiarios: Una de las principales funciones del Ministerio de Vivienda, Ciudad y Territorio es propender por el Sistema Único de Información del sector a su cargo, como lo ordenan: el artículo 59, numeral 11 de la Ley 489 de 1998: “11. Velar por la conformación del Sistema Sectorial de Información respectivo y hacer su supervisión</t>
  </si>
  <si>
    <t>4(ACES PVG 2014)</t>
  </si>
  <si>
    <t xml:space="preserve">Hallazgo 4. Criterios de Asignación de Recursos del PVG en las regiones del País: El Ministerio de Vivienda Ciudad y Territorio, tiene, entre otras, las funciones de: 
• Coordinar la ejecución de sus planes y programas con las entidades territoriales y prestarles asesoría, cooperación y asistencia técnica .
• Definir los criterios de distribución de recursos del Programa </t>
  </si>
  <si>
    <t xml:space="preserve">Elaborar documento de convocatoria pública, que permita  la vinculación de Municipios de Categoria Fiscal 3, 4, 5 y 6 en el Programa de Vivienda Gratis. </t>
  </si>
  <si>
    <t>Realizar documento de convocatoria, que permita a los Municipios de categoria 3,4, 5 y 6 vicularse al Programa de Vivienda Gratis en su nueva fase.</t>
  </si>
  <si>
    <t xml:space="preserve">Todo integrado en la fase II del programa de vivienda Gratuita, con la expedición de circulares de convocatoria para los municipios de categoria 3,4,5 y 6 las cuales se encuentran publicadas en el pagina Web del Fideicomiso PVG II. link: http://www.programadeviviendagratuita2.com/detDocs.php?id=33&amp;idD=1
</t>
  </si>
  <si>
    <t>Con 2016IE0011071 del 30/09/2016 se anexa La Dirección Ejecutiva presentó las convocatorias siguiendo el  procedimiento,  las cuales se anexan y las mismas se encuentran publicadas en la página web del MVCT, generando un cumplimiento el  100%. Con 2019IE0015150 del 26/12/2019 se informa el cumplimiento y efectividad de la acción de mejora. Todo integrado en la fase II del programa de vivienda Gratuita, con la expedición de circulares de convocatoria para los municipios de categoria 3,4,5 y 6 las cuales se encuentran publicadas en el pagina Web del Fideicomiso PVG II. link: http://www.programadeviviendagratuita2.com/detDocs.php?id=33&amp;idD=1</t>
  </si>
  <si>
    <t>5(ACES PVG 2014)</t>
  </si>
  <si>
    <t>Hallazgo 5. Componente Social - Criterios de Asignación de las Viviendas del Programa PVG: El Preámbulo de la Constitución Política de 1991 - ART 22</t>
  </si>
  <si>
    <t>Solicitar un informe trimestral a Prosperidad Social, sobre el avance en el acompañamiento social a las familias beneficiarias del Programa de Vivienda Gratis.</t>
  </si>
  <si>
    <t>Presentación de un informe trimestral por parte de Prosperidad Social, sobre las actividades desarrolladas por dicha entidad, para el acompañamiento social de las familias beneficiarias del Programa de Vivienda Gratis.</t>
  </si>
  <si>
    <t xml:space="preserve">Informes </t>
  </si>
  <si>
    <t xml:space="preserve"> El acompañamiento social que se hace a los beneficiarios de los proyectos, actualmente se esta adelantando en coordinación con las entidades involucradas brindando capacitación, talleres  y atención directa.</t>
  </si>
  <si>
    <t xml:space="preserve">Con 2016IE0011071 del 30/09/2016,  se anexa reporta de actividades de acompañamiento social generado por  Prosperidad Social ACTIVIDADES REALIZADAS.
Con 201IE0014807 del 29/12/2016 se envía1 informe: MARCO DE LA ESTRATEGIA DE ACOMPAÑAMIENTO SOCIAL AL PROGRAMA DE VIVIENDA GRATUITA 2016
PROSPERIDAD SOCIAL. Completando así 3 informes. Con 2019IE0015150 del 26/12/2019 se informa el cumplimiento y efectividad de la acción de mejora. El acompañamiento social que se hace a los beneficiarios de los proyectos, actualmente se esta adelantando en coordinación con las entidades involucradas brindando capacitación, talleres  y atención directa.
</t>
  </si>
  <si>
    <t>Hallazgo 6. Sistema Nacional de Información de Vivienda. El artículo 2° del Decreto 555 de 2003, señala: "El Fondo Nacional de Vivienda «Fonvivienda» tendrá como objetivos consolidar el Sistema Nacional de Información de Vivienda (…). En la relación de proyectos del programa PVG, se presentan diferencias en el valor y/o unidades de vivienda de los proyectos.</t>
  </si>
  <si>
    <t>7(ACES PVG 2014)</t>
  </si>
  <si>
    <t>Hallazgo 7. Ejecución Proyectos Vivienda Gratuita – Esquema Público y Convenios. El artículo 6 de la Ley 1537 de 2012, señala, entre otras cosas que “(…) los patrimonios autónomos que se constituyan, de acuerdo con el presente artículo, podrán adelantar procesos de convocatoria y selección de los constructores interesados en desarrollar los proyectos de vivienda.</t>
  </si>
  <si>
    <t xml:space="preserve">Solicitar un informe trimestral a la supervisión y/o interventoria de los Proyectos, que puedan presentar atraso. </t>
  </si>
  <si>
    <t>Presentación de un informe por parte de la Interventoria y/o Supervision sobre el avance fisico de los proyectos.</t>
  </si>
  <si>
    <t xml:space="preserve">Dentro del seguimiento practicado por la entidad se registra los porcentajes de avance programados y el real del estado de los proyectos, lo que permite detectar el grado de atraso de los proyectos, permtiendo accionar los mecanismos necesarios por del Comite Técnico. </t>
  </si>
  <si>
    <t>con 2016IE0011071 del 30/09/2016 se informa que la entidad presentó el avance trimestral con corte al 30/09/2016,   se anexa el reporte de FONADE sobre el seguimiento a los proyectos que presenta un atraso, generando un avance del 50%. Con 2016IE0014807 del 29/12/2016 se anexa informe de seguimiento suscriro por FONADE e i informe de Seguimiento Proyecto Villa Gladys Puerto Carreoño (Vichada)m con corte a 31/12/2016. Con 2019IE0015150 del 26/12/2019 se informa el cumplimiento y efectividad de la acción de mejora. Dentro del seguimiento practicado por la entidad se registra los porcentajes de avance programados y el real del estado de los proyectos, lo que permite detectar el grado de atraso de los proyectos, permtiendo accionar los mecanismos necesarios por del Comite Técnico.</t>
  </si>
  <si>
    <t>8 (PVG 2014)</t>
  </si>
  <si>
    <t>Hallazgo 8. Especificaciones Técnicas Vivienda y Obras de Urbanismo. El MVCT planificó las condiciones mínimas espaciales a considerar para el diseño de las viviendas (multifamiliares, bifamiliares y unifamiliares), especificaciones técnicas establecidas para el Programa; sin embargo, este no contempla aspectos relacionados con la calidad arquitectónica y constructiva.</t>
  </si>
  <si>
    <t xml:space="preserve">Revisar y analizar los criterios ambientales, dirigidos a mejorar las condiciones de habitabilidad de las viviendas a cumplir en los Programas que promuerva el Gobierno Nacional, teniendo en cuenta, entre otros, la aplicabilidad de acuerdo con el tipo de vivienda (VIP o VIS), el precio fijado en el PND 2014 - 2018 y lo dispuesto en reglamentos técnicos y demás normas vigentes. </t>
  </si>
  <si>
    <t xml:space="preserve">Realizar mesas de trabajo coordinadas entre las áreas con competencias en reglamentación de vivienda y desarrollo urbano. </t>
  </si>
  <si>
    <t>Actas de reunión de las mesas de trabajo</t>
  </si>
  <si>
    <t>Se realizó revisión de las actas con las que se da por cumplida la acción de mejora, donde se evidenció que las fichas técnicas de los proyectos de vivienda gratuita han ido incorporando los criterios ambientales dirigidos a mejorar las condiciones de habitabilidad de las unidades habitacionales de los proyectos de vivienda ejecutados por este ministerio.</t>
  </si>
  <si>
    <t>Con 2016IE0011071 del 30/09/2016,  se informa que se encuentra en ejecución. Con 2016IE0012396 del 3/11/2016,  se indorma que en C.C.  Se encuentran las 2 actas de las respectivas mesas de trabajo en función del cumplimiento de las especificaciones técnicas vivienda y obras de urbanismo. Con 2019IE0014713 se informa cumplimiento y efectividad de la acción de mejora.</t>
  </si>
  <si>
    <t>9 (PVG 2014)</t>
  </si>
  <si>
    <t>Hallazgo 9. Equipamiento Urbano .El artículo  112 de la Ley 388 de 1997 establece, para los entes territoriales, la conformación del “Expediente urbano” y para el Ministerio de Desarrollo Económico, o quien haga sus veces,  la organización y debida operación de un sistema de información urbano de datos sobre suelo, vivienda, servicios públicos domiciliarios.</t>
  </si>
  <si>
    <t>Con la acción de mejora se subsana el hallazgo, toda vez que entre los años 2016 y 2017 se adelantó un diagnóstico de necesidades en materia de infraestructura y de suelo disponible para equipamientos en toda la fase 1 del programa de vivienda gratuita algunos de los cuales hacen parte de MISN.  Así mismo, se han ejecutado equipamientos en los proyectos de vivienda gratuita y VIPA. Se anexan los documentos correspondientes a dicho diagnóstico, los cuales se relacionan a continuación:
1. Documento de diagnóstico con las necesidades en materia de infraestructura social y los requerimientos para su ejecución 
2. Anexo 1-Matriz de Análisis
3. Memorando No. 2017IE0010693 de 11/oct/19, con el cual la DEUT remitió a la OCI el Documento de diagnóstico.
Adicionalmente se anexa el último reporte de avance de Equipamientos ejecutados o en ejecución:
4.Base de Datos de Avances Equipamientos Ejecutados con corte a 13/dic/19.</t>
  </si>
  <si>
    <t>Auditoría Especial PVG  Vigencia 2014</t>
  </si>
  <si>
    <t>Con 2016IE0011071 del 30/09/2016,  se informa que se encuentra en ejecución. 
Con 2017IE0010693 del 11/10/2017 se informa cumplimiento, anexa Documento de Diagnóstico con la necesidad en materia de infraestructura social y los requerimientos para su ejecucuión del 29 de septiembre de 2017  anexa CD. Con 2019IE0014713 se informa cumplimiento y efectividad de la acción de mejora.</t>
  </si>
  <si>
    <t>10(ACES PVG 2014)</t>
  </si>
  <si>
    <t>Hallazgo 10. Estado Viviendas post-entrega.  Para las viviendas  que  se ejecutan en el Programa de Vivienda Gratuita, se establecieron  requisitos  mínimos,  entre otros,  relacionados  con espacios,  área  construida  y acabados, como se observa en el anexo técnico denominado “Especificaciones Técnicas Vivienda y Obras de Urbanismo”, el cual se incorporó en los términos</t>
  </si>
  <si>
    <t xml:space="preserve">Solicitar a los construtores de los proyectos de Vivienda Gratuita, un informe trimestral sobre el estado de las post - ventas durante la vigencia de las mismas. </t>
  </si>
  <si>
    <t>Presentar informe por parte de los constructores, que permita advertir al Fondo Nacional de Vivienda, la debida atención en materia de post - ventas de las viviendas entregadas a los beneficiarios en el marco del Programa de Vivienda Gratuita.</t>
  </si>
  <si>
    <t>El seguimiento que la entidad viene haciendo a las reclamaciones referentes a calidad de obra y posventa que hacen los beneficiarios de los proyectos de vivienda a los constructores, se realiza periodicamente generando una matriz de control donde se registra cada una de las reclamaciones con su respectiva respuesta, y la practica de visitas de campo con el acompañamiento muchas veces con la CGR ,PGN entre otras.</t>
  </si>
  <si>
    <t>Con 2016IE0011071 del 30/09/2016 se informa que El grupo de post-ventas presentó el informe de seguimiento con corte al 30/09/2016, generando un avance del 50%. Copiar la carpeta. Con 2016IE0014807 del 29/12/20216 se remite 2 Informe de Cierre 2016 Proceso Posventa. Con 2019IE0015150 del 26/12/2019 se informa el cumplimiento y efectividad de la acción de mejora. El seguimiento que la entidad viene haciendo a las reclamaciones referentes a calidad de obra y posventa que hacen los beneficiarios de los proyectos de vivienda a los constructores, se realiza periodicamente generando una matriz de control donde se registra cada una de las reclamaciones con su respectiva respuesta, y la practica de visitas de campo con el acompañamiento muchas veces con la CGR ,PGN entre otras.</t>
  </si>
  <si>
    <t>11 (PVG 2014)</t>
  </si>
  <si>
    <t>Hallazgo 11. Sostenibilidad ambiental. En cuanto a los criterios de sostenibilidad ambiental, vivienda saludable y sostenible, definidos por la Naciones Unidas y adoptados por la Olacefs para el presente ejercicio, reconocidos en Colombia y ratificados por la HCC mediante Sentencia C-444 de 8 de julio de 2009.</t>
  </si>
  <si>
    <t>Revisar y analizar los aspectos arquitéctónicos y urbanísticos exigibles en los proyectos de vivienda quepromuerva el Gobierno Nacional, teniendo en cuenta, entre otros, las normas urbanisticas de los POT,   la aplicabilidad de acuerdo con el tipo de vivienda (VIP o VIS), el precio fijado en el PND 2014 - 2018, lo dispuesto en reglamentos técnicos y demás normas vigentes y en el marco d</t>
  </si>
  <si>
    <t xml:space="preserve">Realizar mesas de trabajo coordinadas entre las entidades competentes y el ministerio de vivienda, ciudad y Territorio. </t>
  </si>
  <si>
    <t>Se realizó revisión de las actas con las que se da por cumplida la acción de mejora, donde se evidenció que se realizaron las revisiones y análisis pertinentes para concluir que la Ley 388 de 1997, el Decreto 1077 de 2015, las medidas incluidas en el Plan de Acción Sectorial del MVCT que dieron lugar a la expedición del Decreto 1285, la Resolución 0549 de 2015 y el Conpes 3919 de 2018 - Edificaciones Sostenibles, se constituyen como guías y recomendaciones para la planificación de desarrollo territorial  (Ley 388 de 1997 y Decreto 1077 de 2015) y para la aplicación de criterios de sostenibilidad para vivienda VIP y VIS, que para este caso no son de carácter obligatorio (Resolución 0549 de 2015). 
Así mismo, se determina que, en los proyectos de vivienda promovidos por el Ministerio de Vivienda, Ciudad y Territorio, se incluyeron algunos criterios de sostenibilidad como obligatorios, los cuales no afectan el presupuesto inicial de obra del proyecto.</t>
  </si>
  <si>
    <t>Con 2016IE0011071 del 30/09/2016,  se informa que se encuentra en ejecución.
Con 2017IE0008301 del 10/08/2017 se informa cumplimiento de la acción de mejoramiento del 100%, evidenciando tres actas y sus respectivas listas de asistencia a reuniones.  Acta 1 del 13 de marzo, Acta 2 del 26 de abril y Acta 3 del 02 de junio de 2017, realizadas copn funcionarios de la DIVIS y la DEUT. Con 2019IE0014713 se informa cumplimiento y efectividad de la acción de mejora.</t>
  </si>
  <si>
    <t>12 (PVG 2014)</t>
  </si>
  <si>
    <t xml:space="preserve">Hallazgo 12. Acceso a Servicios Públicos. El Artículo  2 de la Ley 142 de 1994, dice, entre otras cosas: “(...) Intervención del Estado en los servicios públicos. El Estado intervendrá en los servicios públicos (…) para los siguientes fines: (…) 2.3. Atención prioritaria de las necesidades básicas insatisfechas en materia de agua potable y saneamiento básico. </t>
  </si>
  <si>
    <t>Realizar seguimiento, en coordinación con los supervisores y/o interventores de los proyectos de los programas de vivienda que promueva el Gobierno Nacional, a la ejecución de los proyectos para verificar que se esté cumpliendo con lo dispuesto en las disponibilidades de servicios públicos expedidas por las Empresas de Servicios Públicos con el fin de garantizar la prestación de los ser</t>
  </si>
  <si>
    <t>Realizar mesas de trabajo coordinadas entre el Ministerio de Vivienda, Ciudad y Territorio, supervisores o interventores de lo proyectos.</t>
  </si>
  <si>
    <t xml:space="preserve">Se realizó revisión de las actas con las que se da por cumplida la acción de mejora, donde se evidenció que las fichas técnicas de los proyectos de vivienda gratuita incluían dentro de sus especificaciones generales los requisitos relacionados con la prestación de los servicios públicos domiciliarios. </t>
  </si>
  <si>
    <t>Con 2016IE0011071 del 30/09/2016,  se informa que se encuentra en ejecución.Con 2017IE0008302 del 10/08/2017 se informa el cumplimiento 100% , evidenciado con el reporte de 4 actas e igual numenro de listas de asistencias a reuniones&gt; 1. Acta 1 20 de enero de 2017, ACTA 2 22 de marzo. Acta 3.  19 de mayo . Acta 4  DEL 24 DE JULIO DE 2017, las cuales fueron desarroladas con el equipo supervisor de los programas de vivienda gratuita del MVCT. Con 2019IE0014713 se informa cumplimiento y efectividad de la acción de mejora.</t>
  </si>
  <si>
    <t>13 (PVG 2014)</t>
  </si>
  <si>
    <t>Hallazgo 13.  Servicio de Internet.  El libre acceso de las personas a las fuentes de información pública es un derecho humano universal y un principio democrático inherente al derecho a la información, a la libertad de expresión y de prensa.</t>
  </si>
  <si>
    <t xml:space="preserve">Hacer seguimiento a la ejecución de las conexiones digitales en los proyectos de vivienda gratuita según los recursos disponibles del Ministerio de Tecnologías de la Información y Comunicaciones - MinTIC y de las entidades territorioales donde se ejecuta los programas de vivienda que promueve el Gobierno Nacional. 
 </t>
  </si>
  <si>
    <t>Con la acción de mejora se subsana el hallazgo, toda vez que gracias a la acción de mejora y a la gestión de este Ministerio en conjunto con otras entidades del Gobierno Nacional, en el municipio de Valledupar se ha adelantado la ejecución de equipamientos, los cuales se pueden observar en la Base de Datos de Equipamientos Ejecutado con corte a 13/dic/19.</t>
  </si>
  <si>
    <t>Con 2016IE0011071 del 30/09/2016,  se informa que se encuentra en ejecución. Con 2016IE0014476 del 22/12/2016 se informa un avance mediante u1 acta de reunión de mesa de trabajo de 1 de noviembre 2016 con la participación de representantes del Mintic  y del MVCTregistrando asi un avance del 25%.  Con 2017IE0004983 del 10/05/2017 se informa que se anexa Acta N°2 correspondiente a la reunión de la mesa de trabajo del 16 de febrero de 2017 con la participación de representantees del MinTIC  y el MVCT, completando así 2 Actas equivalentes al 50% de cumplimiento de la meta. Con 2017IE0005730M del 30/05/2017 se informa que se cuenta con la 3a. acta correspondiente a la  mesa de trabajo del 5/05/2017 con la participación de MINTIC y del MVCT. completanto así tres actas para un avane del 75%. Con el 20170008300 del 10082017 se reitera el avance de las tres actas ya informadas y se incluye la 4ta acta correspondiente al 04/07/2017 con la participación de representantes del Ministerio de las Tecnologías de la Información y las Comunicaciones y del MVCT. anexa. Con 2019IE0014713 se informa cumplimiento y efectividad de la acción de mejora.</t>
  </si>
  <si>
    <t>14(ACES PVG 2014)</t>
  </si>
  <si>
    <t xml:space="preserve">Hallazgo 14. Interacción Beneficiarios-Actores de la Política Pública de Vivienda. De acuerdo con el oficio 2015EE0050236 del 26 de mayo de 2015, de la auditoría de Fonvivienda, el MVCT ha coordinado diversas formas de acompañamiento social. </t>
  </si>
  <si>
    <t>Realizar mesas de trabajo trimestral  con Prosperidad Social, para efectuar el seguimiento de los proyectos del Programa de Vivienda Gratuita, en materia de acompañamiento social.</t>
  </si>
  <si>
    <t>Efectuar mesas de trabajo donde se realice el seguimiento al proceso de acompañamiento social desarrollado por parte de los funcionarios de Prosperidad Social, en desarrollo del Programa de Vivienda Gratuita.</t>
  </si>
  <si>
    <t>Mesa de trabajo</t>
  </si>
  <si>
    <t>Para el  cumplimiento de esta acción, el Departamento para la Prosperidad Social expidió el Decreto 528 de 2016 "por el cual se crea y se organiza el Sistema Nacional de Acompañamiento Social e Infraestructura Social del Programa de Vivienda Gratuita y se dictan otras disposiciones" - SNAIS,  con el fin de orientar las acciones de planificación, ejecución, evaluación y seguimiento que adelanten las entidades públicas y privadas, con el propósito de articular la oferta social y la infraestructura social en los proyectos que se ejecuten en el marco del Programa de Vivienda Gratuita. Durante el año se desarrollaron 2 comités del SNAIS y se llevaron a cabo mesas territoriales y departamentales en los municipios y gobernaciones.</t>
  </si>
  <si>
    <t xml:space="preserve">Con 2016IE0011071 del 30/09/2016,  se anexa reportade mesas de trabajo de acompañamiento social, por el Grupo de Acompañamiento Social,  Con 2016IE0014807 del  29/12/2016 se informa de dos actas: 1) Acta 11 Mesa Territrorial de Acompañamiento Acción Social Proyecto Vivienda  Gratuita Girón . AcTA 10. REALIZACiÓN MESA TERRITORIAL DE VIVIENDA PROYECTO NUEVO GIRÓN SECTOR 7. Con 2019IE0015150 del 26/12/2019 se informa el cumplimiento y efectividad de la acción de mejora. Para el  cumplimiento de esta acción, el Departamento para la Prosperidad Social expidió el Decreto 528 de 2016 "por el cual se crea y se organiza el Sistema Nacional de Acompañamiento Social e Infraestructura Social del Programa de Vivienda Gratuita y se dictan otras disposiciones" - SNAIS,  con el fin de orientar las acciones de planificación, ejecución, evaluación y seguimiento que adelanten las entidades públicas y privadas, con el propósito de articular la oferta social y la infraestructura social en los proyectos que se ejecuten en el marco del Programa de Vivienda Gratuita. Durante el año se desarrollaron 2 comités del SNAIS y se llevaron a cabo mesas territoriales y departamentales en los municipios y gobernaciones.
</t>
  </si>
  <si>
    <t>65(2013)</t>
  </si>
  <si>
    <t>H 65 A. Obras proyecto Regional La Mesa – Anapoima. Riesgo de un posible detrimento que se podria configurar por las obras ejecutadas en la fase IV, pese a que las obras estan en un 95% de ejecucion, ya que las mismas por si solas no son 100% funcionales, y esta depende de la funcionalidad de las fases I, II y III, que como se evidencio se encuentran en proceso de incumplimiento.</t>
  </si>
  <si>
    <t xml:space="preserve">Las fases 1, 2 y 3 ejecutadas por el Departamento, que antecedieron al proyecto Fase 4 viabilizado, fueron siniestradas con posterioridad a la viabilizacion de la fase 4. </t>
  </si>
  <si>
    <t>Ajustar el procedimiento de evaluacion y viabilizacion del MVCT, para que los proyectos en los cuales se han ejecutado fases previas, se solicite la certificacion de la funcionalidad de las fases que anteceden, a  quien presenta un proyecto ante el mecanismo de viabilizacion del VASB.</t>
  </si>
  <si>
    <t>*Modificar la Resolucion 0379 de 2012.</t>
  </si>
  <si>
    <t>1 Resolución modificada</t>
  </si>
  <si>
    <t>Aunque la Fase IV que corresponde al tramo del acueducto regional entre los municipio de La Mesa y Anapoima fue viabilizada y construida sin que las Fases I, II y III a la fecha no hayan sido terminadas, la fase IV se encuentra en funcionamiento dado que actualmente el abastecimiento de agua potable para el municipio de  Anapoima se realiza desde el municipio de La Mesa, es decir el tramo de línea de conducción correspondiente a las fase IV del proyecto es funcional. Se adjunta Viabilidad del nuevo proyecto</t>
  </si>
  <si>
    <t>DIRECCICON DE PROGRAMAS 
CUMPLIDAS NO EFECTIVAS .las evidencias enviadas corresponden a San Onofre. Esta evidencia debe ser la Resolución que modifica la Resolución 0379.Con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</si>
  <si>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35 (2012 - 2017)</t>
  </si>
  <si>
    <t>H 35. Municipio de Florencia – Cauca, Sin Planta de Tratamiento de aguas residuales - PTAR. Las obras necesarias para conectar la PTAR al alcantarillado no se han realizado en el municipio de Florencia – Cauca, la planta de tratamiento no están funcionando  por que la entidad territorial  no realizo las obras de empalme.</t>
  </si>
  <si>
    <t>El  Municipio  incumplió la ejecución de las obras de empalme a la PTAR lo que no ha permitido la funcionalidad de la planta. El proyecto que tiene por objeto la optimización del alcantarillado sanitario y construcción de la PTAR – de la cabecera municipal se encuentra en riesgo de quedar truncado</t>
  </si>
  <si>
    <t>* Modificar la Resolucion 0379 de 2012
 *Adjuntar Acta de liquidacion y7o Certificacion de Funcionalidad del Proyecto</t>
  </si>
  <si>
    <t>1. Resolución modificada
1. Acta de liquidacion y/o Certificacin de Funcionalidad del proyecto.</t>
  </si>
  <si>
    <t xml:space="preserve">La resolución 379 de 2012 fue modificada por medio de la resolución 1063 de 2016 la cual fue modificada recientemente por medio de la resolución 0661 de 2019. A la fecha el proyecto se encuentra en funcionamiento. Se anexa resolución y acta de liquidación. </t>
  </si>
  <si>
    <t>CUMPLIDA NO EFECTIVA vig. 2016. H20 consignados en el numeral 3.1.2.1 relacionado con Objetivos misionales, Proyectos de Inversión.
Con correo electrónico del 19/01/2017 se anexa Acta de Liquidación por mutuo acuerdo del convenio de apoyo financiero N°2070286 de 2007 celebrado entre el Ministerio de Ambiente, Vivienda y Desarrollo Territorial, hoy MVCT, FONADE y el Municipio de Florencia (Cauca).Con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</si>
  <si>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47 (2012 - 2017)</t>
  </si>
  <si>
    <t>Hallazgo 47.  Ampliación y Optimización del Sistema de Acueducto en Pedraza – Magdalena. El proyecto de Ampliación y Optimización del Sistema de Acueducto en Pedraza – Magdalena con una inversión de $1.402.992.788 que posee acta de entrega del 22 de junio de 2012 no presta ningún servicio, razón por la cual se están deteriorando los tanques.</t>
  </si>
  <si>
    <t>Por la falta de pago en el servicio de energía y falta de previsión y planeación.</t>
  </si>
  <si>
    <t>*Modificar la resolucion 0379 de 2012.
*</t>
  </si>
  <si>
    <t>1. Resolución modificada</t>
  </si>
  <si>
    <t>INFORME DE AUDITORIA MINISTERIO DE VIVIENDA, VIGENCIA 2012 ENTREGADO 2013. REFERENCIA CGR-CDIFYTCEYDR No. 14</t>
  </si>
  <si>
    <t>Con correo electrónico del 19/01/2017 se remite la evidencia: Certificado de Funcionalidad Operador del 02/03/2016 expedida por el Gerente de la Unidad SSP UNIESPA. Y Acta de Liquidación de Obra del Contrato CO-010-2009 Aguas del Magdalena S.A. S.S.P 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</si>
  <si>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52 (2012)</t>
  </si>
  <si>
    <t>Hallazgo 52. Contrato de Obra MSO-05-2005, San Onofre Planta de Tratamiento Agua Potable. La “PLANTA DE TRATAMIENTO DE AGUA POTABLE” construida dentro del proyecto “REHABILITACION Y CONSTRUCCIÓN SISTEMAS DE ACUEDUCTO Y ALCANTARILLADO EN LA CABECERA DEL MUNICIPIO DE SAN ONOFRE”, no está funcionando.</t>
  </si>
  <si>
    <t>El seguimiento y control por parte del MVCT no fue efectivo.</t>
  </si>
  <si>
    <t xml:space="preserve">Gestionar con el ente territorial y el PDA de Sucre la presentacion del proyecto ante el MVCT, y dar traslado del hallazgo al Municipio de San Onofre en atención a sus competencias </t>
  </si>
  <si>
    <t>Elaboracion de informe con los soportes del traslado del hallazgo y de las acciones y gestiones para la radicacion del proyecto ante el mecanismo de viabilidad del Ministerio.</t>
  </si>
  <si>
    <t>La acción de mejora planteada ya fue atendida, toda vez que el Ente Territorial ya radicó nuevamente el proyecto ante el Mecanismo de Viabilización de Proyectos del sector Nacional. Lo anterior se evidencia con el oficio de entrada Rad MVCT 2019ER0071571 de fecha 20 Jun 2019, siéndole asignado el código SIGEVAS 2-2019-211.</t>
  </si>
  <si>
    <t>Con correo electronico dl 19/01/2018 se anexa Informe de las Gestiones adelantadas pore el MVCT durante 31 de dicmbre de 2016 a 30 de diciembre de 2107. Con 2019IE0015346 se informa la modificación de la acción de mejora. Con memorando 2020IE0004828 se informa el cumplimiento y efectividad de la acción de mejora.</t>
  </si>
  <si>
    <t>64 (2012)</t>
  </si>
  <si>
    <t>Hallazgo 64. Planeación en el Proyecto Construcción del Sistema de alcantarillado del corregimiento de Pueblo Nuevo, Municipio de Ariguaní. Se observan deficiencias en la planeación del Proyecto Construcción del Sistema de alcantarillado del corregimiento de Pueblo Nuevo, Municipio de Ariguaní.</t>
  </si>
  <si>
    <t>Aportar las evidencias de la entrega a satisfaccion al municipio de las obras</t>
  </si>
  <si>
    <t>Suministro de acta de entrega</t>
  </si>
  <si>
    <t>Correo Electónico 19/01/2018 se anexan 3 actas: Acta de Entrega, Acta de Terminación y Recibo Final, y Liquidación del Contrato.  Con 2019IE0015369 se informa el cumplimiento y efectividad de la acción de mejora.</t>
  </si>
  <si>
    <t>32 (2012)</t>
  </si>
  <si>
    <t>HFD.32 Construcción Total de los proyectos de agua para dar solución a las necesidades de los municipios.·       El proyecto carece totalmente de planeación desde sus preliminares, lo anterior por cuanto no se tuvo en cuenta el margen de ronda del rio del caño Violo, este debió ser de aproximadamente 30 m y mayor si son zonas inundables para la ubicación de la línea de tubería.</t>
  </si>
  <si>
    <t xml:space="preserve">La resolución 379 de 2012 fue modificada por medio de la resolución 1063 de 2016 la cual fue modificada recientemente por medio de la resolución 0661 de 2019. Se anexa resolución. </t>
  </si>
  <si>
    <t xml:space="preserve">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
</t>
  </si>
  <si>
    <t>1(2016)</t>
  </si>
  <si>
    <t>H 1. Seguimiento a Proyectos (A). En la revisión a las fichas de seguimiento de Proyectos, formato GPA-F-23, se evidencio: El MVCT implemento como una de sus herramientas de seguimiento a los proyectos de agua SIGEVAS, Sistema de Información que le permite llevar un registro individual de cada proyecto, no obstante, los registros que se evidencian no fueron oportunos ni suficientes</t>
  </si>
  <si>
    <t>En el cambio de periodo de las administraciones departamentales los Planes Departamentales de Agua cambiaron por completo el personal de planta , por lo cual la nueva administración se ha demorado en retomar los temasque deben manejar entre ellos la de mantener debidamente diligenciada la información de seguimiento de los proyectos en el SIGEVAS.</t>
  </si>
  <si>
    <t>El MVCT realizara nuevamente unas sesiones de capacitación pero con los supervisores de los proyectos de cada Plan Departamental de Agua, igualmente se hará capacitación a Findeter y Fonade
Resultado de las capacitaciones se acordará un plan de acción con fechas de cumplimiento para poner al día la información del SIGEVAS</t>
  </si>
  <si>
    <t xml:space="preserve">Sesiones de capacitación con cada PDA, Findeter y Fonade.
</t>
  </si>
  <si>
    <t xml:space="preserve">Sesión de capacitación 1 por cada PDA, Findeter y Fonade
Las necesarias hasta poner al día el SIGEVAS
</t>
  </si>
  <si>
    <t>Se han realizado sesiones de capacitación para todas las entidades ejecutoras PDA, Findeter, Fonade y municipios. Se anexan listados de asistencia. Por lo anterior, ratificamos que las acciones adelantadas fueron efectivas para el cierre del hallazgo</t>
  </si>
  <si>
    <t>VICE AGUA - DIRECCIÓN DE PROGRAMAS -SUBDIRECCIÓN DE PROYECTOS</t>
  </si>
  <si>
    <t>AUDITORIA REGULAR VIGENCIA 2016 CGR-CDSIFTCEDR No 018 Julio 2017</t>
  </si>
  <si>
    <t>Con 2018IE0000761 de 16/01/201* se informa Capacitaciones SIGEVAS (ene, mar, may, jul, sep. 2018), y consultoría Banco Mundial (27 ago 2018).  Con 2019IE0015369 se informa el cumplimiento y efectividad de la acción de mejora.</t>
  </si>
  <si>
    <t xml:space="preserve">H.1. Seguimiento a Proyectos (A). En la revisión a las fichas de seguimiento de Proyectos, formato GPA-F-23, se evidencio El MVCT implemento como una de sus herramientas de seguimiento a los proyectos de agua SIGEVAS, Sistema de Información que le permite llevar un registro individual de cada proyecto, no obstante, los registros que se evidencian no fueron oportunos ni suficientes. </t>
  </si>
  <si>
    <t xml:space="preserve">
Plan de acción para poner al día el Sigevas</t>
  </si>
  <si>
    <t xml:space="preserve">
Iinforme de seguimiento </t>
  </si>
  <si>
    <t>Con 2019IE0000761  del 16/01/2019 se informa el cumplimiento 100% soportada con las  Capacitaciones SIGEVAS (ene, mar, may, jul, sep. 2018), y consultoría Banco Mundial (27 ago 2018).  Con 2019IE0015369 se informa el cumplimiento y efectividad de la acción de mejora.</t>
  </si>
  <si>
    <t>2(2016)</t>
  </si>
  <si>
    <t xml:space="preserve">H.2. Cumplimiento de Metas (A) EL MVCT implementó, como herramienta de seguimiento y evaluación a los Planes de Acción e Indicativo, el aplicativo SINAPSIS, del análisis realizado se determinó que la información del aplicativo SINAPSIS y que soporta los resultados de la gestión de la entidad, en algunos casos no es consistente, no es explicita, presenta debilidades.  </t>
  </si>
  <si>
    <t xml:space="preserve">Algunas dependencias presentan deficiencias en la calidad de la información reportada, la cual no permite soportar adecuadamente que la ejecución de las actividades  realizadas aporten al cumplimiento de las metas. </t>
  </si>
  <si>
    <t xml:space="preserve">
1) realizará y socializará en mesas de trabajo con las dependencias competentes de reportar el plan de acción, los lineamientos para la correcta formulación y seguimiento de las actividades contenidas en el mismo, de tal manera que se garantice su pertinencia, su consistencia y su representativa dentro de las metas de la entidad</t>
  </si>
  <si>
    <t xml:space="preserve">Se realizarán 2 mesas de trabajo así: una con las dependencias misionales y otra con las Estratégicas y de apoyo para definir los lineamientos de la formulación y seguimeito del Plan de Acción Institucional vigencia 2018, con el fin de garantizar la pertinencia,  consistencia y representatividad de las actividades formuladas frente a las metas establecidas. </t>
  </si>
  <si>
    <t>No. de Mesas de trabajo</t>
  </si>
  <si>
    <t>Para mejorar la calidad de la información y la correcta formulación del plan de acción para la siguiente vigencia se realizaron dos mesas de trabajo donde se dieron lineamientos para la correcta formulación del plan de acción. Por lo anterior ratificamos que la acción adelantada fue efectiva para el cierre del hallazgo.</t>
  </si>
  <si>
    <t>AuditoriA REGULAR VIGENCIA 2016 CGR-CDSIFTCEDR No 018 Julio 2017</t>
  </si>
  <si>
    <t xml:space="preserve">Con el correo electronico de fecha 23/03/2018, se remiteron las evidencias del cumplimiento del Plan de Mejoramiento, relacionadas con los lineamientos planes y mesas de trabajo relacionadas con el hallazgo. Con 2019IE0014767 se informa cumplimiento y efectividad de la acción de mejora. Para mejorar la calidad de la información y la correcta formulación del plan de acción para la siguiente vigencia se realizaron dos mesas de trabajo donde se dieron lineamientos para la correcta formulación del plan de acción.
</t>
  </si>
  <si>
    <t xml:space="preserve">H.2. Cumplimiento de Metas (A) EL MVCT implementó, como herramienta de seguimiento y evaluación a los Planes de Acción e Indicativo, el aplicativo SINAPSIS,  del análisis realizado, determino que la información que se consigna en el aplicativo SINAPSIS y que soporta los resultados de la gestión de la entidad, en algunos casos no es consistente, no es explicita, presenta debilidades.  </t>
  </si>
  <si>
    <t xml:space="preserve">la Oficina de Planeación realizará la siguiente acción de mejoramiento:
2) Revisará la calidad de la información reportada y realizará un informe de monitoreo, el cual serà remitido a las dependencias cuyo reporte presente inconsistencias con el fin de subsanarlas. </t>
  </si>
  <si>
    <t xml:space="preserve">Mensualmente, la OAP remitirá un informe a las dependencias con las observaciones sobre la información reportada con el fin de mejorar la calidad de la información y garantizar que la misma tenga coherencia y soporte adecuadamente el cumplimiento de las metas establecidas. 
</t>
  </si>
  <si>
    <t>El informe y la implementación del Instructivo PEF-I-04 incluido en el SIG en el siguiente enlace: http://www.minvivienda.gov.co/ProcesosCorporativos/PEF-I-04%20Seguimiento%20unificado%20a%20los%20instrumentos%20de%20planeación%201.0.pdf mejoró la calidad de la información reportada. Por lo anterior ratificamos que la acción adelantada fue efectiva para el cierre del hallazgo.</t>
  </si>
  <si>
    <t xml:space="preserve">Con 2018IE0014856 del 19/12/2018 la OAP remite los correos electrónicos de retroalimentación a las áreas sobre el plan de acción y sus evidencias. Adicionalmente remite un informe mensual donde se describe la calificación obtenida a cada dependencia y un cuadro de excel con el cumplimiento y respuesta de cada área. Con 2019IE0014767 se informa cumplimiento y efectividad de la acción de mejora. El informe y la implementación del Instructivo PEF-I-04 incluido en el SIG en el siguiente enlace: http://www.minvivienda.gov.co/ProcesosCorporativos/PEF-I-04%20Seguimiento%20unificado%20a%20los%20instrumentos%20de%20planeación%201.0.pdf mejoró la calidad de la información reportada. </t>
  </si>
  <si>
    <t xml:space="preserve">H.2. Cumplimiento de Metas (A) EL MVCT implementó, como herramienta de seguimiento y evaluación a los Planes de Acción e Indicativo, el aplicativo SINAPSIS,  el análisis realizado determinó que la información que se consigna en el aplicativo SINAPSIS y que soporta los resultados de la gestión de la entidad, en algunos casos no es consistente, no es explicita y presenta debilidades.  </t>
  </si>
  <si>
    <t xml:space="preserve">La informacion que se consigna en el aplicativo SINAPSIS y que soporta los resultados de la gestión de la Entidad, en algunos casos no es consistente, no es explicita, presenta debilidades en su identificacion y no es representativa en la cobertura de las actividades realizadas para el cumplimiento de las metas propuestas. </t>
  </si>
  <si>
    <t>Mensulamente se hará el cargue de informacion con sus correspondientes evidencias en el aplicativo SINAPSIS, y en la carpeta compartida que para el efecto tiene dispuesta la Oficina Asesora de Planeación del MVCT</t>
  </si>
  <si>
    <t xml:space="preserve">Informes de avance </t>
  </si>
  <si>
    <t>Durante las vigencias 2017, 2018 y 2019 se realizan oportunamente los avances al cumplimiento del PAI-PEI, de acuerdo a lo establecido por la oficina asesora de Planeación. Reportes que se encuentran en la carpeta de la oficina de Planeación.  Por lo anterior, ratificamos que las acciones adelantadas fueron efectivas para el cierre del hallazgo.</t>
  </si>
  <si>
    <t>Con 2019IE0000761  del 16/01/2019 se informa el cumplimiento 100% soportada con los informes SINAPSIS, carpetas contentivas de resumen de las iniciativasy evidencias de cada una en cada mes, de conformidad con la periodicidad de reporte establecida en el Plan de Acción 2018.  Con 2019IE0015369 se informa el cumplimiento y efectividad de la acción de mejora.</t>
  </si>
  <si>
    <t>8(2016)</t>
  </si>
  <si>
    <t>H.8. Oportunidad en la ejecución del proyecto Construcción del sistema de acueducto regional costanero, para los municipios de Canalete, los Cordobas, y Puerto Escondido, en el departamento de Córdoba eL convenio estuvo suspendido entre mayo y agosto de 2016 y desde noviembre de 2016 hasta 30/04/17 continuaba suspendido, según la supervisión, porque no se contaba con los recursos.</t>
  </si>
  <si>
    <t>Demora en la consecución de recursos para la debida terminación del proyecto</t>
  </si>
  <si>
    <t>Reiniciar y terminar el proyecto</t>
  </si>
  <si>
    <t>seguimiento a la liquidacion del proyecto</t>
  </si>
  <si>
    <t xml:space="preserve">requerimientos y/o reuniones mensuales  </t>
  </si>
  <si>
    <t>El proyecto se
encuentra terminado y
en funcionamiento.</t>
  </si>
  <si>
    <t>VICE AGUA - DIRECCIÓN DE PROGRAMAS - GRUPO SEGUIMIENTO</t>
  </si>
  <si>
    <t>9(2016)</t>
  </si>
  <si>
    <t>H.9. Consistencia de la información y ejecución de recursos de la subvención. (A.D). Debido a fallas de supervisión hay inconsistencia en los informes del proyecto, la ejecución reportada por FONADE a la CGR con 20172100070701, indica una transferencia  a FONADE 31/12/16, por $460,8 m,del 26/07/16, sin embargo, según el informe del supervisor el valor  pagado era  $ 760,8 m.</t>
  </si>
  <si>
    <t>Fallas en la Supervisión, comunicación y conciliación se presenta inconsistencia en la información registrada</t>
  </si>
  <si>
    <t>Mantener en la Carpeta del Contrato 542 el Informe mensual de la Fiducia conciliado con la Subdirección de Finanzas y Presupuesto, Grupo de Contabilidad del Viceministerio. Se estan presentando en CD cada 3 meses.</t>
  </si>
  <si>
    <t xml:space="preserve">Con  2017EE0060481 del 29 de Junio de 2017, se da claridad que "LA FIDUCIARIA BBVA para el manejo de los recursos de la cooperación, aperturó tres (3) cuentas como se establece en la Cláusula Sexta del contrato:
i) FONDO DE COOPERACIÓN PARA AGUA Y SANEAMIENTO (FCAS) No.30328
</t>
  </si>
  <si>
    <t>Informe Financieros conciliados (Septiembre - noviembre 2017)</t>
  </si>
  <si>
    <t>Se estableció el formato No.  SRF-F-19 donde queda registrado los aportes, ejecuciones, pagos y rendimientos y se establecen las partidas conciliatorias.  Se anexa último informe enviado a la carpeta de contratos. Por lo anterior, ratificamos que las acciones adelantadas fueron efectivas para el cierre del hallazgo.</t>
  </si>
  <si>
    <t>Con correo electrónico del 19/01/2018 se anexan 9 documentos incluyendo el Informe de Supervisor Contrato de Encargo Fiduciario 542 de 2014 a agosto de 2017 con radicado 2017IE0014060 del 22/12/2017.  Con 2019IE0015369 se informa el cumplimiento y efectividad de la acción de mejora.</t>
  </si>
  <si>
    <t>10(2016)</t>
  </si>
  <si>
    <t xml:space="preserve">H.10. Informes de Supervisión. (A.D)por deficiencias en el seguimiento en la actualización de la información , en el expediente contractual no reposan los informes mensuales de supervisión correspondientes a los meses de sep a dic de 2016; así mismo, no reposaban los informes fiduciarios correspondientes a los meses de jul a dic de 2016, ni el informe semestral de dic 2016. </t>
  </si>
  <si>
    <t>No reposan los informes mensuales de supervisión correspondientes a los meses de Septiembre - Diciembre 2016</t>
  </si>
  <si>
    <t xml:space="preserve">La FIDUCIARIA presentará mensualmente a EL CONSTITUYENTE y al Comité de Gestión dentro de los primeros diez (10) días calendario de cada mes, un informe en el cual se determine los ingresos recibidos en el Encargo y los pagos efectuados, así como la información necesaria para el cierre contable mensual del Convenio de Financiación. 
</t>
  </si>
  <si>
    <t xml:space="preserve">Informe Financieros conciliados
</t>
  </si>
  <si>
    <t>Se estableció el formato No.  SRF-F-19 donde queda registrado los aportes y ejecuciones, aportes, pagos y rendimientos y se establecen las partidas conciliatorias.  Se anexa último oficio relacionando el envío del informe a la carpeta de contratos. Por lo anterior, ratificamos que las acciones adelantadas fueron efectivas para el cierre del hallazgo.</t>
  </si>
  <si>
    <t>Correo electrónico del 22/01/2108  se anexa  el 2017IE0014060 en el cual se presenta el informe financiero del Convenio.  Con 2019IE0015369 se informa el cumplimiento y efectividad de la acción de mejora.</t>
  </si>
  <si>
    <t>11(2016)</t>
  </si>
  <si>
    <t xml:space="preserve">H.11. Gestión del proyecto San Pedro de Cartago, Baranoa, Tamalameque, Paez, Mercaderes y El Doncello (A.D.F). En el info del mes de mayo de 2016, FONADE habla de la terminación anticipada del proyecto San Pedro de Cartago. con 2017EE59810 del MVCT canceló en el contrato $ 23,7 m y que la terminación anticipada se debió a que el alcalde no suscribió la prorroga </t>
  </si>
  <si>
    <t>Fonade contrato los estudios y diseños del proyecto dentro de su programa de Fábrica de Diseños que no tuvó los resultados esperados, por lo cual Fonade está adelantando un incumplimiento al consultor encargado del tema por lo cual Fonade debe reintegrar los recursos al Programa contratado dentro del Contrato 169 de 2013 celebrado con el MVCT.</t>
  </si>
  <si>
    <t xml:space="preserve">Formulación y ejecución de un Plan de acción para garantizar la adopción efectiva de las medidas por parte de FONADE frente al incumplimiento del consultor y la contratación de la o las nueva (s) consultoría (s). </t>
  </si>
  <si>
    <t xml:space="preserve">1. Elaborar Plan de Acción coordinado con Fonade para lograr la liquidación de las consultorías involucradas.
2. Seguimiento del Plan de Acción.
3. Adopción de acciones pertinentes en caso de incumplimiento del Plan  de Acción . </t>
  </si>
  <si>
    <t xml:space="preserve">
1 - Plan de acción (1)
2 - Reuniones períodicas hasta lograr el objetivo (4).
3 - Acción de incumplimiento en caso necesario (1).</t>
  </si>
  <si>
    <t>Comoquiera que Enterritorio presentó acciones judiciales en contra de sus contratistas, las liquidaciones de las mismas están sujetas al resultado de los mismos. Por lo anterior, se requiere ampliar el plazo para el cumplimiento de las acciones de mejora hasta que se tenga resultado de estos. 
Se elaboran oficios a Enterritorio requiriendo el estado de los procesos.</t>
  </si>
  <si>
    <t>12(2016)</t>
  </si>
  <si>
    <t xml:space="preserve">H.12. implementación herramienta tecnológica. (A.D). FONADE no cumplió la obligación relacionada con la implementación de la herramienta tecnológica,  Con este incumplimiento, no solo se reduce la oportunidad de seguimiento y control, sino la de reacción y la toma eficaz de decisiones.  No se observó la actuación del MVCT para conminar el cumplimiento por parte de FONADE. </t>
  </si>
  <si>
    <t>En el marco del Contrato 169 de 2013 celebrado entre el MVCT y Fonade se debía desarrollar un sistema de información para el seguimiento a la ejecución de los proyectos rurales financiados con recursos de la Nación, en razón a que Fonade no lo ejecutó y según la CGR se ponen en riesgo los recursos que por este concepto haya cancelado el MVCT.</t>
  </si>
  <si>
    <t>Acordar con Fonade para conciliar la compensación al Ministerio por la  no ejecución de la obligación establecida en el numeral 6 de clausula sexta del contrato interadministrativo 169 de 2013, porque para este propósito no se estableció una asignación de recursos. 
Declaración de incumplimiento a FONADE por la no ejecución del numeral 6 de la clausula sexta, como ultima instancia.</t>
  </si>
  <si>
    <t>Enviar oficio a Enterritorio, donde conjuntamente con el Ministerio, se establecerá la fecha para capacitación del personal del sistema implementado.</t>
  </si>
  <si>
    <t xml:space="preserve">Oficio 1
Acta de asistencia a la capacitación 1
Informe de implementación 1
</t>
  </si>
  <si>
    <t>Se requiere ampliación toda vez que la capacitación en conjunto con Enterritorio, está en proceso de concertación.</t>
  </si>
  <si>
    <t>Esta actividad no cuenta con asignación de recursos para su ejecución, solamente se trata de una obligación establecida en el Contrato No. 169 de 2013.
Con correo electrónico del 19/01/ 2018 se informa que se realiza  la ampliación de la actividad para la ejecución propuesta hasta el 30 junio de 2018. En este sentido, se ha requerido a FONADE dar cumplimiento a la obligación contractual. No obstante lo anterior, la situación administrativa y de representación de FONADE en el último periodo ha dificultado la toma de decisiones generando reprocesos y el desconocimiento de acuerdos previamente establecidos, con fundamento en estas situaciones, se ha decidido ampliar el plazo para lograr la definición jurídica de la situación identificada en el presente hallazgo.Ahora bien, El Ministerio de Vivienda, Ciudad y Territorio ha realizado gestiones encaminadas al logro del acuerdo, sin embargo a la fecha no se ha tenido un pronunciamiento oficial por parte de FONADE. Se anexan los siguientes soportes que demuestras dicha gestión:
- Acta de comité operativo de seguimiento de fecha 06 de septiembre de 2017, suscrita por el MVCT y FONADE.-      Correo electrónico de fecha 21 de septiembre de 2017 dirigido al Gerente de Convenio de FONADE.-      Comunicación del MVCT No. 2017EE0089611 del 26 de septiembre de 2017 dirigido al Gerente de Unidad del Área de Desarrollo Económico y Social de FONADE.  
Con 2018IE0015268 del 28/12/2018: Se justifica aplazamiento porque con  2018IE0015172 del 27/12/2018 se informa que con fecha 14 de noviembre de 2018, se realizó reunión de seguimiento con FONADE, con el objetivo de verificar el estado de ejecución y avances del Contrato 169 de 2013. En dicha reunión FONADE informó que, la Entidad había creado e implementado el Sistema de Seguimiento y Control a Proyectos denominado FOCUS, en el cual se ha venido realizando el cargue de información de los proyectos en estado En Ejecución, Terminado y Liquidado, para de esta forma dar cumplimiento a la obligación de la herramienta de seguimiento de acuerdo a lo estipulado en el numeral 6 de la cláusula sexta – OBLIGACIONES DE FONADE del Contrato 169/2013, siendo informada a la Oficina TIC del MVCT por medio de la comunicación No. 20182100216301 radicada en el Ministerio bajo el No. 2018ER0072486 de fecha 8 de agosto de 2018. Teniendo en cuenta que la Dirección de Programas desconocía el contenido de la información remitida por FONADE a la Oficina TIC del MVCT, solicitó a FONADE comunicar esa situación oficialmente para así proceder a su validación y de esta manera evaluar el cumplimiento de las actividades contenidas en cláusula mencionadas. El 3 de diciembre del presente año, se realizó reunión con FONADE en la Dirección de Programas, concluyendo la misma en unos compromisos adquiridos por FONADE para el 31 de diciembre de 2018 relacionados con la herramienta tecnológica. Por las anteriores razones y dado que mediante memorando No. 2018IE0014826 de fecha 18 de diciembre de 2018 se remitió al Grupo de Contratos del Ministerio el trámite de prórroga del Contrato 169 de 2013, es necesario ampliar la fecha de terminación de las acciones de mejoramientos formuladas para los hallazgos 11 y 12 atrás referidos, contemplando como nueva fecha para su cumplimiento el día 30 de junio de 2019, en congruencia con el plazo de prórroga del Contrato en mención.
- Se envío Comunicación del MVCT No.2017EE0100840 del 31 de octubre de 2017, dirigido al Gerente de Unidad del Área de Desarrollo Económico y Social de FONADE. El señor Ministro solicitó informar las causas por las cuales FONADE no había dado cumplimiento a lo estipulado en el numeral 6 de la Cláusula sexta - OBLIGACIONES DE FONADE del contrato interadministrativo No. 169 de 2013. Fonade presentó respuesta al anterior requerimiento, mediante comunicación, recibida en el Ministro bajo el No. 2018ER0020692 con fecha 8 de marzo de 2018, presentado una serie de documentación que los lleva a realizar la solicitud de cierre de la actividad pendiente, solicitud con la cual, el Ministro no está totalmente de acuerdo y que por ende amerita la discusión y conciliacón en las partes. No obstante lo anterior, a la fecha no se ha podido concertar una reunión entre las partes, por lo tanto se ha decidido ampliar el plazo hasta el 31 de diciembre de 2018, para lograr la definición jurídica de la situación identificada. 
Con 2019IE0007312 del 26/06/2019 se informan antecedentes y la justificación para aplazar su fecha de cumplimiento con el fin de adelantar la puesta en marcha del Sistema de Seguimiento y Control a Proyectos  denominados FOCUS. Con 2019IE0015346 se informa la modificación de la acción de mejora.  Con 2021IE0000298 se informa la modificación de la acción de mejora.  Con memorando 2021IE0005576 se informa la modificación de la acción de mejora. Con memorando 2021IE0009614 se solicita la modificación de la acción de mejora. Con memorando 2022IE0002419 se informa cumplimiento y efectividad de la acción de mejora.</t>
  </si>
  <si>
    <t>13(2016)</t>
  </si>
  <si>
    <t xml:space="preserve">H.13. Oportunidad en el cumplimiento de obligaciones (A.D) Alcantarillado de Montería Córdoba, Tanque 7 de abril , Acueducto Regional San Jorge: Falta de oportunidad en la contratación de la interventorías,  para el trimestre abril-junio de 2016, en el proyecto alcantarillado Barrios Monteria-Cordoba", el contrato de obra se suscribió el 06/06/14 y el de interventoría  el 24/12/14, </t>
  </si>
  <si>
    <t>Diferencias en los tiempos de contratación de las obras respecto a las interventorías de los proyectos ejecutados en el marco del Contrato 873 de 2013, en el cual Fonade actuó como gerente de proyecto para la ejecución de las interventorías de los proyectos cuyas obras fueron contratadas por los entes territoriales u operadores de los servicios</t>
  </si>
  <si>
    <t>Realizar requerimientos a Fonade, Informe sobre los proyectos donde se cuente con la interventoría contratada, Contrato de interventoría y acta de inicio de la interventoria del proyecto Optimización del sistema de acueducto del corregimiento San Isidro, veredas Galilea, Los Moncholes, Nuevo Paraíso, Gran Esfuerzo, El Congo, Nueva Ola, San Anterito y Salamina del municipio de Montería</t>
  </si>
  <si>
    <t>1- Oficio a Fonade, solicitando iniciar los procesos de contratación de las interventorías
2- Informe mencionado en la acción de mejora.
3- Contrato y acta de inicio</t>
  </si>
  <si>
    <t>1- Oficio - Unidad (1)
2- Informe - Unidad (1)
3- Contrato y Acta de Inicio (1)</t>
  </si>
  <si>
    <t xml:space="preserve">Es de advertir que en lo que respecta al proyecto de “Acueducto Regional San Jorge en el municipio de Montería – Córdoba”, el ente de control manifiesta que el contrato de obra se celebró 09/04/15 y el de interventoría 14/08/15. Pero de acuerdo a los documentos soportes de los respectivos contratos de obras y la interventoría, los cuales se anexan, las fechas reales son: Obra 09/04/15 Interventoría 01/07/15. De otro lado, es preciso informar que igualmente sucedió con el contrato del proyecto “Alcantarillado
Barrios de Montería –
Córdoba”. Los contratos se
suscribieron en las siguientes
fechas
Obras: 26/05/14
Interventoría 17/12/14
Acta de Inicio 27/02/15
</t>
  </si>
  <si>
    <t xml:space="preserve">Correo electrónico del 19/01/2107 se anexa 8 documentos soporte incluida INFORME CONTRATO INTERADMINISTRATIVO 873 DE 2013 SUSCRITO ENTRE FONADE Y EL MINISTERIO DE VIVIENDA CIUDAD Y TERRITORIO Diciembre de 2017 en el que se informa que finalmente FONADE abrió el proceso de selección para la contratación de la interventoría el 23 de febrero de 2017, el cual cerró el 19 de abril de 2017, el 12 de junio de 2017 se suscribió el contrato y el 17 de julio de 2017 se inició la preconstrucción. El anterior fue el último proceso de contratación realizado en el marco de contrato interadministrativo 873 de 2013, y fue el que se tomó como plan de mejoramiento. En 2da entrega de correo electronico del 19/01/2018 se remiten 9 documentos adjuntados a la carpeta compartida. Con 2019IE0015346 se informa la modificación de la acción de mejora. Con memorando 2020IE0004828 se informa el cumplimiento y efectividad de la acción de mejora.
</t>
  </si>
  <si>
    <t>14(2016)</t>
  </si>
  <si>
    <t>H.14. Oportunidad en la ejecución del proyecto Construcción planta de tratamiento de aguas residuales domesticas vertimiento Caño Seco, municipio de Restrepo, Meta. (A.D) El proyecto ha presentado retrasos en su inicio y ejecución, debido a fallas en los procesos de viabilizacion</t>
  </si>
  <si>
    <t>El mecanismo de viabilización de proyectos con el cual se aprobó la construcción de la planta de tratamiento de aguas residuales del municipio de Restrepo esta representado en la Resolución 379 del 2012, la cual en su componente de exigencias de aspectos ambientales bastaba  como requisistos la evidencia del trámite ambiental correspondiente</t>
  </si>
  <si>
    <t>Reestructurar el mecanismo de viabilización, exigiendo entre otros aspectos, que previo a la aprobación de los proyectos se encuentren en firme los permisos ambientales necesarios para su ejecución.</t>
  </si>
  <si>
    <t>Expedición de acto administrativo, que modifique o derogue la Resolución 379 de 2012</t>
  </si>
  <si>
    <t>Acto Administrativo (Resolución)</t>
  </si>
  <si>
    <t>El proyecto se encuentra terminado y en funcionamiento. Se anexa acta de liquidación del contrato de obra. Por lo anterior, ratificamos que las acciones adelantadas fueron efectivas para el cierre del hallazgo.</t>
  </si>
  <si>
    <t>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t>
  </si>
  <si>
    <t>15(2016)</t>
  </si>
  <si>
    <t xml:space="preserve">H.15. Avance de Programa "Abastecimiento de Agua y Manejo de Aguas Residuales en Zonas Rurales (A). Según dictamen de la auditoria , a 31/12/16, la ejecución del programa  llego a 3 m de dólares, que equivale al 5% del valor del préstamo, situación que se debe al diseño el esquema de ejecución,dondelos gestores son los responsables de la implementación de todo el ciclo de los proyectos </t>
  </si>
  <si>
    <t>Se realizó el cambio del esquema de ejecución del Programa BID 2732/OC-CO, a traves de la contratación de la Gerencia Integral, con Agua Nacionales-EPM,.  De otra parte, el BID amplió el plazo de ejecución hasta la vigencia del 2018. Se presentara un informe de ejecución técnica y financiera del Programa al cierre de la vigencia 2017.</t>
  </si>
  <si>
    <t>Presentación de informe de avance de ejecución técnica y financiera del Programa Abastecimiento de Agua y Manejo de Aguas Residuales en Zonas Rurales -BID 2732/OC-CO.,con corte al 31 de diciembre del 2017.</t>
  </si>
  <si>
    <t xml:space="preserve">Se presentó el informe de avance de ejecución técnica y financiera al BID el cual se encuentra anexo junto con el contrato de préstamo 7232 /OC-CO. Por lo anterior, ratificamos que las acciones adelantadas fueron efectivas para el cierre del hallazgo. </t>
  </si>
  <si>
    <t xml:space="preserve">
Dirección de Desarrollo Sectorial-Equipo de Implemetación del Programa de Abastecimiento de Agua y Manejo de Aguas Residuales en Zonas Rurales-BID 2732/OC-CO. Con 2018IE0003055 del 28/02/2018, envian remisión evidencia del cumplimiento de actividades del plan de mejoramiento. informe de avance del mencionado programa correspondiente al segundo semestre del 2017.  Con 2019IE0015369 se informa el cumplimiento y efectividad de la acción de mejora.</t>
  </si>
  <si>
    <t>16(2016)</t>
  </si>
  <si>
    <t xml:space="preserve">H.16. Control y Ejecución de los recursos. (A.D.F) Estudios para la actualización del plan maestro de acueducto de Aguachica:  De conformidad con el reporte remitido a la CGR por FINDETER con 2017EE0046860 del 18/05/2017, el contrato del proyecto Estudios para la actualización del plan maestro de acueducto de Aguachica se encuentra concluido y en  incumplimiento por parte de FINDETER. </t>
  </si>
  <si>
    <t>Incumplimiento del consultor, el cual solamente entregó dos productos que se encuentran en análisis para determinar su aprobación</t>
  </si>
  <si>
    <t xml:space="preserve">Formulación y ejecución de un Plan de Acción para que Findeter  adopte medidas frente al incumplimiento del consultor si se establece el mismo y la contratación de una nueva consultoría haciendo uso de los productos que presenten utilidad técnica. </t>
  </si>
  <si>
    <t xml:space="preserve">1. Elaborar Plan de Acción con Findeter para determinar si ha lugar al incumplimiento del contratista.  
2. Seguimiento del Plan de Acción.
3. Adopción de acciones pertinentes en caso de incumplimiento del Plan de acción </t>
  </si>
  <si>
    <t>Plan de Acción</t>
  </si>
  <si>
    <t>El proyecto se encuentra terminado y en funcionamiento. Se anexa acta de recibo a satisfacción del contrato de obra por parte del municipio. Por lo anterior, ratificamos que las acciones adelantadas fueron efectivas para el cierre del hallazgo.</t>
  </si>
  <si>
    <t>Por correo electrónico del 26/09/2018, si informa lo siguiente: “Se ha venido realizando seguimiento del tema con  Findeter ejecutor del proyecto. Efectivamente, dado que el consultor únicamente entregó dos productos de los nueve establecidos en el contrato,  se determinó el incumplimiento por parte del Contratista por lo cual se procedió a la liquidación del contrato de consultoría. Al respecto Findeter informa, con fecha 19 de septiembre, que el acta de liquidación del contrato de consultoría está en proceso de revisión por parte de la fiducia luego de lo cual solo resta la firma de las partes. Una vez se liquide el contrato se deberá iniciar la contratación para los productos faltantes para el Plan Maestro del municipio de Aguachica. Se anexa oficio al respecto”. Con el numero de radicado 2017EE0093806 del 09/10/2017. Mediante correo electrónico del 27/09/2018 se informa el cumplimiento de la acción de mejora enviando el reporte adiconal 2017ER0000271 dando respuesta al 2016EE0100434 con el FINDETER comunica las acciones adelantadas  en el marco del contrato PAF-ATF-035 2015.  Con 2019IE0015369 se informa el cumplimiento y efectividad de la acción de mejora.</t>
  </si>
  <si>
    <t>17(2016)</t>
  </si>
  <si>
    <t>H.17. Consistencia información y ejecución recursos (A.D) Contrato interadministrativo 438 de 2015 entre MVCT y FIndeter Inconsistencia entre la información reportada por FINDETER, y la registrada en los informes de supervisión - contrato 438 de 2015".</t>
  </si>
  <si>
    <t>Diferencias en la información financiera contenida en los distintos informes presentados por Findeter (Informe mensual de gestión e Informe mensual Financiero).
Cláusula 2 establecida en el Contrato No. 438 de 2015</t>
  </si>
  <si>
    <t xml:space="preserve">1) Unificar la información técnica y financiera  presentada por Findeter, una vez se cuente con la aprobación del informe mensual de avance de ejecución financiera del mes correspondiente al mes de gestion.
</t>
  </si>
  <si>
    <t xml:space="preserve">Implemetación de un cuadro de control que permita consignar la información financiera reportada en el informe técnico mensual de avance,  del mes "X" y el informe mensual de avance en ejecución financiera del mismo mes "X", una vez se apruebe este último. 
</t>
  </si>
  <si>
    <t xml:space="preserve">Cuadro (unidad)
</t>
  </si>
  <si>
    <t xml:space="preserve">Se generó el formato de control de recursos en donde los saldos del ministerio corresponden con los saldos de Findeter. Se anexa formato a 31 de octubre.
La conciliación a 31 de diciembre de 2019 se realizará en enero de 2020. Una vez se realice la conciliación se enviará el soporte. Por lo anterior, ratificamos que las acciones adelantadas fueron efectivas para el cierre del hallazgo.
</t>
  </si>
  <si>
    <t>Dirección de Programas - Subdirección de Proyectos- Seguimiento.  Con 2019IE0015369 se informa el cumplimiento y efectividad de la acción de mejora.</t>
  </si>
  <si>
    <t>2) Otrosí convenio 438 respecto al valor que puede contratar Findeter.</t>
  </si>
  <si>
    <t>2) Suscribir un otrosí modificatorio de la Clausula 2 del contrato interadministrativo No. 438 de 2015.</t>
  </si>
  <si>
    <t>Otrosí (unidad)</t>
  </si>
  <si>
    <t>Se suscribió el otrosí No. 10 el 28 de marzo de 2018, en donde se modificó la cláusula segunda del contrato interadministrativo 438 de 2015. Se anexa otrosí. Por lo anterior, ratificamos que las acciones adelantadas fueron efectivas para el cierre del hallazgo.</t>
  </si>
  <si>
    <t xml:space="preserve">Correo electrónico del 22/01/2018 se informa de la manera más atenta nos permitimos señalar que la nueva fecha para dar cumplimiento al plan propuesto derivado del hallazgo 17 de 2016 corresponde a 31 de marzo de 2018. Lo anterior obedece a que la Supervisión del Contrato Interadministrativo No. 438 requirió entre otras  la modificación planteada al Área de Contratos del MVCT sin que fuera incluida en el otrosí No. 9 modificatorio suscrito el 29 de diciembre de 2017.
 Como soporte de lo anterior, se adjunta memorando interno No. 2017IE0013752 del 19 de diciembre de 2017 de la solicitud del otrosí antes mencionado. Con 2018IE0003977 del 22/03/2018, se reporta avance de la acción de mejora correspondiente al Hallazgo 17 de 2016.  Con 2019IE0015369 se informa el cumplimiento y efectividad de la acción de mejora.
</t>
  </si>
  <si>
    <t>18(2016)</t>
  </si>
  <si>
    <t>H.18. Consistencia de la información en los reportes de avance (A). Proyecto Construcción de obras para garantizar el servicio de acueducto y alcantarillado a proyectos de vivienda de interes prioritario que benefician a las familias víctimas de la avalancha del 18 de mayo de 2015 en el municipio de Salgar.</t>
  </si>
  <si>
    <t>Efectivamente se  presento un error involuntario  en el porcentaje de avance registrado en los informes de supervisión</t>
  </si>
  <si>
    <t>Realizar oficio dirigido a la Oficina de Contratos dando alcance a los informes de Supervisión y corregir los porcentajes de acuerdo a lo registrado en el sigevas, para los periodos de julio a diciembre de 2016</t>
  </si>
  <si>
    <t>Elaboración del oficio de la acción de mejora</t>
  </si>
  <si>
    <t>Con 2017IE0013276 del 7/12/2017 se realizó los ajustes al informe de supervisión correspondientes al Convenio 10 de 2016, comunicando a la Oficina de Contratos el porcentaje de evolución histórico para el periodo comprendido entre julio con corte al 30/12/2016.  Con 2019IE0015369 se informa el cumplimiento y efectividad de la acción de mejora.</t>
  </si>
  <si>
    <t>19(2016)</t>
  </si>
  <si>
    <t>H.19. Consistencia en la información suministrada en desarrollo de la auditoria (A). Inconsistencia entre la información suministrada a la comisión auditora en el oficio 2017EE0010853 del 21/02/17, mediante el cual el MVCTentrego la relación detallada de la cuenta "Recursos entregados en Administración"</t>
  </si>
  <si>
    <r>
      <t>Ausencia de un sistema o aplicativo en el cual se administre la ejecución de los convenios suscritos con FONADE y los suscritos con  FINDETER, ("</t>
    </r>
    <r>
      <rPr>
        <i/>
        <sz val="10"/>
        <rFont val="Calibri"/>
        <family val="2"/>
        <scheme val="minor"/>
      </rPr>
      <t>Derechos en Fideicosmiso</t>
    </r>
    <r>
      <rPr>
        <sz val="10"/>
        <rFont val="Calibri"/>
        <family val="2"/>
        <scheme val="minor"/>
      </rPr>
      <t>" y "</t>
    </r>
    <r>
      <rPr>
        <i/>
        <sz val="10"/>
        <rFont val="Calibri"/>
        <family val="2"/>
        <scheme val="minor"/>
      </rPr>
      <t>Recursos entregados en Administración</t>
    </r>
    <r>
      <rPr>
        <sz val="10"/>
        <rFont val="Calibri"/>
        <family val="2"/>
        <scheme val="minor"/>
      </rPr>
      <t>" debido  a que por ser recursos ya ejecutados, estos no aparecen a nivel financiero en el SIGEVAS.</t>
    </r>
  </si>
  <si>
    <t>Implementación de un reporte en el SIGEVAS en el cual se incluya la ejecución financiera de los convenios suscritos con FONADE (Recursos entregados en administración) y aquellos suscritos con FINDETER (Derechos en Fideicomiso</t>
  </si>
  <si>
    <t>Implementacion de reporte en el SIGEVAS</t>
  </si>
  <si>
    <t>Reporte implementado y en funcionamiento</t>
  </si>
  <si>
    <t>Se estableció el formato No.  SRF-F-19 donde queda registrado los aportes y ejecuciones, aportes, pagos y rendimientos y se establecen las partidas conciliatorias.  Se anexa último informe enviado a la carpeta de contratos. Por lo anterior, ratificamos que las acciones adelantadas fueron efectivas para el cierre del hallazgo.</t>
  </si>
  <si>
    <t xml:space="preserve">Dirección de Programas - Subdirección de Proyectos- Seguimiento. Con el correo electrónico enviado el 05/04/2018, nos informan, que ya se realizó la creación del usuario para realizar la consulta de los estados financieros de los convenios marcos así:
Las direcciones de acceso son: 
Acceso interno (equipo personal): http://domusvas:8001
Acceso externo: http://sigevas.minvivienda.gov.co:8001 es esta caso pide usuario y contraseña los cuales son los mismos con los mismos datos de acceso a los equipos del Ministerio.
Con lo anterior se da alcance al reporte de cumplimiento de la acción de mejora establecida para el Hallazgo 19 de 2016, a cargo de la Dirección de Programas del VASB, consistente en: “Implementación de un reporte en el SIGEVAS en el cual se incluya la ejecución financiera de los convenios suscritos con FONADE (Recursos entregados en administración) y aquellos suscritos con FINDETER (Derechos en Fideicomiso)".   Con 2019IE0015369 se informa el cumplimiento y efectividad de la acción de mejora.
</t>
  </si>
  <si>
    <t>20(2016)</t>
  </si>
  <si>
    <r>
      <rPr>
        <b/>
        <sz val="10"/>
        <rFont val="Calibri"/>
        <family val="2"/>
        <scheme val="minor"/>
      </rPr>
      <t>H.20. Viabilizacion proyectos de Agua (A)</t>
    </r>
    <r>
      <rPr>
        <sz val="10"/>
        <rFont val="Calibri"/>
        <family val="2"/>
        <scheme val="minor"/>
      </rPr>
      <t xml:space="preserve"> Para el 31 de diciembre de 2015 estaban registrados 900 proyectos en espera de viabilizacion. Correspondían a la vigencia 2015, 504; al 2014, 201 y a 2013, 102. los restantes 93 fueron fueron radicados en vigencias anteriores. De los 900 proyectos radicados, durante el 2016 se viabilizaron 103, que corresponden al 11,5%.</t>
    </r>
  </si>
  <si>
    <t>Debilidades en la asesoria a los entes territoriales en la presentación de proyectos y en el sistema de información que no permite identificar causales de devolución de proyectos,</t>
  </si>
  <si>
    <t xml:space="preserve">1. Modificacion de requisitos de presentacion de proyectos
2. Socialización de requisitos de presentación de proyectos
</t>
  </si>
  <si>
    <t xml:space="preserve">1. Modificación de Resolución 379 de 2012
2. Realizar reuniones con la participacion de los Gestores de los PDA, municipios y prestadores de servicios
</t>
  </si>
  <si>
    <t xml:space="preserve">1. Modificación de la Resolución 0379 de 2012 (1)
2. Reuniones (32).
</t>
  </si>
  <si>
    <t xml:space="preserve">Con la expedición de la resolución 1063 de 2016 se logró modificar los requisitos de presentación de proyectos.  
Se realizaron reuniones de socialización de requisitos de presentación de proyectos.
Se anexan listas de asistencia. Por lo anterior, ratificamos que las acciones adelantadas fueron efectivas para el cierre del hallazgo.
</t>
  </si>
  <si>
    <t xml:space="preserve">Dirección de Programas - Subdirección de Proyectos- Evaluación de Proyectos.
Con correo electrónico del 19/01/2018 se anexa la Resolución 1063 del 30/12/2016  Por medio de la cual se establecen los requsitos de presentación, viabilización y aprobación de proyectos del sector de agua potable y saneamiento básico que soliciten apoyo financiero de la Nación, así como de aquellos que han sido priorizados en el marco de los Planes Departamentales de Agua y de los programas que implemente el Ministerio de Vivienda, Ciudad y Territorio, a través del Viceministerio de Agua y Saneamiento Básico, y se dictan otras disposiciones.  Con 2019IE0015369 se informa el cumplimiento y efectividad de la acción de mejora.
</t>
  </si>
  <si>
    <t>Evaluar alternativas de desarrollo en la herramienta SIGEVAS</t>
  </si>
  <si>
    <t>Desarrollo en SIGEVAS</t>
  </si>
  <si>
    <t xml:space="preserve"> Ajustes SIGEVAS</t>
  </si>
  <si>
    <t>Se hicieron desarrollos en el SIGEVAS que permiten mantener actualizado el estado de los proyectos. En la carpeta del Domus File se indican los desarrollos realizados. Por lo anterior, ratificamos que las acciones adelantadas fueron efectivas para el cierre del hallazgo.</t>
  </si>
  <si>
    <t>Con 2018IE0004042 del 23/03/2018, la Directora de programas da respuesta al memorando 2018IE0003607, remisión evidencia de actividades de cumplimiento del plan de mejoramiento para los Hallazgos 20 de 2016 y 86 de 2011 - 2012.  Con 2019IE0015369 se informa el cumplimiento y efectividad de la acción de mejora.</t>
  </si>
  <si>
    <t>21(2016)</t>
  </si>
  <si>
    <t xml:space="preserve">H.21. Oportunidad construcción de los sistemas de acueducto Centro Poblado comunidad indígena San Antonio de los Lagos, Kilometro 11 y Kilometro 6, Leticia Amazonas. (A.D.IP). Los proyectos que estaban previstos para desarrollarse en un termino de (5) meses, contados a partir de 1/11/2012, se encontraron (abril de 2017) en estado suspendido desde el 15/12/2015. </t>
  </si>
  <si>
    <t>Abandono de la obra por parte del contratista.</t>
  </si>
  <si>
    <t>Escalar a los miembros del Comité Operativo del PAP-PDA del Amazonas, la autorización de recursos faltantes para la terminación de los proyectos.
Que el PDA del Amazonas presente la solicitud de reformulación.
Aprobación de la reformular  de los proyectos.
Segumiento a la ejecución para la terminación de los proyectos.</t>
  </si>
  <si>
    <t>Elaboración de comunicado para el Comité Directivo informando la situación de los proyectos y solicitando aprobación de recursos. (oficio).
Asistencia técnica para la presentación y aprobación de la reformulación de los proyectos. (estudio reformulacion del proyecto)
Seguimiento hasta la terminación de las obras contratadas por el PDA del Amazonas (visitas tecnicas)</t>
  </si>
  <si>
    <t xml:space="preserve">informes </t>
  </si>
  <si>
    <t xml:space="preserve">Se realizó proceso licitatorio para la ejecución de la obra con el fin de terminar los tres proyectos, el cual ya está adjudicado. El plazo de ejecución del contrato se estimó en cuatro meses previa adjudicación de la interventoría. </t>
  </si>
  <si>
    <t>22(2016)</t>
  </si>
  <si>
    <t>H.22. Oportunidad proyecto construcción obras de optimización del plan maestro de alcantarillado sanitario cabecera municipal de Balboa (A.D). El proyecto de contrato con un plazo de ejecución inicial de seis (6) meses, inicio el 13 de agosto de 2014, se suspendió el 24/07/2015</t>
  </si>
  <si>
    <t xml:space="preserve">Solicitar al formulador y ejecutor (EMCASERVICIOS), que revise los términos de referencia de la contratación de los estudios y diseños e incremente los requisitos de la interventoría y supervisión de los estudios y diseños para que no se presenten problemas a la hora de ejecutar los proyectos.
</t>
  </si>
  <si>
    <t>Elaboración y envío de comunicación solicitando tomar las acciones enunciadas en la acción de mejora, con copia al Gobernador del Cauca (comunicaciones)
Suministrar asistencia técnica en la reformulación del proyecto. (acta de reunion)</t>
  </si>
  <si>
    <t>comunicaciones</t>
  </si>
  <si>
    <t>23(2016)</t>
  </si>
  <si>
    <t>H.23. Oportunidad proyecto optimización del sistema de acueducto de la cabecera municipal de Padilla. (A.D). El proyecto que se contrato con un plazo de ejecución de cuatro (4) meses, se inicio el 12 de abril de 2011 con fecha de finalización inicial a 30/08/2011. se suspendió, por la oposición de la comunidad de  de Corinto,  frente a la ubicación de la  bocatoma del proyecto,</t>
  </si>
  <si>
    <t xml:space="preserve">Deficiencias por parte de EMCASERVICIOS en sus deberes como Ejecutor del proyecto, en temas de socialización de los proyectos con las comunidades y para coordinar con las entidades territoriales  la solución a las diferencias frente a la ejecución de las obras, tema que en lo posible deben realizar antes de la contratación de las obras de los proyectos </t>
  </si>
  <si>
    <t>Solicitar a Emcaservicios S.A. ESP que realice la socialización de los proyectos antes de contratar las obras de los mismos y atender recomendaciones lógicas que la comunidad o la entidad territorial haga de los proyectos antes de iniciarlos. En el caso que nos ocupa, la solución se debe centrar en el reinicio del contrato</t>
  </si>
  <si>
    <t>Elaboración y envío de comunicado a Emcaservicios solicitando que realicen socialización de los proyectos antes de iniciar obras y seguimiento a la respuesta de reiniciación de la obra. (Envio de oficio y Acta de reinicio del proyecto)
Informe de terminación del proyecto (Informe de avance 
Acta de terminación)</t>
  </si>
  <si>
    <t>Se encuentra terminado y en funcionamiento. Se anexan actas de entrega final de obra al municipio y acta de liquidación del contrato. Por lo anterior, ratificamos que las acciones adelantadas fueron efectivas para el cierre del hallazgo.</t>
  </si>
  <si>
    <t xml:space="preserve">Dirección de Programas - Subdirección de Proyectos- Seguimiento.
Suministro de la copia del acta de reinicio del contrato de obra e interventoría. Informe actualizado de avance del proyecto. Acta de terminación del proyecto. Con correo electrónico del 24/05/2018, nos envían el reporte cumplimiento Acción de Mejora para el Hallazgo 23 de 2016. Avance: El proyecto fue terminado y se suscribió acta de terminación del contrato de obra el 22 de octubre de 2017  y certificado de funcionalidad. El acta de liquidación fue suscrita con fecha 23 de abril de 2018. Se adjunta la documentación soporte.  Con 2019IE0015369 se informa el cumplimiento y efectividad de la acción de mejora.
</t>
  </si>
  <si>
    <t>24(2016)</t>
  </si>
  <si>
    <t>H.24. Oportunidad proyecto optimización del alcantarillado sanitario municipio de Padilla (A.D). Convenio marco interadministrativo 015-31/12/2014 $6,241,1 millones MVCT-departamento del Cauca - EMCAERVICIOS S.A E.S.P. Adición $ 8,739,4 millones en 28/12/2015. Contrato de Obra: 044/2015 suscrito con una persona natural por $5,823,1 millones.</t>
  </si>
  <si>
    <t>Deficiencias por parte del Municipio de Padilla en la formulación del proyecto en razón a que dejaron por fuera del presupuesto el retiro de material sobrante de excavación (Item representativo en el valor del contrato), por lo cual inicialmente redujeron el alcance del proyecto</t>
  </si>
  <si>
    <t xml:space="preserve">Solicitar al formulador y ejecutor (EMCASERVICIOS), que revise los términos de referencia de la contratación de los estudios y diseños e incremente los requisitos de la interventoría y supervisión de los mismos para que no se presenten problemas a la hora de ejecutar los proyectos.
</t>
  </si>
  <si>
    <t>Elaboración y envío de comunicación solicitando tomar las acciones enunciadas en la acción de mejora, con copia al Gobernador del Cauca y solicitar envio del acta de reiniciación del proyecto y seguimiento al mismos  (Oficio, Acta de reinicio, 
Informe de avance y 
Acta de terminación)</t>
  </si>
  <si>
    <t xml:space="preserve">Comunicaciones </t>
  </si>
  <si>
    <t>Se encuentra terminado y en funcionamiento. Se anexan actas de entrega final de obra al municipio y acta de liquidación del contrato. Pero hubo la necesidad de reformular el proyecto para adicionar recursos por la necesidad de realizar mayores cantidades de obra. Por lo anterior, ratificamos que las acciones adelantadas fueron efectivas para el cierre del hallazgo.</t>
  </si>
  <si>
    <t xml:space="preserve">Elaboracion de comunicado requiriendo el reinicio del proyecto. Oficio de  seguimiento al avance en la terminación de las obras. Acta de terminación del proyecto.07/05/2018. Con 2018IE0000761 del 16/01/2019 se anexa el  Acta de terminación Contrato de Obra 044 de 2015 del 07/05/2018 y Acta de liquidación Contrato de Obra 044 de 2015 del  25/09/2018. Con las actas de terminación y liquidación del contrato de obra se tiene por finalizada la acción de mejoramiento formulada. Con 2019IE0015369 se informa el cumplimiento y efectividad de la acción de mejora.
</t>
  </si>
  <si>
    <t>25(2016)</t>
  </si>
  <si>
    <t>H.25. Oportunidad proyecto construcción, obras de optimización y ampliación sistema de alcantarillado sanitario cabecera municipal Coconuco, municipio de Purace. (A.D). El proyecto estaba previsto para desarrollarse entre el 21/11/2014 y el 21/10/2015 se suspendió desde el 27 de agosto de 2015</t>
  </si>
  <si>
    <t>Deficiencias por parte del contratista y del interventor de las obras y deficiente supervisión de obra por parte de  EMCASERVICIOS en sus deberes como Ejecutor de los recursos del proyecto, en la ejecución de las obras por lo cual el proyecto se desfinancío y en la forma que lo ejecutaron no queda funcionando la obra construida</t>
  </si>
  <si>
    <t>Solicitar al ejecutor (EMCASERVICIOS), que fortalezca la supervisión de las obras para que lo que pasó en este proyecto no se repita y que inicie los procesos sancionatorios del caso.
En aras de terminar el proyecto que se envien debidamente los  documentos de solicitud de reformulación bien presentados para el reinicio de las obras.</t>
  </si>
  <si>
    <t xml:space="preserve">Solicitud de fortalecimiento de la supervisión de los contratos. (Oficio)
Reformulación del proyecto
(Oficio de aprobación de la reformulación)
Seguimiento a la ejecución hasta la terminación del proyecto (Visitas técnicas e informe de seguimiento) </t>
  </si>
  <si>
    <t xml:space="preserve">Se encuentra terminado y en funcionamiento. Se anexan actas de entrega final de obra al municipio y acta de liquidación del contrato. Por lo anterior, ratificamos que las acciones adelantadas fueron efectivas para el cierre del hallazgo. </t>
  </si>
  <si>
    <t xml:space="preserve">Con 2019IE0000761 del 16-01-2019 se adjuntan: Oficio MVCT 2018EE0031248 del 26/04/2018, requerimiento a EMCASERVICIOS para el fortalecimiento de la supervisión.
07/12/2018, Certificado terminación obra Contrato No. 70 de 2014, expedida por el interventor. Con estos documentos se tiene por finalizada la acción de mejoramiento formulada.  Con 2019IE0015369 se informa el cumplimiento y efectividad de la acción de mejora.
</t>
  </si>
  <si>
    <t>26(2016)</t>
  </si>
  <si>
    <t xml:space="preserve">H.26. Oportunidad del gestor en la ejecución del proyecto construcción primera etapa del plan maestro de acueducto del municipio de Raquira. (A.D.F). La CGR, identifico que el proyecto estaba pactado para realizarse en ocho (8) meses, contados a partir del 11/04/2014, es decir, que la finalización debía darse el 11/12/2014. </t>
  </si>
  <si>
    <t>En este proyecto, en el sitio previsto para la bocatoma el meandro del rio cambio de ubicación , al igual que el desarenador e incrementar la longitud de la aducción y por ende asignar más recursos y volver a tramitar los permisos ambientales y servidumbres para pasar la tubería, acciones que debe adelantar el municipio en coordinación con el PDA.</t>
  </si>
  <si>
    <t>Oficiar al municipio y PDA de Boyacá solicitando una vez más el cumplimiento de compromisos y acordar con un Plan de Acción y un cronograma de actividades.la terminación del proyecto y el cumplimiento de los objetivos para los cuales fueron destinados los recursos de la Nación.</t>
  </si>
  <si>
    <t>Envio de oficio solicitando lo expuesto en la acción de mejor y citandolos a reunión para adelantar el plan de acción y el cronograma de actividades. (Oficio y
Acta de reunión para acordar el plan de Acción.)
Realizar reuniones periódicas de seguimiento para verificar los avances en la reformulación del proyecto, el reinicio de las obras, la terminación y puesta en marcha del mismo.</t>
  </si>
  <si>
    <t xml:space="preserve">comunicaciones </t>
  </si>
  <si>
    <t xml:space="preserve">De acuerdo a las conclusiones a las que se llegaron de esta consultoría, se evidenció que la planta a optimizar tiene problemas estructurales, por lo tanto el proyecto no se podría ejecutar, razón por la cual, se contempla la liquidación del contrato. 
Se programa reunión con el equipo del MVCT y el municipio para el mes de enero 2024.  </t>
  </si>
  <si>
    <t>27(2016)</t>
  </si>
  <si>
    <r>
      <rPr>
        <b/>
        <sz val="10"/>
        <rFont val="Calibri"/>
        <family val="2"/>
        <scheme val="minor"/>
      </rPr>
      <t xml:space="preserve">H.27. Oportunidad del gestor en la ejecución del proyecto construcción del sistema de acueducto de Cucaita. (A.D.F) </t>
    </r>
    <r>
      <rPr>
        <sz val="10"/>
        <rFont val="Calibri"/>
        <family val="2"/>
        <scheme val="minor"/>
      </rPr>
      <t>El proyecto estaba pactado para realizarse en seis (6) meses contados a partir del 15/10/2013, es decir, que la finalización debía darse el 15//04/2014. No obstante habiendo trascurrido mas de tres (3) años, el proyecto no estaba en funcionamiento.</t>
    </r>
  </si>
  <si>
    <t>Se presento verano intenso en el cual se secaron las fuentes de las tres bocatomas que contempla el alcance del proyecto. Lo anterior implicó tener que hacer un estudio de alternativas e hidrológico para asegurar el caudal necesario para el suministro de agua y se decide hacer las bocatomas pero en un diseño menos robusto de las inicialmente previstas</t>
  </si>
  <si>
    <t xml:space="preserve">Envio de oficio solicitando lo expuesto en la acción de mejor y citandolos a reunión para adelantar el plan de acción y el cronograma de actividades. - (Oficio y
Acta de reunión para acordar el plan de Acción).
Realizar reuniones periódicas de seguimiento para verificar los avances en la reformulación del proyecto, el reinicio de las obras, la terminación y puesta en marcha del mismo. </t>
  </si>
  <si>
    <t xml:space="preserve">Se encuentra terminado y en funcionamiento. Se anexa acta de entrega final de obra al municipio. Por lo anterior, ratificamos que las acciones adelantadas fueron efectivas para el cierre del hallazgo. </t>
  </si>
  <si>
    <t>Con 2018IE0015268 DEL 28-12-2018 se informa: Con Memorando No.2018IE0015210 del 27/12/2018se informó que las fechas estimadas de terminación y puesta en marcha del proyecto, superan el plazo estipulado en el Plan de Mejoramiento suscrito, por lo que se modifica la fecha de finalización de la accion de mejora (anterior 31/12/2018).  Con 2019IE0015369 se informa el cumplimiento y efectividad de la acción de mejora.</t>
  </si>
  <si>
    <t>28(2016)</t>
  </si>
  <si>
    <t xml:space="preserve">H.28. oportunidad del gestor en la ejecución del proyecto construcción para la optimización  del sistema de alcantarillado del centro urbano de Cajica, Cundinamarca (A.D) El proyecto estaba pactado para realizarse 14 meses contados a partir del 20/08/2014, es decir, la finalización debía darse el 20/10/2015. No obstante, en 39 meses, el proyecto no estaba en funcionamiento. </t>
  </si>
  <si>
    <t xml:space="preserve">falta de planeación y ejecución del proyecto por parte de Empresas Públicas de Cundinamarca S.A. E.S.P y falta de coordinación con las Empresas Públicas de Cajicá S. A. ESP para trámitar permiso ante el INVIAS para realizar el cruce de la calle 1 con carrera  6, y con TGI para permiso de cruce de la red de gas, trámite de permiso de servidumbres  </t>
  </si>
  <si>
    <t>revisión de la documentación de la reformulación, verificación y cumplimiento de los permisos requeridos para darle reinicio  y teminación al proyecto.</t>
  </si>
  <si>
    <t>Reformulación del proyecto y realizar visita técnica  para verificar  el reinicio de las obras, la terminación y puesta en marcha del mismo.</t>
  </si>
  <si>
    <t xml:space="preserve">Se encuentra terminado y en funcionamiento. Se anexa acta de entrega final de obra al municipio.  Por lo anterior, ratificamos que las acciones adelantadas fueron efectivas para el cierre del hallazgo. </t>
  </si>
  <si>
    <t xml:space="preserve">Dirección de Programas - Subdirección de Proyectos- Seguimiento.
Elaboración de oficios que conlleven a la terminación oportuna del proyecto. Con correo electronico de fecha 07/05/2018, nos informan Avance: a la fecha se ha cumplido con los oficios de: Reformulación del proyecto, acta de visita para verificar el reinicio de obra.  Con 2019IE0015369 se informa el cumplimiento y efectividad de la acción de mejora.
</t>
  </si>
  <si>
    <t>29 Proyectos Suspendidos VASB 2016</t>
  </si>
  <si>
    <t xml:space="preserve">El contratista no continuo con la ehecución de las obras por lo cual se está solicitando la liquidación unilateral del contrato con un avance del 80%, tema que es necesario que se termine el proceso de liquidación para poder volver a contratar la terminación de las obras. </t>
  </si>
  <si>
    <t>Envio de oficio solicitando lo expuesto en la acción de mejor y citandolos a reunión para adelantar el plan de acción y el cronograma de actividades.-Oficio y
Acta de reunión para acordar el plan de Acción.
Realizar reuniones periódicas de seguimiento para verificar los avances en la reformulación del proyecto, el reinicio de las obras, la terminación y puesta en marcha del mismo.</t>
  </si>
  <si>
    <t>Con 2018IE0015268 DEL 28-12-2018 se informa: Con Memorando No.2018IE0015210 del 27/12/2018se informó que con No. 2018IE0015210 del 27/12/2018, el 12 de marzo de 2018, se realizó reunión de seguimiento en la ciudad de Tunja, en donde se informó que, el Gestor del PDA se encontraba adelantando la liquidación unilateral del contrato de obra, ya que el contratista desistió de continuar la ejecución del proyecto; la interventoría validó actividades ejecutadas cuyo porcentaje se estima en un 79.47%, por lo que se tramita el incumplimiento del contrato que permita liberar los recursos no reconocidos en la ejecución realizada. Por lo que se modifica la fecha de finalización de la accion de mejora (anterior 31/12/2018).  Con 2019IE0015369 se informa el cumplimiento y efectividad de la acción de mejora.</t>
  </si>
  <si>
    <t>H.30. Funcionalidad integral del proyecto (A.D.F) En visita de la CGR al proyecto de ampliación y optimización del sistema de acueducto del municipio de Bajo Baudó (Pizarro), efectuada en marzo 29 de 2017, se estableció que cuatro (4) años después de iniciadas las obras, que estaban previstas a ser ejecutadas en 6 meses, (debían estar finalizadas a noviembre de 2013)</t>
  </si>
  <si>
    <t>La demora en la ejecución de las obras se dío porque el primer contratista manifestó que los costos para ejecutar las obras faltantes son superiores a los contractuales por lo cual se cedió el contrato en octubre de 2014.  Posterior a la cesion se ha presentado demora en la ejecucion de las obras por problemas de suministro de materiales</t>
  </si>
  <si>
    <t xml:space="preserve">Adelantar las acciones necesarias para que el PDA del Choco como ente ejecutor de las obras presente ante el mecanismo de viabilidad del Ministerio la reformulación del proyecto  una vez se arroje los resultados de la consultoria contratada por este, donde se establezcan las nuevas obras que se requieren, para la puesta en marcha del proyecto.
</t>
  </si>
  <si>
    <t xml:space="preserve">Realizar actas de visitas técnicas  y presentar ante el mecanismo de viabilidad, la reformulación del proyecto. Así mismo, realizar dos informes de efectividad de la ejecución del proyecto. </t>
  </si>
  <si>
    <t xml:space="preserve">
Actas de visitas técnicas 2
Reformulación 1
Informe de efectividad 2</t>
  </si>
  <si>
    <t>Se requiere ampliación en el plazo de cumplimiento del plan de mejora, teniendo en cuenta que el ejecutor del proyecto es el PDA de Choco, quien viene desarrollando los estudios y diseños que permitan la actualización para la construcción de obras complementarias para la adecuación del sistema de acueducto del área urbana. Una vez se cuente con estos productos el PDA Choco debe solicitar la reformulación del proyecto ante el MVCT, con las fuentes de financiación de los recursos adicionales que requiere las obras complementarias.</t>
  </si>
  <si>
    <t>31Proyectos Suspendidos VASB 2016)</t>
  </si>
  <si>
    <t>H.31. Funcionalidad y operación del proyecto optimización del sistema de alcantarillado, y construcción PTAR del municipio de Bajo Baudo (A.D.F) En visita de la CGR a las obras el 9/03/2017 una bodega con almacenamiento de materiales sin instalar, una obra desatendida, sin ninguna actividad constructiva, la obra de  la planta de tratamiento y aguas residuales  no es funcional</t>
  </si>
  <si>
    <t>Deficiencia de estudios y diseños y mala formulación del proyecto que implicó realización de ajuste de diseños, reformulación del proyecto y adición de recursos. Para la ejecución de la obra se realizaron 5 licitaciones y nadie se presentó. Una vez adjudicado, en  la ejecución de la obra se han presentado  demoras en la ejecución por problema de lluvias</t>
  </si>
  <si>
    <t xml:space="preserve">Adelantar las acciones necesarias para que el PDA del Choco como ente ejecutor de las obras presente ante el mecanismo de viabilidad del Ministerio la reformulación del proyecto  una vez se arroje los resultados de la consultoria contratada por este, donde se establezcan las nuevas obras que se requieren, para la puesta en marcha del proyecto. </t>
  </si>
  <si>
    <t xml:space="preserve">Realizar actas de visitas técnicas  y presentar ante el mecanismo de viabilidad, la reformulación del proyecto. Así mismo, realizar dos informes de efectividad de la ejecución del proyecto. 
</t>
  </si>
  <si>
    <t>Actas de visitas técnicas 2
Informes de efectividad 2</t>
  </si>
  <si>
    <t xml:space="preserve">Se requiere ampliación toda vez que se necesita la puesta en marcha del proyecto de la PTAR y las cuatro EBAR para definir la funcionalidad del proyecto. </t>
  </si>
  <si>
    <t xml:space="preserve">Con 2019IE0000761 del 16-01-2019 se allega: Acta de Liquidación Contrato de Obra PAF-ATF-099-2013 del 18/04/2018, y Oficio MVCT 2018EE0073817 del 14/09/2018 mediante el cual se comunica a FINDETER la desición del Comité  Técnico del MVCT del 13/09/2018 frente a la solicitud de una tercera reformulación justificada en la necesidad de realizar una nueva contratación de obra y de interventoría para la terminacipon total del proyecto. Con estos documentos se tiene por finalizada la acción de mejoramiento formulada. Con 2019IE0015346 se informa la modificación de la acción de mejora.  Con 2021IE0000298 se informa la modificación de la acción de mejora. Con memorando 2021IE0005576 se solicita la modificación de la acción de mejora. Con memorando 2022IE0004281 se solicita la modificación de la acción de mejora. Con memorando 2022IE0008174 se solicita modificación de la fecha de terminación de la acción de mejora.
Con memorando 2024IE0000275 se informa el cumplimiento y efectividad de la acción de mejora.
</t>
  </si>
  <si>
    <t>32 Proyectos Suspendidos VASB 2016)</t>
  </si>
  <si>
    <t>H.32. Operación del sistema y cumplimiento en la ejecución del proyecto Construcción de Planta de Tratamiento de Agua Potable de 400 LPS y Suministro e instalación de Bomba de Reserva en la Estación Gambote (A.D) El contrato de obra con el cual se desarrolla el proyecto, no fue ejecutado, toda vez que no se construyo la planta de tratamiento</t>
  </si>
  <si>
    <t xml:space="preserve">Deficiencias en la formulación y en los estudios y diseños realizados por el operador (Acualco S. A. ESP) y deficiente interventoría que hizo necesaria la ejecución de obras complementarias para la preconsolidación del suelo  a lo anterior demora para la  estructuración de los ajustes del proyecto para la reformulación del proyecto y para formular el nuevo proyecto complementario </t>
  </si>
  <si>
    <t xml:space="preserve">1. Suscribcion del contrato para la terminacion de la obra. 
 2. Seguimiento a la ejecucion de las obras </t>
  </si>
  <si>
    <t>Seguimiento a la ejecución del proyecto denominado "Ampliación Captación Y Producción Sistema De Acueducto Regional Arjona-Turbaco”, hasta su terminación.</t>
  </si>
  <si>
    <t>Informes de Supervisión</t>
  </si>
  <si>
    <t>Con 2019IE0000761 del 16/01/2019 se reportan las siguientes comunicaciones: Correo electrónico del 01/12/2016, 201/12/2016, Acta Reunión 20/12/2016, Oficios 2016EE123695 del 19/12/2016, 2017ER33607 del 20/03/2017, Acta de reunión de 26/04/2017,  20173100127761 del 17/05/2017, correo electrónico 04/07/2017, Formato de Control de recursos Convenio 291/2015 del 29/06/2017, con los cuales se da por cumplida la acción de mejoramiento.  Con 2019IE0015369 se informa el cumplimiento y efectividad de la acción de mejora.</t>
  </si>
  <si>
    <t>33 Proyectos Suspendidos VASB 2016)</t>
  </si>
  <si>
    <t xml:space="preserve">H.33. Efectividad y oportunidad en la ejecución del proyecto acueducto complementario con fuente alterna para la ciudad de Ibagué. (A.D.F).En visita de la CGR en mayo de 2017, se evidencio un proyecto no desarrollado. El proyecto buscaba dar conectividad entre la captación en el rio Cocora y la PTAP </t>
  </si>
  <si>
    <t>falta de planeación en la ejecución del proyecto por parte de la Alcaldia municipal de Ibagué a traves de la Empresa Ibaguereña de Acueducto, Alcantarillado y Aseo-IBAL S. A. E. S. P. OFICIAL, lo que conllevó a que las obras ejecutadas en el marco del proyecto no garantizan funcionalidad alguna, en especial las obras correspondientes a la tubería de CCP instaladas entre K0+000 al K4+700</t>
  </si>
  <si>
    <t>Seguimiento al fallo a ser proferido por parte del Tribunal Administrtativo del Tolima, respecto a la demanda Medio de Control de Controversias Contractuales ante el Tribunal Administrativo del Tolima, con radicado No. 73001-23-33-004-2015 al Convenio de Apoyo Financiero No. 059 de 2007 suscrito entre el Min Ambiente, Vivienda y Desarrollo Territorial (hoy MVCT) y el municipio de Ibagué</t>
  </si>
  <si>
    <t>Reuniones de seguimiento con el área Juridica del MVCT, respecto al desarrollo de la demanda Medio de Control de Controversias Contractuales ante el Tribunal Administrativo del Tolima, con radicado No. 73001-23-33-004-2015 (3 reuniones)
Informe períodico de seguimiento del proceso judicial emitido por la Oficina Jurídica del Ministerio (3 Informes)</t>
  </si>
  <si>
    <t xml:space="preserve">actas e informes </t>
  </si>
  <si>
    <t xml:space="preserve">La Dirección de Programas ha desarrollado todas las actividades en el marco del seguimiento del proceso judicial, para dicho efectos a efectuado los requerimiento correspondientes a la OAJ quienes han reportado el estado del proceso judicial. La OAJ como última actuación en el marco del proceso reportó la interposición de la apelación al fallo proferido por el tribunal administrativo del Tolima ante el Concejo de Estado. </t>
  </si>
  <si>
    <t>34Proyectos Suspendidos VASB 2016</t>
  </si>
  <si>
    <t>H.34. Oportunidad e impacto del proyecto sistema de respaldo por pozos profundos para el abastecimiento del acueducto  de Riohacha, Fase I Sena - Batallón  (A). EL proyecto fue radicado el 05/09/2014 y viabilizado el 19/06/2015, contó con varias reformulaciones, el contrato se suscribió el 29/06/2016. En visita de la CGR al proyecto en mayo 19 de 2017,  las obras no habían iniciado.</t>
  </si>
  <si>
    <t xml:space="preserve">Este proyecto se está ejecutando a través de Fases, las cuales consisten en : FASE I se realiza el replanteo del proyecto en campo para determinar si se puede o nó ejecutar, si es ejecutable en esta fase se pasa a la FASE III que es ejecución. Si enl proyecto en la FSE I da que no es ejecutable y que requiere ajustes técnicos </t>
  </si>
  <si>
    <t>Reformulación del proyecto.
Inicio de la Fase III y terminación de las obras</t>
  </si>
  <si>
    <t>1 - Reformulación del proyecto.
2 - Acta de Inicio de la Fase III
3- Acta de Terminación de las obras</t>
  </si>
  <si>
    <t>documentacion</t>
  </si>
  <si>
    <t>El acta de entrega y recibo a satisfacción se encuentra suscrita entre el interventor y el contratista de obra con fecha del 19 de febrero de 2020.</t>
  </si>
  <si>
    <t xml:space="preserve">Con 2019IE0000761 del 16/01/2019 se allega: Oficios No. 2017EE0095805 y 20172017EE0095808 del 13 de octubre de 2017, se comunica a Findeter y al Municipio la aprobación de la reformulación del proyecto, y Acta de inicio de la Fase III de fecha 9 de febrero de 2018. Con 2019IE0015346 se informa la modificación de la acción de mejora.
</t>
  </si>
  <si>
    <t>35 Proyectos Suspendidos VASB 2016)</t>
  </si>
  <si>
    <t>H35. Oportunidad e impacto del proyecto optimización y ampliación del sistema de acueducto del corregimiento de Capurgana del municipio de Acandi, departamento del Choco (A). Se trata de un proyecto viabilizado el 27/05/2015 con reformulación aprobada el 14/06/2017, con un contrato de obra que inicio el 20/06/2016 y un plazo de ejecución de 12 meses.</t>
  </si>
  <si>
    <t xml:space="preserve">Deficiencia de estudios y diseños y mala formulación del proyecto que dio lugar a que se solicitará el cambio del tipo de PTAP de una FIME a una planta modular en acero revestido en razón a que en época de lluvia se presenta alta turbiedad del agua, adicionalmente se detecta en el replanteo del proyecto que existen limitaciones de espacio en el predio dode se hara la PTAP </t>
  </si>
  <si>
    <t>Reformular el proyecto
Solicitar a Aguas de Pereira como ejecutor del proyecto que solicite al contratista e interventor enviar cronograma y plan de contingencia para recuperar el atraso y la terminación del proyecto y realizar el seguimiento hasta su finalización</t>
  </si>
  <si>
    <t xml:space="preserve">Reformular el proyecto - Reformulación del proyecto
Envio de oficio a Aguas de Pereira con copia al contratista solicitando la información definida en la acción de mejora-
Oficio
Actas de reuniones y/o comites de seguimiento </t>
  </si>
  <si>
    <t>Comunicaciones</t>
  </si>
  <si>
    <t>El proyecto fue reformulado en la fecha 14/06/2017. Posterior a ello la construcción del proyecto reinició y se suscribió acta de terminación del 6 de noviembre de 2018. Finalmente se suscribió acta de entrega del municipio. Se anexan actas de terminación y acta de entrega de obras. Por lo anterior, ratificamos que las acciones adelantadas fueron efectivas para el cierre del hallazgo.</t>
  </si>
  <si>
    <t xml:space="preserve">Con 2019IE0000761 se allega: Acta de terminación de Contrato de Obra No. 015 de 2016. Con lo anterior, el documento  es  suficiente para dar por finalizada la acción de mejoramiento formulada.  Con 2019IE0015369 se informa el cumplimiento y efectividad de la acción de mejora.
</t>
  </si>
  <si>
    <t>36 (2016)</t>
  </si>
  <si>
    <t>H.36. El MVCT y la gestión del riesgo de desastres naturales (A) Construcción sistema de abastecimieto y tratamiento de agua potable PTAP para el casco urbano del municipio de Yopal. El preámbulo de la Constitución Política de Colombia 1991, consagro, entre otras cosas, la finalidad del Estado de asegurar a los integrantes de la nación.</t>
  </si>
  <si>
    <t>Ignoramos la causa del hallazgo</t>
  </si>
  <si>
    <t>Seguimiento a la ejecución de las obras de mitigación del riesgo</t>
  </si>
  <si>
    <t>La reducción del riesgo por amenazas naturales se consideró en el proyecto, la CAR Orinoquia condicionó la expedición de los permisos ambientales a la presentación del estudio para este tema, se presentó el “Estudio de amenazas, vulnerabilidad y riesgos para la nueva infraestructura del acueducto de Yopal” en cumplimiento de la Ley 1523 de 2012</t>
  </si>
  <si>
    <t>Visitas técnicas</t>
  </si>
  <si>
    <t xml:space="preserve">El proyecto actualmente se encuentra en ejecución, para su culminación se hace necesaria la construcción de la linea de conducción hasta el puente la cabuya se deben ejecutar las obras de estabilización de la vía en los puntos criticos de conformidad con los estudios y diseños contratados por findeter y remitidos a la gobernación de Casanare. Se anexa el último informe de avance de las obras elaborados por Findeter. </t>
  </si>
  <si>
    <t>Con 2019IE0000986 del 22/01/2019, se presenta la justificación de plazo para efectuar las reuniones para revisar la pertinencia o necesidad de ajuste de las actividades de esta acción de mejoramiento, por cuanto las actividades programadas "visitas técnicas" al PTAP de Yopal, no concuerda con el hallazgo de la CGR en el informe de auditoria vigencia 2016 del 18/07/2017; se anexan 3 informes de visita técnica  al 2017, y 1 de 2018. Con 2019IE0015346 se informa la modificación de la acción de mejora. Con memorando 2021IE0003940 se solicita la ampliación de la fecha de terminación de la acción de mejora. Con memorando 2022IE0002419 se informa cumplimiento y efectividad de la acción de mejora.</t>
  </si>
  <si>
    <t>(1) No existe claridad frente a los criterios de selección y definición del número de municipio que deben ser objeto de priorización; (2) No se encontró información al respecto en la página web del Ministerio u otras fuentes.</t>
  </si>
  <si>
    <t>Publicar en la página web del MVCT, la estrategia de asistencia técnica en gestión del riesgo en los POT a entes territoriales dentro de los 3 primeros meses de la vigencia 2020.</t>
  </si>
  <si>
    <t xml:space="preserve">Realizar actividades y gestión de seguimiento y acompañamiento a los municipios </t>
  </si>
  <si>
    <t>Publicación en la página web del MVCT</t>
  </si>
  <si>
    <t xml:space="preserve">El MVCT dio cumplimento al 100% de este compromiso
mediante publicación, en la página web de la entidad, de la presentación que permite a los entes territoriales conocer: los antecedentes,
aspectos normativos, estrategia, selección de municipios y avances del
Gobierno; en los temas relacionados con la Incorporación de la gestión del riesgo de desastres en el proceso de revisión y ajuste de los Planes de Ordenamiento Territorial.
Lo anterior, en el marco del Plan Nacional de Desarrollo 2018- 2022. PACTO COLOMBIA RESILIENTE:
Conocimiento y prevención para la gestión del riesgo de
desastres y la adaptación al cambio climático. Para lo
cual plantea:  “MinVivienda,
con la orientación técnica de la UNGRD, el Ideam, el SGC y la participación del DNP,
apoyará en la elaboración
de los
estudios de
riesgo en
municipios
priorizados
para su
incorporación
en los planes
de
ordenamiento
territorial”.
 Estrategia de
acompañami
ento técnico
para la
revisión y
ajuste del
POT a 150
municipios:
Acompañami
ento técnico y
financiero en
incorporación
de la gestión
del riesgo en
el proceso de
revisión del
POT.
</t>
  </si>
  <si>
    <t>Dirección de Espacio Urbano y Territorial - Con correo electrónico enviado el 23/03/2018, envian evidencia que se encuentra colgada en la página web del Ministerio en el siguiente link.
http://www.minvivienda.gov.co/POTPresentacionesGuias/Asistencia%20técnica%20avance%20cuatrienio%20-%20metas%202018.pdf. Con 2019IE0014714 se informa modificación a la acción de mejora.
Con memorando 2022IE0001866 se informa cumplimiento y efectividad de la acción de mejora.</t>
  </si>
  <si>
    <t>H.37. Gestión del MVCT en relación con la coordinación, asesoría, cooperación y asistencia técnica a los entes territoriales (A).  En respuesta del MVCT se identifican los siguientes problemas :1.-Problemas de técnico; 2.- Permisos de cruces de vías o de pasos férreos; 3.-Permisos ambientales faltantes. 4.-Predios u Servidumbres 5.-Factor Climático; 6.-Orden Publico;</t>
  </si>
  <si>
    <t>Falta de asistencia técnica</t>
  </si>
  <si>
    <t>1. Asistencia técnica para la formulacion y presentacion de proyectos
2. Socializacion de requisitos de presentacion de proyectos</t>
  </si>
  <si>
    <t xml:space="preserve">1. Realizar mesas de trabajo con los formuladores de los proyectos
2. Realizar reuniones con la participacion de los Gestores de los PDA, municipios y prestadores de servicios
</t>
  </si>
  <si>
    <t>1. Mesas de trabajo
2. Reuniones de socializacion de requisitos</t>
  </si>
  <si>
    <t xml:space="preserve">Se realizaron mesas de asistencia técnica para la socialización de requisitos y así fortalecer la presentación de los proyectos. Se anexa listado de asistencia.  Por lo anterior, ratificamos que las acciones adelantadas fueron efectivas para el cierre del hallazgo. </t>
  </si>
  <si>
    <t>Con 2017IE0013276 del 7/12/2017 se informa que se da respuesta al mismo mediante comunicación 2017EE01041dirigido a la Líder del Equipo Auditor de la CGR vige 2016.  Con 2019IE0015369 se informa el cumplimiento y efectividad de la acción de mejora.</t>
  </si>
  <si>
    <t>38 Proyectos Suspendidos VASB 2016</t>
  </si>
  <si>
    <t>H.38. Política de prevención de daño antijurídico (A)  El Ministerio no ha culminado la obligación relacionada con la formulación de una política de prevención del daño antijurídico debido a que los documentos  "Proyecto de metodología de  prevención del daño antijurídico" y proyecto de "Política para la prevención del daño antijurídico del MVCT".</t>
  </si>
  <si>
    <t>El MVCT, viene consolidando el Proyecto de Política de Prevención de Daño antijurídico, labor ardua y dispendiosa, que requiere del aporte de varias dependencias, razón por la cual la no cuenta con la Resolución que adopta la Política de Prevención del daño antijurídico.</t>
  </si>
  <si>
    <t xml:space="preserve">Adoptar e implementar la Política de Prevención del daño antijurídico </t>
  </si>
  <si>
    <t>Resolución adoptando la Política y Plan de Acción.</t>
  </si>
  <si>
    <t xml:space="preserve">1 Acto administrativo </t>
  </si>
  <si>
    <t>Las acciones del hallazgo fueron ejecutadas y superadas efectivamente,  por cuanto la entidad expidió Acto Administrativo en donde adopta la Política de Prevención de Daño Antijurídico de acuerdo a los Lineamientos y metodología expedido por la ANDJE.</t>
  </si>
  <si>
    <t>OFICINA ASESORA JURIDICA .
La Oficina Asesora Jurídica, se encuentra desarrollando mesas de trabajo para elaborar la Política de Prevención del Daño Antijurídico del Ministerio, y lograr consolidar las matricies que solicita la Agencia Nacional de Defensa Jurídica del Estado, para la aprobación del documento final, que permitá adoptarse através de una Resolución e implementarse a través del Plan de Acción. Resolución  expedida. Con memorando 2019IE0015256 se informa cumplimiento y efectividad de la acción de mejora, por cuanto se expidió Acto Administrativo en donde adopta la Política de Prevención de Daño Antijurídico de acuerdo a los Lineamientos y metodología expedido por la ANDJE.</t>
  </si>
  <si>
    <t>39 Proyectos Suspendidos VASB 2016)</t>
  </si>
  <si>
    <t xml:space="preserve">H 39. Saldo de cuenta 142402. recursos entregados en administración (A) Los procesos a cargo de las diferentes áreas que conforman la estructura organizacional del MVCT, que realicen operaciones susceptibles de registro contable, deben informar a la SFP cada una de las actividades, con el fin de que estas se reflejen en los estados contables.
</t>
  </si>
  <si>
    <t>Debilidades de control, Fallas en el reporte enviado por el área encargada, en la conciliación de saldos y falta de comunicación.</t>
  </si>
  <si>
    <t>La Dirección de programas presentará la conciliación mensual de los recursos administrados por FONADE a la Subdirección de Finanzas y Presupuesto, para su respectivo registro en los estados financieros del ministerio.</t>
  </si>
  <si>
    <t>Conciliaciones</t>
  </si>
  <si>
    <t xml:space="preserve">A la fecha se está efectuando de acuerdo al procedimiento establecido por la SFP la conciliación mensual de saldo de recursos entregados en administración con periodicidad mensual. De acuerdo al formato SRF-F-19. Por lo anterior, ratificamos que las acciones adelantadas fueron efectivas para el cierre del hallazgo. </t>
  </si>
  <si>
    <t xml:space="preserve">SUBIRECCIÓN DE FINANZAS Y PRESUPUESTO - VASB- DIRECCIÓN DE PROGRAMAS- Con el 2018IE0004049, La Directora de Programas, realiza solicitud de prórroga para este Hallazgo, programada para el 31/03/2018. Con el 2018IE0004363 del 05/04/2018 enviada por la SFP, se sirva actualizar a laDP como responsable del cumplimiento del hallazgo y excluir y excluir a la SFP como el área responable. Con 20190000761 se allega: Correo electrónico del 01/12/2016; Correo electrónico del 20/12/2016; Acta de reunión del 20/12/2016; Oficio 2016EE123695 del 29/12/2016; Oficio 2017er0023311 del 02/03/2017; Oficio 2017EE0033607 del 20/0372017; Acta de reunión del 26/04/2017; Oficio 20173100127761 del 17/05/2017; Correo electrónico del 04/07/2017 dirigido a la Subdirección de Finanzas y Presupuesto, remitiendo el Formato de Control de recursos Convenio 291/2015 suscrita el 29/06/2017. Con lo anterior, el documento  es  suficiente para dar por finalizada la acción de mejoramiento formulada.  Con 2019IE0015369 se informa el cumplimiento y efectividad de la acción de mejora.
</t>
  </si>
  <si>
    <t>Garagoa (Boyacá). Ejecutor PDA. Debilidades de los distintos actores que tenian la responsabilidad sobre la formulación, viabilización, ejecución, supervisión, seguimiento y monitoreo, generando que no se cumpliera oportunamente con los fines para los cuales fueron focalizados los recursos del proyecto.</t>
  </si>
  <si>
    <t>Necesidad de cambio de ubicación de tanque levado, que implicó ajustes de diseño, reformulación de proyecto, levantamiento topografico, rediseño hidraulico y estructural y nuevos trámites de servidumbre y titularidad del predio que implicaron demoras en la ejecución del proyecto.</t>
  </si>
  <si>
    <t xml:space="preserve">Definir con el Gestor del PDA en mesa técnica, el cumplimiento de los requisitos necesarios para la reformulación del proyecto, tendientes a reiniciar la obra </t>
  </si>
  <si>
    <t xml:space="preserve">1. Propiciar la formulación de un plan especial de acción y cronograma, definido entre los diferentes actores involucrados en la ejecución del proyecto.
</t>
  </si>
  <si>
    <t>Convocatoria a la Mesa especial de seguimiento.  
Acta de la mesa especial de seguimiento.</t>
  </si>
  <si>
    <t>AUDITORIA PROYECTOS SUSPENDIDOS - AGUA POTABLE Y SANAMIENTO BASICO VIGENCIA 2016 - CGR CDSIFTCEDR No. 056 NOVIEMBRE 2017</t>
  </si>
  <si>
    <t xml:space="preserve">
2. Realizar seguimiento preventivo al cumplimiento del Plan especial de Acción suscrito por los diferentes actores involucrados en la ejecución del proyecto.</t>
  </si>
  <si>
    <t xml:space="preserve">
Evidencia de acción de seguimiento /numero de meses trnscurridos hasta el recibo del proyecto a satisfacción por el ente territorial u operador 
Se entiende por evidencia de seguimiento: Actas de reunion y/o oficios y/o  correos electronicos allegados al expediente del proyecto, etc. </t>
  </si>
  <si>
    <t>Se solicita ampliación dado que el municipio necesita definir los diseños de la nueva contratación</t>
  </si>
  <si>
    <t xml:space="preserve">
3. Elaborar informe de cierre y gestión en el marco funcional del MVCT. </t>
  </si>
  <si>
    <t>Informe de cierre y gestión en el marco funcional del MVCT.</t>
  </si>
  <si>
    <t>ACCIÓN PREVENTIVA: Expedir resolución de adopcion de mecanismos para el fortalecimiento de la función de seguimiento a los proyectos de acueducto, alcantarillado y aseo que cuenten con apoyo financiero de la nación y que presenten alertas especiales</t>
  </si>
  <si>
    <t>Expedir resolución y realizar seguimiento a su implementación. NOTA: Esta acción de mejora preventiva es transversal a todos los hallazgos, toda vez que busca el fortalecimiento de la función de seguimiento</t>
  </si>
  <si>
    <t>Resolución expedida</t>
  </si>
  <si>
    <t>Sogamoso (Boyacá). Ejecutor PDA. Debilidades de los distintos actores que tenian la responsabilidad sobre la formulación, viabilización, ejecución, supervisión, seguimiento y monitoreo, generando que no se cumpliera oportunamente con los fines para los cuales fueron focalizados los recursos del proyecto.</t>
  </si>
  <si>
    <t>No obstante de que el proyecto se viabilizó contando con la totalidad de las autorizaciones de paso de la tubería, durante de la ejecución de la obra, 3 propietarios impiedieron la continuidad del proyecto, por lo que hubo la necesidad de renegociar las servidumbres. Adicionalmente, el proyecto requiere adelantar reformulación por cambios de diseño y mayores cantidades de obra.</t>
  </si>
  <si>
    <t>A la fecha, el Gestor del PDA de Boyacá se encuentra adelantando los procesos de contratación de la obra civil e interventoría de la fase 2, ya que los contratistas iniciales manifestaron su decisión de no continuar con la ejecución del proyecto.</t>
  </si>
  <si>
    <t>Con 2018IE0015268 DEL 28-12-2018 se allega: El Gestor según reportes realizados en el SIGEVAS, adelanta la liquidación unilateral de los contratos suscritos con presunto incumplimiento de los objetos contractuales. Por consiguiente, ante la situación jurídica que presenta el proyecto, se considera necesario ampliar la fecha de terminación de las acciones de mejora formuladas para el hallazgo 2 atrás referido, contemplando como nueva fecha para su cumplimiento el día 31 de diciembre de 2019, que permitan el cumplimiento de los requisitos necesarios para la reformulación del proyecto y demás actividades tendientes a reiniciar la obra. Con 2019IE0015346 se informa la modificación de la acción de mejora. Con 2021IE0000298 se informa la modificación de la acción de mejora. Con memorando 2022IE0000050 se informa cumplimiento y efectividad de la acción de mejora.</t>
  </si>
  <si>
    <t>H2 Proyectos Suspendidos VASB 2016)</t>
  </si>
  <si>
    <t>Con 2018IE0015268 DEL 28-12-2018 se allega: Memorando No. 2018IE0015222 del 27/12/2018. El Gestor según reportes realizados en el SIGEVAS, adelanta la liquidación unilateral de los contratos suscritos con presunto incumplimiento de los objetos contractuales. Por consiguiente, ante la situación jurídica que presenta el proyecto, se considera necesario ampliar la fecha de terminación de las acciones de mejora formuladas para el hallazgo 2 atrás referido, contemplando como nueva fecha para su cumplimiento el día 31 de diciembre de 2019, que permitan el cumplimiento de los requisitos necesarios para la reformulación del proyecto y demás actividades tendientes a reiniciar la obra. Con 2019IE0015346 se informa la modificación de la acción de mejora. Con 2021IE0000298 se informa la modificación de la acción de mejora. Con memorando 2022IE0000050 se informa cumplimiento y efectividad de la acción de mejora.</t>
  </si>
  <si>
    <t>Se expidió la resolución 140 de 2018 la cual tiene como objetivo solucionar los problemas que no permiten el avance de los proyectos. Se anexa copia de la resolución.</t>
  </si>
  <si>
    <t>Con 2018IE0015268 DEL 28-12-2018 se allega:  copia de Resolución 0140 de 2018. Con 2019IE0015369 se informa cumplimiento y efectividad de la acción de mejora.</t>
  </si>
  <si>
    <t>H3 Proyectos Suspendidos VASB 2016)</t>
  </si>
  <si>
    <t>Santa Rosa de Viterbo (Boyacá) . Ejecutor PDA. Demoras en la ejecución del proyecto, el cual no se ha desarrollado oportunamente generando que no se cumpliera oportunamente con los fines para los cuales fueron focalizados los recursos del proyecto.</t>
  </si>
  <si>
    <t>El proyecto no se ha ejecutado oportunamente, ya que ha surtido dos procesos de reformulación, una técnica y otra financiera para garantizar la interventoría.</t>
  </si>
  <si>
    <t>Realizar especial seguimiento a la ejecución y terminación del proyecto por parte del gestor PDA</t>
  </si>
  <si>
    <t xml:space="preserve">
1,Realizar acciones de seguimiento para verificar los avances en la reformulación del proyecto y el reinicio de las obras</t>
  </si>
  <si>
    <t xml:space="preserve">Con 2019IE0000761 del 16/01/2019 se allega: Informe de Comisión del 12 de marzo 2018 donde se suscriben como compromisos el reinicio a la ejecución del proyecto para el  02 de abril de 2018 y realizar las pruebas hidráulicas y de funcionalidad. 14/09/2018. Acta reinicio Contrato de Obra 010 de 2014 del 14 de septiembre suscrito con el Consorcio Acueducto R/L  Pedro Perez Contreras. 14/09/2018. Acta reinicio Contrato de Interventoría 010 de 2014. 16/10/2018. Acta de terminación de Obra, Contrato 010 de 2014 del 16 de octubre de 2018. Con 2019IE0015369 se informa cumplimiento y efectividad de la acción de mejora.
</t>
  </si>
  <si>
    <t>H3Proyectos Suspendidos VASB 2016)</t>
  </si>
  <si>
    <t xml:space="preserve">
2. Elaborar informe de cierre y gestión en el marco funcional del MVCT. </t>
  </si>
  <si>
    <t>Con 2019IE0000761 del 16/01/2019 se allega: copia de Resolución 0140 de 2018. Con 2019IE0015369 se informa cumplimiento y efectividad de la acción de mejora.</t>
  </si>
  <si>
    <t>H4 Proyectos Suspendidos VASB 2016)</t>
  </si>
  <si>
    <t>Proyecto  Sincelejo desde el km 4+300 del municipio de Sincelejo (Sucre). Ejecutor PDA Se evidencian demoras en la ejecución y puesta en operación de las obras objeto del proyecto, lo cual denota debilidades en las gestiones administrativas y de seguimiento efectuadas por los diferentes actores involucrados.</t>
  </si>
  <si>
    <t>En el replanteo del proyecto se estableció la necesidad de modificar cantidades de tubería debido a que resultó una mayor afectación de la planteada inicialmente, realizar desviaciones por dificultad en trámite de servidumbres y árboles en el trayecto del trazado.</t>
  </si>
  <si>
    <t xml:space="preserve">
1,Realizar reuniones periódicas de seguimiento para verificar los avances en la reformulación del proyecto y el reinicio de las obras</t>
  </si>
  <si>
    <t xml:space="preserve">Con 2019IE0000761 del 16/01/2019 se allega: 24/05/2018 Oficio 2018EE0039734 solicitud de  actuacones frente al Proyecto dirigido a Gerente Agua de Sucre S.A. ESP; 24/09/2018 Acta de Reinicio del contrato de Obra LP-ADS 001-12-2012 entre Aguas de Sucre .S.A ESP y Unión Temporal Sincelejo 2012; 11/10/2018. Modificación contrato de obra No. LP-ADS 001-12-2012. Con 2019IE0015369 se informa cumplimiento y efectividad de la acción de mejora.
</t>
  </si>
  <si>
    <t>Con 2019IE0000761 del 16/01/2019 se allega:  copia de Resolución 0140 de 2018. Con 2019IE0015369 se informa cumplimiento y efectividad de la acción de mejora.</t>
  </si>
  <si>
    <t>H5 Proyectos Suspendidos VASB 2016)</t>
  </si>
  <si>
    <t>Ovejas: Ejecutor Findeter Demoras en la puesta en operación de las obras objeto del proyecto y debilidades en las acciones administrativas y de seguimiento efectuadas por los diferentes actores involucrados para cumplimiento oportuno del aumento de cobertura</t>
  </si>
  <si>
    <t>Demora a la puesta en operación del sistema debido a que culminadas las obras no se habian puesto en funcionamiento porque no contaba con el permiso de energización requerido para las pruebas y puesta en operación</t>
  </si>
  <si>
    <t>Realizar especial seguimiento a la ejecución y terminación del proyecto por parte del ejecutor (municipio)</t>
  </si>
  <si>
    <t xml:space="preserve">Con 2019IE0000761 del 16/01/2019 se allega:  24/10/2017 Convenio Interadministrativo AMOS-CI-003-10-2017 entre el Municipio y la Empresa Municipal de Acueducto, Alcantarillado y Aseo del Municipio de Ovejas - AAA de Ovejas ESP, suscrito el 24 de octubre de 2017 y  17/11/2017. Acta de entrega de obra del contrtao PAF-ATF-038-2012. Con 2019IE0015369 se informa cumplimiento y efectividad de la acción de mejora.
</t>
  </si>
  <si>
    <t>H5Proyectos Suspendidos VASB 2016)</t>
  </si>
  <si>
    <t>Con 2019IE0000761 del 16/01/2019 se allega:  24/10/2017 Convenio Interadministrativo AMOS-CI-003-10-2017 entre el Municipio y la Empresa Municipal de Acueducto, Alcantarillado y Aseo del Municipio de Ovejas - AAA de Ovejas ESP, suscrito el 24 de octubre de 2017 y  17/11/2017. Acta de entrega de obra del contrtao PAF-ATF-038-2012. Con 2019IE0015369 se informa cumplimiento y efectividad de la acción de mejora.</t>
  </si>
  <si>
    <t>H6Proyectos Suspendidos VASB 2016)</t>
  </si>
  <si>
    <t>Línea de impulsión para la optimización del sistema de acueducto del municipio de Bosconia (Cesar). Ejecutor PDA. Se evidencian demoras en la ejecución y puesta en operación de las obras objeto del proyecto, lo cual denota debilidades en las gestiones administrativas y de seguimiento efectuadas por los diferentes actores involucrados.</t>
  </si>
  <si>
    <t xml:space="preserve">
Deficiencias en los estudios y diseños del proyecto presentado por el ejecutor por lo cual se requirieron cambios de trazado que hicieron necesarios trámites de nuevas servidumbres y permiso de paso de de la ruta del Sol y de vías férreas que causaron retrasos</t>
  </si>
  <si>
    <t>El proyecto se encuentra terminado y liquidado. Se anexa acta de liquidación del convenio. Por lo anterior, ratificamos que las acciones adelantadas fueron efectivas para el cierre del hallazgo.</t>
  </si>
  <si>
    <t xml:space="preserve">Con 2019IE0000761 del 16/01/2019 se allega:  Oficio 2018ER0060916 del 05/07/2018, mediante el cual Aguas del Cesar informa acerca del Proyecto, en respuesta al Oficio 2018EE0045521; Correo electrónico 28/09/2018, donde se registra que se realizo el empalme de la tubería de 14” HD con el actual sistema, en la calle 10 con carrera 19 esquina, punto donde se intercepta la tubería existente de 10” AC que llega hasta el tanque de almacenamiento Nº1. También se instalo un cheque de 14” en HD. Cabe resaltar que todavia falta realizar el empalme en el pozo No. 5 (el otro extremo de la linea de impulsion). En el dia de hoy se reiniciaran las actividades faltantes en el pozo No. 5.; Correo electrónico de 26/12/2018 donde se registra que la obra civil de la Linea de Impulsion del sistema de acueducto del municipio de Bosconia, se encuentra en estos momentos terminada. Para que entre el sistema en servcio se requiere la colocacion de una valvula, que aisle la linea de impulsion nueva, del sistema de redes de distribucion alctual, para la cual se requiere la suspension del servicio de agua en la poblacion, sistuacion que se ha venido postergando en razon a que existe un fuerte racionamiento, debido a los daños frecuentes en los pozos profundos, fuente de abastecimiento actual. Se esta a la espera que EMPOBOSCONIA, autorice la suspension del servicio, para darle operatividad a las obras. Con 2019IE0015369 se informa cumplimiento y efectividad de la acción de mejora. Con 2019IE0015369 se informa cumplimiento y efectividad de la acción de mejora.
</t>
  </si>
  <si>
    <t xml:space="preserve">Con 2019IE0000761 del 16/01/2019 se allega:  Oficio 2018ER0060916 del 05/07/2018, mediante el cual Aguas del Cesar informa acerca del Proyecto, en respuesta al Oficio 2018EE0045521; Correo electrónico 28/09/2018, donde se registra que se realizo el empalme de la tubería de 14” HD con el actual sistema, en la calle 10 con carrera 19 esquina, punto donde se intercepta la tubería existente de 10” AC que llega hasta el tanque de almacenamiento Nº1. También se instalo un cheque de 14” en HD. Cabe resaltar que todavia falta realizar el empalme en el pozo No. 5 (el otro extremo de la linea de impulsion). En el dia de hoy se reiniciaran las actividades faltantes en el pozo No. 5.; Correo electrónico de 26/12/2018 donde se registra que la obra civil de la Linea de Impulsion del sistema de acueducto del municipio de Bosconia, se encuentra en estos momentos terminada. Para que entre el sistema en servcio se requiere la colocacion de una valvula, que aisle la linea de impulsion nueva, del sistema de redes de distribucion alctual, para la cual se requiere la suspension del servicio de agua en la poblacion, sistuacion que se ha venido postergando en razon a que existe un fuerte racionamiento, debido a los daños frecuentes en los pozos profundos, fuente de abastecimiento actual. Se esta a la espera que EMPOBOSCONIA, autorice la suspension del servicio, para darle operatividad a las obras. Con 2019IE0015369 se informa cumplimiento y efectividad de la acción de mejora.
</t>
  </si>
  <si>
    <t>El proyecto se encuentra terminado y liquidado. Se anexa acta de liquidación del convenio. La resolución fue expedida y se encuentra anexa. Por lo anterior, ratificamos que las acciones adelantadas fueron efectivas para el cierre del hallazgo.</t>
  </si>
  <si>
    <t>H7Proyectos Suspendidos VASB 2016)</t>
  </si>
  <si>
    <t>Optimización de la aducción del corregimiento de cornejo del municipio de San Cayetano (Norte de Santander). Debilidades sobre la viabilización y seguimiento por parte de MVCT ineficacia en las labores de seguimiento del MVCT, relacionados con los convenios interadministrativos suscritos con el PDA,  Lo que generaría un daño patrimonial por 1827.1 Millones de aportes nación</t>
  </si>
  <si>
    <t xml:space="preserve">Requerimiento de obra de proteccion y estabilización sector Alto de los Compadres que no se contempló en la formulación inicial del proyecto, demandando mayor tiempo y recursos para la ejecución. </t>
  </si>
  <si>
    <t xml:space="preserve">La Secretaria de Agua potable y SAPSB del Norte de Santander gestor del PDA y ejecutor del proyecto decidió liquidar el proyecto debido a que ya está cumpliendo con su objeto. A la espera de certificación de dicha entidad. </t>
  </si>
  <si>
    <t>Se requiere reformular: Se evaluará el alcance financiero inicial requerido para las obras en el sector conocido como EL ALTO DE LOS COMPADRES con respecto a costos de alternativas planteadas y adicionar los recursos necesarios para la terminación del proyecto.</t>
  </si>
  <si>
    <t xml:space="preserve">El proyecto se ejecuto fue liquidado y está en funcionamiento. </t>
  </si>
  <si>
    <t>H8Proyectos Suspendidos VASB 2016)</t>
  </si>
  <si>
    <t>Optimización del acueducto de Villarrica (Tolima).Debilidades sobre la viabilización y seguimiento por parte de MVCT ineficacia en las labores de seguimiento del MVCT, relacionados con los convenios interadministrativos suscritos con el PDA. Lo que generaría un daño patrimonial por 743.5 Millones de aportes nación.</t>
  </si>
  <si>
    <t>Deficiencias en los estudios de suelos del proyecto, dado que en la zona donde se construyeron las obras de estabilización, tanque y donde se construirá la PTAP, por remoción en masa y reptación. A octubre de 2017 - atrasos superiores a los 40 meses en la terminación del proyecto.</t>
  </si>
  <si>
    <t>Las obras fueron terminadas y estas fueron recibidas a satisfacción por el municipio</t>
  </si>
  <si>
    <t xml:space="preserve">Con 2018IE0015268 del 28-12-2018 se allega: Oficio MVCT 2018EE0016512 del 06/03/2018. Oficio dirigido a EDAT S.A. ESP con alcance a observaciones  reformulación No. 2 del proyecto; Oficio MVCT 2018EE0025652 del 09/04/2018. Oficio dirigido a EDAT S.A. ESP solicItando la remisión de documentos complementarios para reformulación No. 2 del proyecto; Oficio MVCT 2018EE0039302 DEL 23/05/2018. Oficio dirigido a EDAT S.A. ESP reiteración; Oficio MVCT 2018EE0040565 del 28/05/2018, Oficio irigido al Gobernador de Tolima presentado información para la toma de decisiones de la ejecución del proyecto; Oficio MVCT 2018EE0061796 del 04/08/2018, dirigido al Alcalde de Villarica , presentado información para la toma de decisiones de la ejecución del proyecto; Oficio MVCT 2018EE0073333 del 13/09/2018, dirigido a la Alcaldía de Villarica soliictando pronunciamiento oficial sobre la continuidad del proyecto; Oficio MVCT 2018EE0087988 del 31/10/2018, dirigido al Alcalde de Villarica reiterando el Oficio anterior; 2018EE0097858 comunicación respuesta requerimiento entidades de control; 31/08/2018. Reunión de seguimiento al proyecto, donde se reitera que para dar continuidad al trámite de reformulación No. 2 se requiere revisar temas presupuestales y contractuales de comptencia del Gestor. Con 2019IE0015346 se informa modificación a la acción de mejora. Con 2020IE0000298 se informa modificación a la acción de mejora.  Con memorando 2021IE0009614 se solicita la modificación de la acción de mejora. Con memorando 2022IE0005035 se informa cumplimiento y efectividad de la acción de mejora.
</t>
  </si>
  <si>
    <t>Deficiencias en los estudios de suelos del proyecto, dado que en la zona donde se construyeron las obras de estabilización, tanque y donde se construirá la PTAP, por remoción en masa y reptación. . A octubre de 2017 - atrasos superiores a los 40 meses en la terminación del proyecto.</t>
  </si>
  <si>
    <t>Realizar seguimiento y mesas de trabajo con el gestor y el municipio.</t>
  </si>
  <si>
    <t xml:space="preserve">Con 2018IE0015268 DEL 28-12-2018 se allega: Oficio MVCT 2018EE0016512 del 06/03/2018. Oficio dirigido a EDAT S.A. ESP con alcance a observaciones  reformulación No. 2 del proyecto; Oficio MVCT 2018EE0025652 del 09/04/2018. Oficio dirigido a EDAT S.A. ESP solicItando la remisión de documentos complementarios para reformulación No. 2 del proyecto; Oficio MVCT 2018EE0039302 DEL 23/05/2018. Oficio dirigido a EDAT S.A. ESP reiteración; Oficio MVCT 2018EE0040565 del 28/05/2018, Oficio irigido al Gobernador de Tolima presentado información para la toma de decisiones de la ejecución del proyecto; Oficio MVCT 2018EE0061796 del 04/08/2018, dirigido al Alcalde de Villarica , presentado información para la toma de decisiones de la ejecución del proyecto; Oficio MVCT 2018EE0073333 del 13/09/2018, dirigido a la Alcaldía de Villarica soliictando pronunciamiento oficial sobre la continuidad del proyecto; Oficio MVCT 2018EE0087988 del 31/10/2018, dirigido al Alcalde de Villarica reiterando el Oficio anterior; 2018EE0097858 comunicación respuesta requerimiento entidades de control; 31/08/2018. Reunión de seguimiento al proyecto, donde se reitera que para dar continuidad al trámite de reformulación No. 2 se requiere revisar temas presupuestales y contractuales de comptencia del Gestor. Con 2019IE0015346 se informa modificación a la acción de mejora. Con 2020IE0000298 se informa modificación a la acción de mejora.  Con memorando 2021IE0009614 se solicita la modificación de la acción de mejora. Con memorando 2022IE0005035 se informa cumplimiento y efectividad de la acción de mejora.
</t>
  </si>
  <si>
    <t xml:space="preserve">Con 2018IE0015268 DEL 28-12-2018 se allega:  copia de Resolución 0140 de 2018. Con 2019IE0015346 se informa modificación a la acción de mejora.
Con 2020IE0000298 se informa modificación a la acción de mejora.  Con memorando 2021IE0009614 se solicita la modificación de la acción de mejora. Con memorando 2022IE0005035 se informa cumplimiento y efectividad de la acción de mejora.
</t>
  </si>
  <si>
    <t>H9Proyectos Suspendidos VASB 2016)</t>
  </si>
  <si>
    <t>Construcción de planta de tratamiento de aguas residuales en el municipio de Silos (Norte de Santander). Ineficacia en las labores de seguimiento del MVCT, relacionados con los convenios interadministrativos suscritos con el PDA, esto pone a la entidad en posible incumplimiento de sus funciones esenciales del MVCT.</t>
  </si>
  <si>
    <t>Al replantear el proyecto se detecta la presencia de un talud inestable adyacente a la PTAR por escorrentía de agua que requirio reformulación del proyecto y recursos adicionales para ejecución de gaviones y reacomodación de la PTAR en el lote destinado.</t>
  </si>
  <si>
    <t>Realizar especial seguimiento al recibo a satisfacción de la obra por parte del municipio</t>
  </si>
  <si>
    <t xml:space="preserve">
1,Realizar acciones de seguimiento para verificar el recibo a satisfacción de la obra por parte del municipio</t>
  </si>
  <si>
    <t>Con 2019IE0000761 del 16/01/2019 se allega:  Acta de entrega de obra Contrato 85 de 2015 a satisfacción del Municipio, del 04/10/2018. Con 2019IE0015369 se informa cumplimiento y efectividad de la acción de mejora.</t>
  </si>
  <si>
    <t>Con 2019IE0000761 del 16/01/2019se allega:  copia de Resolución 0140 de 2018. Con 2019IE0015369 se informa cumplimiento y efectividad de la acción de mejora.</t>
  </si>
  <si>
    <t>H10Proyectos Suspendidos VASB 2016)</t>
  </si>
  <si>
    <t>Construcción del acueducto por gravedad y tanque de almacenamiento en el municipio de Montenegro (Quindío). Debilidades sobre la viabilización y seguimiento por parte de MVCT ineficacia en las labores de seguimiento del MVCT, relacionados con los convenios interadministrativos suscritos con el PDA, Lo que generaría un daño patrimonial por 3.827.2 Millones de aportes de la  nación.</t>
  </si>
  <si>
    <t>Demora en la obtención vía juridica del permiso de servidumbre. Necesidad de resursos adicionales para ejeción del proyecto</t>
  </si>
  <si>
    <t>Se encuentra terminado y en funcionamiento. Se anexa acta de entrega final de obra al municipio. Por lo anterior, ratificamos que las acciones adelantadas fueron efectivas para el cierre del hallazgo.</t>
  </si>
  <si>
    <t>Con 2018IE0015268 DEL 28-12-2018 se allegan: Compromisos en el marco del Plan Especial de Gestión ante el Vice Agua del 18/06/2018; soportes acciones adelantadas en Municipio en cumplimiento del Plan: CDP expdido por municipio Montenegro, Contraro de Consultoría e informe de la Empresa Públicas de Quindío, como aún no se ha suscrito contrato de obra, se amplía el plazo de la acción de mejora. Con 2019IE0015369 se informa cumplimiento y efectividad de la acción de mejora.</t>
  </si>
  <si>
    <t>Construcción del acueducto por gravedad y tanque de almacenamiento en el municipio de Montenegro (Quindío). Debilidades sobre la viabilización y seguimiento por parte de MVCT ineficacia en las labores de seguimiento del MVCT, relacionados con los convenios interadministrativos suscritos con el PDA, Lo que generaría un daño patrimonial por 3.827.2 Millones de aportes nación.</t>
  </si>
  <si>
    <t>H11Proyectos Suspendidos VASB 2016)</t>
  </si>
  <si>
    <t>Construcción plan maestro de alcantarillado, fase III, municipio de Villa del Rosario (Norte de Santander). Ejecutor PDA . Demora en la ejecución del proyecto</t>
  </si>
  <si>
    <t>Deficiencia de diseños debido a que trazaron el colector Doce Mil por la servidumbre de la  línea de las torres electricas de alta tensión, por lo cual fue necesario cambiar el trazado de la tubería y solicitar permiso a la ANI para el cruce de la vía, esto implico necsidad de reformulación y de mayores recursos para la ejecución.</t>
  </si>
  <si>
    <t>Con 2019IE0000761 del 16/01/2019 se allega: Acta de entrega de obra Contrato 024/2016  del 04/10/2018. Con 2019IE0015369 se informa cumplimiento y efectividad de la acción de mejora.</t>
  </si>
  <si>
    <t>H12Proyectos Suspendidos VASB 2016)</t>
  </si>
  <si>
    <t>Optimización del acueducto del municipio de Rovira (Tolima). Ejecutor PDA. Ineficacia en las labores de seguimiento del MVCT, relacionados con los convenios interadministrativos suscritos con el PDA, esto pone a la entidad en posible incumplimiento de sus funciones esenciales del MVCT.</t>
  </si>
  <si>
    <t xml:space="preserve">Demora en la presentación de la reformulación del proyecto por parte del municipio y de la EDAT S. A, ESP. </t>
  </si>
  <si>
    <t xml:space="preserve">Realizar actas de visitas técnicas  y,  así mismo realizar  informe de efectividad de la ejecución del proyecto. </t>
  </si>
  <si>
    <t>Acta de visita técnica 1
Informe de efectividad 1</t>
  </si>
  <si>
    <t xml:space="preserve">Las obras del proyecto
se encuentran
terminadas desde el
24 de mayo de 2022,
los trabajos de optimización de la PTAP terminaron en el
mes de agosto de 2021, empezando su operación por parte del operador Emporovira. En diciembre de 2021 se estabilizó su operación, dentro de los trabajos terminados está la
optimización de 12.44m de redes de tubería de PVC de 3”, 4” y 6” y la instalación
de 3.500 micromedidores. </t>
  </si>
  <si>
    <t xml:space="preserve">Con 2018IE0015268 DEL 28-12-2018 se allega:  20/09/2018. Visita de inspección MVCT, donde se evidencian atrasos en el cronograma de ejecuión  por lo que se reitre a la entidad terirotiral iniciar acciones para determinar  un presunto incumplimiento; Oficio MVCT 2018EE0087992 del 31/10/2018, se requiere a EDAT S.A. ESP informe de estado de cumplimiento de requerimientos efectiados al municipio de Rovira y al contrtaista de obra; Oficio MVCT 2018EE0094972 del 28/11/2018, se requiere al Municipio de Rovira informe respecto a la declaración de incumplimiento del contrtao 211 de 2015 e información adicional para la ejecución del proyecto. Con 2019IE0015346 se informa modificación a la acción de mejora. Con 2021IE0005576 se informa modificación a la acción de mejora.  Con memorando 2022IE0004350 se informa cumplimiento y efectvidad de la acción de mejora.
</t>
  </si>
  <si>
    <t xml:space="preserve">Se expidió la resolución 140 de 2018 la cual tiene como objetivo solucionar los problemas que no permiten el avance de los proyectos. </t>
  </si>
  <si>
    <t>1(2017)</t>
  </si>
  <si>
    <r>
      <rPr>
        <b/>
        <sz val="10"/>
        <rFont val="Calibri"/>
        <family val="2"/>
        <scheme val="minor"/>
      </rPr>
      <t>H1AD. Cuenta 142402 recursos entregados en administración:</t>
    </r>
    <r>
      <rPr>
        <sz val="10"/>
        <rFont val="Calibri"/>
        <family val="2"/>
        <scheme val="minor"/>
      </rPr>
      <t xml:space="preserve"> al efectuar cruce de información con FONADE, entidad que administra los recursos, le han detectado inconsistencias entre el saldo reportado por esta Entidad y el saldo contable del MVCT al cierre de la vigencia 2017 de los convenios 27, 212,581. </t>
    </r>
  </si>
  <si>
    <t xml:space="preserve">El ente de control manifiesta como causa fallas en el reporte enviado por el área encargada, en la conciliación de saldos y falta de comunicación </t>
  </si>
  <si>
    <t xml:space="preserve">Mesas de Trabajo
</t>
  </si>
  <si>
    <t xml:space="preserve">Agendar mesas de trabajo entre el MVCT y FONADE con el fin de definir las cifras a reportar al cierre de la vigencia 2018 incluyéndose las notas aclaratorias a que haya lugar.
</t>
  </si>
  <si>
    <t xml:space="preserve">Número de mesas de Trabajo
</t>
  </si>
  <si>
    <t>Las partidas conciliatorias  que se presentan de acuerdo a lo informado al ente de control, la cual se identifican en la conciliación mensual, algunas corresponden a las contrapartidas que efectúan los otros aportantes y a las causaciones que realizan los entes que administran los recursos.  De acuerdo al formato SRF-F-19.  Por lo anterior, ratificamos que las acciones adelantadas fueron efectivas para el cierre del hallazgo.</t>
  </si>
  <si>
    <t>AUDITORIA FINANCIERA MVCT VIGENCIA 2017 -CGR-CDSIFTCEDR n° 13 MAYO 2018</t>
  </si>
  <si>
    <t xml:space="preserve">Con 2019IE0002023 15/12/2019 justifican la ampliación de la fecha de cumplimiento. Con 2019IE0015369 se informa cumplimiento y efectividad de la acción de mejora. </t>
  </si>
  <si>
    <t>12(2017)</t>
  </si>
  <si>
    <r>
      <rPr>
        <b/>
        <sz val="10"/>
        <rFont val="Calibri"/>
        <family val="2"/>
        <scheme val="minor"/>
      </rPr>
      <t>H12A. Conciliación de Información:</t>
    </r>
    <r>
      <rPr>
        <sz val="10"/>
        <rFont val="Calibri"/>
        <family val="2"/>
        <scheme val="minor"/>
      </rPr>
      <t xml:space="preserve"> La Entidad presenta deficiencias en el proceso de depuración, trámite y oportunidad en la información que surge de cada una de las áreas, es así como por falta de coordinación entre las áreas y los grupos de las mismas, no se conciliaron ni depuraron algunas de las cuentas con proveedores e instituciones externas, como el caso de FONADE, y FINDETER.</t>
    </r>
  </si>
  <si>
    <t>Deficiencias en depuración, trámite y oportunidad de la información</t>
  </si>
  <si>
    <t xml:space="preserve">1.Mesas de Trabajo
</t>
  </si>
  <si>
    <t xml:space="preserve">Se estableció el formato No.  SRF-F-19 donde queda registrado los aportes y ejecuciones, aportes, pagos y rendimientos y se establecen las partidas conciliatorias.  Por lo anterior, ratificamos que las acciones adelantadas fueron efectivas para el cierre del hallazgo. </t>
  </si>
  <si>
    <t>Con 2019IE0002398 del 28/02/2019 la Dirección de programas solicitó ampliación de fecha para el 30/12/2019.  Con 2019IE0015369 se informa cumplimiento y efectividad de la acción de mejora.</t>
  </si>
  <si>
    <t>2.Instructivo de seguimiento financiero para contratos interadministrativos marco donde se incluya la necesidad de suscripción de actas</t>
  </si>
  <si>
    <t>Proyectar un instructivo al interior de la Dirección de Programas con el fin de explicar el seguimiento financiero que se debe realizar a los contratos interadministrativos marco.</t>
  </si>
  <si>
    <t>Instructivo de seguimiento financiero</t>
  </si>
  <si>
    <t xml:space="preserve">Se creó el instructivo de seguimiento financiero, el cual se anexa. Por lo anterior, ratificamos que las acciones adelantadas fueron efectivas para el cierre del hallazgo. </t>
  </si>
  <si>
    <t>Con 2018IE0002378 del 26/02/2019, adjunta el instructivo de seguimiento financiero convenios y/o contrato marco - Dirección de Programas.  Con 2019IE0015369 se informa cumplimiento y efectividad de la acción de mejora.</t>
  </si>
  <si>
    <t xml:space="preserve">13(2017) </t>
  </si>
  <si>
    <r>
      <rPr>
        <b/>
        <sz val="10"/>
        <rFont val="Calibri"/>
        <family val="2"/>
        <scheme val="minor"/>
      </rPr>
      <t>H13A. Supervisión y Control de Proyectos:</t>
    </r>
    <r>
      <rPr>
        <sz val="10"/>
        <rFont val="Calibri"/>
        <family val="2"/>
        <scheme val="minor"/>
      </rPr>
      <t xml:space="preserve"> EL resultado del análisis de los informes de supervisión del Ministerio, se estableció que para algunos proyectos , se presentó inoportunidad en la satisfacción de las necesidades de la población a beneficiar, ya que mucho tiempo después de viabilizados.
</t>
    </r>
  </si>
  <si>
    <t xml:space="preserve">Proyectos viabilizados bajo Resolución No. 379 que presentan demoras en la ejecución motivadas en inconsistencias en la información entregada al MVCT por parte de los municipios y/o de los PDAs para la viabilización de los proyectos y falta de oportunidad en el cumplimiento de las condiciones bajo las cuales se viabilizó </t>
  </si>
  <si>
    <t xml:space="preserve">Aplicación de la Resolución 1063 de 2016, la cual se expidío para superar esas dificultades de los proyectos que han sido detectados por la CGR y que fueron viabilizados bajo la Resolución No. 379. </t>
  </si>
  <si>
    <t xml:space="preserve">Aplicación de la Resolución 1063 en los nuevos proyectos viabilizados y/o requerimiento a los municipios para cumplimiento de condiciones en  proyectos que fueron viabilizados con condición bajo Resolución No.379.
</t>
  </si>
  <si>
    <t xml:space="preserve">Oficios de requerimiento/proyectos en los cuales se requiera </t>
  </si>
  <si>
    <t xml:space="preserve">Se aplicó lo establecido en la Resolución 1063 de 2016, para mitigar la inconsistencia descrita en la Resolución 379 de 2012. Por lo anterior, ratificamos que las acciones adelantadas fueron efectivas para el cierre del hallazgo. </t>
  </si>
  <si>
    <t>Con 2019IE0007312 del 26/06/2019 se informan antecedentes y justificación del aplazamiento (antes 31/07/2019) toda vez que el decreto no ha sido firmado por parte de la Presidencia de la República.  Con 2019IE0015369 se informa cumplimiento y efectividad de la acción de mejora.</t>
  </si>
  <si>
    <t>14(2017)</t>
  </si>
  <si>
    <r>
      <rPr>
        <b/>
        <sz val="10"/>
        <rFont val="Calibri"/>
        <family val="2"/>
        <scheme val="minor"/>
      </rPr>
      <t>H14ADF. Contrato de Interventoría a Proyectos de Agua y Saneamiento Básico en la Ciudad de Sincelejo:</t>
    </r>
    <r>
      <rPr>
        <sz val="10"/>
        <rFont val="Calibri"/>
        <family val="2"/>
        <scheme val="minor"/>
      </rPr>
      <t xml:space="preserve"> El MVCT suscribió con FINDETER el Contrato I. 036 de 2012, que tiene por objeto la asistencia técnica y administración de los recursos destinados para la ejecución de los proyectos viabilizados de agua, por lo cual, FINDETER, el cual falta la instalacion de 120 mts de tubería.</t>
    </r>
  </si>
  <si>
    <t xml:space="preserve">Inadecuado manejo de recursos de parte de FINDETER al haber cancelado al Interventor de Obra de la Convocatoria Pública PAF-ATF-I-001-2012, labores de Interventoría de Obra de 4 proyectos, habiendo sido ejecutados solo 3 proyectos (Pozo 51, Redes Matrices y Línea Conducción Tramo II), con lo cual la CGR considera un detrimento patrimonial de $311.438.860 </t>
  </si>
  <si>
    <t>Generar un sistema de control en el cual el MVCT emita una No Objeción a los Términos de Referencia de los proyectos de agua y saneamiento básico que sean preparados por el Ejecutor FINDETER</t>
  </si>
  <si>
    <t xml:space="preserve">1. Brindar Asistencia Técnica al Ejecutor FINDETER a través de la revisión de los Términos de Referencia que éste prepare para la contratación derivada de obra e interventoría de obra de los proyectos del sector de agua y saneamiento básico, emitiendo una No Objeción a los mismos
</t>
  </si>
  <si>
    <t>Documento modificatorio al Contrato Interadministrativo 036 de 2012 con el cual se establezca una No Objeción de parte del MVCT a los Términos de Referencia que prepare FINDETER para la contratación de obra e interventoría de obra derivada</t>
  </si>
  <si>
    <t>El proyecto se encuentra terminado y  en funcionamiento. Se anexa acta de terminación de obras.</t>
  </si>
  <si>
    <t xml:space="preserve">Con 2019IE0000761 del 16/01/2019 se allega:   Otrosí Contrato Interadministrativo No. 036/2012 del 05/09/2013.  Con 2019IE0015369 se informa cumplimiento y efectividad de la acción de mejora.
</t>
  </si>
  <si>
    <t>2. Gestionar los recursos presupuestales deficitarios con los cuales se pueda completar el Plan Financiero del proyecto en su componente de Interventoria para su culminación</t>
  </si>
  <si>
    <t>Documento que acredite la disponibilidad de los recursos presupuestales faltantes</t>
  </si>
  <si>
    <t>El municipio de Sincelejo aporto recursos presupuestales destinados a solventar el déficit presupuesto inducido por Findeter según consta en la segunda reformulación del proyecto pozo 50 de Sincelejo Sucre. Se anexa el oficio de reformulación MVCT y el CDP del mcpio.</t>
  </si>
  <si>
    <t>Con 2019IE0000761 del 16/01/2019 se allega:   22/12/2017 Registro Presupuestal por parte del Municipio para el Convenio Interadministrativo de Cooperación.  Con 2019IE0015369 se informa cumplimiento y efectividad de la acción de mejora.</t>
  </si>
  <si>
    <t>15(2017)</t>
  </si>
  <si>
    <r>
      <rPr>
        <b/>
        <sz val="10"/>
        <rFont val="Calibri"/>
        <family val="2"/>
        <scheme val="minor"/>
      </rPr>
      <t xml:space="preserve">H15AD. Certificación RETIE en proyectos de Alcantarrillado en los barrios de Mocarí, Manuel Jimenez y los colores en la Ciudad de Monteria: </t>
    </r>
    <r>
      <rPr>
        <sz val="10"/>
        <rFont val="Calibri"/>
        <family val="2"/>
        <scheme val="minor"/>
      </rPr>
      <t>En Montería se ejecutaron los proyectos 2-2012-658 "Extensión de redes de alcantarillado sanitario en Montería" la CGR establece incumplimiento por parte del contratista a sus obligaciones al no realizar la ejecución de las actividades eléctricas</t>
    </r>
  </si>
  <si>
    <t>Deficiencia en  gestión administrativa del ejecutor para requerir y/o sancionar oportunamente al contratista ante el incumplimiento</t>
  </si>
  <si>
    <t>Seguimiento a través de oficios al ejecutor</t>
  </si>
  <si>
    <t>Envío de oficios solicitando información del avance de trámites para la obtención del RETIE</t>
  </si>
  <si>
    <t>Oficios de requerimiento</t>
  </si>
  <si>
    <t xml:space="preserve">Con 2019IE0000761 del 16/01/2019 se allega:  24/09/2018. Correo electrónico en el cual se informa  solicitud radicada por el contratista en las instalaciones de Electricaribe el día 21/09/2018, en la cual expresan que tienen disponibilidad para hacer las respectivas pruebas en caliente para las redes eléctricas en cuanto el operador eléctrico autorice la realización de ésta actividad y programe la conexión a las redes. 
11/12/2018. Reunión Alcaldía Montería, suscripcuón de compromisos  para culminación de obras PAM-026 y PAM-027.  Con 2019IE0015369 se informa cumplimiento y efectividad de la acción de mejora.
</t>
  </si>
  <si>
    <t>16(2017)</t>
  </si>
  <si>
    <r>
      <rPr>
        <b/>
        <sz val="10"/>
        <rFont val="Calibri"/>
        <family val="2"/>
        <scheme val="minor"/>
      </rPr>
      <t>H16ADF. Proyecto 2-2012-301 Ampliación Acueducto tanque de Charrasquero y linea de distribución vía Nariño, municipio de Girardot:</t>
    </r>
    <r>
      <rPr>
        <sz val="10"/>
        <rFont val="Calibri"/>
        <family val="2"/>
        <scheme val="minor"/>
      </rPr>
      <t xml:space="preserve"> Se realizó visita al sitio de ejecución del proyecto 2-2012-301, la obra se encuentra inconclusa, no es funcional y no cumple con las expectativas del Proyecto, ni con la finalidad contratada con los recursos públicos.
</t>
    </r>
  </si>
  <si>
    <t xml:space="preserve">Proyecto inconcluso a causa de negación persistente del contratista para dar reinicio y terminación a  las obras luego de múltiples suspensiones contractuales  ocasionadas por  la necesidad de ajustar diseños presentados por el municipio de Girardot </t>
  </si>
  <si>
    <t xml:space="preserve">Realizar especial seguimiento al reinicio y terminación de las obras </t>
  </si>
  <si>
    <t xml:space="preserve">Propiciar concertación de Plan de gestión especial y cronograma de cumplimiento de compromisos entre Findeter, municipio de Girardot y MVCT que permita resolver dificultades que impiden el reinicio y culminación de las obras </t>
  </si>
  <si>
    <t>Plan de gestion especial concertado</t>
  </si>
  <si>
    <t>Realizar seguimiento preventivo al cumplimiento del Plan de gestión especial suscrito por los diferentes actores involucrados en la ejecución del proyecto.</t>
  </si>
  <si>
    <t xml:space="preserve">Evidencia de acción de seguimiento /número de meses transcurridos hasta el recibo del proyecto a satisfacción por el ente territorial u operador 
Se entiende por evidencia de seguimiento: Actas de reunion y/o oficios y/o  correos electrónicos allegados al expediente del proyecto, etc. </t>
  </si>
  <si>
    <t>17(2017)</t>
  </si>
  <si>
    <r>
      <rPr>
        <b/>
        <sz val="10"/>
        <rFont val="Calibri"/>
        <family val="2"/>
        <scheme val="minor"/>
      </rPr>
      <t>H17ADIP. Adquisición Nueva Sede:</t>
    </r>
    <r>
      <rPr>
        <sz val="10"/>
        <rFont val="Calibri"/>
        <family val="2"/>
        <scheme val="minor"/>
      </rPr>
      <t xml:space="preserve"> Para satisfacer la necesidad de una nueva sede del Ministerio, se suscribieron los siguientes contratos, Contrato 002 de diciembre de 2013 y Contrato 585 de 2017,adecuaciones del Hotel DANN COLONIAL e interventoría</t>
    </r>
  </si>
  <si>
    <t>Fallas de planeación y desnaturalización del contrato de compraventa al incluir actividades que desbordan la esencia del mismo.</t>
  </si>
  <si>
    <t>Actualizar el procemiento GRF-P-16 Adquisición de bienes Inmuebles incluyendo nuevos controles que fortalezcan la revisión técnica y jurídica del estudio previo y que contemplen la necesidad de designar una supervisión interdisciplinaria.</t>
  </si>
  <si>
    <t>Procedimiento GRF-P-16 Actualizado</t>
  </si>
  <si>
    <t>Procedimeinto GRF-P-16 Actualizado</t>
  </si>
  <si>
    <t>Acciones válidas para el cumplimiento del 100%. Con la modificación del procedimiento se logra atacar la causa del hallazgo y realizar la adquisición de los bienes de acuerdo con las políticas definidas para tal fin.</t>
  </si>
  <si>
    <t>SG- SUBDIRECCIÓN SERVICIOS ADMINISTRATIVOS -GRUPO RECURSOS FÍSICOS</t>
  </si>
  <si>
    <t>Elaborar un documento que contenga la descripción y análisis de alternativas de solución frente a la situación que presenta la sede del MVCT Calle 12</t>
  </si>
  <si>
    <t xml:space="preserve">Documento con la descripción de alternativas de solución </t>
  </si>
  <si>
    <t>El documento presentado surge del diagnóstico realizado por la U. Nacional, el cual es la base para la definición de alternativas para la nueva sede</t>
  </si>
  <si>
    <t>Someter las alternativas de solución a recomendación del Comité de Gerencia del Ministerio</t>
  </si>
  <si>
    <t>Acta del Comité de Gerencia</t>
  </si>
  <si>
    <t>18(2017)</t>
  </si>
  <si>
    <r>
      <rPr>
        <b/>
        <sz val="10"/>
        <rFont val="Calibri"/>
        <family val="2"/>
        <scheme val="minor"/>
      </rPr>
      <t>H18ADIP. Infraestructura tecnológica para la nueva sede:</t>
    </r>
    <r>
      <rPr>
        <sz val="10"/>
        <rFont val="Calibri"/>
        <family val="2"/>
        <scheme val="minor"/>
      </rPr>
      <t xml:space="preserve"> Contrato 549 de 2014 con EMTEL para infraestructura tecnologica del  Hotel DANN , El MVCT no ha logrado satisfacer la necesidad contratada y se declara incumplimineto del contrato en mencion.</t>
    </r>
  </si>
  <si>
    <t>Debilidades de planeación identificadas y al incumplimiento en la entrega del inmueble</t>
  </si>
  <si>
    <t>Con la modificación del procedimiento se logra minimizar la causa del hallazgo y realizar la adquisición de los bienes de acuerdo con las políticas definidas para tal fin.</t>
  </si>
  <si>
    <t>19(2017)</t>
  </si>
  <si>
    <r>
      <rPr>
        <b/>
        <sz val="10"/>
        <rFont val="Calibri"/>
        <family val="2"/>
        <scheme val="minor"/>
      </rPr>
      <t xml:space="preserve">H19ADIP. Convenio 036 de 2012: </t>
    </r>
    <r>
      <rPr>
        <sz val="10"/>
        <rFont val="Calibri"/>
        <family val="2"/>
        <scheme val="minor"/>
      </rPr>
      <t>Convenio 036 de 2012 suscrito con FINDETER, se evidencian debilidades en la supervisión del convenio e inconsistencia en la informacion registrada en los informes, asi como en los conceptos, forma y lenguaje utilizados para presentar los reportes que constituyen la principal herramienta de control.</t>
    </r>
  </si>
  <si>
    <t>El municipio de San Vicente Ferrer aún no certifica funcionabilidad de las obras, ni se cuenta con acta de recibo de obras.</t>
  </si>
  <si>
    <t>Solicitar al municipio CERTIFICADO de funcionabilidad de las obras,  acta de recibo de obras por parte del municipio y hacer seguimiento a la energización de la PTAR. La energización está programada para el dia 13 de julio de 2018</t>
  </si>
  <si>
    <t xml:space="preserve">Visita técnica a la obra para verificar ejecución total y funcionalidad.
</t>
  </si>
  <si>
    <t xml:space="preserve">1. Visita al proyecto
</t>
  </si>
  <si>
    <t>SE ESPERA QUE LUEGO QUE E.P.M CONECTE LA PTAR EL DIA 13 DE JULIO SE ESPERA QUE EL MUNCIIPIO CERTIFIQUE LA FUNCIONALIDAD DEL PROYECTO.
1. Cumplida 29 de mayo de 2018. Con 2019IE0000761 del 16/01/2019 remiten el oficio 2018EE007701 del 08/08/2018 presentado a FINDETER, presentando observaciones al informe mensual con corte a julio de 2018 del Contrato Interadministrativo 036 de 2012.  Con 2019IE0015369 se informa cumplimiento y efectividad de la acción de mejora.</t>
  </si>
  <si>
    <t xml:space="preserve"> Gestionar acta de recibo de obras por el municipio</t>
  </si>
  <si>
    <t>2. Acta de recibo</t>
  </si>
  <si>
    <t>SE ESPERA QUE LUEGO QUE E.P.M CONECTE LA PTAR EL DIA 13 DE JULIO SE ESPERA QUE EL MUNCIIPIO CERTIFIQUE LA FUNCIONALIDAD DEL PROYECTO.
Cumplida 29 de mayo de 2018.  Con 2019IE0015369 se informa cumplimiento y efectividad de la acción de mejora.</t>
  </si>
  <si>
    <t xml:space="preserve">Solicitar al municipio acta de funcionalidad </t>
  </si>
  <si>
    <t>3. Certificado de funcinalidad de obras</t>
  </si>
  <si>
    <t>SE ESPERA QUE LUEGO QUE E.P.M CONECTE LA PTAR EL DIA 13 DE JULIO SE ESPERA QUE EL MUNCIIPIO CERTIFIQUE LA FUNCIONALIDAD DEL PROYECTO.16 de julio de 2018.  Con 2019IE0015369 se informa cumplimiento y efectividad de la acción de mejora.</t>
  </si>
  <si>
    <t>Seguimiento a la energización de la PTAR</t>
  </si>
  <si>
    <t>4. Verificacion de energización</t>
  </si>
  <si>
    <t>Esta Actividad debe ser desarrollada por el Viceministerio de Agua
SE ESPERA QUE LUEGO QUE E.P.M CONECTE LA PTAR EL DIA 13 DE JULIO SE ESPERA QUE EL MUNCIIPIO CERTIFIQUE LA FUNCIONALIDAD DEL PROYECTO.
16 de julio de 2018.  Con 2019IE0015369 se informa cumplimiento y efectividad de la acción de mejora.</t>
  </si>
  <si>
    <t>Inconsistencia en la información registrada en los informes, asi como en los conceptos, forma y lenguaje utilizados para presentar los reportes que constituyen la principal herramienta de control.</t>
  </si>
  <si>
    <t>2. Unificar en los informes de Findeter y Ministerio el número de proyectos ejecutados, independientemente de si ejecutan por fases o si contratan en paquetes de proyectos.</t>
  </si>
  <si>
    <t>Se solicitará a Findeter que en su informe mensual se reporten los proyectos de la misma forma que han sido viabilizados en el MVCT</t>
  </si>
  <si>
    <t>Oficio de requerimiento solicitando ajustar informe mensual técnico Contrato 036-2012</t>
  </si>
  <si>
    <t>Con 2019IE0000761 del 16/01/2019 se allega:  Oficio MVCT 2018EE0077018 del 26/09/2018, dirigido a Findeter, presentando observaciones al informe mensual con corte a julio de 2018 del Contrtao Interadministrtaivo 036 de 2012.  Con 2019IE0015369 se informa cumplimiento y efectividad de la acción de mejora.</t>
  </si>
  <si>
    <t>20(2017)</t>
  </si>
  <si>
    <r>
      <rPr>
        <b/>
        <sz val="10"/>
        <rFont val="Calibri"/>
        <family val="2"/>
        <scheme val="minor"/>
      </rPr>
      <t>H20AD. Convenio 438 de 2015:</t>
    </r>
    <r>
      <rPr>
        <sz val="10"/>
        <rFont val="Calibri"/>
        <family val="2"/>
        <scheme val="minor"/>
      </rPr>
      <t xml:space="preserve"> Convenio 438 de 2015 suscrito con FINDETER para la asistencia técnica y administración de recursos para la contratación de  proyectos integrales. Baja ejecucion del convenio, teniendo en cuenta los recursos apropiados.  
</t>
    </r>
  </si>
  <si>
    <t>Diferencias entre los reportes de los informes, sobre el total de proyectos a cargo de Findeter e inconsistencias en la información registrada en los informes.</t>
  </si>
  <si>
    <t>Equiparar la información de Findeter con la MVCT  en el informe de supervisión agregando en el cuadro resumen de los proyectos un estado por contrato principal (obra, consultoría o suministro), y entregar el informe Financiero de Findeter con el Formato de control de Recursos del MVCT.</t>
  </si>
  <si>
    <t xml:space="preserve">Informe de supervisión junto con Técnico de Findeter del mes correspondiente
</t>
  </si>
  <si>
    <t xml:space="preserve">Informe de Supervisión -Unidad
</t>
  </si>
  <si>
    <t>Se hizo una conciliación con Findeter teniendo en cuenta el informe de control de recursos que realiza el Ministerio y que esta acorde al informe financiero que realiza Findeter. Se anexaron los respectivos informes donde se demuestra que las cifras reportadas por las dos entidades son iguales.  Por lo anterior, ratificamos que las acciones adelantadas fueron efectivas para el cierre del hallazgo.</t>
  </si>
  <si>
    <t>Respecto a cada proyecto:
1- SISTEMA DE RESPALDO POR POZOS PROFUNDOS PARA EL ABASTECIMIENTO DEL ACUEDUCTO MUNICIPIO DE RIOHACHA, FASE I SENA-BATALLON - Viabilizado bajo la resolución 379 de 2012 - Servidumbre se solucionó el 22 de septiembre de 2017 e inicio la ejecución de las obras (Fase III) fue el 9 de febrero de 2018 - Plan de Mejoramiento fue la resolución 1063 de 2016.
2- OPTIMIZACION REDES DE ALCANTARILLADO BARRIO LAS FERIAS III FASE EN EL MUNICIPIO DE LA DORADA  - Demoras en la contratación: Por revisión previa del proyecto por parte de Findeter. Estado actual en ejecución Avance 40%, terminación 8 de Oct 2018.
3- CONSTRUCCION DEL SISTEMA DE ACUEDUCTO RURAL REGIONAL SANTA MARTHA, BIRMANIA, VEREDAS SANTA MARTHA, EL ROBLE, EL ALTO AURORA, SAN MIGUEL, LOS CAUCHOS, VILLA ESPERANZA, LOS PINOS, VILLA MERCEDES, BAJO VILLA MERCEDES DEL MUNICIPIO DE LA PLATA - Demoras en la contratación y reformulaciones del proyecto: Por revisión previa del proyecto por parte de Findeter y ajustes al proyecto originadas por esta revisión. Estado actual en ejecución Avance 6.7%, terminación 26 de Nov 2018.
4- CONSTRUCCIÓN DE REDES DE ACUEDUCTO DEL BARRIO MESOLANDIA DEL MUNICIPIO DE MALAMBO. – Terminado  - No cumple las metas viabilizadas: Población Beneficiada actual de acuerdo al proyecto son 2.888 habitantes sin embargo se beneficiaron 3.698 habitantes superior a lo viabilizado y cumpliendo con el 100% de la cobertura en el barrio Mesolandia, a futuro la población beneficiada en el proyecto viabilizado eran 4.644 habitantes y se beneficiarán a 5.998 habitantes por lo tanto se cumplieron los indicadores establecidos en el proyecto viabilizado.
Con 2019IE0002024 del 15/02/2019 la Dirección de programas anexa un archivo excel con el informe del Supervisor del Contrato 438 de 2015.  Con 2019IE0015369 se informa cumplimiento y efectividad de la acción de mejora.</t>
  </si>
  <si>
    <t>Formato de control de Recursos junto con Informe Financiero de Findeter del mes correspondiente.</t>
  </si>
  <si>
    <t>Formato de control de recursos - Unidad</t>
  </si>
  <si>
    <t>Se hizo una conciliación con Findeter teniendo en cuenta el informe de control de recursos que realiza el Ministerio y que está acorde al informe financiero que realiza Findeter. Se anexaron los respectivos informes donde se demuestra que las cifras reportadas por las dos entidades son iguales.  Por lo anterior, ratificamos que las acciones adelantadas fueron efectivas para el cierre del hallazgo.</t>
  </si>
  <si>
    <t>Respecto a cada proyecto:
1- SISTEMA DE RESPALDO POR POZOS PROFUNDOS PARA EL ABASTECIMIENTO DEL ACUEDUCTO MUNICIPIO DE RIOHACHA, FASE I SENA-BATALLON - Viabilizado bajo la resolución 379 de 2012 - Servidumbre se solucionó el 22 de septiembre de 2017 e inicio la ejecución de las obras (Fase III) fue el 9 de febrero de 2018 - Plan de Mejoramiento fue la resolución 1063 de 2016.
2- OPTIMIZACION REDES DE ALCANTARILLADO BARRIO LAS FERIAS III FASE EN EL MUNICIPIO DE LA DORADA  - Demoras en la contratación: Por revisión previa del proyecto por parte de Findeter. Estado actual en ejecución Avance 40%, terminación 8 de Oct 2018.
3- CONSTRUCCION DEL SISTEMA DE ACUEDUCTO RURAL REGIONAL SANTA MARTHA, BIRMANIA, VEREDAS SANTA MARTHA, EL ROBLE, EL ALTO AURORA, SAN MIGUEL, LOS CAUCHOS, VILLA ESPERANZA, LOS PINOS, VILLA MERCEDES, BAJO VILLA MERCEDES DEL MUNICIPIO DE LA PLATA - Demoras en la contratación y reformulaciones del proyecto: Por revisión previa del proyecto por parte de Findeter y ajustes al proyecto originadas por esta revisión. Estado actual en ejecución Avance 6.7%, terminación 26 de Nov 2018.
4- CONSTRUCCIÓN DE REDES DE ACUEDUCTO DEL BARRIO MESOLANDIA DEL MUNICIPIO DE MALAMBO. – Terminado  - No cumple las metas viabilizadas: Población Beneficiada actual de acuerdo al proyecto son 2.888 habitantes sin embargo se beneficiaron 3.698 habitantes superior a lo viabilizado y cumpliendo con el 100% de la cobertura en el barrio Mesolandia, a futuro la población beneficiada en el proyecto viabilizado eran 4.644 habitantes y se beneficiarán a 5.998 habitantes por lo tanto se cumplieron los indicadores establecidos en el proyecto viabilizado.
Con 2019IE0002024 del 19/02/2019: La dirección de programas anexa el formato de control de recursos girados por el MVCT a contratos y convenios Interadministativos de recursos entregados en administración, del Conveniio 438 de 2015 com su anexo y el correo electrónico remisorio del formato de control de recursos dirigido a la Subdirección de Finanzas y Pto. del MVCT.  Con 2019IE0015369 se informa cumplimiento y efectividad de la acción de mejora.</t>
  </si>
  <si>
    <t>21(2017)</t>
  </si>
  <si>
    <r>
      <rPr>
        <b/>
        <sz val="10"/>
        <rFont val="Calibri"/>
        <family val="2"/>
        <scheme val="minor"/>
      </rPr>
      <t>H21A. Consistencia de la información y oportunidad de los proyectos:</t>
    </r>
    <r>
      <rPr>
        <sz val="10"/>
        <rFont val="Calibri"/>
        <family val="2"/>
        <scheme val="minor"/>
      </rPr>
      <t xml:space="preserve"> Convenio 766 de 2013 suscrito con FINDETER para la asistencia técnica y administración de recursos para la contratación de proyectos integrales, baja ejecucion del convenio teniendo en cuenta los recursos apropiados y desembolsados, incosistencia en la informacion reportada en los diferentes informes
</t>
    </r>
  </si>
  <si>
    <t>Inconsistencia entre la información reportada por la Subdirección de Finanzas y Presupuesto del MVCT y FINDETER, del saldo a 31 de Diciembre de 2017 del Contrato Interadministrativo 766 de 2013, pese a existir concordancia entre lo reportado por el Informe de Supervisión MVCT y FINDETER, tomándose 2 fuentes de información para una misma entidad auditada</t>
  </si>
  <si>
    <t>Reportar la información financiera (presupuestal y/o contable) que se efectúe a los Entes de Control de los Contratos Interadministrativos en los cuales se administren recursos MVCT, a través de la Subdirección de Finanzas y Presupuesto MVCT como único canal autorizado, según funciones y competencia establecidas en el Dec. 3571/2011 vigente y aplicable</t>
  </si>
  <si>
    <t xml:space="preserve">Unificar a través del área financiera del Ministerio, el reporte de la información financiera de los Contratos Interadministrativos de administración de recursos MVCT | </t>
  </si>
  <si>
    <t>Formato de control de recursos</t>
  </si>
  <si>
    <t>Con 2018IE0002378 del 26/02/2019, anexa 10 formatos de control de recursos del Contrato Interadministrativo No. 766 de 2013 de los meses de marzo a diciembre.  Con 2019IE0015369 se informa cumplimiento y efectividad de la acción de mejora.</t>
  </si>
  <si>
    <t>Brindar Asistencia Técnica a los Ejecutores y  Entes Territoriales directamente en el sitio de las obras, para impulsar los proyectos</t>
  </si>
  <si>
    <t>Acta de 
conciliación</t>
  </si>
  <si>
    <t>Con 2018IE0002378 del 26/02/2019, anexa acta No. 01 del 31 de enero de 2019 de conciliación de cifras del Contrato Interadministrativo No. 766 de 2013.  Con 2019IE0015369 se informa cumplimiento y efectividad de la acción de mejora.</t>
  </si>
  <si>
    <t>22(2017)</t>
  </si>
  <si>
    <r>
      <rPr>
        <b/>
        <sz val="10"/>
        <rFont val="Calibri"/>
        <family val="2"/>
        <scheme val="minor"/>
      </rPr>
      <t xml:space="preserve">H22ADIP. Contrucción del Sistema de Acueducto para el municipio de Providencia y Santa Catalina: </t>
    </r>
    <r>
      <rPr>
        <sz val="10"/>
        <rFont val="Calibri"/>
        <family val="2"/>
        <scheme val="minor"/>
      </rPr>
      <t xml:space="preserve">Según información registrada en el SIGEVAS se realizaron pagos por concepto de obra por $14.431.896.262, no logro de los objetivos previstos, las obras no reunen los requisitos de calidad necesarios para la optima prestacion del servicio </t>
    </r>
  </si>
  <si>
    <t>La infraestructura entregada al Municipio de Providencia y Santa Catalina, presenta fallas en su operación, debido que la Entidad Territorial identifica en algunos componentes del proyecto problemas de calidad imputables a la ejecución; baja capacidad técnica del personal dispuesto por el Municipio para la operación y mantenimiento del sistema.</t>
  </si>
  <si>
    <t>Prestar asistencia al municipio de Providencia y Santa Catalina para que se superen las fallas identificadas en la operación y calidad de la infraestructura entregada.</t>
  </si>
  <si>
    <t>Convocar a reunión y/o mesa de asistencia al municipio de Providencia y Santa Catalina.</t>
  </si>
  <si>
    <t>Evidenciar acciones de seguimiento
Se entiende por evidencias de seguimiento: Acta de reunión y/o oficios y/o correos electrónicos</t>
  </si>
  <si>
    <t>Se solicita ampliación dado que el ministerio financió un proyecto adicional para la optimización de la planta, el cual se estima culminar en el mes de abril para que su operación la asuma la empresa conformada por el municipio a través del operador, la cual, recibe asistencia técnica de EPM.</t>
  </si>
  <si>
    <t xml:space="preserve">Con 2018IE0015268 de 28/12/18 se presenta justificación de prórroga según el 2018IE0015223 del 27/12/2018, argumentando que con 2018ER0101288 del 25/10/2018 FINDETER concluye que las obras fueron entregadas en óptimas condiciones de operación al Municipio, advirtiendo que la incorrecta operación genera daños al sistema. El MVCT comunica a los Municipios a la constitución de la empresa administradora del sistema de acueducto, alcantarillado conforme al Convenio 061/2012 mediante el 2016EE0070088 del 02/08/2016, y 2017EE0039851 del 02/05/2017; como el municipio no ha concluido con la creación de la empresa atendiendo las recomendaciones efectuadas por la Consultoría se hace necesario prorrogar la fecha de cumplimiento de la acción de mejora. Con 2019IE0015346 se informa modificación a la acción de mejora. Con 2021IE0000298 se informa modificación a la acción de mejora.  Con memorando 2021IE0009614 se solicita la modificación de la acción de mejora. Con memorando 2022IE0008174 se solicita modificación de la fecha de terminación de la acción de mejora.
Con memorando 2024IE0000275 se informa el cumplimiento y efectividad de la acción de mejora.
</t>
  </si>
  <si>
    <t>Se suscribirá un acta de compromiso (cronograma) con el municipio en la cual se establecera el tiempo en el cuel se pondra en funcionamiento la empresa constituida en el año 2017</t>
  </si>
  <si>
    <t>Puesta en funcionamiento</t>
  </si>
  <si>
    <t>23(2017)</t>
  </si>
  <si>
    <r>
      <rPr>
        <b/>
        <sz val="10"/>
        <rFont val="Calibri"/>
        <family val="2"/>
        <scheme val="minor"/>
      </rPr>
      <t>H23ADF. Acueducto de las locaidades de Madre Vieja y la Ceiba resguardo Indigena Caicemapa Municipio de Distracción Guajira:</t>
    </r>
    <r>
      <rPr>
        <sz val="10"/>
        <rFont val="Calibri"/>
        <family val="2"/>
        <scheme val="minor"/>
      </rPr>
      <t xml:space="preserve"> Según la información registrada en sistema SIGEVAS, el valor del proyecto es de, $1.578.064.998, fue viabilizado en comité 2013-38 de 12/07/2013, obligaciones del seguimiento a los proyectos descritos en el numeral 12 del artículo 20 del Decreto No 3571 /2011 </t>
    </r>
  </si>
  <si>
    <t>Infraestructura entregada y recibida por el Municipio, desde diciembre de 2016, no está al servicio de la comunidad.</t>
  </si>
  <si>
    <t>Entrega y recibo de los productos del componente institucional al Municipio y de toda la infraestructura a las comunidades para su operación en donde se especifique la funcionalidad de la infraestructura entregada.</t>
  </si>
  <si>
    <t xml:space="preserve">Acta de entrega de la infraestructura y de los productos del componente institucional al municipio y la comunidad encargada de la operación.
</t>
  </si>
  <si>
    <t xml:space="preserve">Acta de entrega - Unidad
</t>
  </si>
  <si>
    <t xml:space="preserve">Con 2018IE0015268 DEL 28-12-2018 se allega: 02/12/2016 Acta de entrega Contrato 2124155; 21/05/2018. Acta de entrega Contratos 2124155 y 2172395; 21/05/2018. Acta de entrega Contrato 2172395.  Con 2019IE0015369 se informa cumplimiento y efectividad de la acción de mejora.
</t>
  </si>
  <si>
    <t xml:space="preserve">H23ADF. Acueducto de las locaidades de Madre Vieja y la Ceiba resguardo Indigena Caicemapa Municipio de Distracción Guajira: Según la información registrada en sistema SIGEVAS, el valor del proyecto es de, $1.578.064.998, fue viabilizado en comité 2013-38 de 12/07/2013, obligaciones del seguimiento a los proyectos descritos en el numeral 12 del artículo 20 del Decreto No 3571 /2011 </t>
  </si>
  <si>
    <t>Certificado de funcionalidad del Municipio y de la comunidad encargada de la operación.</t>
  </si>
  <si>
    <t>Certificado - Unidad</t>
  </si>
  <si>
    <t xml:space="preserve">Con 20190000761 del 16/01/2019 se allega: 02/12/2016 Acta de entrega Contrato 2124155; 21/05/2018. Acta de entrega Contratos 2124155 y 2172395; 21/05/2018. Acta de entrega Contrato 2172395.  Con 2019IE0015369 se informa cumplimiento y efectividad de la acción de mejora.
</t>
  </si>
  <si>
    <t>24(2017)</t>
  </si>
  <si>
    <t>H24ADIP.  CONSTRUCCION DE LA CAPTACION ADUCCION Y CONDUCCION ACUEDUCTO VEREDAL LA PEÑA DEL MUNICIPIO DE CURITI: Según la información registrada en la ficha de seguimiento del sistema SIGEVAS, el alcance del hallazgo está circunscrito en las obligaciones del seguimineto a los proyectos descritas en el número 12 del artículo 20 del Decreto 3571 del 2011.</t>
  </si>
  <si>
    <t>Las acciones del Ministerio y de FONADE no han sido eficaces para resolver las deficiencias constructivas y conminar a los contratistas a dar cumplimiento a sus obligaciones contractuales y/o postcontractuales. En consecuencia, las obras del proyecto y los dineros cancelados, no cumplen la función para la cual fueron destinados.</t>
  </si>
  <si>
    <t>Realizar los ajustes constructivos requeridos y capacitar al personal designado por el municipio o usuarios para operar adecuadamente la infraestructura construida. Dado lo anterior se implementara un Plan Especial de Seguimiento en el marco de la Resolución 140 de 2018, involucrando a FONADE y al Municipio de Curiti.</t>
  </si>
  <si>
    <t xml:space="preserve">Solicitar a FONADE que se realicen las gestiones pertinentes para que el contratista de obra resuelva las falencias constructivas y operativas reportadas por los usuarios y al municipio para que disponga del personal idoneo para realizar la operación del sistema de acueducto construido.
</t>
  </si>
  <si>
    <t xml:space="preserve">Oficio  a FONADE solicitando requerir al Contratista de obra para que adelante las actividades propuestas. 
</t>
  </si>
  <si>
    <t>Con 2019IE0000761 del 16/01/2019 se allegan: Oficio2018EE008027 de 2/10/2018 Requerimiento FONADE; 2018EER0102856 del 30/06/2018 Respuesta de FONADE, acción de mejoramiento cumplida.  Con 2019IE0015369 se informa cumplimiento y efectividad de la acción de mejora.</t>
  </si>
  <si>
    <t>Realizar mesa de trabajo con los actores involucrados brindando asistencia técnica por parte del MVCT.</t>
  </si>
  <si>
    <t>Acta de mesa de trabajo de asistencia técnica</t>
  </si>
  <si>
    <t>Con 2019IE0000761 del 16/01/2019 se allega: Acta de seguimiento a Contrato de FONADE del 07/09/2018. Con 2019IE0015369 se informa cumplimiento y efectividad de la acción de mejora.</t>
  </si>
  <si>
    <t>25(2017)</t>
  </si>
  <si>
    <t>H25ADF. CONSTRUCCION DEL TRAMO DE LA LINEA DE CONDUCCION DESDE LA ESTACION DE COROZAL HASTA LA ESTACION DE REBOMBEO: la información ficha de seguimiento SIGEVAS, realizaron pagos obra $10.139.060.587 y por interventoría se cancelaron $1.799.302.100, evidencian eficacia labores de supervisión y seguimineto por el MVCT relacionadas con los convenios suscritos con los entes territoriales</t>
  </si>
  <si>
    <t>El proyecto no cumple con lo concebido en la Viabilidad, el tramo de tuberia inmediatamente anterior (tramo I K0+000 a K4+300) que se encuentra siendo ejecutado por el PDA  Sucre, no se ha culminado la construccion de 120m aprox de tubería en el predio Avícola San Angel, interrumpiendo su empalme con la línea de conducción construida en el tramo II K4+300 a K8+770 a traves de FINDETER</t>
  </si>
  <si>
    <t>Conminar a Aguas de Sucre S.A. E.S.P. en su calidad de gestor del PDA de Sucre, a terminar la construccion de los 120m de tuberia de conduccion pendientes del Tramo I K0+000 a K4+300 a su cargo, ubicado en el predio Avícola San Angel</t>
  </si>
  <si>
    <t xml:space="preserve">Culminar el PDA de Sucre la construcción del tramo de tuberia pendiente en el Tramo I K0+000 a K4+300 (120m aprox.) localizado en el predio Avícola San Angel
</t>
  </si>
  <si>
    <t xml:space="preserve">Acta de 
entrega 
</t>
  </si>
  <si>
    <t>Con 2018IE0015268 del 28/12/2018 se justifica la ampliación de la fecha de cumplimiento de la acción de mejoramiento allegando el ofcicio MVCT 2018EE0060298 del 31/07/2018 requieriendo al ejecutor, Acta reinciio Contrato LP-ADS-001-12-2012 del 24/09/2018; Acta modificación 8 Contrato, teniendo en cuenta que la obra no ha culminado se justifica la prórroga.  Con 2019IE0015369 se informa cumplimiento y efectividad de la acción de mejora.</t>
  </si>
  <si>
    <t xml:space="preserve"> Involucrar a la Gobernación de Sucre en su calidad de accionista mayoritario (51%) del PDA Sucre, en las gestiones tendientes a la subsanación del inconveniente</t>
  </si>
  <si>
    <t xml:space="preserve">Acta de 
reunión </t>
  </si>
  <si>
    <t>26(2017)</t>
  </si>
  <si>
    <r>
      <rPr>
        <b/>
        <sz val="10"/>
        <rFont val="Calibri"/>
        <family val="2"/>
        <scheme val="minor"/>
      </rPr>
      <t xml:space="preserve">H26A. Plan Mejoramiento: </t>
    </r>
    <r>
      <rPr>
        <sz val="10"/>
        <rFont val="Calibri"/>
        <family val="2"/>
        <scheme val="minor"/>
      </rPr>
      <t>La Entidad en su PM, planteó acciones y actividades de mejora por hallazgo, se cumplieron actividades propuestas, no fueron efectivas las situaciones planteadas en algunos de ellos siguen presentando deficiencias, indica deficiencias en la formulación de las acciones, falta de control y seguimiento a su cumplimiento y a la solución definitiva de los hallazgos.</t>
    </r>
  </si>
  <si>
    <t>De la muestra de 37 hallazgos revisados por el Equipo Auditor, en 15 de ellos las acciones de mejora propuestas en el Plan de mejoramiento, fueron consideradas como no efectivas.</t>
  </si>
  <si>
    <t>Reformular en cada uno de los casos, las acciones de mejora que permitan su cumplimiento efectivo.</t>
  </si>
  <si>
    <t>Plan de mejoramiento reformulado</t>
  </si>
  <si>
    <t>Se considera cumplida y efectiva dado que la entidad realizó la incorporación de los hallazgos según las directrices dadas en el Informe de auditoria Independiente-Auditoría Financiera MVCT-Vigencia 2017 CGR-CDSIFTCEDR No.013 Mayo de 2018. Se puede evidenciar en el Plan de Mejoramiento ocasional transmitido el 17/07/2018 Consecutivo 1175402018-06-27</t>
  </si>
  <si>
    <t>DEPENDENCIAS INVOLUCRADAS</t>
  </si>
  <si>
    <t>Esta Actividad debe ser desarrollada por cada una de las areas involucradas en las acciones no efectivas inicialmente formuladas, a la fecha se encuentra reformulado. Inicialmente se presentaban con 2 accciones de mejoramiento, pero de su revisión se detectó que solamente es una (acción de mejora) que se encontaba repetida de manera idéntica en la fila susiguiente, la cual se suprime la fila.</t>
  </si>
  <si>
    <t>4(2018)</t>
  </si>
  <si>
    <t>H4AD. Avances en la Cobertura del Acceso al Agua Potable de la Comunidad Wayúu. Las acciones adelantadas por parte del MVCT; con el fin de estructurar e implementar un plan de acceso a agua potable para las comunidades Wayúu, en cumplimiento de los fallos de tutela proferidos por la Corte Constitucional, Corte Suprema de Justicia y CIDH, no son eficaces para solucionar la problemática.</t>
  </si>
  <si>
    <t>Aunque el MVCT difiere de la apreciación, de acuerdo con informe de la CGR las acciones realizadas con el fin de estructurar e implementar gradualmente un plan de acceso a agua potable para las comunidades Wayuú asentadas en zonas rurales de alta y media Guajira en cumplimiento de los fallos,no están dando cumplimiento, como la política de agua potable y saneamiento básico rural del PND</t>
  </si>
  <si>
    <t>Apoyar técnicamente y financieramente a los municipios de Uribia, Maicao, Manaure y Riohacha y al departamento de La Guajira, en la implementación de la fase I del plan de acceso a agua potable de las comunidades Wayuu</t>
  </si>
  <si>
    <t>1. Asistencia técnica para la estructuración de proyectos de pilas públicas</t>
  </si>
  <si>
    <t>Informe de asistencia técnica prestada</t>
  </si>
  <si>
    <r>
      <t xml:space="preserve">Se considera cumplido y efectivo. El MVCT, la Alcaldía de Manaure, la Alcaldía de Maicao y la Administración Temporal de competencias del sector de agua potable del Dpto de la Guajira, entregaron en febrero de 2018, el </t>
    </r>
    <r>
      <rPr>
        <i/>
        <sz val="10"/>
        <color indexed="8"/>
        <rFont val="Calibri"/>
        <family val="2"/>
        <scheme val="minor"/>
      </rPr>
      <t>Modelo de distribución de agua potable para las comunidades indígenas de los municipios de Uribia, Manaure, Maicao y Rioacha</t>
    </r>
    <r>
      <rPr>
        <sz val="10"/>
        <color indexed="8"/>
        <rFont val="Calibri"/>
        <family val="2"/>
        <scheme val="minor"/>
      </rPr>
      <t>, estructurado y listo para implementar acciones efectivas frente a la problemática de las comunidades Wayúu. Mediante memorando 2019IE0009834 de 26/08/2019, se adjuntó el Modelo de distribución de agua potable para las comunidades indígenas de los municipios de Uribia, Manaure, Maicao y Rioacha</t>
    </r>
  </si>
  <si>
    <t>VICE AGUA - DIRECCIÓN DESARROLLO SECTORIAL - GRUPO POLÍTICA SECTORIAL</t>
  </si>
  <si>
    <t>AUDITORIA DE CUMPLIMIENTO PROYECTO REPRESA RÍO RANCHERÍA EN EL DEPARTAMENTO DE LA GUAJIRA -CGR-CDIFYTCEDR N°023 Juinio 2018</t>
  </si>
  <si>
    <t xml:space="preserve">Con 2018IE0015224 del 27/12/2018 informa que presentan informe de asistencia técnica del período de julio a Diciembre de 2018 para un avance del 50%. Con 2019IE0009834 de 26/08/2019 se informa la implementación  del modelo de distribución de agua potable para  población rural dispersa- Guajira Azul, con 19 pilas públicas, en sus tres aspectos (infraestructura, gestión social, aseguramiento); Casa Azul, con 6 pilas; se adjuntan 7 documentos de evidencia. Con 2019IE0015171 se informa cumplimiento y efectividad de la acción de mejora.
</t>
  </si>
  <si>
    <t xml:space="preserve"> 2. Conceptos técnicos favorables por parte del mecanismo de viabilización del MVCT de proyectos piloto de pilas públicas
</t>
  </si>
  <si>
    <t>Conceptos técnicos</t>
  </si>
  <si>
    <t>Se considera cumplido y efectivo. El MVCT cumplió efectivamente con esta actividad de mejora, con la cual inicia la implementación de la FASE I del Modelo de distribución de agua potable para las comunidades indígenas de los municipios de Uribia, Manaure, Maicao y Rioach, estructurando el proyecto piloto CASA AZUL y prestando asistencia técnica en la estructuración de todos los diseños. A la fecha de los 19 proyectos de pilas públicas, sólo quedan pendientes los estudios y diseños de 7 proyectos que hoy están en proceso de contratación.</t>
  </si>
  <si>
    <t xml:space="preserve">Con 2018IE0015224 del 27/12/2018 informa que presentan 2 conceptos técnicos para un avance del 29%, modelo de distribución de agua potable para las comunidades indígenas wayuu de la zona rural dispersa del municipio de manaure;CT sobre distribucion de agua potable para las comunidades indígenas wayuu de la zona rural dispersda del municipio de maicao ( Soporte fichas téncicas). Con 2019IE0009834 de 26/08/2019 se informa 1 módulo al 100% implementado, 2 módulos estructurados y en proceso de implementación y 8 estudios y diseños en ejecución a través del convenio UNICEF-COSUDE-Cancillería, para entegarse en octubre de 2019. 5 Soportes. Con 2019IE0015171 se informa cumplimiento y efectividad de la acción de mejora.
</t>
  </si>
  <si>
    <t>3. Convenios de apoyo financiero para la ejecución de proyectos piloto de pilas públicas</t>
  </si>
  <si>
    <t>Convenios suscritos</t>
  </si>
  <si>
    <t>Se presenta este porcentaje de avance correspondiente de los 6 conceptos técnicos favorables de los 19 requeridos. Por lo cual, se está cumpliendo con la acción de mejora.</t>
  </si>
  <si>
    <t xml:space="preserve">Con 2018IE0015224 del 27/12/2018, presentan convenio interadministrativo de cooperacion No 032 de 2017 suscrito el 29/09/2017 entre MVCT, EPM, y el municipio de manaure, para un cimplimineto del 50%. Con 2019IE0009834 de 26/08/2019 se informa las Resoluciones de asignación para ISA Intercolombia Y EMGESA. MOU entre COSDE, UNICEF y Cancillería y Contrato de Interventoría y consultoría para los estudios y diseños desarrollados en el marco ente COSUDE, UNICEF y Cancillería. Con 2019IE0015171 se informa cumplimiento y efectividad de la acción de mejora.
</t>
  </si>
  <si>
    <t>H4AD. Avances Cobertura Acceso Agua Potable Comunidad Wayúu. Mpios alta y media Guajira se implementaron soluciones de tratamiento de agua subterránea, pero los proyectos no contemplan aspectos de sostenibilidad técnica, ambiental, social y financiera, que aunado a la baja capacidad institucional de E.T. y la dispersión del territorio, genera la salida de operaciones de infraestructura.</t>
  </si>
  <si>
    <t>4. Acompañamiento y seguimiento a la ejecución de los proyectos de pilas pilas públicas</t>
  </si>
  <si>
    <t>Informe de seguimiento</t>
  </si>
  <si>
    <t>Se considera cumplido y efectivo. El SIASAR es un sistema puesto en marcha para la media y alta Guajira, por lo cual se considera cumplida y efectiva al 100% esta acción de mejora, incluida en el Plan de Acceso como una herramienta indispensable para lograr el cometido de acceso a agua potable a las comunidades Wayúu.</t>
  </si>
  <si>
    <t xml:space="preserve">Con 2018IE0015224 del 27/12/2018, anexan informe de seguimiento a los proyectos de ejecucion de las pilas públicas, en el marco del modelo regional de suministro de agua potable.Con 2019IE0009834 de 26/08/2019 se informa el 100%, se resume el Convenio de Asociación entre Aguas Nacionales EPM SA -ESP- ANEPM y la Asociación de Usuarios PAINWAJRAWA´A ASAA WIN. a través de ANEPM se contrataron 6 cogestores sociales para las 6 pilas públicas. Evidencia: el citado convenio. Con 2019IE0015171 se informa cumplimiento y efectividad de la acción de mejora.
</t>
  </si>
  <si>
    <t>H4AD. Avances Cobertura Acceso Agua Potable Comunidad Wayúu. Mpios alta y media Guajira se implementaron soluciones de tratamiento de agua subterránea, pero los proyectos no contemplan aspectos de sostenibilidad técnica, ambiental, social y financiera, que aunado a la baja capacidad institucional de E.T. y la dispersión del territorio, genera la salida de operaciones de infraestructura</t>
  </si>
  <si>
    <t>Apoyo técnico al departamento para la implementación de un esquema de asistencia técnica permanente que promueva la sostenibilidad de las intervenciones construidas</t>
  </si>
  <si>
    <t>5. Asistencia técnica al departamento en la estructuración legal, financiera y técnica para la implementación de un área de asistencia técnica departamental que acompañe a las organizaciones comunitarias en la administración y operación de las soluciones construidas en el marco del plan de acceso a agua potable de la alta y media guajira</t>
  </si>
  <si>
    <t>Informes de asistencia técnica realizada</t>
  </si>
  <si>
    <t>Se considera cumplido y efectivo. Con 2018IE0015224 del 27/12/2018, anexan informe de asistencia técnica realizada, con el acompañamiento a las organizaciones comunitarias.Con 2019IE0009834 de 26/08/2019 se informa que actualmente la Administración Temporal de Agua Potable y Saneamiento Básico en la Guajira ha estructurado un proyecto para los servicios de consultoria especializada para la estructuración de una empresa prestadora de servicios públicos departamental de la Guajira, cuyo N° BPIN  es 2019002440081 por un valor de $360.000.000. Evidencia se adjunta el certificado de la Gobernación del Departamento.</t>
  </si>
  <si>
    <t xml:space="preserve">Con 2018IE0015224 del 27/12/2018, anexan informe de asistencia técnica realizada, con el acompañamiento a las organizaciones comunitarias.Con 2019IE0009834 de 26/08/2019 se informa que actualmente la Administración Temporal de Agua Potable y Saneamiento Básico en la Guajira ha estructurado un proyecto para los servicios de consultoria especializada para la estructuración de una empresa prestadora de servicios públicos departamental de la Guajira, cuyo N° BPIN  es 2019002440081 por un valor de $360.000.000. Evidencia se adjunta el certifiacdo de la Gobernación del Departamento. Con 2019IE0015171 se informa cumplimiento y efectividad de la acción de mejora.
</t>
  </si>
  <si>
    <t xml:space="preserve">6. Puesta en marcha de un sistema de información que permita monitorear la sostenibilidad de las intervenciones realizadas en el marco del plan de acceso a agua potable de la alta y media guajira </t>
  </si>
  <si>
    <t>Sistema de información puestos en marcha y con las variables reportadas de los proyectos implementados en el marco del plan de acceso a agua potable de la media y alta Guajira</t>
  </si>
  <si>
    <t>Se considera cumplido y efectivo. Con 2018IE0015224 del 27/12/2018, anexan informe de los 76 puntos del  SISAR para 8.120 personas, 1.244 personas y 42 sistemas.Con 2019IE0009834 de 26/08/2019 se informa que en la figura de resultados de las 191 comunidades levantadas. Bajo este contexto se puede evidenciar que el sistema se puso en marcha y que se está implementando adecuadamente. El objetivo es que cada año se levanten nuevas comunidades y se haga seguimiento a las ya levantadas, es una actividad de monitoreo permanente. Evidencia: la línea de avance del diagnóstico para la Guajira y para todo el país a través de la página http://www.siasar.org/es/paises/colombia y se adjunta el cronograma de trabajo para el segundo semestre de 2019.</t>
  </si>
  <si>
    <t xml:space="preserve">Con 2018IE0015224 del 27/12/2018, anexan informe de los 76 puntos del  SISAR para 8.120 personas, 1.244 personas y 42 sistemas.Con 2019IE0009834 de 26/08/2019 se informa que en la figura de resultados de las 191 comunidades levantadas. Bajo este contexto se puede evidenciar que el sistema se puso en marcha y que se está implementando adecuadamente. El objetivo es que cada año se levanten nuevas comunidades y se haga seguimiento a las ya levantadas, es una actividad de monitoreo permanente. Evidencia: la línea de avance del diagnóstico para la Guajira y para todo el país a través de la página http://www.siasar.org/es/paises/colombia y se adjunta el cronograma de trabajo para el segundo semestre de 2019. Con 2019IE0015171 se informa cumplimiento y efectividad de la acción de mejora.
</t>
  </si>
  <si>
    <t>1(2010-2017)</t>
  </si>
  <si>
    <t>Hallazgo Administrativo 1. Formulación de un programa para el sector de agua potable y sanemiento básico - APSB. La CGR no evidencia la existencia de una planeación de largo plazo de manera articulada entre el nivel nacional, los departamentos y los municipios, para la prestación del servicio de APSB.</t>
  </si>
  <si>
    <t>La Contraloria manifiesta que: la asignación de recursos de la Nación a través de programas o planes que desarrolla el Ministerio de Vivienda Ciudad y Territorio, diferentes a los destinados a los PAP -PDA, han desvirtuado los principios bajo los cuales fue diseñada la política y se ha ocasionado la dispersión de recursos y una falta de planeación a largo plazo.</t>
  </si>
  <si>
    <t>Expedir del Plan Director de Agua Potable y Saneamiento Básico</t>
  </si>
  <si>
    <t>Formular el Plan Director de APSB el cual contiene una visión estratégica de la política del sector a 2030. En dicha visión se presentan estrategias y acciones de corto, mediano y largo plazo para promover, entre otros la Seguridad hídrica, la articulación de las políticas públicas sectoriales con las de otros sectores y entre los diferentes niveles de gobierno</t>
  </si>
  <si>
    <t>Documento del Plan Director de Agua Potable y Saneamiento Básico</t>
  </si>
  <si>
    <t>Se considera cumplido y efectivo. Mediante 2018IE0015224  del 27/12/2018 se informa que el MVCT -VASB formuló el Documento del Plan Director de Agua Potable y Saneamuiento Básico en el cual se proponen estrategias y acciones concretas de corto, mediano y largo plazo (anexo)</t>
  </si>
  <si>
    <t>Auditoría de Desempeño al MVCT, CRA, SSPD-y PA FIA, PAP- PPDA-, vigencias 2010-2017  CGR-CDIFTCEDR-026 julio 2018</t>
  </si>
  <si>
    <t xml:space="preserve">Con 2018IE0015224  del 27/12/2018 se informa que el MVCT -VASB formuló el Documento del Plan Director de Agua Potable y Saneamuiento Básico en el cual se proponen estrategias y acciones concretas de corto, mediano y largo plazo (anexo). Con 2019IE0015171 se informa cumplimiento y efectividad de la acción de mejora.
</t>
  </si>
  <si>
    <t>2(2010-2017)</t>
  </si>
  <si>
    <t>Hallazgo Administrativo 2. Deficiencias institucionales en la implementación del programa PAP -PDA para el sector de agua potable y saneamiento básico- APSB. En el cuestionario respondido por las gobernaciones, a través de los gestores departamentales se evidenció que 146 municipios de 15 departamentos no se han vinculado al programa</t>
  </si>
  <si>
    <t>La CGR manifiesta deficiencias en la implementación de los PDA debido a que no es un instrumento que integre los planes y programas de las entidades territoriales, no hay interés de algunos municipios para vincularse y al no estar vinculada la totalidad de los municipios, no hay efectiva articulación de recursos y la asistencia técnica es inefectiva para vincular a los municipios</t>
  </si>
  <si>
    <t>Fortalecer el plan de divulgación de los PDA para los departamentos con municipios no vinculados</t>
  </si>
  <si>
    <t xml:space="preserve">Realizar convocatorias para la divulgación del Programa a los municipios no vinculados, en todos los departamentos. En las convocatorias se explicará en qué consisten los PDA, el procedimiento para la vinculación de municipios, los beneficios con los que cuentan los municipios vinculados, entre otros. </t>
  </si>
  <si>
    <t>Actas de capacitaciones y presentaciones</t>
  </si>
  <si>
    <t>Al respecto, es pertinente manifestar que a través de la Subdirección de Estructuración de
Programas se realizaron invitaciones a todas las administraciones municipales que actualmente no
se encuentran vinculados al PDA con el objetivo de que las mismas conocieran en qué consisten los
PDA, cuáles son los beneficios con los que cuentan los municipios vinculados, el procedimiento para
la vinculación de los municipios, entre otros temas muy importantes que permiten generar un mayor
impacto y respaldo interinstitucional para los municipios.</t>
  </si>
  <si>
    <t>VICE AGUA - DIRECCIÓN DE PROGRAMAS - SUBDIRECCIÓN DE ESTRUCTURACIÓN DE PROGRAMAS</t>
  </si>
  <si>
    <t>Con 2019IE0002398 del 28/02/2019 la Dirección de programas informó ampliación de fecha para el 30/07/2019, justificado por trámite de firma en OAP. Con 2019IE0007312 de 26/06/2019, se presentan antecedentes y justificaciones para la prórroga en atención a que las nuevas administraciones territoriales comienzan el 1/01/2020 debiendo extender las capacitaciones. Con 2019IE0015346 se informa modificación a la acción de mejora.</t>
  </si>
  <si>
    <t>La CGR manifiesta que hay deficiencias en la implementación de los PDA debido a que no es un instrumento que integre los planes y programas de las entidades territoriales, no hay interés de algunos municipios para vincularse, entre otras razones debido a dificultades financieras y no pueden realizar aportes al programa.</t>
  </si>
  <si>
    <t>Modificar la reglamentación de los PDA, en lo relacionado con el giro directo de los recursos comprometidos por parte de los municipios, como requisito para su vinculación.</t>
  </si>
  <si>
    <t>Incluir disposición que indique que el Comité Directivo determinará si para efectos de su participación en los PDA el municipio o distrito puede prescindir de algunos de los requisitos previstos.</t>
  </si>
  <si>
    <t>Proyecto de Decreto modificatorio</t>
  </si>
  <si>
    <t xml:space="preserve">Se expidió el decreto 1425 del 6 de agosto de 2019. El cual se anexa. </t>
  </si>
  <si>
    <t>Con 2019IE0002398 del 28/02/2019 la Dirección de programas informó ampliación de fecha para el 30/07/2019, justificado por trámite de firma en OAP. Con 2019IE0007312 de 26/06/2019, se presentan antecedentes y justificaciones para la prórroga en atención a que el texto definitivo del proyecto normativo ya está conciliado y fue remitido a la Presidencia de la República, para sus observaciones y posterior firma. Con 2019IE0015369 se informa el cumplimiento y efectividad de la acción de mejora.</t>
  </si>
  <si>
    <r>
      <t xml:space="preserve">Hallazgo Administrativo 2. Deficiencias institucionales en la implementación del programa PAP -PDA para el sector de agua potable y saneamiento básico- APSB. </t>
    </r>
    <r>
      <rPr>
        <sz val="10"/>
        <rFont val="Calibri"/>
        <family val="2"/>
        <scheme val="minor"/>
      </rPr>
      <t>En el cuestionario respondido por las gobernaciones, a través de los gestores departamentales se evidenció que 146 municipios de 15 departamentos no se han vinculado al programa</t>
    </r>
  </si>
  <si>
    <t>La CGR manifiesta que hay deficiencias en la implementación de los PDA debido a que no es un instrumento que integre los planes y programas de las entidades territoriales, no hay interés de algunos municipios para vincularse y al no estar vinculada la totalidad de los municipios, no hay efectiva articulación de recursos y la asistencia técnica es inefectiva para vincular a los municipios</t>
  </si>
  <si>
    <t xml:space="preserve">Desarrollar instrumentos de planeación sectorial de largo Plazo </t>
  </si>
  <si>
    <t>Expedición de un acto administrativo de Planes Rectores en el que se definirán lineamientos para lestructurar un instrumento de planeación del nivel local de corto, mediano y largo plazo para garantizar el acceso de la población urbana y rural a agua potable y saneamiento básico. Este instrumento se deberá articular con los de ordenamiento territorial y del recurso hídrico y con los PDA</t>
  </si>
  <si>
    <t xml:space="preserve">Expedición de un Acto Administrativo </t>
  </si>
  <si>
    <t>El Ministerio de Vivienda, Ciudad y Territorio expidió el decreto 1425 de 2019 con el que subroga el capítulo 1, del título 3, de la parte 3, del libro 2 del Decreto Único Reglamentario del Sector Vivienda, Ciudad y Territorio, Decreto 1077 del 26 de mayo de 2015, que cual entró en vigencia a partir del 6 de agosto de 2019. En este decreto se precisan varias condiciones que promueven la vinculación de los municipios al PDA y mejoran sus instrumentos de planeación entre otras. En este sentido consideramos que la acción de mejora se encuentra cumplida y es efectiva, en tanto la actualización de la estructura y funcionamiento de los PDA, incluye las acciones e instrumentos que promueven la vinculación de municipios.</t>
  </si>
  <si>
    <t>2018IE0015224 del 27/12/2018,  se cuenta con documento borrador el cual se encuentra en ajustes, previo a concertación intersectorial. (se anexa documento borrador )Con 2019IE0007312 de 26/06/2019, se presentan antecedentes y justificaciones para la prórroga en atención a que el texto definitivo del proyecto normativo ya está conciliado y fue remitido a la Presidencia de la República, para sus observaciones y posterior firma. Con 2019IE0015171 se informa cumplimiento y efectividad de la acción de mejora.</t>
  </si>
  <si>
    <t>La CGR manifiesta que hay deficiencias en la implementación de los PDA debido a que no es un instrumento que integre los planes y programas de las entidades territoriales, en algunos municipios no se evidencian debilidades en la articulación entre el Gobierno nacional y las entidades territoriales para la ejecución de recursos de los programas.</t>
  </si>
  <si>
    <t>Modificar la reglamentación de los PDA, en lo relacionado con los Planes Estratégicos de Inversiones.</t>
  </si>
  <si>
    <t>Indicar en el Decreto reglamentario de los PDA que en el capítulo anual del Plan Estratégico de Inversiones, se incluirán la totalidad de las inversiones del sector de Agua Potable y Saneamiento Básico (APSB) que se estén realizando en el departamento y se encuentren financiadas con recursos.</t>
  </si>
  <si>
    <t>Con 2019IE0002398 del 28/02/2019 la Dirección de programas informó ampliación de fecha para el 30/07/2019, justificado por trámite de firma en OAP .Con 2019IE0007312 de 26/06/2019, se presentan antecedentes y justificaciones para la prórroga en atención a que el texto definitivo del proyecto normativo ya está conciliado y fue remitido a la Presidencia de la República, para sus observaciones y posterior firma. Con 2019IE0015369 se informa el cumplimiento y efectividad de la acción de mejora.</t>
  </si>
  <si>
    <t>3(2010-2017)</t>
  </si>
  <si>
    <r>
      <t xml:space="preserve">Hallazgo Administrativo 3. Instancias y herramientas de planeación. </t>
    </r>
    <r>
      <rPr>
        <sz val="10"/>
        <rFont val="Calibri"/>
        <family val="2"/>
        <scheme val="minor"/>
      </rPr>
      <t xml:space="preserve">En 2011 se creó el MVCT, el Sector Administrativo de Vivienda, Ciudad y Territorio y una instancia interministerial para garantizar la coordinación en materia de agua y de desarrollo territorial, responsable además de garantizar el principio ambiental como rector del ordenamiento territorial. 
</t>
    </r>
  </si>
  <si>
    <t>La Contraloria manifiesta que: No hay coordinación en materia de agua y de desarrollo territorial, ni se garantiza el principio ambiental como rector del ordenamiento territorial. Tampoco se ha creado una instancia interministerial para la coordinación en materia de agua y de desarrollo territorial, que garantice el principio ambiental como rector del ordenamiento territorial.</t>
  </si>
  <si>
    <t>Elaborar un borrador acto administrativo por el cual se adoptan los planes rectores.</t>
  </si>
  <si>
    <t xml:space="preserve">Borrador de acto administrativo
</t>
  </si>
  <si>
    <t>Se considera cumplido y efectivo. Mediante memorando 2018IE0015224 del 27/12/2018, documento borrador en ajustes, previo a concertación intersectorial. (se anexa documento borrador). Con 2019IE0008005 16/07/2019 da alcance al 2019IE0007388, justifica modificaciones y plazos, es necesario realizar la reglamentación  del art. 279 de Ley 1955/19, para que planes rectores contemplen la atención de las zonas rurales, en coordinación con el MADS cumpliendo con el Decreto 1081/2015.</t>
  </si>
  <si>
    <t>2018IE0015224 del 27/12/2018, documento borrador en ajustes, previo a concertación intersectorial. (se anexa documento borrador ). Con 2019IE0008005 16/07/2019 da alcance al 2019IE0007388, justifica modificaciones y plazos, es necesario realizar la reglamentación  del art. 279 de Ley 1955/19, para que planes rectores contemplen la atención de las zonas rurales, en coordinación con el MADS cumpliendo con el Decreto 1081/2015. Con 2019IE0015171 se informa cumplimiento y efectividad de la acción de mejora.</t>
  </si>
  <si>
    <t>4(2010-2017)</t>
  </si>
  <si>
    <r>
      <t>Hallazgo Administrativo 4.</t>
    </r>
    <r>
      <rPr>
        <sz val="10"/>
        <rFont val="Calibri"/>
        <family val="2"/>
        <scheme val="minor"/>
      </rPr>
      <t xml:space="preserve"> </t>
    </r>
    <r>
      <rPr>
        <b/>
        <sz val="10"/>
        <rFont val="Calibri"/>
        <family val="2"/>
        <scheme val="minor"/>
      </rPr>
      <t>Implementación Esquemas Mercados Regionales</t>
    </r>
    <r>
      <rPr>
        <sz val="10"/>
        <rFont val="Calibri"/>
        <family val="2"/>
        <scheme val="minor"/>
      </rPr>
      <t>. Existe un rezago en la implementación de los instrumentos regulatorios que establecen los costos regionales para servicios de acueducto y alcantarillado, al declarar el esquema de mercado regional CRA</t>
    </r>
  </si>
  <si>
    <t xml:space="preserve">La contraloria manifiesta que: Falta divulgación de la Resolución CRA 821 de 2017, “Por la cual se define el concepto de mercado regional, se establecen las condiciones para declararlo y la forma de verificarlas, de conformidad con lo previsto en el artículo 126 de la Ley 1450 de 2011".
</t>
  </si>
  <si>
    <t xml:space="preserve">Asunto de competencia de la CRA. Realizar mesas de trabajo con la Comisión de Regulación de Agua Potable y Saneamiento Básico, con el fin de definir estrategias para divulgar la Resolución CRA 821 DE 2017
</t>
  </si>
  <si>
    <t xml:space="preserve">Realizar 2 mesas de trabajo con la CRA, con el fin de definir  estrategias para divulgar la Resolución CRA 821 DE 2017
</t>
  </si>
  <si>
    <t>Se dio cumplimiento a los compromisos adquiridos en la mesa de trabajo por lo tanto se socializó y divulgó suficientemente las Resoluciones CRA 825 y 821 de 2017. Anexamos listados de asistencia.  Por lo anterior, ratificamos que las acciones adelantadas fueron efectivas para el cierre del hallazgo.</t>
  </si>
  <si>
    <t xml:space="preserve">VICE AGUA - DIRECCIÓN DE PROGRAMAS - SUBDIRECCIÓN DE GESTIÓN EMPRESARIAL Y CRA </t>
  </si>
  <si>
    <t>Con 2019IE0007295 del 26/06/2019 la SubGestión Empresarial  informa el  cumplimiento eviendenciando 2mesas de trabajo con CRA, en la 2da el 15/02/2019 la CRA Informó que el Comité de Expertos 05 del 30/01/2019 se aprobó un plan para la divulgación y promocion de la Resolución CRA 821 /2017 en las consultas públicas, anexa copias de capacitaciones. FALTAN LAS EVIDENCIAS EN LA CARPETA. Con 2019IE0015369 se informa el cumplimiento y efectividad de la acción de mejora.</t>
  </si>
  <si>
    <t>5(2010-2017)</t>
  </si>
  <si>
    <r>
      <t xml:space="preserve">Hallazgo Administrativo 5. Promoción e implementación esquema - Mercados Regionales. </t>
    </r>
    <r>
      <rPr>
        <sz val="10"/>
        <rFont val="Calibri"/>
        <family val="2"/>
        <scheme val="minor"/>
      </rPr>
      <t>El esquema de regionalización está identificado como un mecanismo para lograr una prestación efectiva y eficiente de los servicios públicos de agua potable y saneamiento básico para municipios con baja capacidad institucional</t>
    </r>
  </si>
  <si>
    <r>
      <t xml:space="preserve">De acuerdo con lo señalado por la CGR </t>
    </r>
    <r>
      <rPr>
        <i/>
        <sz val="10"/>
        <rFont val="Calibri"/>
        <family val="2"/>
        <scheme val="minor"/>
      </rPr>
      <t xml:space="preserve">"No se han creado los instrumentos necesarios para la promoción e implementación de la regionalización con el fin de aumentar el conjunto de usuarios que son atendidos por un mismo prestador de los servicios de APSB"   </t>
    </r>
  </si>
  <si>
    <t xml:space="preserve">Asunto de competencia de la CRA. Este Ministerio realizara una accion de medio, se solicitará a la CRA que revise la incorporación de instrumentos en el Plan Nacional de Desarrollo que faciliten la promoción e implementación de esquemas regionales para la prestacion de los servicios de acueducto, alcantarillado y aseo </t>
  </si>
  <si>
    <t xml:space="preserve">Oficio y mesas de trabajo con la CRA para que dicha entidad revise la posibilidad de gestionar y diseñar instrumentos que permitan promocionar la regionalización. </t>
  </si>
  <si>
    <t xml:space="preserve">oficio y Actas </t>
  </si>
  <si>
    <t>Se dio cumplimiento a los compromisos adquiridos en la mesa de trabajo por lo tanto se promocionó y socializó los mercados regionales de acueducto y alcantarillado. Anexamos listados de asistencia. Por lo anterior, ratificamos que las acciones adelantadas fueron efectivas para el cierre del hallazgo.</t>
  </si>
  <si>
    <t>Con 2019IE0007295 del 26/06/2019 la SubGestión Empresarial  informa reunión 01 del 12/12/2018, y el CRA2018EE0094313 Identificando que el instrumento para la promoción e implementación de la regionalización está creado, son los PDA, por lo que se soliita mantenerlos de 2018 a 2021, y le Resolución CRA 821 de 2017, y Ley Orgánica de Ordenamiento Territorial. Con 2019IE0015369 se informa el cumplimiento y efectividad de la acción de mejora.</t>
  </si>
  <si>
    <t>6(2010-2017)</t>
  </si>
  <si>
    <r>
      <t xml:space="preserve">Hallazgo Administrativo 6. Coordinación y articulación entre los PAP-PDA y las políticas sectoriales de ambiente y salud. </t>
    </r>
    <r>
      <rPr>
        <sz val="10"/>
        <rFont val="Calibri"/>
        <family val="2"/>
        <scheme val="minor"/>
      </rPr>
      <t>Los efectos de este hallazgo inciden en el desempeño de los programas de agua potable y saneamiento básico (PAP-PDA), en cuanto a la cobertura, calidad, oportunidad y alcance de la prestación del servicio público de agua potable</t>
    </r>
  </si>
  <si>
    <t>La contraloria manifiesta que: Existencia de actividades en instrumentos de planificación sectorial no artículadas (PNAP y PGRH), que puede afectar las condiciones de cobertura, calidad y continuidad en el servicio público de acueducto.</t>
  </si>
  <si>
    <t>Generar mesas de trabajo conjunto entre el MSPS, el MADS y el MVCT, que permitan definiir acciones sectoriales en el marco de los instrumentos de planificación, que aportes al mejoramiento de las condiciones del servicio público de acueducto</t>
  </si>
  <si>
    <t>Implementar las acciones sectoriales acordadas con el MADS y/o MSPS</t>
  </si>
  <si>
    <t>Porcentaje de acciones sectoriales implementadas en función de las acciones definidas</t>
  </si>
  <si>
    <t>Se considera cumplido y efectivo. Mediante memorando 2018IE0015224 del 27/12/2018,  El MVCT-VASB ha adelantado acercamientos con el MinSalud y Protección Social,  para definr los temas relevantes para definr una agenda interministerial para los termas álgidos de agua potable.(anexos: lista de asistencia y correos electrónicos de mesa de Comite Nacional de Salud Ambiental CONASA, mesa Protocolo Rural).</t>
  </si>
  <si>
    <t>2018IE0015224 del 27/12/2018,  El MVCT-VASB ha adelantado acercamientos con el MinSalud y Protección Social,  para definr los temas relevantes para definr una agenda interministerial para los termas álgidos de agua potable.(anexos: lista de asistencia y correos electrónicos de mesa de Comite Nacional de Salud Ambiental CONASA, mesa Protocolo Rural). Con 2019IE0015171 se informa cumplimiento y efectividad de la acción de mejora.</t>
  </si>
  <si>
    <t>7(2010-2017)</t>
  </si>
  <si>
    <r>
      <t xml:space="preserve">Hallazgo Administrativo 7. Asistencia técnica y capacitación del MVCT. </t>
    </r>
    <r>
      <rPr>
        <sz val="10"/>
        <rFont val="Calibri"/>
        <family val="2"/>
        <scheme val="minor"/>
      </rPr>
      <t>De acuerdo con lo manifestado por los Gestores, la mayoría de los departamentos consultados manifiestan no haber recibido capacitación alguna por parte del MVCT para la implementación de esquemas regionales en la prestación de los servicios de APSB</t>
    </r>
  </si>
  <si>
    <t xml:space="preserve">De acuerdo con lo señalado por la CGR "La mayoria de los departamentos consultados expresan no haber recibido capacitación alguna por parte del MVCT para la implementación de esquemas regionales en la prestación de los servicios de APSB" </t>
  </si>
  <si>
    <t xml:space="preserve">Asunto de competencia de la CRA. Por lo tanto el Ministerio formulara una accion de medio. Gestionar con la CRA la formulacion de un Plan de Capacitación y asistencia técnica para promocionar la estructuración e implementación de esquemas regionales para la prestación de los servicios de acueducto, alcantarillado y aseo </t>
  </si>
  <si>
    <t xml:space="preserve">Mesas de trabajo con la CRA 
</t>
  </si>
  <si>
    <t xml:space="preserve">Actas de reunion </t>
  </si>
  <si>
    <t>8(2010-2017)</t>
  </si>
  <si>
    <r>
      <t xml:space="preserve">Hallazgo Administrativo 8. Articulación PAP - PDA y Recurso Hídrico. </t>
    </r>
    <r>
      <rPr>
        <sz val="10"/>
        <rFont val="Calibri"/>
        <family val="2"/>
        <scheme val="minor"/>
      </rPr>
      <t>No existe una adecuada articulación entre el Programa PAP-PDA con la Política Nacional de Recurso Hídrico que tiene como propósito mejorar la calidad de las fuentes hídricas y minimizar la contaminación del recurso</t>
    </r>
  </si>
  <si>
    <t>La contraloria manifiesta que: Exiten actividades en instrumentos de planificación sectorial no artículadas PAD PDA y PGRH, que puede afectar las condiciones de calidad de fuentes hídricas por vertimientos domésticos</t>
  </si>
  <si>
    <t xml:space="preserve">En el marco de la agenda Interministerial generar mesas de trabajo conjunto entre el  MADS y el MVCT, que permitan definiir acciones sectoriales en el marco de los instrumentos de planificación, que aportes a la defición conjunta de esquemas asociados a la calidad de fuentes hídricas. </t>
  </si>
  <si>
    <t xml:space="preserve">Promover mesas de trabajo conjuntas con  MADS para  formular acciones sectoriales concertadas y armónicas 
</t>
  </si>
  <si>
    <t xml:space="preserve">Mesas de trabajo 
</t>
  </si>
  <si>
    <t xml:space="preserve">Se considera cumplido y efectivo. 27 de diciembre de 2018 se reportan las mesas de trabajo realizadas el 16 de mayo de 2018 y el  29 de noviembre de 2018 entre el MVCT y el MADS  para evaluar la Política de Gestión del Integral de Recurso Hídrico. Anexo Lista de asistencia. </t>
  </si>
  <si>
    <t>Con 2018 de 27 de diciembre de 2018 se reportan las mesas de trabajo realizadas el 16 de mayo de 2018 y el  29 de noviembre de 2018 entre el MVCT y el MADS  para evaluar la Política de Gestión del Integral de Recurso Hídrico. Anexo Lista de asistencia. Con memorando 2019IE0015171 se informa el cumplimiento y efectividad de la acción de mejora.</t>
  </si>
  <si>
    <t>9(2010-2017)</t>
  </si>
  <si>
    <t>Hallazgo Administrativo 9. Armonización de Recursos. Se concluye  que el mecanismo financiero e institucional para la administración de los recursos del sector de APSB no es la única herramienta de ejecución de los recursos de APSB, lo que ocasiona que no se alcance el objetivo establecido en los PAP - PDA para armonizar y articular las fuentes de recursos de APSB</t>
  </si>
  <si>
    <t>Según la CGR, el MVCT ha asignado recursos del PGN a programas diferentes a los PDA, ocasionando dispersión de recursos de la política de APSB, desvirtuando los principios  de los PDA. No han existido incentivos ni apoyos financieros para el fortalecimiento de los PDA que generen en las entidades territoriales la necesidad de alinear sus inversiones con el programa.</t>
  </si>
  <si>
    <t>Modificar la reglamentación de los PDA, en lo relacionado con los Planes Estratégicos de Inversiones y los requisitos para la participación de las entidades territoriales con el fin de incluir todas las inversiones del sector de APSB, sin importar su fuente de financiación.</t>
  </si>
  <si>
    <t xml:space="preserve">Incluir dentro del proyecto de nuevo Decreto reglamentario de los PDA disposición en la que se establezca que en el Plan Estratégico de Inversiones anual, deberán incluirse la totalidad de las inversiones del sector de Agua Potable y Saneamiento Básico (APSB) que se estén realizando en el departamento y se encuentren financiadas con recursos que no hagan parte del Plan Departamental. </t>
  </si>
  <si>
    <t>Se expidió el decreto 1425 del 6 de agosto de 2019. El cual se anexa. Por lo anterior, ratificamos que las acciones adelantadas fueron efectivas para el cierre del hallazgo.</t>
  </si>
  <si>
    <r>
      <t xml:space="preserve">Hallazgo Administrativo 9. Armonización de Recursos. </t>
    </r>
    <r>
      <rPr>
        <sz val="10"/>
        <rFont val="Calibri"/>
        <family val="2"/>
        <scheme val="minor"/>
      </rPr>
      <t>Se concluye  que el mecanismo financiero e institucional para la administración de los recursos del sector de APSB no es la única herramienta de ejecución de los recursos de APSB, lo que ocasiona que no se alcance el objetivo establecido en los PAP - PDA para armonizar y articular las fuentes de recursos de APSB</t>
    </r>
  </si>
  <si>
    <t>Expedición de un acto administrativo de Planes Rectores en el que se definirán lineamientos para estructurar un instrumento de planeación del nivel local de corto, mediano y largo plazo para garantizar el acceso de la población urbana y rural a agua potable y saneamiento básico. Este instrumento se deberá articular con los de ordenamiento territorial y del recurso hídrico y con los PDA</t>
  </si>
  <si>
    <t xml:space="preserve">Acto Administrativo </t>
  </si>
  <si>
    <t xml:space="preserve">El Ministerio de Vivienda, Ciudad y Territorio dentro de su competencia de formular e implementar los planes, programas y proyectos del sector de agua y saneamiento básico establecida por el Decreto 3571 de 2011 cuenta con una estrategia para fortalecer los Planes Departamentales de Agua, para que a través de los mismos se adelanten proyectos del sector con recursos del Sistema General de Participaciones, del Presupuesto General de la Nación y con otras fuentes de recursos.  
En desarrollo de los PDA, este Ministerio expidió el decreto 1425 de 2019 con el que subroga el capítulo 1, del título 3, de la parte 3, del libro 2 del Decreto Único Reglamentario del Sector Vivienda, Ciudad y Territorio, Decreto 1077 del 26 de mayo de 2015, que cual entró en vigencia a partir del 6 de agosto de 2019. Alli se puede observar como el fortalecimiento de los PDA es una estrategia transversal del Ministerio, unificando y desarrollando con más detalle los instrumentos de planeación, que permitan al PDA una mejor ejecución de los recursos a su cargo.  
Por otra parte, la política pública de promoción de los PDA se incluyó como una de las estrategias a implementar por este Ministerio, como se observa en las bases del Plan Nacional de Desarrollo 2018-2022 “Pacto por Colombia, Pacto por la Equidad” dentro del pilar “VIII. Pacto por la calidad y eficiencia de servicios públicos: agua y energía para promover la competitividad y el bienestar de todos” En dicho documento, en página 682 puede leerse como objetivo:  
“a) Fortalecer los Planes Departamentales de Agua (PDA) en su enfoque de regionalización, para aprovechar economías de escala que mejoren la prestación de los servicios públicos 
MinVivienda priorizará los recursos para la ejecución de proyectos estructurados con una visión regional y reformará la figura de gestor de los PDA con una estructura organizacional administrativa (planeación, jurídica, administrativa y financiera) y especializada por cada tipo de componente (aseguramiento, social, infraestructura, ambiental y riesgo). 
MinVivienda apoyará a los gestores en el proceso de concertación con los municipios de los instrumentos de planeación, para impulsar soluciones técnicas y comerciales basadas en mercados regionales que prioricen inversiones articuladas entre alcaldías, departamentos y Nación, bajo el enfoque de economía circular del agua y la política nacional de gestión integral de residuos sólidos. 
MinVivienda aprovechará la experiencia adquirida por los PDA en los procesos de regionalización, para implementar mecanismos que permitan la conformación de áreas regionales de servicio entre municipios de mayor tamaño poblacional que cuenten con prestadores de alto desempeño, y municipios con debilidades institucionales y de prestación de los servicios, con el fin de hacer viable la prestación. Así mismo, evaluará la implementación de dichos mecanismos en regiones priorizadas como la región Caribe y el departamento de La Guajira.” 
En este sentido consideramos que la acción de mejora se encuentra cumplida en tanto la actualización de la estructura y funcionamiento de los PDA, que se expidió mediante el Decreto 1425 del 06 de agosto de 2019, incluye las acciones e instrumentos que promueven el fortalecimiento de los PDA, para que estos puedan gestionar recursos en el marco de las políticas públicas, planes, programas y proyectos que promueve esta entidad.
</t>
  </si>
  <si>
    <t>10(2010-2017)</t>
  </si>
  <si>
    <r>
      <t xml:space="preserve">Hallazgo Administrativo 10. Administración y ejecucución de recursos del Programa. </t>
    </r>
    <r>
      <rPr>
        <sz val="10"/>
        <rFont val="Calibri"/>
        <family val="2"/>
        <scheme val="minor"/>
      </rPr>
      <t>Se puede considerar que el FIA como mecanismo fiduciario para el manejo de los recursos de los PAP – PDA presenta un desempeño ineficiente, debido a la falta de alternativas formuladas por el MVCT que permitan su consolidación.</t>
    </r>
  </si>
  <si>
    <t>Según la Contraloría, el FIA presenta un desempeño ineficiente por la falta de alternativas formuladas que permitan esquemas de administración eficientes y sostenibles.</t>
  </si>
  <si>
    <t xml:space="preserve">Promover ajustes en el contrato para esquemas de financiación y participación más activa de los gestores </t>
  </si>
  <si>
    <t xml:space="preserve">Elaborar proyecto de otrosí al contrato FIA y promover su suscripción 
OBSERVACIÓN: En este tipo de acciones donde interviene un tercero lo adecuado y prudente es establecer acciones de medio como la que se propone en azul. Sin embargo, es muy importante tener en cuenta que lo ideal para garantizar la efectividad de la acción es lograr tener en este caso suscrito el otrosí  </t>
  </si>
  <si>
    <t>Propuesta de Otro sí</t>
  </si>
  <si>
    <t>Se expidió el otrosí del contrato de fiducia mercantil suscrito entre el consorcio FIA y los departamentos. Se anexa copia del otrosí. Por lo anterior, ratificamos que las acciones adelantadas fueron efectivas para el cierre del hallazgo.</t>
  </si>
  <si>
    <t>VICE AGUA - DIRECCIÓN DE PROGRAMAS -SUBDIRECCIÓN DE ESTRUCTURACIÓN DE PROGRAMAS</t>
  </si>
  <si>
    <t>Con 2018IE0015268 de 28/12/18 se informa que de acuerdo con correo electrónico del 21 de diciembre de 2018 del Viceministerio General del MHCP, el concepto No. 2-2016-013255 emitido por ese Ministerio se encuentra vigente, con lo cual se procederá a efectuar el Otrosí al Contrato, lo que justifica modificación de fecha (antes 31-12-2018) tal y como queda en el PM, Avance del 30%. Con 2019IE0015369 se informa el cumplimiento y efectividad de la acción de mejora.</t>
  </si>
  <si>
    <t>11(2010-2017)</t>
  </si>
  <si>
    <r>
      <t>Hallazgo Administrativo 11. Asignación de recursos financieros para el desarrollo de las políticas estratégicas de APSB a nivel Nacional.</t>
    </r>
    <r>
      <rPr>
        <sz val="10"/>
        <rFont val="Calibri"/>
        <family val="2"/>
        <scheme val="minor"/>
      </rPr>
      <t xml:space="preserve"> La distribución de recursos para apoyo financiero en el desarrollo de las políticas estratégicas de APSB a nivel Nacional en el sector rural, se evidencia una inequidad en su disposición en la medida en lo entregado a los departamentos del país </t>
    </r>
  </si>
  <si>
    <t xml:space="preserve">Según la CGR, se observa inequidad en la disposición de recursos, considerando que departamentos con menos capacidad técnica y administrativa se la asignaron menos recursos. </t>
  </si>
  <si>
    <t xml:space="preserve">Establecer requisitos técnicos diferenciales para proyectos en el sector rural que faciliten el desarrrollo de inversiones de diferentes fuentes financiación del sector de agua potable y saneamiento básico. 
</t>
  </si>
  <si>
    <t xml:space="preserve">Expedir Acto Administrativo en el que se incluyan las modificaciones planteadas como acción de mejora  </t>
  </si>
  <si>
    <t xml:space="preserve">Se expidió el decreto 1898 de 2016. Se definieron lineamientos para la prestación de los servicios públicos de acueducto y alcantarillado. </t>
  </si>
  <si>
    <t>Sin perjuicio de la acción que se está proponiendo, en el hallazgo se habla de "inequidad", por lo que se recomienda que la acción de mejora sea relacionada con objetivizar los criterios de priorización de proyectos y establecer (si no los hay) criterios objetivos de focalización de apoyo financiero. Con 2019IE0008014 alcance al 2019IE00073121 se justifica ampliación del plazo, teniendo en cuenta que la Resolución 1063/2016, que incluye un proceso diferenciado para los ET con menor capacidad técnica en el marco del acompañamiento y asistencia técnica del  MVCT, la cual se encuentra en trámite de revisión en el Despacho del Ministro. Con 2019IE0015369 se informa el cumplimiento y efectividad de la acción de mejora.</t>
  </si>
  <si>
    <t>12(2010-2017)</t>
  </si>
  <si>
    <r>
      <t xml:space="preserve">Hallazgo Administrativo 12. Formulación y adopción de un programa rural en los PAP - PDA. </t>
    </r>
    <r>
      <rPr>
        <sz val="10"/>
        <rFont val="Calibri"/>
        <family val="2"/>
        <scheme val="minor"/>
      </rPr>
      <t>El Programa PAP- PDA no cuenta con recursos suficientes ni con instrumentos idóneos para atender el sector rural; los gobiernos del nivel regional y central no han logrado avanzar en la implementación de las acciones necesarias para aumentar la población con acceso a APSB en las áreas rurales.</t>
    </r>
  </si>
  <si>
    <t xml:space="preserve">La contraloria manifiesta que: 
"1. No asignación de recursos para zonas rurales
2. Inexistencia de normatividad de planeación de largo plazo
3. Inexistencia de un programa para las zonas rurales en el marco del PDA "
</t>
  </si>
  <si>
    <r>
      <t xml:space="preserve">Fortalecer la politica sectorial de APSB pata las zonas rurales, mediante la modificación del marco normativo actual 
</t>
    </r>
    <r>
      <rPr>
        <b/>
        <sz val="10"/>
        <rFont val="Calibri"/>
        <family val="2"/>
        <scheme val="minor"/>
      </rPr>
      <t xml:space="preserve">
</t>
    </r>
  </si>
  <si>
    <t xml:space="preserve">Formular borrador de Proyecto de Decreto para reglamentar el Art 279 de Ley 1955/2019, en relación con los asentamientos humanos rurales y las viviendas rurales dispersas
</t>
  </si>
  <si>
    <t>Proyecto de Decreto que reglamenta el Artículo 279 de la Ley 1955 de 2019.</t>
  </si>
  <si>
    <t xml:space="preserve">Se considera cumplido y efectivo. Mediante memorando 2019IE0008005 16/07/2019 da alcance al 2019IE0007388, justifica modificaciones y plazos,  con las facultades del MVCT para reglamentar la dotación de infraestructura básica de APSB en asentamientos humanos y vivienda rural dispersa, es necesario adelantar la reglamentación. En 2016 se expidió el decreto 1898 de 2016, que reglamenta los esquemas diferenciales para las zonas rurales. Posteriormente se expidió la resolución 844 de 2018 que define los requisitos técnicos mínimos para proyectos en zonas rurales, acompañando la implementación de la política de APSB se expidió la resolución 571 de 2019, para la elaboración del plan de gestión a los prestadores que deben alcanzar los estándares de prestación. Adicionalmente se elaboró el proyecto reglamentación del artículo 279 de 2019, el cual se encuentra en revisión y atención a los comentarios de la participación ciudadana.  Por otra parte, se ha realizado articulación con la Agencia de Renovación del Territorio- ART para la gestión de recursos para inversiones en proyectos en zonas rurales, alcanzando un compromiso de 1 billón de pesos para la vigencia actual.  </t>
  </si>
  <si>
    <t>Con 2019IE0008005 16/07/2019 da alcance al 2019IE0007388, justifica modificaciones y plazos,  con las facultades del MVCT para reglamentar la dotación de infraestructura básica de APSB en asentamientos humanos y vivienda rural dispersa, es necesario adelantar la reglamentación. Con 2019IE0015171 se informa cumplimiento y efectividad de la acción de mejora.</t>
  </si>
  <si>
    <t>13(2010-2017)</t>
  </si>
  <si>
    <r>
      <t xml:space="preserve">Hallazgo Administrativo 13. Asistencia técnica de la Gobernación o los gestores. </t>
    </r>
    <r>
      <rPr>
        <sz val="10"/>
        <rFont val="Calibri"/>
        <family val="2"/>
        <scheme val="minor"/>
      </rPr>
      <t xml:space="preserve">La asistencia técnica propuesta por el nivel nacional no está apoyada por la voluntad política de las entidades territoriales del orden municipal, dada la autonomía administrativa, lo que impide desarrollar esquemas de regionalización.
 </t>
    </r>
  </si>
  <si>
    <t>La CGR manifiesta: "En la encuesta realizada a las ET (...) deficiencias en la promoción de los esquemas de regionalización y el Ministerio (...) no demuestra las gestiones adelantadas con los municipios para alcanzar el objetivo". La encuesta que fundamentael hallazgo fue aplicada a los ET no destinatarios de la norma; La regionalización es una decisión empresarial, y no es obligatoria</t>
  </si>
  <si>
    <t xml:space="preserve">Asunto de competencia de la CRA, por lo tanto el MVCT formula una acción de medio. Adelantar gestiones con la CRA, entidad responsable funcional de la promoción de los instrumentos regulatorios, para que dicha entidad socialice la normativa relacionada con esquemas regionales.     
</t>
  </si>
  <si>
    <t xml:space="preserve">Adelantar gestiones con la CRA, entidad responsable funcional de la promoción de los instrumentos regulatorios, para que dicha entidad socialice la normativa relacionada con esquemas regionales.     
</t>
  </si>
  <si>
    <t xml:space="preserve">Comunicación y traslado a la CRA de este hallazgo por ser de su competencia 
 Soporte de espacio con la CRA en el que se promueva que dicha entidad socialice la regulación sobre esquemas regionales  
Soporte de Seguimiento del compromiso asumido por la CRA  </t>
  </si>
  <si>
    <t>14(2010-2017)</t>
  </si>
  <si>
    <r>
      <t xml:space="preserve">Hallazgo Administrativo 14. Asistencia técnica a los Municipios. </t>
    </r>
    <r>
      <rPr>
        <sz val="10"/>
        <rFont val="Calibri"/>
        <family val="2"/>
        <scheme val="minor"/>
      </rPr>
      <t xml:space="preserve">En desarrollo de la encuesta realizada por la Contraloría General de la República entre abril, mayo y junio de 2018 a los municipios y prestadores de los servicios de agua potable y saneamiento básico, se evidenció el desconocimiento por parte de los alcaldes sobre los objetivos de los PDA </t>
    </r>
  </si>
  <si>
    <t>Según r la CGR la Programación para la asistencia técnica del MVCT no obedece a un estudio de las deficiencias observadas en el desarrollo del análisis que éste debe realizar, sino a la demanda por parte de los entes territoriales</t>
  </si>
  <si>
    <t>Modificar la reglamentación de los PDA, en lo relacionado con la participación del MVCT.</t>
  </si>
  <si>
    <t>Se indicará en el Decreto reglamentario de los PDA que el MVCT definirá su participación en los Comités Directivos de los  (PDA) de acuerdo con el índice que mide la capacidad institucional y de resultados de los PDA, formulará acciones y prestará asistencia técnica diferenciada producto de esta medición de desempeño.</t>
  </si>
  <si>
    <t>15(2010-2017)</t>
  </si>
  <si>
    <r>
      <t>Hallazgo Administrativo 15. Indicadores del PAP - PDA.</t>
    </r>
    <r>
      <rPr>
        <sz val="10"/>
        <rFont val="Calibri"/>
        <family val="2"/>
        <scheme val="minor"/>
      </rPr>
      <t xml:space="preserve"> EL MVCT como rector de la política de APSB no ha actuado con eficacia para que el Programa tenga los indicadores necesarios para medir su desempeño En la evaluación aportada por los municipios, se observa que un alto porcentaje de municipios no cumplen con las coberturas mínimas en  acueducto y alcantarillado. </t>
    </r>
  </si>
  <si>
    <t>La CGR indica que los PDA no cuenta con indicadores que permitan medir el impacto y los resultados del programa. 
Algunos municipios manifiestan desconocer la información de las áreas rurales y otros mencionan que no se cuenta con la información completa para la comparación de las variables utilizadas.</t>
  </si>
  <si>
    <t>Modificar la reglamentación de los PDA, en lo relacionado con  los Planes Estratégicos de Inversiones con el fin de incluir los indicadores sectoriales.</t>
  </si>
  <si>
    <t xml:space="preserve">Incluir en el Decreto lo siguiente:  1. Diagnóstico técnico base del estado de prestación de los servicios públicos de acueducto, alcantarillado y aseo. 2. Línea base de los indicadores de cobertura, calidad y continuidad para los servicios públicos de acueducto, alcantarillado y aseo en la zona urbana y rural. </t>
  </si>
  <si>
    <t>Implemnetar el sistema  SIASAR, para recopilar la información sobre las comunidades, sistemas, proveedores de servicios y prestadores de asistencia técnica, así como realizar seguimiento, análisis y toma de decisiones en agua y saneamiento rural.</t>
  </si>
  <si>
    <t>Continuar con la implementación del SIASAR, a través de los PDA.</t>
  </si>
  <si>
    <t>Número de PDA con primera fase del SIASAR implementada.</t>
  </si>
  <si>
    <t>2018IE0015224 del 27/12/2018, Se informa asistencia técnica a 13 Dptos,  7 terminada primera fase, 6 en desarrollo, sobre estructura del SISAR. Se anexa avance consolidado de la asistencia técnica brindada de julio a diciembre 2018. Con 2019IE0015171 se informa cumplimiento y efectividad de la acción de mejora.</t>
  </si>
  <si>
    <t>Modificar la reglamentación de los PDA, con el fin de incluir la Medición capacidad institucional y de resultados de los PDA.</t>
  </si>
  <si>
    <t>Incluir en el proyecto de Decreto un artículo indicando que la capacidad institucional y de resultados de los PDA, será medida mediante el índice que defina el Gobierno nacional en cabeza del Departamento Nacional de Planeación (DNP).</t>
  </si>
  <si>
    <t>16(2010-2017)</t>
  </si>
  <si>
    <t>Hallazgo Administrativo 16. Capacidad Institucional. El Programa Planes Departamentales de Agua – Planes de Aguas para la Prosperidad no ha generado capacidad institucional por motivos de no obligatoriedad de las normativa en su creación y funcionamiento.</t>
  </si>
  <si>
    <t>La CGR afirma que se presenta un bajo desempeño en la articulación y coordinación de los diferentes actores, que ha evidenciado la ineficiente e insuficiente capacidad institucional.</t>
  </si>
  <si>
    <t>Modificar la reglamentación de los PDA, en lo relacionado con la participación del MVCT y la estructura de los Gestores.</t>
  </si>
  <si>
    <t>Indicar en el Decreto reglamentario de los PDA que el MVCT prestará asistencia técnica diferenciada de acuerdo con el índice que mide la capacidad institucional y de resultados de los PDA.
Asimismo, se indicará que para ejercer sus funciones, el Gestor contará con componentes mínimos y los perfiles de sus profesionales deberán estar acordes con las funciones a ejercer en cada área</t>
  </si>
  <si>
    <t>Con 2019IE0002398 del 28/02/2019 la Dirección de programas informó ampliación de fecha para el 30/07/2019, justificado por trámite de firma en OAP.  Con 2019IE0007312 de 26/06/2019, se presentan antecedentes y justificaciones para la prórroga en atención a que el texto definitivo del proyecto normativo ya está conciliado y fue remitido a la Presidencia de la República, para sus observaciones y posterior firma. Con 2019IE0015369 se informa el cumplimiento y efectividad de la acción de mejora.</t>
  </si>
  <si>
    <r>
      <t xml:space="preserve">Hallazgo Administrativo 16. Capacidad Institucional. </t>
    </r>
    <r>
      <rPr>
        <sz val="10"/>
        <rFont val="Calibri"/>
        <family val="2"/>
        <scheme val="minor"/>
      </rPr>
      <t>El Programa Planes Departamentales de Agua – Planes de Aguas para la Prosperidad no ha generado capacidad institucional por motivos de no obligatoriedad de las normativa en su creación y funcionamiento.</t>
    </r>
  </si>
  <si>
    <t>La CGR afirma que se presenta un bajo desempeño en la articulación y coordinación de los diferentes actores, que ha evidenciado la ineficiente e insuficiente capacidad institucional. Asimismo indica que el Gobierno Nacional no cuenta con una agencia especializada que diseñe programe y los megaproyectos del sector.</t>
  </si>
  <si>
    <t>Realizar análisis de viabilidad para la creación de una Agencia Nacional del Agua.</t>
  </si>
  <si>
    <t xml:space="preserve">Analizar posibilidades técnicas, jurídicas y administrativas para la creación de una  Agencia Nacional del Agua, como alternativa para fortalecer la gestión del recurso hídrico y del sector del agua. </t>
  </si>
  <si>
    <t>Contrato suscrito para la Consultoria</t>
  </si>
  <si>
    <t>Se considera cumplido y efectivo. Mediante memorando 2018IE0015224 del 27/12/2018, Se informa que se contrató consultoría por medio de Banco Interamericano de Desarrollo, se anexa primer entregable.</t>
  </si>
  <si>
    <t>2018IE0015224 del 27/12/2018, Se informa que se contrató consultoría por medio de Banco Interamericano de Desarrollo, se anexa primer entregable. Con 2019IE0015171 se informa cumplimiento y efectividad de la acción de mejora.</t>
  </si>
  <si>
    <t>17(2010-2017)</t>
  </si>
  <si>
    <r>
      <t xml:space="preserve">Hallazgo Administrativo 17. Asistencia técnica y avance en desempeño institucional de los Gestores PDA. </t>
    </r>
    <r>
      <rPr>
        <sz val="10"/>
        <rFont val="Calibri"/>
        <family val="2"/>
        <scheme val="minor"/>
      </rPr>
      <t>Se evidencian dificultades para avanzar en la ejecución de estas responsabilidades establecidas en la política pública para el sector.</t>
    </r>
  </si>
  <si>
    <t>Según la CGR, considerando que el Gestor es el responsable de la gestión, implementación, seguimiento a la ejecución del PDA y los asuntos relacionados con APSB en el departamento, hay dificultades para avanzar en la ejecución de estas responsabilidades, dado que se evidencian deficiencias en el proceso de fortalecimiento institucional.</t>
  </si>
  <si>
    <t>18(2010-2017)</t>
  </si>
  <si>
    <r>
      <t xml:space="preserve">Hallazgo Administrativo 18. Transformación de Empresas prestadoras de Servicios de Agua Potable y Saneamiento Básico. </t>
    </r>
    <r>
      <rPr>
        <sz val="10"/>
        <rFont val="Calibri"/>
        <family val="2"/>
        <scheme val="minor"/>
      </rPr>
      <t>Entre los objetivos del PDA está promover y consolidar procesos de transformación empresarial y fortalecimiento institucional130. El MVCT debe promover la creación y consolidación de esquemas de prestación de los servicios públicos que operen con criterio empresarial.</t>
    </r>
  </si>
  <si>
    <r>
      <t xml:space="preserve">Según lo indicado por la CGR en el informe de hallazgos se presenta </t>
    </r>
    <r>
      <rPr>
        <i/>
        <sz val="10"/>
        <rFont val="Calibri"/>
        <family val="2"/>
        <scheme val="minor"/>
      </rPr>
      <t xml:space="preserve">"Ineficiencia en la gestión del MVCT para alcanzar la meta de conformación de empresas dado que hasta ahora los servicios de APSB se prestan, en un alto porcentaje de municipios, en forma directa, lo cual afecta negativamente la implementación del programa y la efectividad de las metas y objetivos trazados" </t>
    </r>
  </si>
  <si>
    <t xml:space="preserve">Brindar asistencia técnica y acompañamiento a los prestadores directos de los servicios públicos vinculados al PDA para que adelanten procesos de transformación empresarial </t>
  </si>
  <si>
    <t xml:space="preserve">Mesas de trabajo con las personas encargadas de las unidades de servicios públicos de los municipios prestadores directos </t>
  </si>
  <si>
    <t xml:space="preserve"> Actas de mesas de trabajo</t>
  </si>
  <si>
    <t>Se brindó asistencia técnica y acompañamiento a los prestadores directos de los servicios públicos vinculados al PDA para el cumplimiento del proceso de transformación empresarial. Se anexan listas de asistencia. Por lo anterior, ratificamos que las acciones adelantadas fueron efectivas para el cierre del hallazgo.</t>
  </si>
  <si>
    <t>VICE AGUA - DIRECCIÓN DE PROGRAMAS - SUBDIRECCIÓN DE GESTIÓN EMPRESARIAL</t>
  </si>
  <si>
    <t>Con 2020IE0000969 se informa cumplimiento y efectividad de la acción de mejora.</t>
  </si>
  <si>
    <t>19(2010-2017)</t>
  </si>
  <si>
    <r>
      <t xml:space="preserve">Hallazgo Administrativo 19. Fortalecimiento Institucional a los municipios vinculados al PDA.  </t>
    </r>
    <r>
      <rPr>
        <sz val="10"/>
        <rFont val="Calibri"/>
        <family val="2"/>
        <scheme val="minor"/>
      </rPr>
      <t>El MVCT debe proponer los lineamientos efectivos de política para incentivar la aplicación de esquemas de gestión empresarial eficiente en la prestación de servicios públicos de acueducto, alcantarillado y aseo.</t>
    </r>
  </si>
  <si>
    <t xml:space="preserve">El MVCT debe proponer los lineamientos de politica para incentivar la aplicación de esquemas de gestión empresarial eficiente en la prestación de servicios publicos de acueducto, alcantarillado y aseo además le corresponde promover la creación y consolidación de estructuras de prestación de los servicios que operen con criterio empresarial  </t>
  </si>
  <si>
    <t xml:space="preserve">Gestionar la expedición de un instrumento normativo para establecer criterios que permitan la formulación de planes de aseguramiento a través de los cuales se puedan crear esquemas de prestacion de los servicios que operen con criterio empresarial </t>
  </si>
  <si>
    <t xml:space="preserve">Mesas de trabajo internas con equipo interdiciplinario para diseñar instrumento normativo  </t>
  </si>
  <si>
    <t xml:space="preserve">Actas de mesas de trabajo </t>
  </si>
  <si>
    <t xml:space="preserve">Se realizó la
expedición del
instrumento normativo
propuesto.
</t>
  </si>
  <si>
    <t xml:space="preserve"> Con 2019IE0007312 de 26/06/2019, se presentan antecedentes y justificaciones para la prórroga en atención a que el texto definitivo del proyecto normativo ya está conciliado y fue remitido a la Presidencia de la República, para sus observaciones y posterior firma. Con 2019IE0015346 se informa modificación a la acción de mejora.  Con 2021IE0000298 se informa modificación a la acción de mejora. Con memorando 2021IE0005576 se informa la modificación de la acción de mejora. Con memorando 2022IE0000050 se informa cumplimiento y efectividad de la acción de mejora.</t>
  </si>
  <si>
    <t>20(2010-2017)</t>
  </si>
  <si>
    <r>
      <t>Hallazgo Administrativo 20. Plan Maestro de Acueducto y Alcantarillado como instrumento técnico.</t>
    </r>
    <r>
      <rPr>
        <sz val="10"/>
        <rFont val="Calibri"/>
        <family val="2"/>
        <scheme val="minor"/>
      </rPr>
      <t xml:space="preserve"> los PMAAA es un concepto técnico, el cual se sustenta en la Ley sin embargo se observa que la RES 330 de 2017 del MVCT no retoma este concepto. La CGR practicó una encuesta dirigida los gestores, en donde se evidencio deficiencias para avanzar en la necesidad técnica de establecer un PMAAA.</t>
    </r>
  </si>
  <si>
    <t>La Contraloria manifiesta que: se observa que la RES 330 de 2017 del MVCT no retoma este concepto. La CGR practicó una encuesta dirigida los gestores, en donde se evidencio deficiencias para avanzar en la necesidad técnica de establecer un PMAAA.</t>
  </si>
  <si>
    <t>Se considera cumplido y efectivo. Mediante memorando 2018IE0015224 del 27/12/2018, se informa que se cuenta con Documento publicado en el Link http://www.minvivienda.gov.co/Documento/ViceminsiterioAgua/Plan%Director; Con 2019IE0007388 del 27-06-2019 se reitera el cumplimiento al 2018-12-31.</t>
  </si>
  <si>
    <t>2018IE0015224 del 27/12/2018, se informa que se cuenta con Documento publicado en el Link http://www.minvivienda.gov.co/Documento/ViceminsiterioAgua/Plan%Director; Con 2019IE0007388 del 27-06-2019 se reitera el cumplimiento al 2018-12-31. Con 2019IE0015171 se informa el cumplimiento y efectividad de la acción de mejora.</t>
  </si>
  <si>
    <t>21(2010-2017)</t>
  </si>
  <si>
    <r>
      <t>Hallazgo Administrativo 21. Sosteniblidad del sistema de los servicios de APSB de los municipios.</t>
    </r>
    <r>
      <rPr>
        <sz val="10"/>
        <rFont val="Calibri"/>
        <family val="2"/>
        <scheme val="minor"/>
      </rPr>
      <t xml:space="preserve"> Corresponde al MVCT prestar asistencia técnica a las ET, a las autoridades ambientales y a los prestadores de servicios públicos domiciliarios. En desarrollo de la encuesta aplicada por la CGR a a los municipios se evidencia que el Ministerio no presta asistencia técnica</t>
    </r>
  </si>
  <si>
    <t>La Contraloria manifiesta que: hay una Inexistencia de asitencia técnica a los PDA</t>
  </si>
  <si>
    <r>
      <t xml:space="preserve">Fortalecer la politica sectorial de APSB pata las zonas rurales, mediante la modificación del marco normativo actual 
</t>
    </r>
    <r>
      <rPr>
        <b/>
        <sz val="12"/>
        <color rgb="FFFF0000"/>
        <rFont val="Verdana"/>
        <family val="2"/>
      </rPr>
      <t/>
    </r>
  </si>
  <si>
    <t>Brindar asistencia técnica a los 32 PDA para la implementación de la política de suministro de agua potable y saneamiento básico rural</t>
  </si>
  <si>
    <t xml:space="preserve">Talleres de Divulgación </t>
  </si>
  <si>
    <t>Se considera cumplido y efectivo. Mediante memorando 2018IE0015224 del 27/12/2018, se informa la realización de asistencia técnica a 18 Dptos, en el marco de los talleres de transferencias SIASAR e inventario rural y divulgación del Decreto 1898/2016. se anexa informe consolidado de la asistencia técnica brindada de julio a diciembre 2018.</t>
  </si>
  <si>
    <t>2018IE0015224 del 27/12/2018, se informa la realización de asistencia técnica a 18 Dptos, en el marco de los talleres de transferencias SIASAR e inventario rural y divulgación del Decreto 1898/2016. se anexa informe consolidado de la asistencia técnica brindada de julio a diciembre 2018. Con 2019IE0015171 se informa cumplimiento y efectividad de la acción de mejora.</t>
  </si>
  <si>
    <t>22(2010-2017)</t>
  </si>
  <si>
    <r>
      <t xml:space="preserve">Hallazgo Administrativo 22. Sostenibilidad ambiental de los sistemas de APSB Y PAP -PDA. </t>
    </r>
    <r>
      <rPr>
        <sz val="10"/>
        <rFont val="Calibri"/>
        <family val="2"/>
        <scheme val="minor"/>
      </rPr>
      <t>Respecto al Plan Ambiental, como componente de los PAP-PDA, el Dec 2246 de 2012, restó fuerza a la función de autoridad ambiental de las CAR, al no establecer  que tanto los insumos técnicos como la gestión de las licencias y permisos ambientales, que debían ser previos a la gestión de los PDA</t>
    </r>
  </si>
  <si>
    <t xml:space="preserve">La Contraloria manifiesta que:Existencia de posible desconocimiento de los requisitos ambientales requeridos para el desarrollo de proyectos ejecutados en el marco del PAP-PDA, especialmente en los que tiene partipación las Auoridades Ambientales regionales, lo que pueden impactar en su adecuada ejecución.  </t>
  </si>
  <si>
    <t xml:space="preserve">En el marco de la participación del MVCT en el Comité Directivo, realizar seguimiento a los convenios específicos que se realicen entre el Gestor del PAP-PDA y la autoridad ambiental, verificando el cumplimiento previo a su ejecución de los requisitos ambientales (licencias, permisos y/o autorizaciones ambientales).     </t>
  </si>
  <si>
    <t xml:space="preserve">Implementar una base de datos de los convenios particulares vigentes suscritos entre las autoridades ambientales y los PAP-PDA, con un seguimiento periodico que permita evidenciar el cumplimiento de los requisitos ambientales (licencias, permisos y/o autorizaciones ambientales), reportado al Comité Directivo el balance de este proceso.     </t>
  </si>
  <si>
    <t>Informes al Comité Directivo del porcentaje de convenios con requisitos ambientales cumplidos en función de los convenios vigentes</t>
  </si>
  <si>
    <t>Se considera cumplido y efectivo. Mediante memorando 2018IE0015224 del 27/12/2018, se informa  el 100% de los informes presentados a los Comités Directivos del PAP-PDA- que tienen convenio interamnistrativo vigente enrte la AA y el gestor del PAP-PDA</t>
  </si>
  <si>
    <t xml:space="preserve">2018IE0015224 del 27/12/2018, se informa  el 100% de los informes presentados a los Comités Directivos del PAP-PDA- que tienen convenio interamnistrativo vigente enrte la AA y el gestor del PAP-PDA. Con 2019IE0015171 se informa cumplimiento y efectividad de la acción de mejora.
</t>
  </si>
  <si>
    <t>23(2010-2017)</t>
  </si>
  <si>
    <r>
      <t xml:space="preserve">Hallazgo Administrativo 23. Sistemas de Información. </t>
    </r>
    <r>
      <rPr>
        <sz val="10"/>
        <rFont val="Calibri"/>
        <family val="2"/>
        <scheme val="minor"/>
      </rPr>
      <t>La CGR evidencia que no se cuenta con sistemas de información, que además están desactualizados, incompletos, limitados y desintegrados, lo que impide su interoperabilidad entre se SUI, SINAS y SIGEVAS</t>
    </r>
  </si>
  <si>
    <t>La Contraloria manifiesta que:No se cuenta con información adecuada, oportuna y con calidad que soporte los procesos de planeación, ejecución, regulación, vigilancia y toma de decisiones sectorial</t>
  </si>
  <si>
    <t>Estructuración de un documento de lineamientos de política para la producción, reporte y uso de información del sector de agua potable y saneamiento básico</t>
  </si>
  <si>
    <t>Documento lineamientos de política para la producción, reporte y uso de información del sector de agua potable y saneamiento básico</t>
  </si>
  <si>
    <t>Se considera cumplido y efectivo. Mediante memorando 2018IE0015224 del 27/12/2018, La Dirección Desarrollo Sectorial estructuró el documento de lineamientos de polítca para la producción, reporte y uso de información  del sector de agua potable y saneamiento básico. Se anexa documento "Gestión eficiente y efectiva de la información". Con 2019IE0009834 de 26/08/2019 se informa que se estructuró el documento de lineamientos de política para la producción, reporte y uso de información del sector APSB. Justificacióin: teniendo en cuenta que la actividad asociada a este hallazgo se relaciona con la estructuración de un documento de lineamientos de política para la producción, reporte y uso de la información del sector de APSB, se requiere cambiar su unidad de medida ya que el producto esperado de la misma es un documento de lineamientos de política, el cual como se indicó en el anterior reporte fue construido en la vigencia 2018. Evidencia "Gestión eficiente y efectiva de la Información" OJO, Este se debe solicitar por parte de la OCI se ajuste al procedimiento OCI. En este sentido consideramos que la acción de mejora se encuentra cumplida.</t>
  </si>
  <si>
    <t>2018IE0015224 del 27/12/2018, La Dirección Desarrollo Sectorial estructuró el documento de lineamientos de polítca para la producción, reporte y uso de información  del sector de agua potable y saneamiento básico. Se anexa documento "Gestión eficiente y efectiva de la información". Con 2019IE0009834 de 26/08/2019 se informa que se estructuró el documento de lineamientos de política para la producción, reporte y uso de información del sector APSB. Justificacióin: teniendo en cuenta que la actividad asociada a este hallazgo se relaciona con la estructuración de un documento de lineamientos de política para la producción, reporte y uso de la información del sector de APSB, se requiere cambiar su unidad de medida ya que el producto esperado de la misma es un documento de lineamientos de política, el cual como se indicó en el anterior reporte fue construido en la vigencia 2018. Evidencia "Gestión eficiente y efectiva de la Información" OJO, Este se debe solicitar por parte de la OCI se ajuste al  procedimiento OCI,. (Expedición de un Acto Administrativo). Con 2019IE0015171 se informa cumplimiento y efectividad de la acción de mejora.</t>
  </si>
  <si>
    <t>24(2010-2017)</t>
  </si>
  <si>
    <r>
      <t xml:space="preserve">Hallazgo Administrativo 24. Sistema de Inversiones de Agua Potable y Saneamiento Básico - SINAS. </t>
    </r>
    <r>
      <rPr>
        <sz val="10"/>
        <rFont val="Calibri"/>
        <family val="2"/>
        <scheme val="minor"/>
      </rPr>
      <t>El MVCT pone en funcionamiento el sistema SINAS en 2017, el cual debió estar activo desde 2012 Lo que repercute en que durante estos últimos años no se haya tenido la información consolidada y oportuna como un insumo en el proceso de planeación del desarrollo territorial en materia de ASPB</t>
    </r>
  </si>
  <si>
    <t>La Contraloria manifiesta que: El MVCT pone en funcionamiento el sistema SINAS en 2017, el cual debió estar activo desde 2012 Lo que repercute en que durante estos últimos años no se haya tenido la información consolidada y oportuna como un insumo en el proceso de planeación del desarrollo territorial en materia de ASPB</t>
  </si>
  <si>
    <t xml:space="preserve">Adelantar mesas de trabajo con las entidades, con el fin de articular los sistemas de información
</t>
  </si>
  <si>
    <r>
      <t xml:space="preserve">Mesa de trabajo con IDEAM, Ministerio de Ambiente y Desarrollo Sostenible, Departamento Nacional de Planeación, Departamento para la Prosperidad Social y Ministerio de Educación, con el objetivo de definir hojas ruta para la conexión de sistemas de información con el SINAS
</t>
    </r>
    <r>
      <rPr>
        <b/>
        <sz val="12"/>
        <color rgb="FFFF0000"/>
        <rFont val="Verdana"/>
        <family val="2"/>
      </rPr>
      <t/>
    </r>
  </si>
  <si>
    <t>Mesa de trabajo realizada</t>
  </si>
  <si>
    <t xml:space="preserve">Se considera cumplido y efectivo. Consideramos que las razones expuestas y los soportes aportados como evidencia, dan por CUMPLIDA la acción de Mejora y por ende son causal para el levantamiento del hallazgo establecido. </t>
  </si>
  <si>
    <t>Con 2019IE0015171 se informa cumplimiento y efectividad de la acción de mejora.</t>
  </si>
  <si>
    <t>H1-2018PI</t>
  </si>
  <si>
    <t>H1 ADFP Cesión a Título Gratuito.  En vigencias 2016 2017 GTSP cedió a título gratuito y transfirió el derecho de dominio de bienes fiscales a terceros sin cumplir los requisitos, denotando debilidades en el control, falta de unidad de criterio en la interpretación de las normas que regulan la materia y  falta de aplicación del CPACA. Presunto detrimento por $894.348.000.</t>
  </si>
  <si>
    <t>Necesidad de creación y ajuste de instructivos para diligenciar los formatos de estudio de viabilidad técnica y jurídica.</t>
  </si>
  <si>
    <t xml:space="preserve">Contar con los procedimientos ajustados y aprobados de Cesión a Título Gratuito y de transferencia de dominio de bienes inmuebles en cumplimiento de los compromisos derivados del extinto ICT, de Bienes Fiscales de los extintos ICT-INURBE, así como, con los instructivos de los estudios de viabilidad técnica y jurídica que se adelantan en cumplimiento de dichos procedimientos. </t>
  </si>
  <si>
    <t>Ajustar los procedimientos de Cesión a Título Gratuito de Bienes Fiscales de los extintos ICT-INURBE y de Transferencia de dominio de bienes inmuebles en cumplimiento de los compromisos derivados del extinto ICT  y elaborar los instructivos para la elaboración  de los estudios de viabilidad técnica y jurídica.</t>
  </si>
  <si>
    <t>Procedimientos e instructivos ajustados y aprobados</t>
  </si>
  <si>
    <t>Se declara el cumplimiento y efectividad de la acción para la superación del hallazgo toda vez que se logró realizar los instructivos y manuales necesarios para la correcta aplicación de los procedimientos.</t>
  </si>
  <si>
    <t xml:space="preserve">AUDITORIA DE CUMPLIMIENTO BIENES INMUEBLES RECIBIDOS DEL PAR INURBE EN LIQUIDACIÓN MINISTERIO DE VIVIENDA, CIUDAD Y TERRITORIO 
Vigencia 2017 y I Semestre de 2018 CGR CDSIFTCEDR N° 072 Noviembre 2018
</t>
  </si>
  <si>
    <t>Con 2019IE0003450 18/03/2019 se informa que ante  la OAP se radicaron 6 procedimientos, formatos e instructivos para la actuación de GTSP de los Artículos 2,4,6, 7 10 y PNT están aprobados 3. Con 2019IE0003931 del 29/03/2019 se informan los 6 procedimientos aprobados en el SIG. Con 2019IE0015142 se informa cumplimiento y efectividad de la acción de mejora</t>
  </si>
  <si>
    <t>Necesidad de actualización y fortalecimiento de la matriz de riesgos del proceso</t>
  </si>
  <si>
    <t>Capacitar al GTSP en el uso de las herramientas necesarias para adelantar la revisión de los riesgos del proceso de titulación y saneamiento predial y sus respectivos controles en aras de mitigar su materialización.</t>
  </si>
  <si>
    <t>Socializar, con el apoyo de la Oficina Asesora de Planeación, ante el GTSP la metodología integrada de administración de riesgos en concordancia con los lineamientos actualizados por DAFP.</t>
  </si>
  <si>
    <t>Acta de sesión de socialización</t>
  </si>
  <si>
    <t xml:space="preserve">Se declara el cumplimiento y efectividad de la acción para la superación del hallazgo toda vez que se logró el empoderamiento de la herramienta dentro del GTSP </t>
  </si>
  <si>
    <t>Con 2019IE0005909 del 23/05/2019 se informan que el 17/05, la OAP efectuó la socialización de la nueva metodología al GTSP como base para la elaboración del mapa de riesgos. Con 2019IE0015142 se informa cumplimiento y efectividad de la acción de mejora,  toda vez que se logró el empoderamiento de la herramienta dentro del GTSP .</t>
  </si>
  <si>
    <t xml:space="preserve">
Necesidad de actualización y fortalecimiento de la matriz de riesgos del proceso</t>
  </si>
  <si>
    <t>Revisar los riesgos del proceso de titulación y saneamiento predial y sus respectivos controles en aras de mitigar su materialización.</t>
  </si>
  <si>
    <t>Realizar una mesa de trabajo con la Oficina Asesora de Planeación y la Oficina de Control interno, con el fin de revisar y ajustar el mapa de riesgos del proceso de titulación y saneamiento predial.</t>
  </si>
  <si>
    <t>Matriz de riesgos ajustada</t>
  </si>
  <si>
    <t xml:space="preserve">Se declara el cumplimiento y efectividad de la acción para la superación del hallazgo toda vez que se reformularon nuevos riesgos para el equipo y mayores controles para la prevención de los mismos. </t>
  </si>
  <si>
    <t>Con 2019IE0007967 del 15/07/2019 se informa que el 10/06/19,  se llevaron a cabo las mesas de trabajo con OCI y la OAP para definir el nuevo mapa de riesgos del GTSP, de esta ultima mesa la OCI tiene el acta de revisión y no ha sido remitida al GTSP. Con 2019IE0015142 se informa cumplimiento y efectividad de la acción de mejora.</t>
  </si>
  <si>
    <t>Socializar con el GTSP los riesgos del proceso de titulación y saneamiento predial, así como, sus respectivos controles.</t>
  </si>
  <si>
    <t>Realizar una sesión de socialización del mapa de riesgos del proceso de titulación y saneamiento predial con el equipo del GTSP.</t>
  </si>
  <si>
    <t xml:space="preserve">Con 2019IE0012379 del 25/10/2019  informa capacitaciión deriesgos del proceso GTSP liderasda por OAP. Con 2019IE0015142 se informa cumplimiento y efectividad de la acción de mejora,  toda vez que se reformularon nuevos riesgos para el equipo y mayores controles para la prevención de los mismos.  </t>
  </si>
  <si>
    <t>La normatividad vigente es amplia, generando diversas interpretaciones.</t>
  </si>
  <si>
    <t>Desarrollar el proyecto  normativo que permita establecer con claridad cómo adelantar el saneamiento y titulación de bienes fiscales.</t>
  </si>
  <si>
    <t>Entregar el proyecto de articulado  que será presentando por parte del Ministerio de Vivienda, Ciudad y Territorio ante la instancia competente.</t>
  </si>
  <si>
    <t>Documento con el proyecto de articulado</t>
  </si>
  <si>
    <t>Se declara el cumplimiento y efectividad de la acción para la superación del hallazgo toda vez que el proyecto de Decreto fue aprobado y se materializa en los artículos 276 y 277 de la ley 1955 de 2019, por la cual se reglamenta el Plan Nacional de Desarrollo.</t>
  </si>
  <si>
    <t>Con 2019IE0005909 del 23/05/2019 se informan mesas de trabajo DSH-GTSP-SSA y Asesores Despacho con resultado proyecto articulado incluido en PND en curso para aprobación  y Proyecto Decreto reglamentario en socialización. Con 2019IE0015142 se informa cumplimiento y efectividad de la acción de mejora.</t>
  </si>
  <si>
    <t xml:space="preserve">Necesidad de fortalecer los controles para el seguimiento al trámite de notificaciones y recursos conforme a lo señalado en el CPACA. </t>
  </si>
  <si>
    <t>Implementar el monitoreo y control al cumplimiento de los términos previstos en el CPACA de comunicación, notificación, recursos y publicación de actos administrativos, a través de una herramienta que permita generar las alertas tempranas.</t>
  </si>
  <si>
    <t>Socializar la Herramienta de Alertas tempranas de vencimiento de términos legales con el equipo del GTSP, para su alimentación.</t>
  </si>
  <si>
    <t>Se Declara la efectividad de la acción: El 26 de Febrero se llevó a cabo el cumplimiento de esta actividad, capacitando a los funcionarios del GTSP en el propósito y uso de la herramienta de alertas tempranas de vencimiento de términos, manteniendo al día y bajo control todos los actos administrativos emitidos a partir de esta vigencia</t>
  </si>
  <si>
    <t>Con 2019IE0002261 del 21/02/2019 informa convocatoria capacitación alertas tempranas para el 26/02/2019.Con 2019IE0003450 de 18/03/2019 se informa la capacitación. 2019IE0003931 del 29/03/2029 se informa la realización de capacitación. Con 2019IE0005909 se reitera cumplimiento. Con 2019IE15142 se informa cumplimiento y efectividad de la acción de mejora.</t>
  </si>
  <si>
    <t>Necesidad de fortalecer los controles para el seguimiento al trámite de notificaciones y recursos conforme a lo señalado en el CPACA .</t>
  </si>
  <si>
    <t>Implementar el monitoreo y control al cumplimiento de los términos de comunicación, notificación,  recursos y publicación de actos administrativos, a través de una herramienta que permita generar las alertas tempranas.</t>
  </si>
  <si>
    <t xml:space="preserve">Generar reportes que permitan monitorear el cumplimiento de los términos de CPACA.
</t>
  </si>
  <si>
    <t xml:space="preserve">Informes trimestrales </t>
  </si>
  <si>
    <t>Se declara la efectividad de esta  acción para la superación del hallazgo, con los controles para el cumplimiento de los términos del CPACA el GTSP ha logrado cumplir todos los términos establecidos para los actos administrativos emitidos en esta vigencia.</t>
  </si>
  <si>
    <t>Con 2019IE0005909 del 23052019, 2019IE0007967 del 15/07/2019  y 2019IE0012379 del 25102019 se comunicas 3  informe de cumplimiento en el marco del CPACA. Con 2019IE0015142 se informa cumplimiento y efectividad de la acción de mejora.</t>
  </si>
  <si>
    <t>H2-2018PI</t>
  </si>
  <si>
    <t>H2 ADP Denuncias Penales: Falta de oportunidad en las actuaciones tendientes a investigar los hechos y recuperar los bienes que salieron de los activos del MVCT, advirtiendo riesgo de pérdida por falta de control; la OAJ no aportó pruebas adicionales  a las entregadas por la SSA dejando pasar 1 año para presentar denuncia ante la FGN</t>
  </si>
  <si>
    <t xml:space="preserve">Necesidad de fortalecer el inventario de solicitudes de inicio de denuncias penales que presentan las áreas del MVCT.  </t>
  </si>
  <si>
    <t>Actualizar el inventario de solicitud de denuncias penales presentadas a la OAJ, históricamente por las siguientes áreas del Ministerio: Subdirección de Servicios Administrativos, Grupo de Titulación y Saneamiento Predial y Fonvivienda</t>
  </si>
  <si>
    <t>Actualizar el inventario de solicitud de denuncias penales presentadas a la OAJ, históricamente por las siguientes áreas del Ministerio: Subdirección de Servicios Administrativos, Grupo de Titulación y Saneamiento Predial y Fonvivienda.</t>
  </si>
  <si>
    <t xml:space="preserve">Inventario actualizado </t>
  </si>
  <si>
    <t>Las acciones del hallazgo fueron ejecutadas y superadas efectivamente, por cuanto la entidad envió los memorandos internos de solicitud de información a las dependencias indicadas y agregó los formatos de información penal al SIG.</t>
  </si>
  <si>
    <t>OFICINA ASESORA JURIDICA-GRUPO PROCESOS JUDICIALES</t>
  </si>
  <si>
    <t>Con 2019IE0008214 22/07/2019 se informa que la acción de mejora se modifica, justificada  porque no se requiere de la intervención de todas las áreas del MVCT para la obtención de la información, por cuanto las áreas que tienen incidencia directa con los bienes del Inurbe son las descritas en la solicitud de cambio. Con 2019IE0009404 del 16/08/2019 se reitera la modificación informada mediate el memorando 20198214, se anexan los memorando 2019IE0001527, 2019IE0003684, 2019IE0003686, por medio de los cuales se solicita a la SSFV, SSA, GTSP, la lista de las solicitudes efecrtuadas a la fecha sobre presuntas falsedades, que impliquen posible intervención judicial de tipo penal; Formato de Inventario Denuncias Penales,  PJC--F-06 Versión 1, y el inventairo a la fecha. Con memorando 2019IE0015256 se informó el cumplimiento y efectividad de la acción de mejora, por cuanto la entidad envió los memorandos internos de solicitud de información a las dependencias indicadas y agregó los formatos de información penal al SIG.</t>
  </si>
  <si>
    <t>Necesidad de generar un punto de control (complementario al autocontrol) dentro del procedimiento existente que monitoree la gestión oportuna de los trámites asignados a cada abogado del Grupo de Procesos Judiciales.</t>
  </si>
  <si>
    <t>Modificar procedimiento de representación judicial de Procesos Judiciales, con el fin de  incluir un monitoreo mensual del cumplimiento de las asignaciones realizadas en el mes a cada abogado.</t>
  </si>
  <si>
    <t xml:space="preserve">Procedimiento Modificado </t>
  </si>
  <si>
    <t>Con 2019IE0009404 del 16/08/2019  se informa su cumplimiento con 2019IE0008075 por el cual solicitan la creación del formato de monitoreo mensual de cumplimiento de las asignaciones del Grupo de Procesos Judiciales. el cual ya fue creado y se encuentra en la plataforma de la página del Ministerio.
Con 2019IE0015153 del 26/12/2019 se informa el cumplimiento y la efectividad de la acción de mejora con las evidencias antes indicadas</t>
  </si>
  <si>
    <t xml:space="preserve">Necesidad de  socializar la modificación del procedimientos existente y retroalimentar a las áreas del MVCT respecto de información necesaria para impulsar las denuncias penales.   </t>
  </si>
  <si>
    <t xml:space="preserve">Socializar a  las áreas del MVCT que tienen incidencia directa con los bienes del Inurbe con relación a la información necesaria que deben allegar a la Oficina Asesora Jurídica para implsar las denuncias penales </t>
  </si>
  <si>
    <t xml:space="preserve"> Acta de sesión de socialización</t>
  </si>
  <si>
    <t>Con 2019IE0008515 del 29/07/2019 se justifica ,a modificación de la acción de mejoramiento teniendo en cuenta que la socialización de la modificación del procedimiento es un punto de control al interior de la OAJ, su cumplimiento no es determinante para el fin último del plan de mejora, mientras que la nueva acción de mejora está encaminada a la consecución de la información para la presentación de las denuncias penales tendientes a la recuperación de los bienes con la colaboración de las áreas que tienen incidencia con activos del INURBE.Con 2019IE0009404 del 16/08/2019  se informa que mediante el 2019IE0008515 se comunica la modificación de la acción de mejoramiento, y el cumplimiento se sustenta con los memorandos 2019IE0009016, 2019IE0008722 y 2019IE0008723 sociliazando a la SSA, GTSP, y FONVIVIENDA, respectivamente la información necesaria que deben allegar a la OAJ para impulsar las denuncias.
Con 2019IE0015153 del 26/12/2019 se informa el cumplimiento y la efectividad de la acción de mejora con las evidencias antes indicadas</t>
  </si>
  <si>
    <t>Necesidad de fortalecer el recurso humano para efectuar el monitoreo o punto de control.</t>
  </si>
  <si>
    <t>Designar un funcionario o contratista para que efectúe el monitoreo de las asignaciones a los abogados al interior del Grupo de Procesos Judiciales</t>
  </si>
  <si>
    <t xml:space="preserve">Documento de designación del funcionario o contratistas que tendrá a cargo el monitoreo </t>
  </si>
  <si>
    <t>Con 2019IE0003918 del 29/03/2019  se informa la decisión de modificar la Acción de Mejora actual, con la justificación de que el contrato para efectuar el monitoreo de las acciones a los abogados no se suscribe con un profesional, sino con un contratista. Con 2019IE0009404 se informa que con 2019IE0003868 se recuerda a la contratista el cumplimiento de la obligación contracrtual para el punto de control en el Grupo de Procesos Judiciales. 
Con 2019IE0015153 del 26/12/2019 se informa el cumplimiento y la efectividad de la acción de mejora con las evidencias antes indicadas</t>
  </si>
  <si>
    <t>H3-2018PI</t>
  </si>
  <si>
    <t>H3 AD Trámites expedientes GTSP: CGR observa dilatación  en trámites, falta de claridad en comunicaciones dirigidas a los solicitantes, en la transcripción de las normas, ocasionando que los usuarios del servicio deban repetir el envío de documentación requerida para el trámite, incurriendo en costos adicionales y extendiendo innecesariamente los términos de la actuación administrativa.</t>
  </si>
  <si>
    <t>Necesidad de fortalecer los controles para el seguimiento a los términos de respuesta a los derechos de petición, conforme lo establecido en el CPACA.</t>
  </si>
  <si>
    <t>Con 2019IE0005909 del 23052019, 2019IE0007967 del 16/07/2019, 2019IE0012379 25/10/2019 se cuenta con el 3er informe trimestral (enero -septiembre) que contiene el comportamiento frente a cumplimiento de términos en el marco de la CPACA. Con 2019IE0015142 se informa cumplimiento y efectividad de la acción de mejora.</t>
  </si>
  <si>
    <t>H4-2018PI</t>
  </si>
  <si>
    <t>H4 AD Gestión Documental: Los expedientes del GTSP y la SSA Proceso Saneamiento de Activos de los Extintos ICT-INURBE,  no conservan un orden cronológico para establecer la trazabilidad del trámite y facilitar su consulta y gestión. También carecen de un inventario que asegure el control de los documentos que los componen. Foliación inexacta y documentos ilegibles</t>
  </si>
  <si>
    <t>Necesidad de  socialización e interiorización de la política de gestión documental.</t>
  </si>
  <si>
    <t>Fortalecer los conocimientos de los servidores públicos de gestión del proceso de titulación y saneamiento predial en materia de gestión documental.
Por parte del GAUA se realizaran visitas de seguimiento trimestrales en la vigencia del 2020, con el fin de validar el debido procesamiento tecnico de los expedientes y el diligenciamiento del FUID.</t>
  </si>
  <si>
    <t>Generar Gestion del conocimiento de la  gestión documental por parte del Grupo de Atención al Usuario y Archivo al GTSP.
Adicionalmente se realizaran seguimientos trimestrales a la gestion documental de los Grupos de SSA y GTSP</t>
  </si>
  <si>
    <t>Actas de reunión o talleres prácticos</t>
  </si>
  <si>
    <t>Desde el Grupo de Titulación y Saneamiento Predial - GTSP, se reportó avance de la actividad "Generar Gestión del conocimiento de la gestión documental por parte de Atención al Usuario y Archivo del GTSP" con las siguientes acciones las cuales se encuentran en el periodo a reportar:
1. Se realizó gestión y participación de la capacitación de gestión documental el día 8 de octubre de 2020, abordando los siguiente temas:  Administración Documental (Política de Gestión Documental junto con su marco normativo, PINAR (Plan Institucional de Archivos), Formato Único de Inventario Documental – FUID, Formato de Solicitud y/o préstamo Documental y la identificación de Archivos de Derechos Humanos). 
2. Participación de Asistencia Técnica el día 25 de noviembre de 2020 para  firma digital realizada por parte de AGN.
3. El Grupo de archivo del GTSP participó en la asistencia técnica el día 27 de noviembre de 2020 "Manejo de la Documentación en Tiempos de Pandemia - características del estado actual de la gestión electrónica de documentos, la capacitación archivística y la digitalización de imágenes del Ministerio de Vivienda Ciudad y Territorio”.
La actividad "2. Adicionalmente se realizaran seguimientos trimestrales a la gestión documental de los Grupos de SSA y GTSP" se reporta en la siguiente fila. 
Se adjuntan las evidencias de las listas de asistencia, la presentación de la capacitación del proceso de Gestión Documental y las actas de visita.</t>
  </si>
  <si>
    <t>SG-SUBDIRECCIÓN SERVICIOS ADMINISTRATIVOS -GRUPO ATENCIÓN AL USUARIO Y ARCHIVO -VICE VVDA -DIRECCIÓN SISTEMA HABITACIONAL -GRUPO TITULACIÓN SANEAMIENTO PREDIAL -</t>
  </si>
  <si>
    <t>Con memorando 2019IE0015039 se modifica la acción de mejora. Se evidencia avance con  las listas de asistencia, la presentación de la capacitación del proceso de Gestión Documental y las actas de visita en el DOMUSFILE habilitado. Con memorando 2021IE0000802 se informa el cumplimiento de la acción de mejora.</t>
  </si>
  <si>
    <t>Necesidad de socialización e interiorización de la política de gestión documental.</t>
  </si>
  <si>
    <t>Adoptar las medidas pertinentes para garantizar la Aplicación adecuada de las normas de archivo y de gestión documental en lo que respecta al GTSP y a la SSA proceso de saneamiento de activos.</t>
  </si>
  <si>
    <t>Se realizaran seguimientos trimestrales a la gestion documental de los Grupos de SSA y GTSP</t>
  </si>
  <si>
    <t xml:space="preserve">Actas de reunión </t>
  </si>
  <si>
    <t>Desde el Grupo de Titulación y Saneamiento Predial - GTSP, se reportó avance de la actividad "Se realizaran seguimientos trimestrales a la gestión documental de los Grupos de SSA y GTSP" con las siguientes acciones  las cuales se encuentran en el periodo a reportar:  
I. El GTSP hizo participación en mesa de trabajo el día 22 de abril de 2020, en conjunto con el grupo de atención al usuario y archivo, para la actualización de TRD y lineamientos en gestión documental grupo de titulación y saneamiento predial. Por lo anterior, se establecieron los siguientes compromisos, los cuales se cumplen por parte del GTSP:
1. Se remitió  el Formato Único de Inventario FUID “GDC-F-09 Inventario Documental” con registro de 502 expedientes almacenados en 48 cajas para realizar la transferencia respectiva de la serie documental 7211-34.03 – Informes de Gestión. (correo FUID de transferencia primaria GTSP).
2. Se remiten los avances del Proceso de Actualización de TRDs adelantado por el GTSP.
3. Se remite Archivo digital de los Formatos GDC-F-10 con el registro de los préstamos de archivo con el fin de verificar el diligenciamiento de las planillas y los ajustes a que haya lugar en el formato.
II. En el marco del trabajo articulado adelantando con el Grupo de Atención al Usuario y Archivo - GAUA, y según la revisión final de la TRD del GTSP en el marco de la mesa de trabajo del 27 de octubre, se remite la versión final el día 4 de noviembre de la TRD para su posterior trámite ante el Archivo General de la Nación.
Se adjuntan las evidencias de las listas de asistencia, la presentación de la capacitación del proceso de Gestión Documental y las actas de visita.</t>
  </si>
  <si>
    <t>Implementar las tablas de retención documental una vez sean aprobadas por el AGN.</t>
  </si>
  <si>
    <t>Informe de medidas a implementar con la aceptación de las mismas por parte del GTSP.
Implementación de las medidas definidas en el informe.</t>
  </si>
  <si>
    <t>Con memorando 2020IE0004262 se informa el cumplimiento de la acción de mejora</t>
  </si>
  <si>
    <t>VICE VVDA -DIRECCIÓN SISTEMA HABITACIONAL -GRUPO TITULACIÓN SANEAMIENTO PREDIAL -SG-SUBDIRECCIÓN SERVICIOS ADMINISTRATIVOS -GRUPO ATENCIÓN AL USUARIO Y ARCHIVO</t>
  </si>
  <si>
    <t>Con 2019IE0015380 se informa modificación a la acción de mejora.</t>
  </si>
  <si>
    <t>H4 AD Gestión Documental: Los expedientes del GTSP y la SSA Proceso Saneamiento de Activos de los Extintos ICT-INURBE,  no conservan un orden cronológico para establecer la trazabilidad del trámite y facilitar su consulta y gestión. También carecen de un inventario que asegure el control de los documentos que los componen. Foliación inexacta y documentos ilegibles.</t>
  </si>
  <si>
    <t>Necesidad de fortalecimiento al control y organización del archivo de gestión en concordancia con las tablas de retención documental.</t>
  </si>
  <si>
    <t>Realizar el inventario del archivo de gestión del GTSP.</t>
  </si>
  <si>
    <t>Inventario</t>
  </si>
  <si>
    <t>Se declara el cumplimiento y efectividad de la acción para la superación del hallazgo toda vez que se logró el levantamiento del inventario único documental del GTSP con registro de 20.328 expedientes en concordancia con la tabla de gestión documental. Asi mismo el 100% de los expedientes transferidos al archivo central fueron objeto de revisión y aplicación de organización y foliación</t>
  </si>
  <si>
    <t>Con 2019IE0015142 se informa cumplimiento y efectividad de la acción de mejora, toda vez que se logró el levantamiento del inventario único documental del GTSP con registro de 20.328 expedientes en concordancia con la tabla de gestión documental. Asi mismo el 100% de los expedientes transferidos al archivo central fueron objeto de revisión y aplicación de organización y foliación.</t>
  </si>
  <si>
    <t>Realizar la transferencia del archivo  expedientes que se encuentran ubicados en la sede (Palma Real) de conformidad con las TRD.</t>
  </si>
  <si>
    <t>Memorando de Transferencia al Archivo con el soporte</t>
  </si>
  <si>
    <t>Se declara el cumplimiento y efectividad de la acción para la superación del hallazgo toda vez que se han logrado la transferencia primaria correspondiente en primera instancia a 322 expedientes en 40 cajas de la serie documental informe de gestión y 387 expedientes en 35 cajas de la serie de informes de gestión.</t>
  </si>
  <si>
    <t>Con 2019IE0015142 se informa cumplimiento y efectividad de la acción de mejora,  toda vez que se han logrado la transferencia primaria correspondiente en primera instancia a 322 expedientes en 40 cajas de la serie documental informe de gestión y 387 expedientes en 35 cajas de la serie de informes de gestión.</t>
  </si>
  <si>
    <t>Adelantar  la adecuación física de archivo documental disponible en la sede (Palma Real).</t>
  </si>
  <si>
    <t>Con memorando 2020IE0004234 informan el cumplimiento de la acción de mejora</t>
  </si>
  <si>
    <t>Con 2019IE0015380 del 31/12/2019 se informa modificación de la acción de mejoramiento.</t>
  </si>
  <si>
    <t>H5-2018PI</t>
  </si>
  <si>
    <t>H5 A Verificación expedientes informe OCI. Los expedientes objeto de inspección física no poseen control documental, ni inventario, no hay orden, no cumplen con estas acciones y operaciones de la gestión interna del mismo. Falta de documentos que son básicos para la toma de decisiones, incorporación de documentos son foliar ni firmar, demostrando manejo anti técnico de los expedientes.</t>
  </si>
  <si>
    <t xml:space="preserve">Necesidad de fortalecer el control y acceso a los expedientes.  </t>
  </si>
  <si>
    <t xml:space="preserve">Llevar control y custodia de los expedientes y documentación que recibe y entrega el equipo de Gestión Documental. </t>
  </si>
  <si>
    <t>Generar un mecanismo que refleje la trazabilidad del control y custodia de los expedientes.</t>
  </si>
  <si>
    <t xml:space="preserve">Reporte trimestral de estado del archivo </t>
  </si>
  <si>
    <t>Se declara el cumplimiento y efectividad de la acción para la superación del hallazgo toda vez que se han logrado mantener el control mediante el diligenciamiento de planillas de control de préstamos, actualización del FUID y registro de la trazabilidad de la custodia de expedientes del GTSP</t>
  </si>
  <si>
    <t>Con 2019IE0005909 del 23052019,  2019IE0007967 del 15/07/2019 , 2019IE0012379 del 25102019 se informa que se cuenta con el 3er informe trimestral (enero-octubre) que contiene el estado del archivo del GTSP. Con 2019IE0015142 se informa el cumplimiento y efectividad de la acción de mejora.</t>
  </si>
  <si>
    <t>El archivo de gestión a cargo del GTSP no cuenta con un cerramiento ni un sistema de vigilancia para controlar el acceso a los expedientes.</t>
  </si>
  <si>
    <t>Adecuar el archivo disponible en la sede palma real que permita tener la  custodia de los expedientes a cargo del GTSP.</t>
  </si>
  <si>
    <t xml:space="preserve">AUDITORIA DE CUMPLIMIENTO BIENES INMUEBLES RECIBIDOS DEL PAR INURBE EN LIQUIDACIÓN MINISTERIO DE VIVIENDA, CIUDAD Y TERRITORIO 
Vigencia 2017 y I Semestre de 2018 CGR CDSIFTCEDR N° 072 Noviembre 2018 
</t>
  </si>
  <si>
    <t>H6-2018PI</t>
  </si>
  <si>
    <t>H6 AD Oportunidad en los trámites de expedientes de GTSP. En expedientes revisados se determinó que los trámites se prolongan sin justificación, se evidencia contradicción con el criterio normativo, generado dilación en términos procesales por falta de aplicación estricta del CPACA, impactando metas del área e imagen institucional por ineficacia y falta de oportunidad en gestión.</t>
  </si>
  <si>
    <t>Necesidad de fortalecer los controles existentes para el cumplimiento de los términos de la actuación administrativa, conforme lo establecido en el CPACA.</t>
  </si>
  <si>
    <t>Implementar el monitoreo y control al contenido y cumplimiento de los términos y respuesta de fondo a las solicitudes recibidas en el Grupo de Titulación y Saneamiento Predial.</t>
  </si>
  <si>
    <t>Generar un mecanismo de control para la asignación de los trámites y seguimiento de los términos y respuesta de fondo a las comunicaciones emitida por el GTSP.</t>
  </si>
  <si>
    <t>Reporte trimestral de tramite de peticiones</t>
  </si>
  <si>
    <t>Se declara el cumplimiento y efectividad de la acción para la superación del hallazgo toda vez que se han logrado generar las acciones y controles tendientes a dar las repuesta a los derechos de petición en los términos</t>
  </si>
  <si>
    <t>Con 2019IE0005909 del 23052019, Con 2019IE0007967 del 15/07/2019, 2019IE0012379 se informa que se cuenta con el 3er informe trimestral (enero-octubre) que contienen el estado de trámite de peticiones atendidas por el GTSP. Con 2019IE0015142 se informa el cumplimiento y efectividad de la acción de mejora.</t>
  </si>
  <si>
    <t>H7-2018PI</t>
  </si>
  <si>
    <t>H7 AD Sistemas de Información de apoyo al proceso de saneamiento de predios. Las mejoras realizadas por el MVCT al sistema de información ICT-INURBE y Base de Datos son insuficientes, aún se carece de rigor en la limpieza de datos, presentan inconsistencias, exponiendo a la Entidad a materializar riesgos por pérdida, alteración o corrupción de información.</t>
  </si>
  <si>
    <t xml:space="preserve">La herramienta existente aplicativo ICT INURBE no permite incorporar la funcionalidad característica del proceso de saneamiento de activos. 
 </t>
  </si>
  <si>
    <t xml:space="preserve">Fortalecer el aplicativo ICT INURBE. </t>
  </si>
  <si>
    <t>1.Diagnostico de la base de datos.
2.Data cleansing (Depuracion de datos)
3. Ajuste a la base de datos</t>
  </si>
  <si>
    <t xml:space="preserve">1. Informe Diagnostico de la Base de Datos.
2.Informe de datos depurados.
3.Informe Ajustes efectuados a la Base de datos. </t>
  </si>
  <si>
    <t>Con memorando 2021IE0000366 se informa el cumplimiento de la acción de mejora</t>
  </si>
  <si>
    <t>H9-2018PI</t>
  </si>
  <si>
    <t xml:space="preserve">H9 AD Sistema de Control Interno. El SCI  en los procesos evaluados, no cumple los objetivos, características y elementos de la Ley  87 de 1993 especialmente para el riesgo  "Transferir un inmueble de los extintos ICT-INURBE mediante la expedición de un acto administrativo, sin el cumplimiento de los requisitos legales, para favorecer a un tercero" </t>
  </si>
  <si>
    <t>Necesidad de fortalecimiento al seguimiento y control a los procedimientos de  Cesión a Título Gratuito de Bienes Fiscales de los extintos ICT-INURBE y de Transferencia de dominio de bienes inmuebles en cumplimiento de los compromisos derivados del extinto ICT, adelantados por el Grupo de Titulación y Saneamiento Predial</t>
  </si>
  <si>
    <t xml:space="preserve">Realizar seguimiento especial y preventivo al cumplimiento de este plan de mejoramiento y fortalecimiento </t>
  </si>
  <si>
    <t>Realizar el control al seguimiento del plan de mejoramiento</t>
  </si>
  <si>
    <t>Reuniones Trimestrales de seguimiento</t>
  </si>
  <si>
    <t>Se declara el cumplimiento y efectividad de la acción para la superación del hallazgo toda vez que se han logrado tomar acciones oportunas de cumplimiento del plan garantizando el cumplimiento al 100% del mismo y conocimiento de todos los responsables frente al estado del mismo</t>
  </si>
  <si>
    <t>SG - SUBDIRECCIÓN SERVICIOS ADMINISTRATIVOS - GRUPO SOPORTE TÉCNICO Y APOYO INFORMÁTICO - OFICINA TECNOLOGÍAS DE LA INFORMACIÓN -OFICINA ASESORA JURÍDICA -GRUPO ATENCIÓN AL USUARIO Y ARCHIVO VICE VVDA -DIRECCIÓN SISTEMA HABITACIONAL -GRUPO TITULACIÓN SANEAMIENTO PREDIAL</t>
  </si>
  <si>
    <t>Con 2019IE0005909 del 23052019 se comunica reunión grupo de líderes de artículos del 16/04/2019 . Con 2019IE0012379 se informa que el 23/07/2019 seguimiento al estado de las actividades del PM CGR-GTSP con corte al primer semestre 2019. Con 2019IE0015153 y 2019IE0015142 se informa el cumplimiento y la efectividad de la acción de mejora con las evidencias antes indicadas.</t>
  </si>
  <si>
    <t>1 (Res-Solidos COMPES 3874)</t>
  </si>
  <si>
    <t xml:space="preserve">Diseño, formulación y adopción del documento CONPES 3874  </t>
  </si>
  <si>
    <t>Ausencia de expedición del decreto de adopción del CONPES 3874 se debe a la inobservancia de la normatividad vigente en tal materia
Además, las deficiencias en el análisis del estado de la política de gestión de residuos vigente no permitieron identificar las fortalezas, debilidades y resultados obtenidos, para ser tenidos en cuenta en la formulación del Documento CONPES 3874</t>
  </si>
  <si>
    <t xml:space="preserve">Participar en reuniones de caracter interinstitucional de análisis de pertinencia de expedición por decreto del CONPES 3874. </t>
  </si>
  <si>
    <t>Reuniones interinstitucionales de revisión de acciones susceptibles de ser expedidas por decreto en el marco del CONPES 3874</t>
  </si>
  <si>
    <t xml:space="preserve">Reuniones de análisis y toma de decisión respecto a la acción de mejora propuesta. </t>
  </si>
  <si>
    <t xml:space="preserve">Por medio de las actividades realizadas se dio cumplimiento a la acción de mejora, con lo cual es posible levantar el hallazgo para el MVCT. No obstante, por las razones expuestas sugerimos revisar las causales del hallazgo. </t>
  </si>
  <si>
    <t>AUDITORÍA DE DESEMPEÑO AL MINISTERIO DE AMBIENTE Y DESARROLLO SOSTENIBLE - MADS Y AUTORIDADES AMBIENTALES EN DESARROLLO DE LA POLÍTICA PARA LA GESTIÓN INTEGRAL DE RESIDUOS SÓLIDOS 2014-2018 (junio) CGR-CDMA No 035CGR-Diciembre de 2018</t>
  </si>
  <si>
    <t>MADS - MVCT -DNP, El MVCT no es competente en la elaboración, adopción y seguimiento de los documentos CONPES, toda vez que es el DNP, en su rol de Secretaría Técnica y como máximo órgano encargado de la Planeación Nacional. Con 2019IE0007982 del 15/07/19 informa cumplimiento 100% reunión del 28/03/2019. Con 2019IE0015171 se informa cumplimiento y efectividad de la acción de mejora.</t>
  </si>
  <si>
    <t>2(Res-Solidos COMPES 3874)</t>
  </si>
  <si>
    <t xml:space="preserve">Articulación institucional y territorial </t>
  </si>
  <si>
    <t>La no inclusión de un mecanismo articulador, así como la falta de reconocimiento de la importancia que tiene asegurar una participación amplia de todos los actores con competencias, en las diversas etapas de formulación y socialización de toda política pública, en este caso del CONPES 3874.</t>
  </si>
  <si>
    <t xml:space="preserve">Participar en reuniones de caracter interinstitucional de análisis sobre la metodología de formulación de documentos CONPES. </t>
  </si>
  <si>
    <t xml:space="preserve">Reuniones interinstitucionales para realizar la revisión de la metodología de formulación de los documentos CONPES. </t>
  </si>
  <si>
    <t>Mesas de trabajo interinstitucionales</t>
  </si>
  <si>
    <t>El acto normativo se encuentra en proceso de revisión final de la oficina jurídica del MVCT para su firma por parte del señor Ministro.</t>
  </si>
  <si>
    <t>El MVCT no es competente en la elaboración, adopción y segumiento de los documentos CONPES, toda vez que es el DNP, en su rol de Secretaría Técnica y como máximo órgano encargado de la Planeación Nacional. Con 2019IE0007982 del 15/07/2019 se informa el cumplimiento  100%, con reunión del 28/03/2019 entre DNP y MVCT analizar el hallazgo CGR sobre la inclusión de autoridades ambientales y ET en la formulación de CONPES, se hace referencia al Decreto 1869/2017 , de conformidad con el art 164 de Ley 1753/2015 serán miembros activos permanenrtes del CONPES con voz y sin voto los Ministros, y el Director DNP, y con voz y voto los directores Adtivos requeridos para su adecuado funcionamiento. Con 2019IE0015171 se informa cumplimiento y efectividad de la acción de mejora.</t>
  </si>
  <si>
    <t>3(Res-Solidos COMPES 3874)</t>
  </si>
  <si>
    <t>Tecnologías complementarias y alternativas a rellenos sanitarios</t>
  </si>
  <si>
    <t>Ineficacia por parte del Ministerio de Vivienda, Ciudad y Territorio y del Ministerio de Ambiente y Desarrollo Sostenible para promover activamente el diseño y puesta en marcha de estrategias de aprovechamiento de residuos sólidos orgánicos y no orgánicos.</t>
  </si>
  <si>
    <t xml:space="preserve">Seguimiento a la implementación del Decreto 1784 de 2017. 
</t>
  </si>
  <si>
    <t xml:space="preserve">Elaboración de criterios de diseño para proyectos piloto sobre tratamientos complementarios a rellenos sanitarios en el marco del cumplimiento al Decreto 1784/2017. </t>
  </si>
  <si>
    <t xml:space="preserve">Documento con criterios de diseño para proyectos piloto sobre tratamientos complementarios a rellenos sanitarios </t>
  </si>
  <si>
    <t>4(Res-Solidos COMPES 3874)</t>
  </si>
  <si>
    <t xml:space="preserve">Formalización de Recicladores de Oficio y Garantías de Protección </t>
  </si>
  <si>
    <t>ineficacia por parte de la SSP, MINVIVIENDA, CDMB, Corantioquia, Corponor, Corpocesar, CVC, CAR, CRA para cumplir con las funciones establecidas por ley e incumplimiento de lo dispuesto en el Decreto 990 de 2002, Decreto 3571 de 2011, Decreto 1077 de 2015, Decreto 1077 de 2015, sentencias T-724/03, T-291/09, T-793/09 y Auto 275 de 2010 de la Corte Constitucional.</t>
  </si>
  <si>
    <t>Brindar asistencia técnica en la implementación del Decreto 596-16 a entes territoriales, empresas operadoras del servicio público de aseo, incluyendo recicladores de oficio en proceso de formalización como prestadores de la actividad de aprovechamiento en el marco del servicio público de aseo.</t>
  </si>
  <si>
    <t xml:space="preserve">Talleres de evaluación de impacto de la implementación del esquema de aprovechamiento en el marco del servicio público de aseo. </t>
  </si>
  <si>
    <t>Talleres de evaluación de impacto de implementación del Decreto 596 de 2016</t>
  </si>
  <si>
    <t xml:space="preserve">Se realizaron los siguientes talleres: 
- Antioquia: mayo de 2019, con los municipios de Medellín, Bello, Marinilla y Barbosa. 
- Nariño: mayo de 2019, con los municipios de Pasto e Ipiales. 
- Bogotá: julio de 2019, taller reunión nacional actualización Decreto 596 con la Asociación Nacional de Recicladores. 
- La Guajira: diciembre de 2019, taller con organizaciones de recicladores de Riohacha
</t>
  </si>
  <si>
    <t>SSPD – MVCT – CDMB –CORANTIOQUIA - CORPONOR – CORPOCESAR – CVC – CAR - CRA. Con 2019IE0015171 se informa cumplimiento y efectividad de la acción de mejora.</t>
  </si>
  <si>
    <t>5(Res-Solidos COMPES 3874)</t>
  </si>
  <si>
    <t>Separación en fuente y recolección selectiva</t>
  </si>
  <si>
    <t xml:space="preserve">Ineficacia por parte de CAM – CARDER – CDA – CODECHOCO-CORANTIOQUIA – CORPOBOYACA – CORPOGUAJIRA – CORPONARIÑO - CORPORINOQUIA- CORTOLIMA – CVS – MADS- MVCT, para cumplir con las obligaciones definidas en CONPES 3874 DE 2016, el Decreto 2981 de 2013 y el Auto 275 de 2010 de la Corte Constitucional. </t>
  </si>
  <si>
    <t xml:space="preserve">Fortalecer la asistencia técnica a los entes territoriales regionales,  municipales y operadores de la prestación del servicio público para actualización de los PGIRS y marco normativo asociado a la gestión integral de residuos. </t>
  </si>
  <si>
    <t>Talleres de actualización normativa a entes territoriales, municipales y empresas prestadoras del servicio público de aseo.</t>
  </si>
  <si>
    <t xml:space="preserve">Talleres de actualización normativa </t>
  </si>
  <si>
    <t xml:space="preserve">Se realizaron los siguientes talleres: 
- Tunja: Octubre de 2019, con CORPOCHIVOR y municipios de Boyacá. 
- Quibdó: Junio de 2019, con CODECHOCÓ y municipios de Chocó
- Cajicá: II Congreso PGIRS
- Fusagasugá: Diciembre de 2019, específica para la administración municipal
</t>
  </si>
  <si>
    <t>CARDER-CODECHOCÓ-CORANTIOQUIA-CORPOBOYACÁ-CORPOGUAJIRA-CORPONARIÑO-CORPORINOQUIA-CVS-MADS-MVCT. Con 2019IE0015171 se informa cumplimiento y efectividad de la acción de mejora.</t>
  </si>
  <si>
    <t>7(Res-Solidos COMPES 3874)</t>
  </si>
  <si>
    <t xml:space="preserve">Cumplimiento de metas CONPES 3874-2016 2017 -2018 </t>
  </si>
  <si>
    <t>El atraso en el cumplimiento de las acciones y metas CONPES 3874 presuntamente refleja deficiencias en la gestión de los actores institucionales con competencias en la implementación de las acciones del Plan de Acción y Seguimiento (PAS).
 EL (PAS) del Conpes 3874 de 2016 presenta metas e indicadores que se traducen en el cumplimiento de hitos.</t>
  </si>
  <si>
    <t>Realizar el reporte de avances del PAS en el instrumento de seguimiento a las metas del CONPES es la plataforma SISCONPES administrada por el DNP, la cual realiza monitoreo semestral de las actividades asignadas a cada entidad</t>
  </si>
  <si>
    <t xml:space="preserve">El MVCT registra un avance acumulado  en el cumplimiento de las actividades asignadas en el Plan de Acción y Seguimiento de 53%  en los primeros 18 meses de ejecución. 
</t>
  </si>
  <si>
    <t>% de avance registrado en el SISCONPES</t>
  </si>
  <si>
    <t xml:space="preserve">Se realizó el reporte del primer semestre de 2019 el XX de XX de 2019. Para la fecha de terminación se habrá hecho el reporte del segundo semestre de 2019. </t>
  </si>
  <si>
    <t>MADS -  MVCT -DNP. Con 2019IE0015171 se informa cumplimiento y efectividad de la acción de mejora.</t>
  </si>
  <si>
    <t>8(Res-Solidos COMPES 3874)</t>
  </si>
  <si>
    <t>Seguimiento y evaluación de los PGIRS</t>
  </si>
  <si>
    <t>La débil gestión y liderazgo del MVCT y el MADS para alcanzar el efecto que se espera (El objetivo del CONPES), sobre el adecuado manejo y uso de los residuos sólidos.  
El instrumento articulador (PGIRS) de la política aterriza los conceptos de la adecuada gestión de residuos sólidos y los conceptos de economía circular no es aplicado a nivel regional.</t>
  </si>
  <si>
    <t xml:space="preserve">El MVCT identificó, priorizó y asistió técnicamente durante el periodo establecido a los municipios y operadores de aseo de: 
- Yopal
- Popayán 
- Quibdó 
- Inirida
En temas relacionados con la actualización normativa y pretación del servicio público de aseo. 
</t>
  </si>
  <si>
    <t>MVCT - MADS. Con 2019IE0015171 se informa cumplimiento y efectividad de la acción de mejora.</t>
  </si>
  <si>
    <t>25(Res-Solidos COMPES 3874)</t>
  </si>
  <si>
    <t>Plan departamental de agua</t>
  </si>
  <si>
    <t>Presunta falta de una estrategia efectiva por parte del MVDT que garantice la sostenibilidad de la inversión realizada en los proyectos para la construcción de rellenos sanitarios de los municipios de Rio Quito, Bajo Baudo y Jurado.</t>
  </si>
  <si>
    <t>Plan de seguimiento a los proyectos en el Departamento del Chocó en coordinación con el PAP-PDA</t>
  </si>
  <si>
    <t>Reuniones de seguimiento a los proyectos en el Departamento del Chocó con el PAP-PDA</t>
  </si>
  <si>
    <t xml:space="preserve">Reuniones de seguimiento </t>
  </si>
  <si>
    <t xml:space="preserve">Durante 2019 se realizaron las siguientes reuniones de seguimiento: 
- Tema Quibdó: septiembre de 2019, con la participación de Aguas del Chocó, CODECHOCÓ, SSPD, entre otras entidades. 
- Tema Río Quito: julio de 2019, con la participación del DPS y Mindefensa
</t>
  </si>
  <si>
    <t>MVCT - CODECHOCO. Con 2019IE0015171 se informa cumplimiento y efectividad de la acción de mejora.</t>
  </si>
  <si>
    <t>H1 (2018)</t>
  </si>
  <si>
    <t>1926 Derechos en Fideicomiso AD: La CGR al efectuar cruce de informacion con FINDETER, detecta inconsistencias entre el saldo reportado por Findeter y el saldo contable del MVCT al cierre de la vigencia 2018 del contrato No 451 de 2016 por valor de $ 68,043,860, generando incertidumbres en la cuenta contable ya que no refleja adecuadamente la realidad económica de la Entidad</t>
  </si>
  <si>
    <t>Respecto a los informes financieros del  Contrato 451, al efectuar cruce de información con FINDETER, entidad que administra estos recursos, la CGR detectó inconsistencias entre el saldo reportado por esta Entidad y el saldo contable del MVCT al cierre de la vigencia 2018. Estas inconsistencias se generan debido a la causación de las cuentas por pagar por parte de FINDETER.</t>
  </si>
  <si>
    <t>Reportar el detalle de las cuentas por pagar en el formato con código SRF-F-21 denominado "Anexo 2: Explicación de Diferencias y Relación de Rendimientos".</t>
  </si>
  <si>
    <t xml:space="preserve">Relacionar en el formato con código SRF-F-21 denominado "Anexo 2: Explicación de Diferencias y Relación de Rendimientos", se incluirá el detalle de las cuentas por pagar en las casillas correspondientes a "Diferencias Causación", establecidas en este formato. </t>
  </si>
  <si>
    <t xml:space="preserve">Consideramos que las razones expuestas y los soportes aportados como evidencia, dan por CUMPLIDA la acción de Mejora y por ende son causal para el levantamiento del hallazgo establecido. </t>
  </si>
  <si>
    <t>AUDITORIA FINANCIERA MVCT VIGENCIA 2018 -CGR-CDSIFTCEDR N° 025 JUNIO 2019</t>
  </si>
  <si>
    <t>H2( 2018)</t>
  </si>
  <si>
    <t>2701 Provisiones  A : Con base en la información reportada por la OAJ a Contabilidad el 31/12/2018 se pudo establecer que el proceso No.54001233100020000076702, cuenta con fallo desfavorable por valor de $135.052.797, no se ha constituido como cuenta por pagar y continua en la cuenta provisiones. representando subestimación en cuentas por pagar y sobreestimación en cuentas provisiones.</t>
  </si>
  <si>
    <t>La OAJ reportaba a la SFYP las provisiones y las cuentas de orden, de conformidad con el aplicativo Ekogui, desconociendo la información de las cuentas por pagar puesto que no se encuentra en este módulo.</t>
  </si>
  <si>
    <t>Realizar  la modificacion en los formatos de conciliacion de la SFP agregando una nueva columna en donde se especifique el valor a pagar de condenas ejecutoriadas (cuentas por pagar)</t>
  </si>
  <si>
    <t xml:space="preserve">1. Modificación de reporte de OAJ a Financiera sobre conciliaciones extrajudiciales incluyendo la columna cuenta por pagar y observaciones cuenta por pagar y modificación de las conciliaciones físicas.
</t>
  </si>
  <si>
    <t>1. Reporte Conciliaciones Judiciales Mensual de OAJ a SFP, Formatos conciliacion judicial de SFP a OAJ.</t>
  </si>
  <si>
    <t>Las acciones del hallazgo fueron ejecutadas y superadas efectivamente, por cuanto se adoptó la modificación del formato de conciliación, agregando las columnas requeridas y adoptándolo desde el inicio de la actividad.</t>
  </si>
  <si>
    <t>Con memorando 2019IE0015256 de informa cumplimiento y efectividad de la acción de mejora, por cuanto se adoptó la modificación del formato de conciliación, agregando las columnas requeridas y adoptándolo desde el inicio de la actividad. Con 2019IE0015381 se informa el registro contable de la cuenta objeto del hallazgo y copia de la creación del procedimiento de reporte de la OAJ a la SFP.</t>
  </si>
  <si>
    <t>H3 (2018)</t>
  </si>
  <si>
    <t xml:space="preserve">Informe de gestión de FONADE A: En informe de gestión 2018 FONADE, publicado en web se anuncia que el saldo a favor del MVCT es $34,296,4 millones; valor que al ser comparado con el saldo contable que reporta la entidad presenta una diferencia de $276,6 millones. La inconsistencia de la información genera incertidumbre sobre los saldos, generando registros de información inexactos. </t>
  </si>
  <si>
    <t>La información reportada por Fonade (hoy Enterritorio) incluye información financiera de contrapartidas asociadas a los proyectos. La información financiera reportada por el MVCT solo hace referencia a los aportes del PGN de los convenios.</t>
  </si>
  <si>
    <t>Efectuar conciliaciones de saldos de convenios de acuerdo a la normatividad establecida que para este caso no debe incluir los valores de otros aportes a los convenios por contrapartidas</t>
  </si>
  <si>
    <t>Requerir Solicitud escrita a FONADE, hoy ENTerritorio para que financieramente se excluyan las contrapartidas de los informes financiero del MVCT y se lleven por separado.</t>
  </si>
  <si>
    <t xml:space="preserve">Se efectuó mesa de trabajo con Enterritorio para determinar metodología de reportes de saldos de acuerdo al procedimiento establecido por el MVCT. </t>
  </si>
  <si>
    <t>H4 (2018)</t>
  </si>
  <si>
    <t>Consistencia en la información reportada procesos judiciales provisionados A: Existe inconsistencia de la información entre base de procesos judiciales provisionados, suministrada en Respuesta oficio AFMVCT 001-2019 No. 10 y base de datos de registro sistema EKOGUI. Lo anterior genera registros inexactos y dificulta seguimiento que ejerce ANDJE.</t>
  </si>
  <si>
    <t>El aplicativo ekogui, no contaba con el módulo de pagos, razón por la cual la información contable de los procesos solo permitía ver provisiones, incluso en los procesos que se encuentran terminados y pagados.</t>
  </si>
  <si>
    <t>Realizar solicitud a la ANDJE sobre eliminación de valores de provisiones en los procesos que se encuentra terminados y que tienen valor de provisión el valor del pago de la sentencia y agregarlos a la columna valor pago sentencia.</t>
  </si>
  <si>
    <t>1. Solicitud de eliminación a la ANDJE del valor inluido en el  campo provisión de los procesos judiciales terminados y que generaron erogacion económica, e inclusión en la columna pago sentencia.</t>
  </si>
  <si>
    <t xml:space="preserve">1. Oficio  enviado a la ANDJE con formato DGI Formato de modificacion y/o eliminación, solicitando la eliminación del valor registrado en provisión de los procesos en los cuales se gener erogación económica y que al momento de termianrlos se dejo este valor como historico y su inclusión en la columna pago sentencia. </t>
  </si>
  <si>
    <t>Las acciones del hallazgo fueron ejecutadas y superadas efectivamente, por cuanto la oficina envió a la ANDJE oficio con radicado 2019EE0100595 solicitando la modificación de los valores descritos en provisionamiento y en cuentas por pagar.</t>
  </si>
  <si>
    <t>Con memorando 2019IE0015256 de informa cumplimiento y efectividad de la acción de mejora, por cuanto la oficina envió a la ANDJE oficio con radicado 2019EE0100595 solicitando la modificación de los valores descritos en provisionamiento y en cuentas por pagar.</t>
  </si>
  <si>
    <t>H5 (2018)</t>
  </si>
  <si>
    <t xml:space="preserve">Contabilización resoluciones de transferencia. A: Los bienes identificados en las Resoluciones (333,591,263,264, 265,266 y 267 de 2018), no fueron incorporados a la contabilidad del MVCT, por cuanto no se contaba con una medición fiable para su registro. Lo anterior genera registros inexactos e incertidumbre sobre los saldos de la cuenta.  </t>
  </si>
  <si>
    <t>No se cuenta con una medición fiable lo que genera registros inexactos e incertidumbre sobre los saldos de la cuenta.</t>
  </si>
  <si>
    <t>Remitir las Resoluciones con el valor de medición fiable estipulado en el Marco Normativo Vigente y con base en lo acordado mediante mesa de trabajo con la Contaduría General de la Nación y los Grupos de Trabajo Internos de la Entidad.</t>
  </si>
  <si>
    <t xml:space="preserve">Realizar mesa de trabajo interna y con la Contaduría General de la Nación, para definir la medición fiable para realizar los registros.
</t>
  </si>
  <si>
    <t>Actas de Mesas de trabajo</t>
  </si>
  <si>
    <t>Se realizaron dos mesas de trabajo con la SSA, SFP, OCI y se reveló contablemente.</t>
  </si>
  <si>
    <t>Con memorando 2019IE0015379 se informa el cumplimiento y efectividad de la acción de mejora. Se realizaron dos mesas de trabajo con la SSA, SFP, OCI y se reveló contablemente.</t>
  </si>
  <si>
    <t>Fijar el valor de reposición de los predios a incorporar al inventario de la Entidad.</t>
  </si>
  <si>
    <t>Resolución de incorporación de los predios.</t>
  </si>
  <si>
    <t xml:space="preserve">"Los bienes relacionados en las Resoluciones en mención, fueron transferidos a la entidad territorial correspondiente.
 Con el fin de contar con medición fiable para las siguientes incorporaciones, de acuerdo con el marco contable, teniendo en cuentas las normas NIFF, las cuales permiten establecer el valor confiable con valor de mercado (valor comercial)se están realizando avalúos comerciales."
</t>
  </si>
  <si>
    <t>Con memorando 2019IE0015379 se informa el cumplimiento y efectividad de la acción de mejora. "Los bienes relacionados en las Resoluciones en mención, fueron transferidos a la entidad territorial correspondiente.
 Con el fin de contar con medición fiable para las siguientes incorporaciones, de acuerdo con el marco contable, teniendo en cuentas las normas NIFF, las cuales permiten establecer el valor confiable con valor de mercado (valor comercial)se están realizando avalúos comerciales."</t>
  </si>
  <si>
    <t>H6 (2018)</t>
  </si>
  <si>
    <t xml:space="preserve">Contine H68, H69 Vig 2015 y H1 VIG 2017.Cuenta1908 Recursos Entregados Administración–FONADE - EMCALI (AD): Hay incertidumbre en cuento no refleja la realidad económica de la Entidad, saldo de los Contratos, registrados en esta cuenta. Debilidades de control, fallas en reporte enviado por el área encargada, conciliación de saldos, no implementación de acciones, </t>
  </si>
  <si>
    <t>Debilidades en la calidad y la oportunidad  de entrega de los soportes o documentos contables por parte de los responsables del seguimiento de los proyectos a la Subdirección de Finanzas y Presupuesto</t>
  </si>
  <si>
    <t>Mesas de trabajo con Fonade y Emcali para conciliación de cuentas</t>
  </si>
  <si>
    <t>Se aclara que las diferencias en las cifras expuestas en el documento de la contraloría ya fueron conciliadas con FONADE Y Emcali mediante acta.</t>
  </si>
  <si>
    <t>Este H incorpora los H68 H69 VIG 2015  y H1 VIG 2017SEGÚN INFORME AUDITORIA CGR-CDSIFTCCEDR-n° 025 de JUNIO DE 2019. Pag.120. Acción No efectiva. Con 2020IE0000969 se informa cumplimiento y efectividad de la acción de mejora.</t>
  </si>
  <si>
    <t xml:space="preserve">Exigencia en el cumplimiento del  Instructivo de seguimiento financiero para contratos interadministrativos marco con enfasis en las condiciones de calidad y oportunidad en la entrega de información
</t>
  </si>
  <si>
    <t>Memorando interno recordando a los responsables del seguimiento de los proyectos el cumplimiento del  Instructivo de seguimiento  en aspectos financieros</t>
  </si>
  <si>
    <t xml:space="preserve">Memorando </t>
  </si>
  <si>
    <t>Este H incorpora los H68 H69 VIG 2015  y H1 VIG 2017 SEGÚN INFORME AUDITORIA CGR-CDSIFTCCEDR-n° 025 de JUNIO DE 2019. Pag.120. Acción No efectiva. Con 2020IE0000969 se informa cumplimiento y efectividad de la acción de mejora.</t>
  </si>
  <si>
    <t>H7(2018)</t>
  </si>
  <si>
    <t>Cierre de caja menor (A): La cuenta 1105 caja menor, a 31 de diciembre de 20018, presenta saldo de $20.839.189, debido a que el cuentadante, no realizó en forma oportuna el reintegro del saldo sobrante de dos (2) de las (5) cajas menores constituidas en la vigencia.</t>
  </si>
  <si>
    <t xml:space="preserve">Los descuentos realizados por el Banco Davivienda y no reembolsados originaron la devolución de uno de los cheques por fondos insuficientes. </t>
  </si>
  <si>
    <t xml:space="preserve">Efectuar los cierres de fin de año con tiempo suficiente, de tal manera que se puedan evidenciar que los reintegros y procedimientos hayan sido efectivos. </t>
  </si>
  <si>
    <t xml:space="preserve">Realizar el cierre de la caja menor en las fechas establecidas por el Ministerio de Hacienda y Crédito Público y considerando los lineamientos de la Sudirección de Finanzas y Presupuesto de la Entidad.
</t>
  </si>
  <si>
    <t>Memorando de cierre de la Caja Menor</t>
  </si>
  <si>
    <t>Con el Memorando se garantiza que se realiza en forma oportuna el cierre de las cajas menores.</t>
  </si>
  <si>
    <t>Con memorando 2019IE0015379 se informa el cumplimiento y efectividad de la acción de mejora. Con el Memorando se garantiza que se realiza en forma oportuna el cierre de las cajas menores.</t>
  </si>
  <si>
    <t>H8(2018)</t>
  </si>
  <si>
    <t>Cuenta 1510 Inventarios – Mercancía en Existencia (A): La cuenta 1510 Inventarios, Mercancía en Existencia, El MVCT no tiene certeza sobre la cantidad de activos y su valor, (bienes que no cumplieron con los requisitos de transferencia o de cesión a título gratuito. Debido a que no se ha terminado la depuración de los activos contingentes generando incertidumbre en la cuenta.</t>
  </si>
  <si>
    <t>No se tiene certeza sobre la cantidad de activos y su valor en la cuenta 1510 Inventarios.</t>
  </si>
  <si>
    <t>Movilizar 50 predios de la base de activos del proceso de saneamiento de activos.</t>
  </si>
  <si>
    <t>Suscribir resolución de transferencia entre entidades o escritura publica de venta directa de 50 predios de la base activos del proceso de saneamiento de activos.</t>
  </si>
  <si>
    <t>Resolución de transferencia entre entidades o escritura publica de venta directa.</t>
  </si>
  <si>
    <t>Durante el año 2020, la Subdirección de Servicios Administrativos, acogió como criterio de medición fiable para su registro lo establecido en el Manual de Política contable de la entidad, que indica: “las Transferencias no monetarias (inventarios; propiedades, planta y equipo; propiedades de inversión; activos intangibles; bienes de uso público; y bienes históricos y culturales) se medirán por el valor de mercado del activo recibido y, en ausencia de este, por el costo de reposición. Si no es factible obtener alguna de las anteriores mediciones, las transferencias no monetarias se medirán por el valor en libros que tenía el activo en la entidad que transfirió el recurso. El valor de mercado y el costo de reposición se determinarán conforme a lo definido en el Marco Conceptual para estas bases de medición”, evitando la generación de regsitros inexactos e incertidumbre sobre los saldos de la cuenta.
Mediante contratos No. 833 y 837 de 2020, se contrató la prestación de servicios de profesionales idóneos que se encargaron de emitir la certificación de costo de reposición o el avalúo comercial, adoptados, por el comité de política contable, como medición fiable para registro del activo a incorporar.
Igualmente, adelantaron acciones de saneamiento de activos contingentes que permitieran declarar la titularidad de los activos contingentes y su incorporación al inventario del MVCT, contribuyendo a la depuración de los mismos. 
Durante el año 2020, el profesional idóneo designado, realizó el avalúo comercial de 25 predios.
Se adjuntan como evidencia las Resoluciones 407 de 2019, 161 de 2019, 161 de 2019, 605 de 2018, 9 de 2019.</t>
  </si>
  <si>
    <t xml:space="preserve">SG -SUBDIRECCIÓN SERVICIOS ADMINISTRATIVOS y SUBDIRECCIÓN DE FINANZAS Y PRESUPUESTO
</t>
  </si>
  <si>
    <t>Con 2019IE0015380 del 31/12/2019 se informa modificación de la acción de mejoramiento. Con 2020IE0000944 la SFP ratifica su responsabilidad compartida frente a esta acción de mejora. Con memorando 2021IE0000802 se informa el cumplimiento de la acción de mejora.</t>
  </si>
  <si>
    <t>H11(2018)</t>
  </si>
  <si>
    <t xml:space="preserve">Contiene H6 Vig 2016. Vigencias Futuras(A): El CONFIS autorizó al MVCT en vig. anteriores al 2018, un cupo de VF de $404.896.045.445 del cual comprometió $370.212.604.964 y sin comprometer $34.683.440.481 equivalente al 8,56% de recursos sin ejecutar. denotando una deficiente planeación, debilidades en el seguimiento a la ejec ptal, impactando a los proyectos de inversión </t>
  </si>
  <si>
    <t>La CGR presenta como causa: Deficiente planeación y debilidades en el seguimiento a la
ejecución presupuestal. El MVCT considera que este hallazgo no procede, porque no se trasgrede ninguna norma presupuestal por tanto, no hay lugar a la causa argumentada por la CGR.</t>
  </si>
  <si>
    <t>Elevar una consulta al respecto, ante la Dirección General de Presupuesto Público Nacional del MHCP.</t>
  </si>
  <si>
    <t>Oficio de consulta</t>
  </si>
  <si>
    <t>CONSULTA</t>
  </si>
  <si>
    <t>Se declara cumplimiento y efectividad con los memorandos radicados 2019EE0106935 se efectua consulta ante la DGP-MHCP y respuesta de radicado 2-2020-000612 en la que se concluye que "finalmente se indica que las normas presupuestales no establecen expresamente que el monto de las vigencias futuras autorizadas y no ejecutadas transgreden dicho ordenamiento.</t>
  </si>
  <si>
    <t>SG -SUBDIRECCIÓN FINANZAS Y PRESUPUESTO y  OFICINA ASESORA DE PLANEACIÓN</t>
  </si>
  <si>
    <t>Contiene el H6 VIG2016 del INFORME AUDITORIA CGR-CDSIFTCCEDR-n° 025 de JUNIO DE 2019. Pag.120. Acción No efectiva. Con 2020IE0000597 se informa cumplimiento y efectividad de la acción de mejora, por cuanto con los memorandos radicados 2019EE0106935 se efectua consulta ante la DGP-MHCP y respuesta de radicado 2-2020-000612 en la que se concluye que "finalmente se indica que las normas presupuestales no establecen expresamente que el monto de las vigencias futuras autorizadas y no ejecutadas transgreden dicho ordenamiento.</t>
  </si>
  <si>
    <t xml:space="preserve">Contiene H6 Vig 2016Vigencias Futuras(A): El CONFIS autorizó al MVCT en vig. anteriores al 2018, un cupo de VF de $404.896.045.445 del cual comprometió $370.212.604.964 y sin comprometer $34.683.440.481 equivalente al 8,56% de recursos sin ejecutar. denotando una deficiente planeación, debilidades en el seguimiento a la ejec ptal, impactando a los proyectos de inversión </t>
  </si>
  <si>
    <t xml:space="preserve">Respecto de las vigencias futuras que fueron adicionadas al contrato 451 de 2013 suscrito con Findeter: Dificultades respecto a las exigencias precontractuales establecidas por Findeter para la contratación de los proyectos las cuales han interferido en la vinculación del contratista, Posibles debilidades en las actividades de seguimiento a la ejecución de los proyectos  . </t>
  </si>
  <si>
    <t xml:space="preserve">En las reuniones mensuales sobre ejecucion presupuestal con asistencia de Viceministro y Directores de área, se hará énfasis sobre el cumplimiento de la norma para que se tenga previsto que, cuando se haga el cálculo de las posibles vigencias futuras, se asegure que el total del cupo autorizado se comprometa. </t>
  </si>
  <si>
    <t>Reunión mensual de revisión de ejecución presupuestal.</t>
  </si>
  <si>
    <t xml:space="preserve">Acta de Reunión, lista de asistencia </t>
  </si>
  <si>
    <t xml:space="preserve">Se realizó la reunión en donde el viceministro dejó claro la importancia de revisar la planeación para efectos de revisar las solicitudes de vigencias futuras. </t>
  </si>
  <si>
    <t>Contiene el H6 VIG2016 del INFORME AUDITORIA CGR-CDSIFTCCEDR-n° 025 de JUNIO DE 2019. Pag.120. Acción No efectiva. Con 2020IE0000903 se informa cumplimiento y efectividad de la acción de mejora.</t>
  </si>
  <si>
    <t>H12(2018)</t>
  </si>
  <si>
    <t xml:space="preserve">Deficiencia de Conciliación Ejecución Presupuestal (A): La CGR, indica que existen diferencias entre la ejecución presupuestal del MVCT vigencia 2018 con la apropiación disponible a 31 de diciembre de 2018 por valor de $103.614.976, denotando deficiencia en la conciliación de los rubros relacionados en el cuadro No 8. refleja inadecuado control de recursos.  </t>
  </si>
  <si>
    <t xml:space="preserve">La CGR presenta como causa: deficiencia en la conciliación de los rubros relacionados en el cuadro No 8 lo que  refleja inadecuado control de recursos, No obstante el MVCT considera que la causa corresponde a una inconsistencia presentada por el inadecuado cierre de las cajas menores.   </t>
  </si>
  <si>
    <t>Liberar al cierre de la vigencia físcal  los saldos de los CDPS no comprometidos.</t>
  </si>
  <si>
    <t>Reporte de Ejecución presupuestal al cierre de la vigencia, donde se evidencie que la apropiación disponible es igual a la diferencia entre la apropiación vigente menos los compromisos.</t>
  </si>
  <si>
    <t>REPORTE</t>
  </si>
  <si>
    <t>Se presenta copia de reporte de ejecución presupuestal al cierre de la vigencia 2019, del Ministerio de Vivienda, Ciudad y Territorio, donde se evidencia que el valor de la apropiación disponible es igual a la diferencia entre el valor de la apropiación vigente menos los compromisos.</t>
  </si>
  <si>
    <t>SG -SUBDIRECCIÓN FINANZAS Y PRESUPUESTO</t>
  </si>
  <si>
    <t>H14(2018)</t>
  </si>
  <si>
    <t xml:space="preserve">P. Inversión Apoyo financiero para facilitar acceso a los servicios de AP y manejo de aguas residuales a nivel nacional: La CGR determina una gestión ineficiente e ineficaz del PI, a 31/12/2018, la ejec de 4 proyectos de obra terminados, que no están en funcionamiento y 3 consultorías para estudios y diseños terminados no viabilizados. </t>
  </si>
  <si>
    <t xml:space="preserve">La gestión de seguimiento del Ministerio se fundamenta en la ejecución de los proyectos y en algunos casos no se verifica su funcionalidad e inmediata puesta en marcha </t>
  </si>
  <si>
    <t xml:space="preserve">Exigir a los responsables de seguimiento de los proyectos la integralidad en su gestión enfatizando en la  funcionalidad de los proyectos 
</t>
  </si>
  <si>
    <t xml:space="preserve">Reiterar mediante memorando a los a los supervisores de los proyectos y a los contratistas de apoyo los deberes de seguimiento a los proyectos enfatizando en la funcionalidad de los mismos a su culminación  </t>
  </si>
  <si>
    <t>H15(2018)</t>
  </si>
  <si>
    <t>P. Apoyo financiero al plan de inversiones en infraestructura para fortalecer la PS del AA en CALI (A): Convenio CUR 153 de 2016, CUR 040 de 2017, CUR 051 de 2017, baja ejecución del proyecto e indica, uso ineficiente e ineficaz de los recursos girados de conformidad con la Cláusula 8 del Convenio CUR 040, Convenio CUR 051 de 2017</t>
  </si>
  <si>
    <t>Ineficiencia de los esquemas concertados con las entidades territoriales beneficiarias  para la ejecución de los recursos asignados por el Ministerio.</t>
  </si>
  <si>
    <t>Mesas de trabajo con Emcali y el Municipio de Cali con el fin de establcer condiciones para el inicio, desarrollo y culminación de 4 proyectos no iniciados.</t>
  </si>
  <si>
    <t xml:space="preserve">Mesa de trabajo para definir terminos y condiciones para la ejecución de los proyectos.
</t>
  </si>
  <si>
    <t xml:space="preserve"> Mesas de Trabajo</t>
  </si>
  <si>
    <t>Se debe prorrogar el plazo de cumplimiento de las acciones de mejora teniendo en cuenta que, de acuerdo con lo señalado en las diferentes mesas de trabajo, desde el MVCT se aprobó las reformulaciones nro.1 de los proyectos de los CUR 051 y 040, respectivamente; sobre estos, se requieren actuaciones adicionales por parte de EMCALI, así: 
CUR 051:  Emcali debe llevar al concejo municipal la incorporación de los recursos avalados en la reformulación No 1 al presupuesto del distrito. Una vez surja este trámite, Emcali debe empezar con los procesos precontractuales hasta adjudicación de contrato
CUR 040: Emcali debe llevar al concejo municipal la incorporación de los recursos avalados en la reformulación No 1 al presupuesto del distrito. Una vez surja este trámite, Emcali debe empezar con los procesos precontractuales hasta adjudicación de contrato
CUR 153: se generó un tribunal de arbitramento - el cual determinó que Emcali debe reconocer económicamente al contratista.</t>
  </si>
  <si>
    <t>H16(2018)</t>
  </si>
  <si>
    <t>PI Apoyo financiero para el desarrollo de las políticas estratégicas del sector de APSB a nivel Nacional (A): Los Hechos descritos generan falta de oportunidad en el desarrollo de los proyectos y en la aplicación de los recursos para los fines para los cuales fueron destinados; afectando la consecución de metas y el cumplimiento de los objetivos de la política pública.</t>
  </si>
  <si>
    <t xml:space="preserve">Demoras en el proceso de contratación por parte de FINDETER, debilidades en los procesos de viabilización por deficiencias en los diseños aprobados, con las consecuentes y sucesivas reformulaciones; así omo, fallas en el proceso de supervisión. </t>
  </si>
  <si>
    <t xml:space="preserve">Concertar con FINDETER la reducciòn de tèrminos dentro del proceso de contratación de proyectos con recursos del Ministerio
</t>
  </si>
  <si>
    <t xml:space="preserve">Reunión con el objeto de solicitar a Findeter la estipulación de plazos más cortos en los cronogramas  contratación de las obras </t>
  </si>
  <si>
    <t xml:space="preserve">Findeter emitió cronograma de contratación de los proyectos que se encuentran en estado de alistamiento y en proceso de contratación. </t>
  </si>
  <si>
    <t xml:space="preserve">Modificación de la Resolución 1063 de 2016, con el fin de mejorar los procedimientos para la viabilización de los proyectos. </t>
  </si>
  <si>
    <t xml:space="preserve">Modificación de la resolución: en cuanto al proceso de evaluación con el objeto de reducir sustancialmente el número de reformulaciones solicitadas </t>
  </si>
  <si>
    <t xml:space="preserve">Expedición resolución </t>
  </si>
  <si>
    <t xml:space="preserve">Con la expedición de la resolución 1063 de 2016 se logra mejorar  los procedimientos para la viabilización de los proyectos.   </t>
  </si>
  <si>
    <t>H17(2018)</t>
  </si>
  <si>
    <t>Información de Proyectos de Inversión SPI (AD): la CGR evidenció debilidades en el reporte de la información del SPI, por parte del MVCT, generando incertidumbre sobre el manejo de los recursos destinados a los proyectos, así como las actividades que se adelantan y el resultado de los mismos, que el cargue de la información en el SPI  genera incertidumbre sobre la misma.</t>
  </si>
  <si>
    <t>No se efectuo reporte mensual de avance de los indicadores de producto y de gestión de los proyectos en el aplicativo SPI por parte de la Dirección de Programas</t>
  </si>
  <si>
    <t>Durante el año 2019 se ha reportado mes a mes en el aplicativo SPI el seguimiento a los proyectos de acuerdo a lo estipulado en la norma para tal fin. Se puede efectuar la Verificación en el SPI.</t>
  </si>
  <si>
    <t>H18(2018)</t>
  </si>
  <si>
    <t>Supervisión proyectos APSB (AD): La CGR, estableció que la información contenida en el aplicativo SIGEVAS, se encuentra desactualizada, y no posee la totalidad de los documentos contractuales que no permite tener conocimiento real de ejecución y estado de cada uno de los proyectos. De igual forma, algunos valores de los contratos no corresponden a su ejecución real.</t>
  </si>
  <si>
    <t>Para la CGR el SIGEVAS, no se encuentra actualizado y la información reportada carece de los respectivos soportes, lo cual no permite verificar el estado real de la ejecución y estado actual de los proyectos,</t>
  </si>
  <si>
    <t>Se implementará un plan de trabajo que involucre la actualización del SIGEVAS con la información Disponible que carguen al aplicativo y/o remitan los ejecutores de proyectos financiados con recursos del PGN, que den cuenta del estado del componente de ejecución. Las actividades se desarrollarán de manera  sistémica y progresiva en el tiempo.</t>
  </si>
  <si>
    <t xml:space="preserve">Realizar inventario de la información NO incorporada al SIGEVAS sobre el estado de los 210 proyectos que a corte del 19/07/2019  registran estado "en ejecución". </t>
  </si>
  <si>
    <t>Matriz de Inventario</t>
  </si>
  <si>
    <t>El Ministerio llevo a
cabo la matriz de
inventario en donde se
identifica el estado de
los proyectos con
corte al 19 de julio de 2019.</t>
  </si>
  <si>
    <t>Con 2020IE0000971 se informa la modificación de la acción de mejora. Con memorando 2021IE0000271 se informa el cumplimiento de la acción de mejora.</t>
  </si>
  <si>
    <t xml:space="preserve">Requerir a los ejecutores de los proyectos efectuar el cargue de la información en el aplicativo y/o la remisión de la documentación que de cuenta de su estado de ejecución . </t>
  </si>
  <si>
    <t>A traves de los
diferentes oficios se le
requirió a los
ejecutores de los
proyectos efectuar el
cargue de la
información.</t>
  </si>
  <si>
    <t>Efectuar el seguimiento a las actividades de actualización de la información registrada por los ejecutores y garantizar el cargue de la información  remitida.</t>
  </si>
  <si>
    <t>Fichas de Seguimiento</t>
  </si>
  <si>
    <t>H19(2018)</t>
  </si>
  <si>
    <t xml:space="preserve">Se viabilizó el proyecto Optimización del Sistema de Alcantarillado zona sur y norte del municipio de San Gil (Santander) por valor de $6.481.458.192, pero el valor final fue $4.459.620.512; sin embargo, el MVCT ha dado a entender que se giró la totalidad del valor a los contratistas, pues no sustentó los pagos reales ni anexó soportes de la liberación de los saldos en el Pat. Autónomo </t>
  </si>
  <si>
    <t>Para la CGR la totalidad del valor del contrato  fue girado a los contratistas  a pesar de haber ejecutado tan solo un porcentaje del proyecto.  El Ministerio no efectuó seguimiento a la liberación de la diferencia entre la suma viabilizada y el valor de la obra e interventoría del proyecto</t>
  </si>
  <si>
    <t xml:space="preserve">Una vez concluidos los proyectos Solicitar a los ejecutores  la certificación de pagos realizados a los contratistas de obra y de interventoría, asì como las cantidades de obra ejecutadas. </t>
  </si>
  <si>
    <t xml:space="preserve">Memorando solicitando a los supervisores de los proyectos que una vez concuyan su ejecución se requieran a los ejecutores  la certificación de saldos </t>
  </si>
  <si>
    <t xml:space="preserve">Memorando
  </t>
  </si>
  <si>
    <t>Los pagos se hicieron por esos valores de acuerdo a los avances de obra.</t>
  </si>
  <si>
    <t xml:space="preserve">Liquidar los contratos de obra e interventoía y liberar los saldos </t>
  </si>
  <si>
    <t xml:space="preserve">Liquidar dentro de los terminos contractuales el contrato de obra e  interventoría y liberar los saldos </t>
  </si>
  <si>
    <t xml:space="preserve">Acta de liquidación </t>
  </si>
  <si>
    <t>El municipio firmó el acta de recibo, de entrega y recibo a satisfacción. Está en trámite la firma de liquidación del convenio y el acta de
liquidación.</t>
  </si>
  <si>
    <t>Con 2020IE0000971 se informa la modificación de la acción de mejora.</t>
  </si>
  <si>
    <t>H20(2018)</t>
  </si>
  <si>
    <t>Estudios Básicos, viabilización y aprobación de Proyectos ( AD): La CGR evidenció omisión  desde 18/10/16, en ficha evaluación del proyecto en GPA-F-08, Respecto al marco normativo sobre disponibilidad del recurso hídrico. la cual ha generado en Ia actualidad se presente déficit e incertidumbre del suministro del agua en las diferentes épocas de sequía del año.</t>
  </si>
  <si>
    <t>En la ficha de evaluación GPA-F-08 del proyecto  "Optimización y extensión de redes de distribución secundarias de acueducto de Turbo Antioquia" no se registró el aspecto relacionado con la disponibilidad del recurso hídrico.</t>
  </si>
  <si>
    <t xml:space="preserve">Realizar retralimentación  a los evaluadores de proyectos sobre el contenido del RAS y la necesidad de incorporar el componente de disponibilidad de la oferta hídrica en la ficha de evaluación y en el proceso de revisión de los proyectos relacionados con redes de distribución secundarias.  </t>
  </si>
  <si>
    <t>Capacitación a evauladores de proyectos en cuanto a los requisitos exigidos</t>
  </si>
  <si>
    <t xml:space="preserve">Capacitaciones </t>
  </si>
  <si>
    <t xml:space="preserve">Capacitación por parte del VASB a los evaluadores para la aplicabilidad del RAS como norma vigente del sector. </t>
  </si>
  <si>
    <t>H21(2018)</t>
  </si>
  <si>
    <t>Caudal Ecológico (AD): La CGR evidenció una situación crítica de utilización del cauce del rio Turbo, proyecto "Optimización y extensión de redes de distribución secundarias de acueducto, municipio de Turbo — Antioquia (2-2016-316)"</t>
  </si>
  <si>
    <t xml:space="preserve">El operador no garantizó un caudal minimo remanente aguas abajo de las estructuras de toma, interfiriendo con la captación y con diferentes actividades económicas de la región e impactando directamente los ecosistemas aguas abajo por no contar con una fuente que garantizara el suministro con la continuidad requerida. </t>
  </si>
  <si>
    <t>Requerimiento dirigido a CORPOURABA y     al opreador de los servicios públicos de acueducto y alcantarillado Aguas Regionales S.A. E.S.P., para exigir que se cumplan las condiciones del  permiso de captación</t>
  </si>
  <si>
    <t xml:space="preserve">Requerimientos de cumplimiento de obligaciones ambientales </t>
  </si>
  <si>
    <t xml:space="preserve">Oficios </t>
  </si>
  <si>
    <t>Se envía oficio al ente territorial y/o operador donde se solicita la revisión de las condiciones de la oferta hídrica.</t>
  </si>
  <si>
    <t>H22(2018)</t>
  </si>
  <si>
    <t>Puesta en Marcha de las redes de alcant. (AD): La CGR no evidenció cump res. 330 del 8/06/17, del MVCT Secc6, Art.164, puesta en marcha de las redes de alcantarillado en los proyectos de Argentina-Huila, Contrato PAF-ATF-O-018-2016 cuyo objeto es "Optimización Redes de AA  en Apartado.  PM de Alcant. Sanit de Pto Carreño, optimización sist. de alcant en sur y Norte de San Gil.</t>
  </si>
  <si>
    <t>Falta de realización y/o documentación de la ejecución de las pruebas exigidas en las normas técnicas  necesarias para detectar errores y tomar medidas correctivas previo a la puesta en operación de los proyectos de alcantarillado</t>
  </si>
  <si>
    <t>La normatividad con la cual la Contraloría General de la República sustentó el presente hallazgo, se encontraba bajo un régimen de transición, circunstancia que impedía requerir el cumplimiento de una norma que no se encontraba vigente.</t>
  </si>
  <si>
    <t>Requerir a los supervisores de  los  proyectos de alcantarillado que exijan la realización de   pruebas técnicas exigidas por la normatividad del sector a los proyectos de alcantarillado. Aclarar la vigencia de las normas y su aplicación de acuerdo con el régimen de transición establecido en la resolución 650 de 2017</t>
  </si>
  <si>
    <t xml:space="preserve">Memorando dirigido a los supervisores de  los  proyectos de alcantarillado que exijan la realización de   pruebas técnicas exigidas por la normatividad del sector a los proyectos de alcantarillado. </t>
  </si>
  <si>
    <t>Memorando Interno</t>
  </si>
  <si>
    <t>La normatividad con la cual la Contraloría General de la República sustentó el presente hallazgo, se encontraba bajo un régimen de transición, circunstancia que impedía requerir el cumplimiento de una norma que no se encontraba vigente</t>
  </si>
  <si>
    <t>H23(2018)</t>
  </si>
  <si>
    <t>Integralidad del Proyecto. Optimización y Ampliación del Sistema de Acueducto de Istmina: Se identificaron falencias en la viabilización, lo cual dilató el cumplimiento de los objetivos. Dadas las dificultades presentadas no se da a conocer una fecha concreta de terminación integral del proyecto (Fase I y Fase II) con el fin de conocer la puesta en funcionamiento del mismo</t>
  </si>
  <si>
    <t xml:space="preserve">Falencias en el procedimiento de viabilización de proyectos del sector que soliciten apoyo financiero de la Nación Dificultades constructivas y jurídicas en la ejecución de las obras del proyecto en sus dos fases. </t>
  </si>
  <si>
    <t>Modificación de la Resolución 1063 de 2010, con el fin de mejorar el proceso de viabilización de proyectos. 
ejercicio de actividades para propender  por la Finalización de la Fase I del proyecto antes del 31 de diciembre de 2019. 
ejercer las actividades necesaria para la  Contratación de la fase II antes del 31 de diciembre de 2019</t>
  </si>
  <si>
    <t>actas de visitas tecnicas 2
Informes de efectividad 1</t>
  </si>
  <si>
    <t xml:space="preserve">Se requiere ampliación dado que el proyecto denominado "Optimización y ampliación del sistema de Acueducto del Municipio de Istmina Fase I" se ejecutó a través del contrato de gerencia integral No. 186 de 2010, suscrito con Aguas y Aguas de Pereira, sin que se diera cumplimiento con la finalización y alcance de este dentro del plazo establecido. Por lo cual el Ministerio se encuentra adelantando proceso de incumplimiento a Aguas y Aguas de Pereira para el reintegro de los recursos de este proyecto y hacer la retoma para garantizar un nuevo proceso de contratación para su ejecución y terminación. </t>
  </si>
  <si>
    <t>H24(2018)</t>
  </si>
  <si>
    <t>Recepción de bienes o servicios contrato 755 de 2018(AD): GUAJIRA AZUL, La CGR observa falta de Planeación, por cuanto, la medida correctiva de asunción temporal de la competencia, que sirve de fundamento para la contratación se tomó el 21 de febrero de 2017, con sujeción al CONPES 3883 del 21 de febrero de 2017 y la Resolución 460 de la misma fecha.</t>
  </si>
  <si>
    <t xml:space="preserve">Manifiesta la Contraloria: " Se observa falta de planeación…lo entregado como productos no corresponde con lo establecido en los Estudios previos… los dineros cancelados por concepto de honoraios no cumplemn con la función propuesta, ni satisfacen la necesidad del Ministerio. </t>
  </si>
  <si>
    <t xml:space="preserve">Realizar una capacitación a través de la oficina de Control interno disciplinario y el Grupo de Contratos sobre los deberes funcionales que les corresponden a los supervisores de los contratos, desde la etapa precontractual hasta la liquidación de los contratos. </t>
  </si>
  <si>
    <t xml:space="preserve">Capacitación sobre los deberes del supervisor dirigida a niveles directivos, subdirectivos, asesores y coordinadores y demás funcionarios que tengan la calidad de supervisores al interior del MVCT </t>
  </si>
  <si>
    <t xml:space="preserve">Capacitación sobre los deberes de los Supervisores </t>
  </si>
  <si>
    <t>Mediante oficio de fecha 2019ER0147980 del 27 de diciembre de 2019, la CGR decide archivar el antecedente trasladado a la Dirección de Investigaciones fiscales por la Contraloría delegada para el sector infraestructura física y Telecomunicaciones, Comercio Exterior y Desarrollo Regional, relacionado con presuntas irregularidades en el contrato de prestación de servicios profesionales #755 de 2018</t>
  </si>
  <si>
    <t>Con 2020IE0000903 se informa cumplimiento y efectividad de la acción de mejora.</t>
  </si>
  <si>
    <t>H25(2018)</t>
  </si>
  <si>
    <t>Ejecución convenio 169 de 2013 (AD):Según informe de gestión del 31 de diciembre de 2018 presentado por FONADE,  hubo contratos derivados que se terminaron sin el cumplimiento de los objetivos previstos lo que puede constituir un detrimento patrimonial de $904.342.163 por la gestión inecifiente e ineficaz de la inversión y la administración de los recursos.</t>
  </si>
  <si>
    <t>Faltas en la gestión contractual de FONADE que concluyeronen la terminación de contratos derivados correspondientes a 2 consultorías y 2 interventorías con incumplimiento.</t>
  </si>
  <si>
    <t>Requerimiento de cobro a FONADE para el reembolso de los recursos  gestionados de manera ineficiente   en el marco de la modalidad contractual pactada</t>
  </si>
  <si>
    <t>Enviar comunicación a FONADE para la devolución de las sumas adeudadas</t>
  </si>
  <si>
    <t xml:space="preserve">Concertación con la Oficina Asesora Jurídica de la alternativa idónea para exigir el reembolso de los recursos ante el incumplimiento contractual de FONADE. </t>
  </si>
  <si>
    <t>Concertación de alternativa jurídica o administrativa para el reembolso de los recursos ineficientemente ejecutados</t>
  </si>
  <si>
    <t>H26(2018)</t>
  </si>
  <si>
    <t>Ejecución convenio 451(A): La CGR en verificación de informes mensuales con corte a 31/12/18 emitidos por FINDETER y SUPERVISOR, identificó diferencias en precios de los proyectos, el valor total ejecutado a 31/12/18 y estableció que el convenio presenta una ejecución del al 7.1% hecho que denota una gestión ineficiente e ineficaz, toda vez que el MVCT desembolso 18.000 millones.</t>
  </si>
  <si>
    <t>Causa ajena al MVCT, pues los mecanismos de
presentación de los proyectos por parte de los entes territoriales, los procesos de contratación por parte de FINDETER y los imprevistos en la ejecución de las obras son dificultades que se reflejan en la baja ejecución de los proyectos.</t>
  </si>
  <si>
    <t>Memorando interno recordando a los responsables del seguimiento de los proyectos el cumplimiento del  Instructivo de seguimiento  en aspectos técnicos</t>
  </si>
  <si>
    <t xml:space="preserve">Se evidencia que en los informes de Supervisión Nos. 7 y 8 del contrato 451 de 2016, generados durante la vigencia del año 2019, en varios apartes de los informes de supervisión, se realiza la aclaración respectiva frente a los valores de los proyectos; determinando en que caso se hace mención a los valores que corresponden a las cartas de viabilización o reformulaciones y en que otro caso se hace mención a los valores contratados por FINDETER.
Por lo anterior, se solicita dar por terminado el hallazgo dado que en los informes de supervisión del contrato 451 de 2016 que se elaboren después del 31 de diciembre de 2018, se han realizado y se realizarán las aclaraciones respectivas
</t>
  </si>
  <si>
    <t>H27(2018)</t>
  </si>
  <si>
    <t>Recepción de bienes o servicios contrato de Prestación de servicios profesionales 750 de 2018(AD): Según el informe de avance presentado por el contratista y los informes del supervisor, se cumplieron las obligaciones establecidas en el contrato. el valor ejecutado es de $3.250.000. lo cual demuestra debilidades en la planeación, relacionados con los parámetros para fijar el valor.</t>
  </si>
  <si>
    <t xml:space="preserve">Manifiesta la Contraloria: "...que el valor pagado no corresponde con el valor fijado en el contrato y en los estudios previos; lo cual demuestra debilidades en la planeación, relacionados con los parametros para fijar el valor"  </t>
  </si>
  <si>
    <t xml:space="preserve">Diligenciar una Matriz en excel, donde se establezca la necesidad a contratar, el valor a pagar de acuerdo al producto a contratar.  </t>
  </si>
  <si>
    <t xml:space="preserve">1. Realizar la matriz de contratacion del siguiente año, estableciendo el numero de contratistas, perfil  y honorarios y el perido de ejecuión de los contratos.
</t>
  </si>
  <si>
    <t xml:space="preserve">Matriz en excel. </t>
  </si>
  <si>
    <t xml:space="preserve">Frente a este hallazgo se mantiene la acción de mejora ya que la causa del mismo obedece a una falta de planeación en la elaboración de los estudios previos y las obligaciones allí establecidas, consideramos que la misma se cumple con los lineamientos que se establezcan en la circular. </t>
  </si>
  <si>
    <t>H28(2018)</t>
  </si>
  <si>
    <t>Recepción de bienes y servicios contrato 747 de 2018 (AD): El contrato se suscribió el 14 de diciembre de 2018 e inició ejecución el 17 de diciembre de 2018; sin embargo, el 20 de diciembre de 2018, es decir, 3 días después de iniciado, la supervisión certificó un cumplimiento y un recibo provisional, y autorizo el pago total, pese a que en la cláusula 6 del contrato.</t>
  </si>
  <si>
    <t xml:space="preserve">La Contraloria considera: "Se evidenciaron fallas en la planeación, realacionadas con la  identificación de las necesidades a satisfacer, la fijación de las obligaciones y la determinación del valor, entre otros aspectos" </t>
  </si>
  <si>
    <t xml:space="preserve">Diligenciar una Matriz en excel, en donde se identifiquen las obligaciones a ejecutar y el tiempo de ejecución  de todos los contratistas de la Dirección de Programas, de acuerdo con las necesidades a sastifacer por la Entidad, derterminando el valor a pagar. </t>
  </si>
  <si>
    <t xml:space="preserve">La Matriz, será un insumo en la etapa precontractual, con el fin de planear  adecuadamente la necesidad de la contratación y la inclusión de las obligaciones en los Estudios Previos.  </t>
  </si>
  <si>
    <t>Matriz de Planeación</t>
  </si>
  <si>
    <t>Se diligenció la matriz como planeación por parte de la Dirección de Desarrollo Sectorial, junto con todos los perfiles solicitados para realizar las obligaciones de la Vigencia 2019.</t>
  </si>
  <si>
    <t>H29(2018)</t>
  </si>
  <si>
    <t>Recepción de Bienes y Servicios Contrato 740 de 2018 (A): La CGR evidenció debilidades en la planeación, relacionados con los parámetros para fijar el valor. valor pactado se constituyó como reserva y el 26 de febrero de 2019 se canceló la suma de $7.600.000.</t>
  </si>
  <si>
    <t xml:space="preserve">Frente a este hallazgo se mantiene la acción de mejora ya que la causa del mismo obedece a una falta de planeación en la elaboración de los estudios previos y las obligaciones allí establecidas, consideramos que la misma se cumple con los lineamientos que se establezcan en la  circular. </t>
  </si>
  <si>
    <t>H30(2018)</t>
  </si>
  <si>
    <t>Planeación contractual (A):La CGR identificó fallas en la planeación, relacionadas con la identificación de las necesidades a satisfacer, la fijación de las obligaciones y la determinación del valor, entre otros aspectos de los contratos 381 de 2018, 453 de 2018 y 385 de 2018.</t>
  </si>
  <si>
    <t xml:space="preserve">La Matriz, será un insumo en la etapa precontractual, con el fin de planear  adecuadamente la inclusión de las obligaciones en los Estudios Previos.  </t>
  </si>
  <si>
    <t>Fallas en la planeación de la contratación</t>
  </si>
  <si>
    <t>Brindar capacitaciones periódicas a las áreas misionales y transversales que tienen la necesidad de contratación sobre la debida estructuración de las solicitudes de contratación
Efectuar controles más efectivos por parte del Grupo de Contratos en la revisión de los procesos de contratación radicados para trámite.</t>
  </si>
  <si>
    <t>Capacitaciones trimestrales en materia de estudios previos (definición de objeto, obligaciones, plazo, etc.), estudios de sector y modalidades de contratación.</t>
  </si>
  <si>
    <t>Jornadas de capacitación trimestrales</t>
  </si>
  <si>
    <t xml:space="preserve">Se realizaron dos (2) capacitaciones en materia de contratación dirigidas al personal del MVCT, con el fin de mejorar la planeación contractual e identificación de necesidades a satisfacer de las diferentes áreas. Con lo anterior, declaramos que la acción de mejora se encuentra cumplida y efectiva para la subsanación del hallazgo.                                                                        </t>
  </si>
  <si>
    <t>Con memorando 2019IE0015138 se informa cumplimiento y efectividad de la acción de mejora. Se realizaron dos (2) capacitaciones en materia de contratación dirigidas al personal del MVCT, con el fin de mejorar la planeación contractual e identificación de necesidades a satisfacer de las diferentes áreas.</t>
  </si>
  <si>
    <t xml:space="preserve">
Determinación de puntos de verificación y control en el proceso de contratación.</t>
  </si>
  <si>
    <t>Procedimiento para cada modalidad de selección.</t>
  </si>
  <si>
    <t xml:space="preserve">Con la actualizaron de los procedimientos y formatos del Grupo de Contratos, se realizó con el fin de mejorar la planeación contractual de las diferentes áreas. Con lo anterior, declaramos que la acción de mejora se encuentra cumplida y efectiva para la subsanación del hallazgo.   </t>
  </si>
  <si>
    <t>Con memorando 2019IE0015138 se informa cumplimiento y efectividad de la acción de mejora. Con la actualizaron de los procedimientos y formatos del Grupo de Contratos, se realizó con el fin de mejorar la planeación contractual de las diferentes áreas.</t>
  </si>
  <si>
    <t>H31(2018)</t>
  </si>
  <si>
    <t>Control Interno (ADF): La CGR identificó situaciones que trasgreden a los ar.s 1, 2, 3 de la ley 87/93 la cual evidencia debilidades en el SCI como son: ; informe contractual incompleta; Debilidades de supervisión de contratos; Deficiencias en las herramientas de control adoptadas para el seguimiento de los contratos, pagos</t>
  </si>
  <si>
    <t>Debilidades en el control y seguimiento</t>
  </si>
  <si>
    <t xml:space="preserve">
Adopción de manual de supervisión.
Capacitaciones a los supervisores.</t>
  </si>
  <si>
    <t xml:space="preserve">Capacitación al personal del area de TIC, en los temas de supervision </t>
  </si>
  <si>
    <t>Adopcion de manual de Supervision</t>
  </si>
  <si>
    <t>Se expidió la resolución No. 0846 del 3 de diciembre de 2019, por la cual se adopta el Manual de Supervisión e Interventoría del MVCT y FONVIVIENDA, además se realizaron dos (2) capacitaciones en materia de contratación, dirigidas al personal del MVCT. Con lo anterior, declaramos que la acción de mejora se encuentra cumplida y efectiva para la subsanación del hallazgo-</t>
  </si>
  <si>
    <t>SG-SUBDIRECCIÓN SERVICIOS ADMINISTRATIVOS -GRUPO  DE CONTRATOS</t>
  </si>
  <si>
    <t>Con memorando 2019IE0015138 se informa cumplimiento y efectividad de la acción de mejora. Se expidió la resolución No. 0846 del 3 de diciembre de 2019, por la cual se adopta el Manual de Supervisión e Interventoría del MVCT y FONVIVIENDA, además se realizaron dos (2) capacitaciones en materia de contratación, dirigidas al personal del MVCT.</t>
  </si>
  <si>
    <t>Debilidades en la elaboración de estudios previos y fichas técnicas</t>
  </si>
  <si>
    <t xml:space="preserve">
Adopción de manual de Contratación
Capacitaciones al personal del area de tic que intervengan en la elaboracion de Estudios Previos y Fichas tecnicas. </t>
  </si>
  <si>
    <t>Adopcion del Manual de Contratación.
Capacitación sobre el manual de contratacion de la entidad</t>
  </si>
  <si>
    <t>Adopcion del Manual de Contratación</t>
  </si>
  <si>
    <t>Se expidió la resolución No. 0846 del 3 de diciembre de 2019, por la cual se adopta el Manual de Contratación del MVCT y FONVIVIENDA, además se realizaron dos (2) capacitaciones  en materia de contratación dirigidas al personal del MVCT. Con lo anterior, declaramos que la acción de mejora se encuentra cumplida y efectiva para la subsanación del hallazgo</t>
  </si>
  <si>
    <t xml:space="preserve">Con memorando 2019IE0015138 se informa cumplimiento y efectividad de la acción de mejora. Se expidió la resolución No. 0846 del 3 de diciembre de 2019, por la cual se adopta el Manual de Contratación del MVCT y FONVIVIENDA, además se realizaron dos (2) capacitaciones  en materia de contratación dirigidas al personal del MVCT. </t>
  </si>
  <si>
    <t xml:space="preserve">
Capacitaciones al personal del area de TIC sobre la ley de Contratación</t>
  </si>
  <si>
    <t>Adopción de la ley de contratación. Capacitación sobre la ley de contratacion.</t>
  </si>
  <si>
    <t xml:space="preserve">Adopcion de la ley de contratación </t>
  </si>
  <si>
    <t xml:space="preserve"> Se realizaron dos (2) capacitaciones en materia de contratación dirigidas al personal del MVCT. Con lo anterior, declaramos que la acción de mejora se encuentra cumplida y efectiva para la subsanación del hallazgo</t>
  </si>
  <si>
    <t>SG-SUBDIRECCIÓN DE SERVIOS ADMINISTRATIVOS -GRUPO DE CONTRATOS</t>
  </si>
  <si>
    <t>Con memorando 2019IE0015138 se informa cumplimiento y efectividad de la acción de mejora.  Se realizaron dos (2) capacitaciones en materia de contratación dirigidas al personal del MVCT.</t>
  </si>
  <si>
    <t xml:space="preserve">
Seguimiento a la implementacíon de las actividades y recomendaciones  de los documentos generadso por el contrato 743 de 2018. </t>
  </si>
  <si>
    <t>Realizar el seguimiento a la implementación de las actividades, recomendaciones y plan propuesto sobre la seguridad de la información, de acuerdo a disponibilidad presupuestal</t>
  </si>
  <si>
    <t>Sistema de Seguridad de la Información. Primera Fase. Construcción del SSGI para el MVCT</t>
  </si>
  <si>
    <t>OFICINA TECONOLOGÍAS DE LA INFORMACIÓN Y LAS COMUNICACIONES</t>
  </si>
  <si>
    <t>Con correo electrónico del 27 de enero de 2020 la OFI TIC reportta el cumplimiento  y la efecrtiviad de la acción de mejora, adjunta las evidencias; 1, Soporte de Licenciamiento de Su}ystem Center Configuration maneger.xlsx; soporte de licenciamiento Fortigate 2019-2020.png; soporte de licenciamiento microsoft office 365 e3 y e1. jpg; Plan de Tratamiento de Riesgos Seguridad y Privacidad de la Información.pdf; Plan de Privacidad y Seguiridad de la Información MVCT Nov19.pdf; Manual de Políticas de Seguridad de la Información para el MVCT Nov19.pdf.</t>
  </si>
  <si>
    <t>H32(2018)</t>
  </si>
  <si>
    <t>Supervisión de Contratos (A): Contratos No 329, 236 Debilidades en las herramientas y mecanismos de supervisión, toda vez que los informes no contienen la información suficiente que revele la evolución de las actividades, control inadecuado de las actividades.</t>
  </si>
  <si>
    <t>H33(2018)</t>
  </si>
  <si>
    <t>Compra de Tiquetes (A):La CGR identificó debilidades en la supervisión e ineficiencia en los mecanismos de seguimiento y monitoreo, que no permitieron detectar la situación; lo cual generó un control inadecuado de los recursos y actividades asociadas así como un incumplimiento de las condiciones del Acuerdo Marco de Precios.</t>
  </si>
  <si>
    <t>Deficiencia en la supervisión y el seguimiento a las condiciones del contrato.
Desconocimiento de las condiciones del contrato por parte de las personas que manejan la parte operativa dentro de la Entidad.</t>
  </si>
  <si>
    <t>Establecer puntos de control mensuales con el contratista con el  propósito de identificar, hacer seguimiento y subsanar las oportunidades de mejora en la ejecución del contrato.</t>
  </si>
  <si>
    <t>Solicitar al contratista que con cada factura se anexe el soporte que contenga los datos relacionados con la clase, descuento y tarifa aplicado a cada tiquete.</t>
  </si>
  <si>
    <t>Solicitud efectuada al contratista</t>
  </si>
  <si>
    <t>Una vez analizada la causa raíz de la materialización del hallazgo y establecida la acción de mejoramiento y la actividad a realizar, se puede establecer que la acción de mejora y la actividad planteada están enfocadas en eliminar la causa del hallazgo ya que se establecen puntos de control que permiten revisar factura a factura los datos a los cuales no se tenía acceso ni la claridad necesaria para la correcta supervisión del contrato.</t>
  </si>
  <si>
    <t>Con  2019IE0011915 16/10/2019 se anexa lista de asistencia mesa de trabajo del 02/08/2019 con funcionarios de SATENA socializando mejoras y puntos de control a las actividades de suministro de tiquetes. Con memorando 2019IE0015007 del 23/12/2019 se informa cumplimiento y efectividad de la acción de mejora,   ya que se establecen puntos de control que permiten revisar factura a factura los datos a los cuales no se tenía acceso ni la claridad necesaria para la correcta supervisión del contrato.</t>
  </si>
  <si>
    <t>Solicitar al contratista considerar para los destinos que lo permitan, alternativas de horarios para las reservas solicitadas y así disponer de la opción mas favorable para la Entidad, información que será revisada en la  reunión mensual de supervisión.</t>
  </si>
  <si>
    <t>Acta de reunión de seguimiento mensual.</t>
  </si>
  <si>
    <t>Una vez analizada la causa raíz de la materialización del hallazgo y establecida la acción de mejoramiento y la actividad a realizar, se puede establecer que la acción de mejora y la actividad planteada están enfocadas en eliminar la causa del hallazgo ya que se establecen puntos de control que permiten revisar factura los datos a los cuales no se tenía acceso ni la claridad necesaria para la correcta supervisión del contrato.</t>
  </si>
  <si>
    <t>Con  2019IE0011915 16/10/2019 se anexa el 2019EE0080324 del 04/09/2019 dirigido a SATENA solicitando la inclusión de infomació detallada en las facturas (soportes,  datos de clase, descuentos). Con memorando 2019IE0015007 del 23/12/2019 se informa cumplimiento y efectividad de la acción de mejora,  ya que se establecen puntos de control que permiten revisar factura los datos a los cuales no se tenía acceso ni la claridad necesaria para la correcta supervisión del contrato.</t>
  </si>
  <si>
    <t>Realizar actas parciales sobre la ejecución del contrato.</t>
  </si>
  <si>
    <t>Se realizaron informes trimestrales de supervisión (30/09/2019 y 20/12/2019) del contrato sustentados en la información de ejecución revisada mensualmente con el contratista.</t>
  </si>
  <si>
    <t xml:space="preserve">Con memorando 2019IE0015018 se informa la modificación de la acción de mejora. </t>
  </si>
  <si>
    <t>H34(2018)</t>
  </si>
  <si>
    <t>Rendimientos Financieros Contrato FONADE(AD): La disposición contractual en la que se acordó que los rendimientos financieros pertenecen a FONADE, tal como fue pactada y como viene siendo aplicada, además de contravenir normas orgánicas de presupuesto (artículos 16, 31, 34, 101 y 102 del Decreto 111 de 1996).</t>
  </si>
  <si>
    <t>A juicio del organo de Control la modalidad de Gerencia Integral pactada en realidad corresponde a un contrato de administración de recursos y los rendimientos financieros son del Ministerio, lo anterior con soporte en elementos del contrato Y la  cuenta contable en la que se registran los recursos la cual se denomina "Recursos Entregados en Administración – Administración"</t>
  </si>
  <si>
    <t>Revisar los contratos y/o convenios suscritos entre el Ministerio con FONADE hoy ENTERRITORIO y efectuar los ajustes que correspondan con el objetivo de caracterizar plenamente la modalidad contractual de Gerencia Integral de acuerdo con los conceptos emitidos por el Consejo de Estado.</t>
  </si>
  <si>
    <t>Revisión de los contratos y/o convenios celebrados con EnTerritorio</t>
  </si>
  <si>
    <t>Revisión de Documentos</t>
  </si>
  <si>
    <t>Se aclara que las diferencias en las cifras expuestas en el documento de la Contraloría ya fueron conciliadas con FONADE Y Emcali mediante acta. Se adjunta acta.</t>
  </si>
  <si>
    <t>Incorporar en los contratos y/o convenios de Cerencia Integral que se suscriban entre el Ministerio y FONADE hoy ENTERRITORIO los elementos esenciales y naturales que de acuerdo con los conceptos emitidos por el Consejo de Estado caracterizan la modalidad contractual.</t>
  </si>
  <si>
    <t>Concertación de minuta de contratos y/o convenios de Gerencia Integral con EnTerritorio</t>
  </si>
  <si>
    <t>Se concertó en mesa de trabajo los puntos del hallazgo los cuales se coordinó la elaboración para futuros procesos de estudios y minutas que contengan la información puntual y detallada de la afectación de rendimientos financieros en contratos de gerencia integral. Se adjunta acta. Por lo anterior, ratificamos que las acciones adelantadas fueron efectivas para el cierre del hallazgo</t>
  </si>
  <si>
    <t>A juicio de la CGR la modalidad de Gerencia Integral pactada en el contrato,  en realidad corresponde a un contrato de administración de recursos y los rendimientos financieros son del MVCT, con soporte en elementos del contrato Y la  cuenta contable en la que se registran los recursos, denominda "Recursos Entregados en Administración – Administración" 
El MVCT difiere de tal afirmación</t>
  </si>
  <si>
    <t>Relizar mesa de trabajo con la Contaduría General de la Nación, para revisar el tratamiento contable de los Convenios y/o contratos de Gerencia Integral.</t>
  </si>
  <si>
    <t xml:space="preserve">Revisión el tratamiento contable de los Convenios y/o contratos de Gerencia Integral </t>
  </si>
  <si>
    <t xml:space="preserve">Mesa de trabajo </t>
  </si>
  <si>
    <t xml:space="preserve">Luego del estudio de los convenios objetados por el ente de control, llevado a cabo por parte de la Subdirección de Finanzas y Presupuesto y de la realización de mesa de trabajo conjunta con personal de la Dirección de Programas DP-VASB, se llegó a la conclusión de que se tiene todo el soporte jurídico y contractual, el cual ha sido entregado y sustentado a la Contraloría General de la República, para fundamentar y justificar la relación contractual con ENTERRITORIO y la intención de las partes, desvirtuando el sustento dado por el ente de control para determinar que los rendimientos financieros no son de propiedad de ENTERRITORIO. 
Como producto de una mesa de trabajo relizada entre Fonade (ENTerritorio) y el MVCT,  con relación a los rendimientos Financieros, los dos entidades están de acuerdo que a estos se les debe dar el mismo trtamiento contable desde ambas entidades, basados en la naturaleza contractual. Sobre el registro contable que se debe dar a los recursos, tanto ENTerritorio como el MVCT tienen soporte técnico de la CGN.  Por lo anterior se desarrolló una mesa técnica tripartita con la CGN, para decidir el tratamiento definitivo que a dichas cuentas se debe dar.
</t>
  </si>
  <si>
    <t>Con memorando 2019IE0015381 se informa cumplimiento y efectividad de la acción de mejora.</t>
  </si>
  <si>
    <t>H35(2018)</t>
  </si>
  <si>
    <t>Control Interno (AD): La CGR identificó situaciones que trasgreden a los ar.s 1, 2, 3 de la ley 87/93 la cual evidencia debilidades en el SCI como son: Deficiencias de control en la asignación de los # de contratos; inform contractual incompleta; Debilidades de supervisión de contratos; Deficiencias en las herramientas de control adoptadas para el seguimiento de los contratos, pagos</t>
  </si>
  <si>
    <t>Adopción de un política para la numeración.
Adopción de manual de supervisión.
Capacitaciones a los supervisores.</t>
  </si>
  <si>
    <t>Adopción de una política para la numeración de los contratos y convenios del MVCT.</t>
  </si>
  <si>
    <t>Política de numeración de contratos y convenios.</t>
  </si>
  <si>
    <t xml:space="preserve">El Coodinador del grupo de contratos definió la Circular  con radicado 2019IE0011517 del 4 de octubre de 2019, mediante la cual se adopta la Politica  de Control para la numeración de contratos y Convenios, que es de obligatorio cumplimiento para los Funcionarios y Contratistas del Grupo de Contratos   </t>
  </si>
  <si>
    <t>Con memorando 2019IE0015138 se informa cumplimiento y efectividad de la acción de mejora. El Coodinador del grupo de contratos definió la Circular  con radicado 2019IE0011517 del 4 de octubre de 2019, mediante la cual se adopta la Politica  de Control para la numeración de contratos y Convenios, que es de obligatorio cumplimiento para los Funcionarios y Contratistas del Grupo de Contratos.</t>
  </si>
  <si>
    <t>Adopción de manual de supervisión en el cual se determinan las obligaciones de los supervisores respecto del seguimiento a los mismos.</t>
  </si>
  <si>
    <t>Manual de supervisión aprobado y publicado</t>
  </si>
  <si>
    <t>Se expidió la resolución No. 0846 del 3 de diciembre de 2019, por la cual se adopta el Manual de Contratación del MVCT y FONVIVIENDA. Con lo anterior, declaramos que la acción de mejora se encuentra cumplida y efectiva para la subsanación del hallazgo</t>
  </si>
  <si>
    <t xml:space="preserve">Con memorando 2019IE0015138 se informa cumplimiento y efectividad de la acción de mejora. Se expidió la resolución No. 0846 del 3 de diciembre de 2019, por la cual se adopta el Manual de Contratación del MVCT y FONVIVIENDA. </t>
  </si>
  <si>
    <t>Capacitaciones periódicas a los supervisores sobre el manual de supervisión.</t>
  </si>
  <si>
    <t xml:space="preserve"> Se realizaron dos (2)  capacitaciones  en materia de contratación dirigidas al personal del MVCT. Con lo anterior, declaramos que la acción de mejora se encuentra cumplida y efectiva para la subsanación del hallazgo</t>
  </si>
  <si>
    <t xml:space="preserve">Con memorando 2019IE0015138 se informa cumplimiento y efectividad de la acción de mejora. Se realizaron dos (2)  capacitaciones  en materia de contratación dirigidas al personal del MVCT. </t>
  </si>
  <si>
    <t>H36(2018)</t>
  </si>
  <si>
    <t>Política de Discapacidad (AD):La CGR, evidenció que la Entidad ha incumplido la reglamentación definida para garantizar el acceso y movilidad de las personas en condición de discapacidad, en el edificio de Casa Imprenta o sede Casa de la Botica y sede Calle 18.</t>
  </si>
  <si>
    <t>Las edificaciones y su forma constructiva son muy antiguas.
En el diseño original no se proyectó el acondicionamiento a futuro de la edificación.</t>
  </si>
  <si>
    <t xml:space="preserve">Adoptar mejoras que permitan dar cumplimiento a la norma NTC 6047 de 2013, de acuerdo al presupuesto disponible y considerando las restricciones de cada una de las sedes.        </t>
  </si>
  <si>
    <t xml:space="preserve">Realizar el diagnostico actual de las edificaciones. </t>
  </si>
  <si>
    <t>Diagnostico</t>
  </si>
  <si>
    <t>La actividad es la adecuada, teniendo en cuenta que, dadas las condiciones especiales de las sedes y los estudios que se están llevando a cabo del estado de las mismas, son las soluciones que se pueden dar en la Sede Botica para la atención a personas con movilidad reducida.</t>
  </si>
  <si>
    <t>Con  2019IE0011915 16/10/2019 se informa sobre el diagnóstico de espacios físicos según NTC6047 -2013, para sedes calle 18 y Botica, contando con la asesoría de DNP-Programa del Servicio al Ciudadano. Con memorando 2019IE0015138 se informa cumplimiento y efectividad de la acción de mejora. La actividad es la adecuada, teniendo en cuenta que, dadas las condiciones especiales de las sedes y los estudios que se están llevando a cabo del estado de las mismas, son las soluciones que se pueden dar en la Sede Botica para la atención a personas con movilidad reducida.</t>
  </si>
  <si>
    <t>Identificar  y ejecutar las acciones de adecuación a las que haya lugar, de acuerdo al presupuesto disponible y considerando las restricciones de cada una de las sedes.</t>
  </si>
  <si>
    <t>Adecuaciones realizadas</t>
  </si>
  <si>
    <t>La actividad es la adecuada, teniendo en cuenta que, dadas las condiciones especiales de las sedes y los estudios que se están llevando a cabo del estado de las mismas, son las soluciones  que se pueden dar en la Sede Botica para la atención a personas con movilidad reducida.</t>
  </si>
  <si>
    <t xml:space="preserve"> Con memorando 2019IE0015138 se informa cumplimiento y efectividad de la acción de mejora. La actividad es la adecuada, teniendo en cuenta que, dadas las condiciones especiales de las sedes y los estudios que se están llevando a cabo del estado de las mismas, son las soluciones que se pueden dar en la Sede Botica para la atención a personas con movilidad reducida.</t>
  </si>
  <si>
    <t>H37(2018)</t>
  </si>
  <si>
    <t>Participación Ciudadana (A): En desarrollo del proceso de la auditoría, el equipo auditor validó en el informe de la OCI, en el cual debido a que el Mapa de Riesgos de la Entidad, se encuentra desactualizado. el MVCT no tiene identificados los riesgos asociados al cumplimiento del Plan Anticorrupción y de Atención al Ciudadano, como lo disponen las normas citadas.</t>
  </si>
  <si>
    <t>En ninguno de los mapas de Riesgos Integrales de Gestión y Corrupción se observa la identificación de riesgos asociados al cumplimiento del Plan Anticorrupción y de Atención al Ciudadano</t>
  </si>
  <si>
    <t>Identificar riesgos, controles o acciones que permitan  prevenir o controlar el inclumplimiento del Plan Anticorrupción y de Atención al Ciudadano</t>
  </si>
  <si>
    <t>Incluir en el mapa de riesgos del proceso de Planeación Estraeégica y Gestión de Recursos Financieros un riesgo, control o acción  que perminta prevenir o detectar el inclumplimiento del PAAC</t>
  </si>
  <si>
    <t xml:space="preserve">Mapa de Riesgos Actualizado </t>
  </si>
  <si>
    <t>En agosto de 2019 se actualizó el mapa de riesgos que incluye controles para el PAAC. Consultar en el siguiente enlace: http://www.minvivienda.gov.co/sobre-el-ministerio/planeacion-gestion-y-control/sistemas-de-gestion/mapa-de-procesos/planeacion-estrategica-y-gestion-de-recursos-financieros. Por lo anterior ratificamos que la acción adelantada fue efectiva para el cierre del hallazgo.</t>
  </si>
  <si>
    <t xml:space="preserve">Con 2019IE0014767 se informa cumplimiento y efectividad de la acción de mejora. En agosto de 2019 se actualizó el mapa de riesgos que incluye controles para el PAAC. Consultar en el siguiente enlace: http://www.minvivienda.gov.co/sobre-el-ministerio/planeacion-gestion-y-control/sistemas-de-gestion/mapa-de-procesos/planeacion-estrategica-y-gestion-de-recursos-financieros. </t>
  </si>
  <si>
    <t>1-2018FIN</t>
  </si>
  <si>
    <t>Saldos de contratos interadministrativos en fiducia y ejecución de contratos viabilizados (D)</t>
  </si>
  <si>
    <t>Los saldos actuales que reposan en las fiducias se presenta por la baja ejecución de los proyectos contratados, pricipalmente por el modelo de ejecución condicional por fases.</t>
  </si>
  <si>
    <t>Unidad de caja entre los contratos interadministrativo suscritos con Findeter para disminuir el saldo de los recursos manejados en la Fiducia.
Definir un plan de acción para los proyectos contratos plan, con las nuevas entidades territoriales, DNP, Findeter entre otras, para  los proyectos que no pasaron a fase de ejecución (Fase III) y que deben ser nuevamente contratados.</t>
  </si>
  <si>
    <t>Informe de control de recursos donde se especifica el manejo de los mismos, por medio de la unidad de caja.
Mesas de trabajo para definir un plan de acción para los proyectos contratos plan.</t>
  </si>
  <si>
    <t>5 informes 
2 mesas de trabajo</t>
  </si>
  <si>
    <t>Se suscribió el
informe de control de
recursos donde se
especifica el manejo
de estos, y se
realizaron las mesas
de trabajo donde se
definió el plan de
acción para los
proyectos del contrato
plan.</t>
  </si>
  <si>
    <t>AUDITORIA ACTUACIÓN ESPECIAL DE FISCALIZACIÓN - FINDETER 2018</t>
  </si>
  <si>
    <t>Con memorando 2021IE0000271 se informa el cumplimiento de la acción de mejora.</t>
  </si>
  <si>
    <t>2-2018FIN</t>
  </si>
  <si>
    <t>Proyecto Sincelejo PAF ATF -126-2015- (D) (F)</t>
  </si>
  <si>
    <t>La contradicción en que incurrió la Agencia Nacional de Infraestructura - ANI-, al momento de autorizar en el año 2015 la construcción de un Box Coulvert, y posteriormente negar su utilización en el año 2018, lo cual indujo a error al Ministerio y a Findeter al momento de la construcción de esta obra, poniendo en riesgo la funcionalidad de la linea de aducción.</t>
  </si>
  <si>
    <t xml:space="preserve">Ejecución de obras faltantes del proyecto que  garanticen su puesta en marcha. </t>
  </si>
  <si>
    <t>Reformular el proyecto incorporando los ajustes técnicos necesarios para garantizar la funcionalidad de ldel proyecto</t>
  </si>
  <si>
    <t xml:space="preserve">1 reformulación </t>
  </si>
  <si>
    <t>3-2018FIN</t>
  </si>
  <si>
    <t>Proyecto San Juan de Girón: "Modernización de la planta de tratamiento de aguas residuales Río Frío II etapa fase 2 - Reactor UASB No. 5" - (D-F)</t>
  </si>
  <si>
    <t>Para la puesta en marcha del proyecto inicial, se requerían recursos adicionales de $2.171.963.906. El MVCT en aras de que el proyecto construido fuera funcional, aportó los recursos faltantes. En visita realizada por el ente de control, verificó que la ejecución de las obras no son funcionales.</t>
  </si>
  <si>
    <t>Se solicitara al operador y FINDETER, que se realicen las Pruebas hidraulicas necesarias a las obras, para su puesta en marcha</t>
  </si>
  <si>
    <t>Requerimiento a Findeter para la realización de pruebas hidraulicas del sistema y su puesta en marcha</t>
  </si>
  <si>
    <t>2 actas</t>
  </si>
  <si>
    <t xml:space="preserve">Una vez realizadas las
pruebas hidráulicas y
evidenciadas las fugas
están fueron recibidas
a satisfacción por
parte del operador de
todas las actividades
realizadas.
</t>
  </si>
  <si>
    <t>4-2018FIN</t>
  </si>
  <si>
    <t>Diferencias de la remuneración del servicio Asistencia Técnica y administración de recursos entre los diferentes contratos suscritos</t>
  </si>
  <si>
    <t>No existe uniformidad en la remuneración que se le cancela a FINDETER en los diferentes contratos interadministrativos celebrado con dicha entidad</t>
  </si>
  <si>
    <t>Cambio en la metodología de pago, de la remuneración fija, la cual se calculará basada en una proyección de ejecución de los proyectos y liquidación de los mismos, aplicando una retención contra entrega de las liquidaciones de los convenios derivados necesarios para la ejecución de cada proyecto, para lo cual se establecerá unas metas de entrega.</t>
  </si>
  <si>
    <t>Concertar Otrosí Modificatorio a la forma de pago de la remuneración fija del contrato 438 de 2015</t>
  </si>
  <si>
    <t>1 Otrosí</t>
  </si>
  <si>
    <t>5-2018FIN</t>
  </si>
  <si>
    <t xml:space="preserve">Desarticulación entre la Planeación, viabilización y ejecución de proyectos del sector de agua potable y saneamiento básico </t>
  </si>
  <si>
    <t xml:space="preserve">Los actores que participan en la planeación, viabilización y ejecución de los proyectos de agua potable y saneamiento básico actuan de manera aislada en perjucio de la finalidad de las inversiones del sector instrumentos de planeación que rigen  comité directivo </t>
  </si>
  <si>
    <t xml:space="preserve">En el marco de los PDAS  el Ministerio participará como miembro del comité Directivo en la  identificación  de necesidades sectoriales de los municipios y departamentos con el objeto de construir los instrumentos de planeación que rija la priorización de las inversiones sectoriales </t>
  </si>
  <si>
    <t xml:space="preserve">Circular de lineamientos sectoriales 2020
Asistencia tecnica presencial para la estrcuturación de los instrumentos de planeación 
</t>
  </si>
  <si>
    <t xml:space="preserve">1 circular
32 visitas </t>
  </si>
  <si>
    <t xml:space="preserve">El Ministerio expidió la
circular de
lineamientos de
implementación del
decreto 1425 de 2019
planeación de la
vigencia 2020 de los
PDA y se llevaron a
cabo diferentes
reuniones con los 32
dptos para brindar
asistencia técnica en
la estructuración de
los instrumentos de
planeación.
</t>
  </si>
  <si>
    <t>6-2018FIN</t>
  </si>
  <si>
    <t>Falencias en el proceso de sensibilización, difusión y/o comunicación del proyectos previo al proceso de ejecución</t>
  </si>
  <si>
    <t xml:space="preserve">En cuanto a la responsabilidad por parte de este Ministerio en concertar con las comunidades el alcance de los proyectos del sector, debemos enfatizar que según el artículo 311 de la Constitución Nacional, en concordancia con el artículo 3° de la Ley 136 de 1994 numeral 1° modificado por el 6° de la Ley 1551 de 2012 y artículo 5° de la Ley 142 de 1994, es la administración municipal o distrital, la responsable de adoptar, coordinar y ejecutar todas las acciones necesarias para asegurar la operación, el mantenimiento y la
sostenibilidad de los servicios de agua potable y saneamiento básico (…). Bajo ese entendido, es la administración municipal, a partir de las necesidades identificadas en su
comunidad, la única responsable de priorizar y estructurar los proyectos de agua potable y saneamiento básico requeridos, teniendo en cuenta para ello la normativa del sector, estando en cabeza de dichos entes, por lo tanto, la realización de todas las actividades inherentes a la planificación, diseño e impacto del proyecto en la comunidad (incluyendo la concertación de los mismos) es su responsabilidad. </t>
  </si>
  <si>
    <t>Con memorando 2022IE0000050 se informa cumplimiento y efectividad de la acción de mejora.</t>
  </si>
  <si>
    <t>7-2018FIN</t>
  </si>
  <si>
    <t>Proyecto "Optimización Sistema de Alcantarillado y Construcción Planta de Tratamiento de Aguas Residuales - PTAR Bajo Baudo". (F-D)</t>
  </si>
  <si>
    <t xml:space="preserve">La obra se encuentra inconclusa por el  incumplimiento del contratista vinculado por Findeter para la ejecución del proyecto.  </t>
  </si>
  <si>
    <t xml:space="preserve">Realizar seguimiento a la ejecución del proyecto y entrega a satisfacción del mismo. </t>
  </si>
  <si>
    <t>Actas de visita técnica 2
Informe de efectividad 1</t>
  </si>
  <si>
    <t xml:space="preserve"> Se requiere ampliación toda vez que se necesita la puesta en marcha del proyecto de la PTAR y las cuatro EBAR para definir la funcionalidad del proyecto. </t>
  </si>
  <si>
    <t>Con memorando 2021IE0000298 se informa el cumplimiento de la acción de mejora. Con memorando 2021IE0005576 se solicita la modificación de la acción de mejora.  Con memorando 2022IE0004281 se solicita la modificación de la acción de mejora. Con memorando 2022IE0008174 se solicita modificación de la fecha de terminación de la acción de mejora.
Con memorando 2024IE0000275 se informa el cumplimiento y efectividad de la acción de mejora.</t>
  </si>
  <si>
    <t>8-2018FIN</t>
  </si>
  <si>
    <t>Seguimiento y control a tiempos de entrega en Santander de Quilichao. (D)</t>
  </si>
  <si>
    <t>Las obras  de la PTAR quedaron con pendientes que no fueron ejecutados dentro del plazo pactado con el contratista en el acta de terminación del proyecto, como consecuencia de lo anterior,  no se suscribió el acta de recibo a satisfacción</t>
  </si>
  <si>
    <t>Solicitar a Findeter en el marco de sus obligaciones contractuales,  exija a los contratistas vinculados a traves del patrimonio autónomo la integral ejecución de los proyectos  dentro del plazo pactado.</t>
  </si>
  <si>
    <t>Mediante oficio requerir a Findeter en el marco de sus obligaciones contractuales, que exija a los contratistas vinculados a traves del patrimonio autónomo la integral ejecución de los proyectos  dentro del plazo pactado.</t>
  </si>
  <si>
    <t>3 oficios</t>
  </si>
  <si>
    <t>Teniendo en cuenta
todas las actuaciones
adelantadas por el Ministerio, donde se le
comunicó al ejecutor
los compromisos
faltantes por parte de
los contratistas para la
puesta en marcha del
proyecto. El cual en la
actualidad se
encuentra en
funcionamiento y
recibido a satisfacción
por parte de la entidad
territorial</t>
  </si>
  <si>
    <t>9-2018FIN</t>
  </si>
  <si>
    <t>Incumplimiento de medidas de compensación aprovechamiento forestal</t>
  </si>
  <si>
    <t>10-2018FI</t>
  </si>
  <si>
    <t>Obras terminadas, en operación y no recibidas por las entidades territoriales. (D)</t>
  </si>
  <si>
    <t xml:space="preserve">Las obras  de la PTAR quedaron con pendientes que no fueron ejecutados dentro del plazo pactado con el contratista en el acta de terminación del proyecto, como consecuencia de lo anterior,  la entidad territorial no suscribió el acta de recibo </t>
  </si>
  <si>
    <t>Solicitar a Findeter en el marco de sus obligaciones contractuales,  exija a los contratistas vinculados a traves del patrimonio autónomo la integral ejecución de los proyectos  dentro del plazo pactado.
Exigir a las entidades territoriales en el marco de las obligaciones del convenio interadministrativo el recibo de las obras en los terminos pactados</t>
  </si>
  <si>
    <t>Actas  de seguimiento al proceso de liquidación del contrato de obra y del convenio.</t>
  </si>
  <si>
    <t>Actas de reuniones 2</t>
  </si>
  <si>
    <t xml:space="preserve">Se solicta ampliación debido a que el MVCT el 24 de abril de 2023 mediante comuncado 2023EE0030786 radicó a la Procuraduría Judicial para asunto Administrativos, en el cual se solicita conciliación de controversias contarctuales, convocando al Municipio de Oporapa y Findeter, proceso que se encuentra en desarrollo actualmente. </t>
  </si>
  <si>
    <t xml:space="preserve">Con memorando 2021IE0000298 se informa la modificación de la acción de mejora. Con memorando 2021IE0005576 se informa la modificación de la acción de mejora. Con memorando 2021IE0009614 se solicita la modificación de la acción de mejora. Con memorando 2022IE0008174 se solicita modificación de la fecha de terminación de la acción de mejora. Con memorando 2023IE0004878 se solicita modificación de la fecha de terminación de la acción de mejora.
Con memorando 2024IE0000275 se informa el cumplimiento y efectividad de la acción de mejora.
</t>
  </si>
  <si>
    <t>11-2018FI</t>
  </si>
  <si>
    <t>Saldos contables</t>
  </si>
  <si>
    <t>Diferencias en los reportes de activos, pasivos, ingresos y gastos originados en la operación del patrimonio autónomo entre Findeter y MVCT</t>
  </si>
  <si>
    <t xml:space="preserve">Realizar mesas de trabajo  entre FINDETER y el Ministerio con el objetivo de acompasar los registros contables  respecto de activos, pasivos, ingresos y gastos de los recursos vinculados a los contratos interadministrativos suscritos entre las partes </t>
  </si>
  <si>
    <t xml:space="preserve">Realizar tres mesas de trabajo  entre FINDETER y el Ministerio con el objetivo de acompasar los registros contables respecto de activos, pasivos, ingresos y gastos de los recursos vinculados a los contratos interadministrativos suscritos entre las partes </t>
  </si>
  <si>
    <t>3 mesas de trabajo</t>
  </si>
  <si>
    <t>Se conciliaron los
valores entre las dos
entidades</t>
  </si>
  <si>
    <t>12-2018FI</t>
  </si>
  <si>
    <t>Alcantarillado Municipio de Amagá Antioquia (D)</t>
  </si>
  <si>
    <t>Durante la ejecución de las obras contratadas se presentaron contingencias jurídicas entre los contratistas y FINDETER que determinaron la imposibilidad de conlcuir las obras contratadas dentro de los plazos estipulados.</t>
  </si>
  <si>
    <t>Requerir a Findeter que a través  del patrimonio autonomo imponga oportunamente  las medidas conminatorias a los contratistas en el marco de ejecución de los proyectos
Instruir a Findeter el inicio de los procesos judiciales que correspondan, así como los procesos tendientes a la afectación de las garantías que hubere constituido el contratista.</t>
  </si>
  <si>
    <t xml:space="preserve">Oficio dirigido a Findeter requiriendo que se imponga oportunamente  las medidas conminatorias a los contratistas en el marco de ejecución de los proyectos
 Mediante oficio Instruir a Findeter el inicio de los procesos judiciales que correspondan, así como los procesos tendientes a la afectación de las garantías que hubere constituido el contratista. </t>
  </si>
  <si>
    <t xml:space="preserve"> 2 oficios                              
1 oficios</t>
  </si>
  <si>
    <t xml:space="preserve">Las obras se
terminaron a
satisfacción, se
encuentra recibida
por parte del
municipio y en
operación por parte
del operador
EPAMA.
</t>
  </si>
  <si>
    <t>13-2018FI</t>
  </si>
  <si>
    <t>Optimización Acueducto Quibdó (F)-(D)</t>
  </si>
  <si>
    <t>Falta de planeación y de articulación en la gestión de proyectos urbanos por parte de la entidad territorial beneficiaria que determinarosn la ejecución de obras de pavimentación que afectaron la infraestructura construida.
 Incumplimiento de la entidad territorial en el deber de garantizar el orden público en su territorio, factor que impidió al realización de las pruebas del proyecto.</t>
  </si>
  <si>
    <t xml:space="preserve">En los circuitos 17 y 18 se identificaron daños en la tubería ocasionados por obras contratadas con la gobernación. Por parte del Ministerio se han realizados visitas y reuniones con alcaldía y EPQ. Sin lograr que el municipio de Quibdó de cumplimiento con los compromisos adquiridos con la suscripción del acta de entrega y recibo. 
Desde la sub. de Proyectos se realizó un informe de trazabilidad a la OAJ para efectos de analizar la posibilidad de constituir título ejecutivo en contra del municipio, por una obligación de hacer. </t>
  </si>
  <si>
    <t>H11(2019)</t>
  </si>
  <si>
    <t>Plan Marco de Implementación (Acuerdo de Paz) En las Acciones acordadas por el MVCT en el Plan Marco de Implementación del acuerdo de paz, se evidencia incumplimiento en las metas propuestas,  reflejando deficiencia en la gestión de las acciones que aportan a la construcción de Paz por el MVCT, hecho que afecta el propósito del Plan Nacional para la Reforma Rural Integral</t>
  </si>
  <si>
    <t xml:space="preserve">
Los tiempos de entrega no cumplidos de la Gran Encuesta Integrada de Hogares y el no tener disponible los registros administrativos del Ministerio de Agricultura, DPS y DNP de la población beneficiada, no permite reflejar el impacto de la meta propuesta. </t>
  </si>
  <si>
    <t xml:space="preserve">Realizar reunión con la Consejería para la Estabilización y la Consolidación de las Regiones y DNP con el objetivo de revisar tiempo de entrega de la GEIH y registros administrativos del Ministerio de Agricultura y Desarrollo Rural, Departamento para la Prosperidad Social, Ministerio de Salud y Protección Social y el Sistema General de Regalías. </t>
  </si>
  <si>
    <t xml:space="preserve">Revisión de tiempo de entrega de datos del GEIH y registros administrativos con el objetivo de identificar población beneficiada con otras fuentes de financiación y programas para dar cumplimiento a la mesa propuesta. </t>
  </si>
  <si>
    <t>Acta de mesa de trabajo e informe de seguimiento a cumplimiento de indicadores.</t>
  </si>
  <si>
    <t>Debido al bajo cumplimiento en los
indicadores de
Postconflicto PDET se
realizaron jornadas
con el DNP y la
Consejería Presencial
Estabilización y
Consolidación, de
acuerdo a los compromisos e
indicaciones la fuente de información es
ahora cálculo de
personas con acceso a
agua potable y
saneamiento según el
Reporte de Estratificación y
Coberturas (REC).</t>
  </si>
  <si>
    <t>Dirección de Programas</t>
  </si>
  <si>
    <t>Auditoria Financiera MVCT Vigencia 2019</t>
  </si>
  <si>
    <t>H12(2019)</t>
  </si>
  <si>
    <t>El MVCT, durante la vigencia 2019, en el Plan Estratégico Institucional - PEI y en el plan de estratégico sectorial - PES, definen los objetivos y el conjunto de acciones a realizar; 7 proyectos relacionados, 5 presentan un avance financiero entre el 0% y 25.55%, ninguno de ellos alcanzó el 100% en el avance financiero, lo cual no es consistente con el cumplimiento de metas</t>
  </si>
  <si>
    <t>Deficiencias en el seguimiento y control en las
actividades desarrolladas para el cumplimiento de las metas.
 Así como en los documentos generados y el registro de resultados para velar por la
coherencia de la gestión administrativa, en el diseño de las estrategias
prioritarias para las políticas y programas del MVCT definidas por el Gobierno
Nacional.</t>
  </si>
  <si>
    <t>Presentar informe de monitoreo del avance al cumplimiento de las metas, por parte de las dependencias relacionadas en el hallazgo como primera linea de defensa. 
Realizar con la OAP,mesas de trabajo de retroalimentación de los informes de seguimiento.</t>
  </si>
  <si>
    <t xml:space="preserve">Informe de monitoreo del avance del cumplimiento de las metas. 
Acta de mesa de trabajo con los compromisos establecidos.
Acta de seguimiento a los compromisos establecidos en la  mesa de trabajo con la OAP.
</t>
  </si>
  <si>
    <t xml:space="preserve">1 Informe
2 Actas de mesa de trabajo
</t>
  </si>
  <si>
    <t>Con las evidencias presentadas se allega el informe de monitoreo del avance del cumplimiento de las metas y las respectivas actas de mesas de trabajo con los compromisos adquiridos con la OAP</t>
  </si>
  <si>
    <t>Dirección de Programas - DIVIS - DDS - DSH</t>
  </si>
  <si>
    <t>Con memorando 2021IE0000271 se informa el cumplimiento de la acción de mejora. Con memorando 2021IE0000919 la DSH informa el cumplimiento de la acción de mejora.</t>
  </si>
  <si>
    <t>H13(2019)</t>
  </si>
  <si>
    <t>Una vez analizada la información suministrada por el MVCT, se evidencia que la Entidad no dispone de instrumentos administrativos necesarios para hacer el seguimiento a las entidades públicas y privadas encargadas de la producción de vivienda urbana y rural, que participan en la producción de vivienda y que tienen un gran porcentaje del mercado nacional</t>
  </si>
  <si>
    <t>Falta de instrumentos para el seguimiento a entidades públicas y privadas cuyo propósito es la producción de Vivienda urbana y rural.</t>
  </si>
  <si>
    <t xml:space="preserve">Para este hallazgo, el Ministerio de Vivienda realizó Radicación Proyecto de Ley "Por
medio de la cual se dictan disposiciones en materia de vivienda y hábitat”. De
conformidad con lo establecido en la Ley 5 de 1992, se presenta a consideración del
Honorable Senado de la República de Colombia el siguiente Proyecto de Ley: "Por
medio de la cual se dictan disposiciones en materia de vivienda y hábitat”. En ese
sentido, reportamos como soportes la presentación del proyecto de Ley, por parte del
Ministerio de Vivienda, el día 24 de Julio del año 2020, con la firma correspondiente
del Señor Ministro de Vivienda, el Dr. Jonhatan Malagón, así como el informe de
conciliación del Proyecto de Ley de Vivienda.
</t>
  </si>
  <si>
    <t>Dirección Sistema Habitacional</t>
  </si>
  <si>
    <t>Con memorando 2021IE0000919 se informa el cumplimiento de la acción de mejora</t>
  </si>
  <si>
    <t>H14(2019)</t>
  </si>
  <si>
    <t xml:space="preserve">El artículo 26  ley 152 /94, dispone que cada uno de los organismos públicos deben preparar el plan de Acción con base en el Plan Nacional de Desarrollo aprobado. El MVCT propuso desarrollar un  PA en 8 programas;  sin embargo la CGR a traves del SINERGIA observa un bajo cumplimiento en los programas, ya que, los indicadores de la entidad presentan un incumplimiento del 61% </t>
  </si>
  <si>
    <t>Bajo cumplimiento de los incadores reportados en SINERGIA</t>
  </si>
  <si>
    <t xml:space="preserve">.
Socializar con la OAP el avance de los resultados de los proyectos de inversión. </t>
  </si>
  <si>
    <t xml:space="preserve">Mesas de trabajo  con las dependecias responsables de los proyectos inversión y la OAP para socializar del avance de los proyectos inversión 
</t>
  </si>
  <si>
    <t>Acta de la mesa de trabajo con los compromisos establecidos.
Acta de mesa de trabajo con la OAP para el seguimiento a los compromisos establecidos.</t>
  </si>
  <si>
    <t>Debido al control de cierre y seguimiento a los indicadores como resultado al final de la vigencia, en el que se podrá visualizar el avance y cumplimiento de los mismos.</t>
  </si>
  <si>
    <t xml:space="preserve"> DSH - DIVIS -  DDS - 
</t>
  </si>
  <si>
    <t>Mediante memorando 2020IE0008367 del 06/11/2020 informan avance de la acción de mejora. Mediante memorando 2020IE0008561 del 13/11/2020 solicitan la modificación de la fecha de terminación de la acción de mejora. Con memorando 2021IE0000919 la DSH informa el cumplimiento de la acción de mejora.</t>
  </si>
  <si>
    <t xml:space="preserve">Las actividades programadas por la Oficina de Tecnologias de la Información y las Comunicaciones del Ministerio de Vivienda, Ciudad y Territorio para el cuatrenico, no se reportaron a tiempo en el Sistema Sinergia de DNP. </t>
  </si>
  <si>
    <t xml:space="preserve">Realizar reunion mensual del Jefe de la Oficina para validar los tiempos de las actividades en la ficha de DNP que se reportan en el sistema SINERGIA </t>
  </si>
  <si>
    <t>Reunion mensual del Jefe de la Oficina TIC con los encargados de cada actividad para determinar el cumplimientos de las actividades establecidas en SINERGIA</t>
  </si>
  <si>
    <t>Acta de Reunión de Seguimiento de las actividades del SINERGIA - Reporte mensual en SINERGIA</t>
  </si>
  <si>
    <t xml:space="preserve">
Oficina de Tecnologías de la Información y Comunicaciones </t>
  </si>
  <si>
    <t>H15(2019)</t>
  </si>
  <si>
    <t>En la revisión efectuada por la CGR, a la información reportada por el Ministerio al DNP, reflejada en el Sistema Unificado de Inversión Pública-SPI, sobre algunos proyectos de inversión adelantados por la Entidad, se establecieron deficiencias en el registro de la información en el SPI, por parte del MVCT, lo que genera incertidumbre sobre el manejo y control de los recursos destinados</t>
  </si>
  <si>
    <t>En la revisión efectuada por la CGR, a la información reportada por el
Ministerio al DNP- reflejada en el Sistema Unificado de Inversión Pública-SPI,
sobre algunos proyectos de inversión adelantados por la Entidad, se
establecieron debilidades.</t>
  </si>
  <si>
    <t xml:space="preserve">Adoptar acciones y estrategias para que se produzca información precisa y actualizada por parte del MVCT quien es responsable del ingreso de datos en el Sistema Unificado de Inversión Pública, cumpliendo con los estándares exigidos en la información conforme al Decreto 1082 de 2015. </t>
  </si>
  <si>
    <t>Reunión bimestral la elaboración del Plan de Trabajo, propuestas de ajuste y/o modificación metodología de reportes de avance fìsico y financiero de los proyectos de inversión del sector.</t>
  </si>
  <si>
    <t>Informe de Efectividad</t>
  </si>
  <si>
    <t xml:space="preserve">La acción de mejora propuesta dependía del proceso de ajuste al reporte de seguimiento a proyectos de inversión (SPI) administrado por el DNP. La respuesta frente a dicho ajuste no fue positiva dado que dicha entidad argumentó no poder hacer modificaciones al proceso para una sola entidad ya que aplica al universo completo de las entidades del orden nacional y a la normatividad vigente de seguimiento a proyectos. </t>
  </si>
  <si>
    <t xml:space="preserve">Dirección de Programas </t>
  </si>
  <si>
    <t>Con memorando 2021IE0005575 se informa el cumplimiento y efectividad de la acción de mejora.</t>
  </si>
  <si>
    <t>H16(2019)</t>
  </si>
  <si>
    <t>En el análisis realizado al estado de los proyectos en el SIGEVAS, se evidencia el registro de 11.850, el 10,7% fueron viabilizados, en ejecución o en evaluación, el 29,8% terminados y el 59,5% han sido devueltos; por lo que la CGR evidencia deficiencias en los convenios suscritos por el MVCT para la prestación de asistencia técnica a los ET, para la formulación de proyectos</t>
  </si>
  <si>
    <t>Deficiencia en la formulación de los proyectos por parte de los entes territoriales, responsables de la estructuración de los mismos, circuntancia que genera que el MVCT en términos de oportunidad se vea en la necesidad de solicitar ajustes y devoluciones.</t>
  </si>
  <si>
    <t>Continuar con la implementación la Resolución 0661 de 2019 en la cual se adoptó dos modalidades de evaluación de proyectos, una por requerimiento y otra por etapas, las cuales buscan reducir el número de requerimientos de los proyectos y sus devoluciones. Lo anterior mediante la asistencia técnica a través de la implementación de mesas de trabajo.</t>
  </si>
  <si>
    <t>Realización de mesas de trabajo con los formuladores del proyecto, tendientes a facilitar el proceso de estructuración, revisión, evaluación de los proyectos, con la participación de los responsables.</t>
  </si>
  <si>
    <t xml:space="preserve">Actas de Asistencias técnicas </t>
  </si>
  <si>
    <t xml:space="preserve">Para poder lograr lo
planteado por la CGR
este Ministerio
adelantó más de 150
reuniones con las
diferentes entidades
territoriales logrando
viabilizar un alto
porcentaje de los
proyectos que se
encontraban
inconclusos y se pudo
obtener la información
faltante de los
mismos.
Se anexan actas.
</t>
  </si>
  <si>
    <t>Deficiencia en la formulación de los proyectos por parte de los entes territoriales,  responsables de la estructuración de los mismos, circustancia que genera que en términos de oportunidad se realicen requemimientos por parte del MVCT.</t>
  </si>
  <si>
    <t xml:space="preserve">
Realizar seguimiento a los proyectos en evaluación para disminuir el numero de devoluciones y lograr conceptos técnicos y viabilidades para disminuir el número de devoluciones.</t>
  </si>
  <si>
    <t>Este Ministerio llevó a
cabo un informe de
efectividad donde se
evidencia cuáles
fueron los proyectos
que se viabilizaron
con concepto técnico
y las devoluciones</t>
  </si>
  <si>
    <t>H17(2019)</t>
  </si>
  <si>
    <t xml:space="preserve">En el proyecto: "Formulación, estudios y diseños definitivos del plan maestro de alcantarillado de San Andrés de Tumaco- departamento de Nariño" el cual se viabilizó el 22/07/2015, se observa falta de planeación, por cuanto, este proyecto se planteó para ser ejecutado en 8 meses y  actualmente lleva  4 años ejecutandose por lo que estan en riesgo los recursos invertidos al no culminarse </t>
  </si>
  <si>
    <t>Deficiencias en la planeación y debilidades en el proceso de estructuración de los proyectos que no permiten consolidar en tiempo los proyectos viabilizados de manera eficiente, por no contar con estudios previos completos.</t>
  </si>
  <si>
    <t>H19(2019)</t>
  </si>
  <si>
    <t xml:space="preserve">Al efectuar el ente de control consulta en el aplicativo SIRECI, la Entidad en el informe identificado M-1 CUENTA O INFORME ANUAL CONSOLIDADO, no aporta la información correspondiente a los Estados Financieros comparativos como tampoco aporta la certificación de la información, ni el reporte de operaciones reciprocas. </t>
  </si>
  <si>
    <t>Debilidades de control en el reporte de información financiera en el aplicativo SIRECI.</t>
  </si>
  <si>
    <t>Implementar mecanismos de seguimiento y control de la información contable y financiera del MVCT reportada en el aplicativo del Sistema de Rendición de Cuentas e Informes SIRECI</t>
  </si>
  <si>
    <t>1. Comunicación oficial emitida por la Secretaría General con los lineamientos para el reporte de información en el aplicativo SIRECI.
2. Seguimiento al reporte oportuno de información en SIRECI.</t>
  </si>
  <si>
    <t>Comunicación oficial.
Reporte de cumplimiento del calendario de reporte de información en SIRECI, incluyendo los acuses de aceptación para los reportes que ya hayan sido reportados con éxito.</t>
  </si>
  <si>
    <t>La  Secretaría General de forma conjunta con la  Oficina  de  Control Interno    emitieron    la circular 2021IE0001754,    queestablecieronlineamientos y responsabilidades para realizar el Reporte de información   a   través del Sistema de Rendición   Electrónico de la Cuentae Informes y Otra Información   (SIRECI) de la CGR a cargo del MVCT y FONVIVIENDA. Por otra parte, conforme al seguimiento a los reportes realizados desde    el    mes    de agosto   de   2020   se evidencia  que  se  está cumpliendocon     el calendario  establecido por la CGR, concluyendo    que    la acción propuesta contribuyó   y   seguirá aportando  a  la  mejora continua  de  la  gestión del reporte a través del SIRECI.</t>
  </si>
  <si>
    <t>Secretaría General</t>
  </si>
  <si>
    <t>Con memorando 2021IE0001897 se informa cumplimiento y efectividad de la acción de mejora.</t>
  </si>
  <si>
    <t>H20(2019)</t>
  </si>
  <si>
    <t>En los contratos relacionados publicados en el SECOP I, se observa que el MVCT registra por fuera de término la información contractual; así mismo, los archivos no corresponden a los contratos publicados y la información publicada no corresponde a la contenida en los documentos contractuales, situación que  evidencia incumplimiento de los principios de Transparencia y Publicidad</t>
  </si>
  <si>
    <t>Falta de cuidado y mecanismos de control que sean efectivos, en la publicación de la información contractual, situación que evidencia incumplimiento de los principios de Transparencia y Publicidad, que limita el control sobre la información que se debe reportar a la ciudadanía. Con los hechos relacionados el MVCT incumple el artículo 2.2.1.1.1.7.1 del Decreto No. 1082 de 2015.</t>
  </si>
  <si>
    <t>Realizar Informe mensual de seguimiento y Control de la publicación de la información y documentos contractuales en donde revise el cumplimiento de los terminos establecidos en el Decreto 1082 de 2015 y demas normas concordantes, en el marco del principio de publicidad de los documentos contractuales.</t>
  </si>
  <si>
    <t>Documento de informe mensual de seguimiento y control</t>
  </si>
  <si>
    <t xml:space="preserve">Informe de seguimiento y control de procesos de contratación. </t>
  </si>
  <si>
    <t>El Grupo de Contratos realizó Informes mensuales de seguimiento y Control de la publicación de la información y documentos contractuales en donde revisa el cumplimiento de los terminos establecidos en el Decreto 1082 de 2015 y demas normas concordantes, en el marco del principio de publicidad de los documentos contractuales.
Se adjuntan como evidencia, 5 Informes de Documentos SECOP II MVCT así: Informe Enero - Agosto, Informe septiembre, Informe octubre, Informe noviembre e Informe diciembre.</t>
  </si>
  <si>
    <t>SSA - Grupo de Contratos</t>
  </si>
  <si>
    <t>Con memorando 2021IE0000802 se informa el cumplimiento de la acción de mejora.</t>
  </si>
  <si>
    <t>Actualizar el mapa de riesgos, como mecanismo de control efectivo, en donde se incluyan controles que permitan la identificación de acciones de seguimiento a los tiempos establecidos por la normatividad legal vigente.</t>
  </si>
  <si>
    <t>Actualización del Mapa de Riesgos</t>
  </si>
  <si>
    <t>Mapa de Riesgos Actualizado</t>
  </si>
  <si>
    <t>El Grupo de Contratos realizó la actualización del mapa de riesgos, como mecanismo de control efectivo, en donde se incluyeron controles que permiten la identificación de acciones de seguimiento a los tiempos establecidos por la normatividad legal vigente. 
Se adjunta como evidencia el Mapa de Riesgos actualizado y el Formato DET-F-02 Concepto Técnico - 5.0 - con el concepto técnico respectivo de la OAP:
CONCEPTO TÉCNICO: Una vez revisada la documentación relacionada en la solicitud con N. de radicado 2020IE0007046, el documento Mapa de Riesgos Integrado del proceso “Gestión de Contratación”, se evidenció que esta cumple con los requisitos establecidos en DET-G-03 Metodología Integrada de Administración de Riesgos, por tal razón cuenta con el visto bueno para continuar con el trámite de aprobación y formalización dentro del SIG.</t>
  </si>
  <si>
    <t>H21(2019)</t>
  </si>
  <si>
    <t>En el análisis efectuado por la CGR a la información suministrada por el MVCT, respecto de los convenios y contratos suscritos y vigentes al 31 de diciembre de 2019, se evidencian  situaciones particulares respecto a la consistencia y calidad de la información; por lo que, la información suministrada presentó debilidades,  que afectan los principios de la gestión y función pública</t>
  </si>
  <si>
    <t>Ausencia de sistemas de información integrados y confiables; por la falta de controles para la generación de reportes e información requerida por los diferentes interesados, toda vez que el origen de los reportes tienen diferentes fuentes</t>
  </si>
  <si>
    <t xml:space="preserve">Estructurar un instructivo de diligenciamiento de la base de datos del grupo de contratos que sera incluido en el Sistema de Gestion de Calidad. Esto mejorara la confiabilidad de la información que sea requerida por los diferentes interesados, ya que estos libros de excel debera cumplir con los criterios y requisitos de la guia. </t>
  </si>
  <si>
    <t>Instructivo de diligenciamiento de la base de datos del grupo de contratos.</t>
  </si>
  <si>
    <t>El Grupo de Contratos, estructuró el  instructivo de diligenciamiento de la base de datos que será incluido en el Sistema de Gestion de Calidad. Esto mejorará la confiabilidad de la información que sea requerida por los diferentes interesados, ya que estos libros de excel debera cumplir con los criterios y requisitos de la guia. 
Se adjunta como evidencia la Guía Base 2021.</t>
  </si>
  <si>
    <t>Gestionar dentro de los Mapas de Riesgo de los procesos del MVCT un riesgos transversal que permita a los supervisores realizar un monitoreo periodico a la información que deben aportar para completar los expedientes contractuales.</t>
  </si>
  <si>
    <t xml:space="preserve">Gestion de un riesgo transversal a los Mapas de Riesgo de los procesos del MVCT, en relación a la gestión de la información que debe contener un expediente contractual  </t>
  </si>
  <si>
    <t>Propuesta de riesgo transversal a los Mapas de Riesgos de los procesos del MVCT</t>
  </si>
  <si>
    <t xml:space="preserve">El Grupo de Contratos actualizó el Mapa de Riesgos del proceso, e incluyó  un riesgos transversal que permite a los supervisores realizar un monitoreo periodico a la información que deben aportar para completar los expedientes contractuales.
Se adjunta como evidencia el Mapa de Riesgos actualizado y el Formato DET-F-02 Concepto Técnico - 5.0 - con el concepto técnico respectivo de la OAP:
CONCEPTO TÉCNICO: Una vez revisada la documentación relacionada en la solicitud con N. de radicado 2020IE0007046, el documento Mapa de Riesgos Integrado del proceso “Gestión de Contratación”, se evidenció que esta cumple con los requisitos establecidos en DET-G-03 Metodología Integrada de Administración de Riesgos, por tal razón cuenta con el visto bueno para continuar con el trámite de aprobación y formalización dentro del SIG.
Se adjunta como evidencia el Mapa de Riesgos actualizado y el Formato DET-F-02 Concepto Técnico - 5.0 </t>
  </si>
  <si>
    <t>H22(2019)</t>
  </si>
  <si>
    <t>El artículo 1° de la Ley 1618 de 2013, establece que su objeto es garantizar y asegurar el ejercicio efectivo de los derechos de las personas con discapacidad; sin embargo,  estas no se ven implementadas en todo su contexto en las instalaciones donde actualmente desarrolla sus actividades misionales el MVCT</t>
  </si>
  <si>
    <t>Deficiencias en la gestión de cumplimiento de las medidas tendientes a eliminar los obstáculos y barreras de acceso y movilidad de las personas con discapacidad.</t>
  </si>
  <si>
    <t xml:space="preserve">Adelantar la gestión administrativa, financiera y jurídica necesaria para atender las exigencias previstas en el ordenamiento jurídico dirigidas a garantizar el acceso y movilidad de las personas en situación de discapacidad en cada una de las sedes del MVCT. </t>
  </si>
  <si>
    <t>Analizar la implementación de un sistema de señalización adecuado en las Sedes del MVCT según los criterios señalados en la Ley 1346 de 2009.</t>
  </si>
  <si>
    <t>Informe de analisis de implementación de señalización en las sedes del MVCT.</t>
  </si>
  <si>
    <t>En el informe de análisis de implementación de
señalización en las sedes del MVCT que se aporta como evidencia, se describen las
gestiones que ha realizado la Subdirección de Servicios Administrativos, en cabeza del
Grupo de Recursos Físicos, para adelantar las actividades tendientes a definir la
señalización corporativa en el marco del artículo 1° de la Ley 1618 de 2013, el cual
establece que su objeto es garantizar y asegurar el ejercicio efectivo de los derechos
de las personas con discapacidad, mediante la adopción de medidas de inclusión,
acción afirmativa y de ajustes razonables y eliminando toda forma de discriminación
por razón de discapacidad, en concordancia con la Ley 1346 de 2009.</t>
  </si>
  <si>
    <t>Subdirección de Servicios  - Grupo de Recursos Físicos</t>
  </si>
  <si>
    <t>Con memorando 2020IE0007427 del 05/10/2020 informan el cumplimiento de la acción de mejora.</t>
  </si>
  <si>
    <t>Adelantar las gestiones administrativas asociadas a la adecuación de las areas priorizadas, teniendo en cuenta las limitaciones proferidas en el marco del Decreto 440 de 2020 - Emergencia Sanitaria.</t>
  </si>
  <si>
    <t>Informe de gestiones administrativas realizadas para la priorización de actividades.</t>
  </si>
  <si>
    <t xml:space="preserve">En el Informe que se aporta como evidencia,
se describen las gestiones administrativas realizadas por el Grupo de
Recursos Físicos y la Subdirección de Servicios Administrativos tendientes
a priorizar las actividades para la propuesta definitiva de Señalización
Corporativa que será implementada en todas las sedes del Ministerio de
Vivienda, Ciudad y Territorio.
</t>
  </si>
  <si>
    <t>Con memorando 2020IE0008351 del 06/11/2020 informan el cumplimiento de la acción de mejora.</t>
  </si>
  <si>
    <t>Adelantar las gestiones contractuales relacionadas con las correspondientes adecuaciones.</t>
  </si>
  <si>
    <t>Documento Relación de Solicitudes de Contratación</t>
  </si>
  <si>
    <t>1- Con memorando 2020IE0009631 del 22/12/2020 se informa la modificación de la acción de mejora. 2- Con memorando 2021IE0006994 Se informa la modificación de la acción de la mejora. Con memorando 2022IE0001969 se solicita modificación de la acción de mejora. Con memorando 2023IE0003274 se informa cumplimiento de la acción de mejora.</t>
  </si>
  <si>
    <t>11ODS2020</t>
  </si>
  <si>
    <t>Planes de trabajo ODS. 
Este hallazgo se origina en la falta de celeridad y coordinación de las acciones y/o de compromiso de las entidades del orden nacional con responsabilidad frente a los ODS, en su rol de líderes o acompañantes de acuerdo con los lineamientos del CONPES 3918.</t>
  </si>
  <si>
    <t>La Contraloría considera falta de celeridad y  coordinación de las acciones y compromisos de las entidades del orden Nacional frente a los ODS en su rol de líderes o acompañantes de acuerdo con los lineamientos del CONPES 3918 de 2018.</t>
  </si>
  <si>
    <t xml:space="preserve">Presentar comunicación remitida
por el Departamento Nacional de
Planeación donde informa el
cierre de la etapa de formulación
de los planes de trabajo ODS y
manifiesta que ya cuenta con el
Plan de Trabajo remitido por la
entidad. </t>
  </si>
  <si>
    <t>Comunicación remitida
por el Departamento
Nacional de Planeación
informando el cierre de
la etapa de formulación
de los planes de trabajo
ODS.</t>
  </si>
  <si>
    <t>Comunicación</t>
  </si>
  <si>
    <t xml:space="preserve">El DNP remitió una
comunicación
informando el cierre de
la etapa de culminación
de los planes de
trabajo ODS y que en
caso de requerir una actualización nos
comunicaban. Lo
anterior implica la
aceptación de los
planes de trabajo por
parte de esa entidad.
Con la evidencia de la
comunicación remitida
por el DNP la Oficina
Asesora de Planeación
del Ministerio,
considera que es
efectiva la acción de
mejora por cuanto el
DNP manifiesta que
recibió el plan de
trabajo ODS del
Ministerio.
</t>
  </si>
  <si>
    <t>OAP (Coordina) y participan DEUT - DSH - DPR</t>
  </si>
  <si>
    <t>Auditoría de Desempeño ODS 1 fin de la pobreza con enfoque de género vigencias 2016 – 2019</t>
  </si>
  <si>
    <t>Con memorando 2021IE0008383 se informa la modificación de la acción de mejora. Con memorando 2021IE0008929 se informa cumplimiento y efectividad de la acción de mejora</t>
  </si>
  <si>
    <t>19ODS2020</t>
  </si>
  <si>
    <t>Coordinación interinstitucional y apropiación de roles: Hace referencia a que el MVCT desde su institucionalidad, y como responsable de los indicadores de déficit habitacional, articule sus acciones de política con las demás entidades a cargo de los ODS.</t>
  </si>
  <si>
    <t>La Contraloría considera que hay una insuficiente articulación institucional entre las entidades, a cargo de los ODS, para planeación de las actividades programadas</t>
  </si>
  <si>
    <t>Aumentar el número de reuniones anuales del Consejo Superior de Vivienda (CSV) para informar las gestiones y propuestas para el sector vivienda que se han efectuado desde las entidades a cargo de los ODS que integran el Sector Vivienda como instancia de coordinación interinstitucional</t>
  </si>
  <si>
    <t>Realizar mínimo dos (2) reuniones del Consejo Superior de Vivienda anuales a efectos de informar las gestiones y propuestas para el sector que se han efectuado desde las entidades a cargo de los ODS que integran el CSV</t>
  </si>
  <si>
    <t>Actas reuniones del Consejo Superior de Vivienda donde se traten temas de ODS</t>
  </si>
  <si>
    <t>Con el objeto de
mejorar la
articulación
institucional entre
las entidades a
cargo de los ODS
en los que el
MVCT participa
como entidad
líder, se
consolidó el CSV
como el espacio
de articulación
aumentando el
número de
reuniones e
incluyendo de
manera
recurrente en la
agenda las
acciones de
política
encaminadas a
dar cumplimiento
a los ODS. Las
actas adjuntas
dan cumplimiento
a la presente
acción de mejora</t>
  </si>
  <si>
    <t>DSH - DPR</t>
  </si>
  <si>
    <t>Con memorando 2022IE0000286 se informa cumplimiento y efectividad de la acción de mejora.</t>
  </si>
  <si>
    <t>1-2020AD</t>
  </si>
  <si>
    <t>Gestión Proyectos Mi Casa Ya. El MVCT y FONVIVIENDA presentaron debilidades en la planeación para la asignación de estos subsidios, y por lo tanto tuvieron un efecto negativo en el resultado del indicador al no cubrir la meta propuesta, en términos de los principios de eficiencia, eficacia y economía.</t>
  </si>
  <si>
    <t>Deficiencias en la planeación para la asignación de estos subsidios, y por lo tanto tuvieron un efecto negativo en el resultado del indicador, al no cubrir la meta propuesta, en términos de los principios de eficiencia, eficacia y economía.</t>
  </si>
  <si>
    <t>Recomendar las particularidades operativas y funcionales de poner en ejcución los programas de vivienda con el proposito de maximizar la distribución de cupos y recursos.</t>
  </si>
  <si>
    <t>Informe de cumplimiento de indicadores</t>
  </si>
  <si>
    <t>DIVIS</t>
  </si>
  <si>
    <t>Auditoría de Desempeño al déficit habitacional urbano PND 2014-2018 y 2018-2022</t>
  </si>
  <si>
    <t>Con memorando 2022IE0000340 se solicita modificación de la acción de mejora. Con memorando 2022IE0004237 se solicita modificación de la acción de mejora. Con memorando 2022IE0004910 se solicita modificación de la acción de mejora. Con memorando 2022IE0008677 se solicita modificación de la acción de mejora. Con memorando 2023IE0002324 se informa cumplimiento y efectividad de la acción de mejora.</t>
  </si>
  <si>
    <t>2-2020AD</t>
  </si>
  <si>
    <t>Reporte Indicador “Hogares Beneficiados con Subsidio Familiar para Adquisición de Vivienda” – Programa Mi Casa Ya. Inadecuado seguimiento de las metas e imprecisión en la información suministrada respecto de los programas que son objeto de seguimiento y medición con este indicador, generando incertidumbre sobre los resultados y avances reportados en relación con el mismo.</t>
  </si>
  <si>
    <t>deficiencias en el control e inadecuado seguimiento de las metas e imprecisión en la información suministrada respecto de los programas que son objeto de seguimiento y medición con este indicador</t>
  </si>
  <si>
    <t>3-2020AD</t>
  </si>
  <si>
    <t>Avance metas programa Casa Digna Vida Digna en el Plan Estratégico Sectorial 2019-2022.
El MVCT no realizó la debida coordinación y articulación con los diferentes actores del programa para acceder a las convocatorias, esto por falta de conocimiento de los entes territoriales, para quienes representa un desafío de índole administrativo.</t>
  </si>
  <si>
    <t>Diferencias en la meta de la vigencia 2019 del indicador "Nuevas conexiones Intradomiciliarias" registrada en el Plan Estratégico Sectorial (PES) y en el Plan Estratégico Institucional (PEI).
Meta PES 2019:2.500
Meta PEI 2019:916</t>
  </si>
  <si>
    <t>Actualizar los lineamientos de Monitoreo y Seguimiento a la Planeación Institucional con el fin de precisar los criterios para actualizar los indicadores del PEI y que también hacen parte del PES, para que se actualicen simultáneamente cada vez que se aprueben modificaciones en el Comité Institucional de Gestión y Desempeño y ambos instrumentos presenten la misma información.</t>
  </si>
  <si>
    <t>Actualización y formalización en el SIG del documento de lineamientos de monitoreo y seguimiento.</t>
  </si>
  <si>
    <t>Lineamientos formalizados en SIG</t>
  </si>
  <si>
    <t>"La Oficina Asesora de Planeación, actualizó la Guía de Monitoreo y Seguimiento a la Planeación Institucional del MVCT Código SMC-G-03, mediante concepto técnico del Sistema Integrado de Gestión (SIG) con número radicado 2021IE0001323 del 11 de febrero 2021 (Evidencia No. 1). Con el fin de precisar los criterios para actualizar los indicadores del PEI y que también hacen parte del PES, para que se actualicen simultáneamente cada vez que se aprueben modificaciones en el Comité Institucional de Gestión y Desempeño y ambos instrumentos presenten la misma información, en la parte 3.1 “Actualización de la Planeación Institucional” de la Guía de Monitoreo y Seguimiento a la Planeación Institucional del MVCT (Evidencia No. 2) se estableció el siguiente lineamiento: “El Plan Estratégico Institucional (PEI) incluye los indicadores del Plan Estratégico Sectorial (PES) a cargo del MVCT. Con el fin de que ambos instrumentos de planeación presenten siempre la misma información, cada vez que el CIGD apruebe modificaciones en A continuación, se relacionan los documentos que demuestran el cumplimiento de esta actividad: ⁻ Evidencia No.1 DET-F-02 Concepto Técnico 5.0 SMC Monitoreo y Seguimiento a la Planeación Institucional del MVCT ⁻ Evidencia No. 2 Guía Monitoreo y Seguimiento a la Planeación Institucional del MVCT V3 Código SMC-G-03
CÓDIGO HALLAZGO DESCRIPCIÓN DEL HALLAZGO ACCIÓN DE MEJORAMIENTO JUSTIFICACIÓN EVIDENCIA indicadores del PEI, que también hagan parte del PES, la OAP procederá a presentar en el marco del Comité Sectorial de Gestión y Desempeño (CSGD) las modificaciones aprobadas a la planeación institucional del MVCT para que también se reflejen en el PES. Esto quiere decir que se producirán nuevas versiones de los dos instrumentos de planeación”. Con este lineamiento la OAP garantizará la actualización simultánea y la consistencia de la información entre los indicadores del PEI y del PES."</t>
  </si>
  <si>
    <t>Oficina Asesora de Planeación (OAP)</t>
  </si>
  <si>
    <t>Con memorando 2021IE0002620 se informa el cumplimiento y efectividad de la acción de mejora</t>
  </si>
  <si>
    <t>"El avance de las metas del programa también se ve afectado por las debilidades en la coordinación y articulación con los diferentes actores del programa para acceder a las convocatorias."</t>
  </si>
  <si>
    <t>Realizar seguimiento a las entidades territoriales tanto de la convocatoria 2019 como de la convocatoria 2020 para mejorar la coordinación con estas.</t>
  </si>
  <si>
    <t xml:space="preserve">Mejorar la coordinación con las entidades territoriales con las que se tiene convenio en el marco del programa Casa Digna, Vida Digna. </t>
  </si>
  <si>
    <t>Reporte con corte a diciembre 2021 de hogares postulados por las entidades territoriales.</t>
  </si>
  <si>
    <t xml:space="preserve">El seguimiento a
las Entidades
Territoriales
permite mejorar la
coordinación de
actividades con
estas. </t>
  </si>
  <si>
    <t>DIVIS - CDVD</t>
  </si>
  <si>
    <t>Con memorando 2022IE0000337 se informa cumplimiento y efectividad de la acción de mejora.</t>
  </si>
  <si>
    <t>4-2020AD</t>
  </si>
  <si>
    <t>Indicadores de Mi Casa Ya y Casa Digna Vida Digna – PES 2019-2022
El MVCT mostró debilidades en la planeación del programa, lo que genera incertidumbre sobre el resultado de los programas Mi Casa Ya y Casa Digna Vida Digna, por tanto, el indicador no cumple la función de medir el logro de las metas propuestas en los mismos.</t>
  </si>
  <si>
    <t>No se ha establecido un procedimiento para la definición de los indicadores, enmarcados en el contexto de los programas, y por deficiencias en la planeación</t>
  </si>
  <si>
    <t>La acción de
mejora cumple con
el objetivo
planteado en
cuanto a las
recomendaciones
efectuadas</t>
  </si>
  <si>
    <t>Con memorando 2022IE0000340 se solicita modificación de la acción de mejora. Con memorando 2022IE0004237 se solicita modificación de la acción de mejora. Con memorando 2022IE0004970 se informa cumplimiento y efectividad de la acción de mejora.</t>
  </si>
  <si>
    <t>5-2020AD</t>
  </si>
  <si>
    <t>Indicadores de seguimiento de los programas Mi Casa Ya y Casa Digna Vida Digna y su incidencia en las metas de los ODS 11
Los indicadores de los programas MCY y CDVD, no están alineados ni estructurados para obtener resultados que muestren su efecto en las metas señaladas, para el logro de los objetivos de la Agenda 2030.</t>
  </si>
  <si>
    <t>La Contraloría encontró que los indicadores de los programas MCY y CDVD, no están alineados ni estructurados para obtener resultados que muestren su efecto en las metas señaladas, para el logro de los objetivos de la Agenda 2030.</t>
  </si>
  <si>
    <t>Incluir la incidencia de los Programas en las metas ODS en la evaluación del programa Mi Casa Ya y el documento de análisis del esquema de subsidios</t>
  </si>
  <si>
    <t>Diseñar evaluación del Programa Mi Casa Ya y el documento de análisis del esquema de subsidios</t>
  </si>
  <si>
    <t>* Evaluación Programa Mi Casa Ya que muestre el efecto del Programa sobre la construcción de ciudades sostenibles.
*Documento de Análisis del esquema de Subsidios que dé recomendaciones para que el esquema contribuya a la construcción de ciudades sostenibles.</t>
  </si>
  <si>
    <t>Para alinear los
indicadores de
los programas
MCY y CDVD con
las metas para el
logro de los ODS
el MVCT diseñó
la Evaluación de
Impacto del
Programa MCY la
cual generó
evidencia del
impacto
cuantitativo del
programa sobre
el acceso a vivienda segura y
asequible, a
urbanización
inclusiva y
sostenible y a la
construcción de
espacios públicos
verdes, seguros e
inclusivos, las
cuales son metas
del ODS 11. Por
su parte se
suscribió un
convenio con la
OCDE que tiene
por objeto hacer
una revisión de la
política urbana
con especial
énfasis en la
política de
vivienda,
recomendaciones
para mejorar su
medición y un
análisis
cuantitativo del
esquema de
subsidios de
vivienda. Por lo
tanto, las
recomendaciones
obtenidas con
estos
documentos
muestran la
alineación entre
la medición de los
programas y el
logro del ODS 11.</t>
  </si>
  <si>
    <t>DSH</t>
  </si>
  <si>
    <t>6-2020AD</t>
  </si>
  <si>
    <t xml:space="preserve">Instrumentos de medición para evaluar el avance del Programa Vivienda Gratuita. En la actualidad el MVCT y Fonvivienda no cuentan con instrumentos de medición directa del avance del programa Vivienda Gratuita en su fase final.
</t>
  </si>
  <si>
    <t>La Contraloría encontró que en la actualidad el MVCT y Fonvivienda no cuentan con instrumentos de medición directa del avance del programa Vivienda Gratuita en su fase final.</t>
  </si>
  <si>
    <t xml:space="preserve">Realizar una evaluación del Programa de Vivienda Gratuita que provea instrumentos de medición directa del avance del programa. </t>
  </si>
  <si>
    <t>Diseñar e implementar una evaluación del Programa de Vivienda Gratuita que provea instrumentos de medición directa del avance del programa.</t>
  </si>
  <si>
    <t>Evaluaciones realizadas</t>
  </si>
  <si>
    <t>Para generar
instrumentos de
medición del
avance del
programa de
vivienda gratuita,
el MVCT diseñó
la evaluación del
impacto
cuantitativo del
programa la cual
realizó una
caracterización
de hogares
beneficiarios y
estimó los
impactos del
programa sobre
el acceso a vivienda segura y
asequible, sobre
la urbanización
inclusiva y
sostenible y
sobre la
construcción de
espacios
públicos, verdes,
seguros e
inclusivos, las
cuales son metas
del ODS 11. Por
lo tanto, esta
evaluación es un
instrumento de
medición directa
del avance del
programa y sus
impactos.</t>
  </si>
  <si>
    <t>7-2020AD</t>
  </si>
  <si>
    <t>Aplicación de Mecanismos Efectivos para ejecución de obras complementarias. El MVCT no hizo la aplicación oportuna y efectiva de los mecanismos que lo obligan a articular y liderar la ejecución de los programas nacionales de vivienda con entes territoriales, en este caso la Alcaldía de Málaga, generando atraso en la ejecución de obras y entrega de las viviendas a los beneficiarios.</t>
  </si>
  <si>
    <t>Segun lo establecido en informe de auditoria de desempeño Déficit Habitacional Urbano Diciembre 2020, el MVCT no hizo la aplicacion oportuna de los mecanismos que le obligan a articular y liderar la ejecucion de los programas nacionales de vivienda con los Departamentos y Municipios, de acuerdo a lo adoptado por la Ley 1537 de 2012.</t>
  </si>
  <si>
    <t xml:space="preserve">Solicitar Informe generado por el municipio de Malaga-Stder, que contenga obras ejecutadas, tiempos previstos, entrega de viviendas.
</t>
  </si>
  <si>
    <t xml:space="preserve">1.Informe final de obras                       complementarias generado por el             municipio                                      2.Informe de seguimiento y efectividad del supervisor del convenio                   interadministrativo                                     </t>
  </si>
  <si>
    <t xml:space="preserve">Informe  final obras complementarias (1)                                                          Informe de seguimiento  y efectividad (1)      </t>
  </si>
  <si>
    <t xml:space="preserve">Con
la acción
propuesta se
verificó que la
Alcaldía de Málaga
– Santander,
implementó las
gestiones y acciones
necesarias para
solucionar las
situaciones
referentes a obras
complementarias
necesarias para la
entrega del
proyecto con las
condiciones de
habitabilidad
cumpliendo con
las normas
vigentes y en los
tiempos requeridos
para los procesos
de gestión de
recursos,
contratación
pública, ejecución
y entrega,
soluciones que
fueron efectivas ya
que se logró la
gestión de
recursos,
contratación,
ejecución y
entrega de las
obras y de las
viviendas a los
hogares
beneficiarios
cumpliendo con
todos los
requisitos y
condiciones para
su habitabilidad
</t>
  </si>
  <si>
    <t>SPAT</t>
  </si>
  <si>
    <t>Con memorando 2021IE0004674 se informa cumplimiento y efectividad de la acción de mejora.</t>
  </si>
  <si>
    <t>Segun lo establecido en informe de auditoria de desempeño
Déficit Habitacional Urbano Diciembre 2020, el MVCT tiene la responsabilidad, en tanto no hizo la aplicacion oportuna de los mecanismos que le obligan a articular y liderar la ejecucion de los programas nacionales de vivienda con los Departamentos y Municipios, de acuerdo a lo adoptado por la Ley 1537 de 2012.</t>
  </si>
  <si>
    <t xml:space="preserve">Desarrollar mesas departamentales virtuales de seguimiento con las alcaldias que se encuentren en ejecucion, con obras complementarias. </t>
  </si>
  <si>
    <t xml:space="preserve">1. Realizar mesas departamentales virtuales con las alcaldias             </t>
  </si>
  <si>
    <t>Informes de seguimiento y efectividad  por parte del supervisor  de los convenios interadminsitrativos con               listado de participantes</t>
  </si>
  <si>
    <t xml:space="preserve">Las mesas de
trabajo cumplieron
con el objetivo de
verificar
mecanismos de
ejecución de obras
complementarias
</t>
  </si>
  <si>
    <t>Con memorando 2021IE0008768 se informa cumplimiento y efectividad de la acción de mejora.</t>
  </si>
  <si>
    <t>8-2020AD</t>
  </si>
  <si>
    <t>Término de ejecución contrato proyecto PVG II
El Comité Técnico Fiduciario del MVCT, no actuó de forma diligente, en la aplicación de las causales de incumplimiento por parte del contratista, Io que generó que se extendiera reiteradamente el plazo de las diferentes etapas de proyectos, presentándose demoras no justificadas y retrasos en la ejecución de las actividades de obra.</t>
  </si>
  <si>
    <t xml:space="preserve">Segun lo establecido en inofrme de auditoria de desempeño Déficit Habitacional Urbano Diciembre 2020, indica que el Comité Técnico Fiduciario, no actuo de forma diligente, en la aplicacion de las causales de incumplimiento por parte del contratista, además, no se aplico en debida forma la Guía de procedimiento en el contrato de Diseño y Construccion en proyectos PVG II. </t>
  </si>
  <si>
    <t>Gestionar mesas de trabajo virtuales del comite tecnico, en el marco de sus funciones, con constructores que esten presentando el mayor numero de dificultades, estableciendo compromisos y cumplimiento de los cronogramas de ejecucion, con la participacion de la interventoria, aseguradoras,  Ministerio y comite tecnico.</t>
  </si>
  <si>
    <t xml:space="preserve">
1. Realizar mesas de trabajo virtuales del comité tecnico, en el marco de sus funciones,  con constructores, con la participacion de la interventoria, aseguradoras, Ministerio y comité tecnico.</t>
  </si>
  <si>
    <t xml:space="preserve"> Informes de mesa de trabajo  con        listado de partcipantes  ( 6 )  Informe de efectividad (1)</t>
  </si>
  <si>
    <t xml:space="preserve">Las mesas de
trabajo cumplieron
con el objetivo de
planteado en la
acción de mejora
</t>
  </si>
  <si>
    <t xml:space="preserve"> SPAT</t>
  </si>
  <si>
    <t>9-2020AD</t>
  </si>
  <si>
    <t>Alcance contrato proyecto PVG II 
Incumplimiento del cronograma de ejecución que conlleva a la aprobación de prórrogas, lo cual afecta la proyección de viviendas a construir y resultado en el cumplimiento de las metas.</t>
  </si>
  <si>
    <t>Segun lo establecido en informe de auditoria de desempeño Déficit Habitacional Urbano Diciembre 2020, en la medida que al no cumplir con el cronograma se continúe ajustando el valor del proyecto según la vigencia con la consecuente reduccion del número de viviendas, situacion ocasionada por el constante incumplimiento del cronograma de ejecucion que conlleva a la aprobacion de prorrogas.</t>
  </si>
  <si>
    <t>Gestionar mesas de trabajo virtuales del comité tecnico, en el marco de sus funciones con constructores que esten presentando el mayor numero de dificultades, estableciendo compromisos y cumplimiento de los cronogramas de ejecucion,con la participacion de la intreventoria, aseguradoras,  Ministerio y comite tecnico.</t>
  </si>
  <si>
    <t xml:space="preserve"> 1.Realizar mesas de trabajo virtuales del comité tecnico, en el marco de sus funciones con constructores ,con la participacion de la intreventoria, aseguradoras,  Ministerio    y comité tecnico                                                       </t>
  </si>
  <si>
    <t>Informe de mesa de trabajo  con               listado de partcipantes ( 6 )                     Informe de efectividad (1)</t>
  </si>
  <si>
    <t>10-2020AD</t>
  </si>
  <si>
    <t xml:space="preserve">Ejecución Contratos PVGII.
ENTerritorio y el comité técnico fiduciario, no han actuado de forma diligente, en la aplicación de las causales de incumplimiento por parte del contratista, en la ejecución de los contratos 5-040 y 5-079, lo que permitió que se extendiera el plazo, presentando demoras no justificadas, ni avaladas por la interventoría en debida forma.
</t>
  </si>
  <si>
    <t>Segun lo establecido en informe de auditoria de desempeño Déficit Habitacional Urbano Diciembre 2020, por parte del comité no se observa que se hayan adelantado las acciones legales establecidas en el contrato, lo que permitio que se extendiera el plazo, presentando demoras no justificadas, ni avaladas por la interventoría en debida forma.</t>
  </si>
  <si>
    <t xml:space="preserve">Gestionar visita y mesas de trabajo presencial, a los proyectos ubicados en san pablo Nariño y paz de Ariporo Casanare, por parte de la SPAT, para realizar seguimiento y establecer compromisos 
</t>
  </si>
  <si>
    <t xml:space="preserve"> 1. Visitas a los proyectos de vivienda con informes de comisión  san pablo Nariño y paz de Ariporo Casanare.
           2. Mesas de seguimiento   virtuales                             </t>
  </si>
  <si>
    <t xml:space="preserve">Informe  comisión de visita al proyecto  san pablo (1)  Informes de comisión de visitas al proyecto  paz de Ariporo (2)  Informe  mesa de seguimiento virtual   a san pablo(1)   Informes  mesas de seguimiento virtuales   a paz de Ariporo(2)                                                                  Informe de efectividad (1)          </t>
  </si>
  <si>
    <t>11-2020AD</t>
  </si>
  <si>
    <t>Gestión de seguimiento y control proyecto PVGII
ENTerritorio y el comité técnico fiduciario, no han actuado de forma diligente, en la aplicación de las causales de incumplimiento por parte del contratista, en la ejecución del contrato 5-091, lo que permitió que se extendiera el plazo, presentando demoras no justificadas, ni avaladas por la interventoría en debida forma.</t>
  </si>
  <si>
    <t>Segun lo establecido en informe de auditoria de desempeño Déficit Habitacional Urbano Diciembre 2020, por parte del comité no se observa que se hayan adelantado las acciones legales establecidas en el contrato, que permitio se extendiera su plazo, presentando demoras no justificadas, ni avaladas por la interventoría en debida forma.</t>
  </si>
  <si>
    <t xml:space="preserve">Realizar informe final, del proyecto 100% ejecutado, en el municipio de piendamo. </t>
  </si>
  <si>
    <t xml:space="preserve"> 1. Realizar informe final                                          </t>
  </si>
  <si>
    <t xml:space="preserve">                      Informe final (1)                     Informe de efectividad  (1)</t>
  </si>
  <si>
    <t>Se
evidencia que con
la acción
propuesta, el
proyecto de
vivienda dio
cumplimiento a los
parámetros
técnicos y jurídicos
establecidos en el
Contrato de
Diseño y
Construcción, los
Términos de
Referencia y el
Anexo Técnico, y
se terminó,
certificó y entregó
en los tiempos
establecidos
incluyendo
prórrogas y
suspensiones
debidamente
aprobadas,
obteniendo el
objetivo del
Programa y del
Proyecto de
Vivienda</t>
  </si>
  <si>
    <t>12-2020AD</t>
  </si>
  <si>
    <t>Planeación proyecto PVG II
Aunque el fin de los recursos es que las viviendas lleguen a las familias beneficiarias, también es cierto que la gestión de las entidades
públicas se debe adelantar con sujeción a las normas.</t>
  </si>
  <si>
    <t>Segun lo establecido en informe de auditoria de desempeño Déficit Habitacional Urbano Diciembre 2020, se observa poco control por parte del Comité Técnico teniendo en cuenta que no se tomaron acciones respecto de los reiterados incumplimientos del contratista de Diseño y Construccion, informado por la interventoría en repetidas oportunidades</t>
  </si>
  <si>
    <t>Gestionar visitas y mesas de trabajo presenciales, al proyecto altos de dagua, en Dagua- Valle del Cauca, por parte de la SPAT, para realizar seguimiento y establecer compromisos</t>
  </si>
  <si>
    <t>1.  Visita al  proyecto altos de dagua, en Dagua- Valle del Cauca con informe de comision  2. Mesas de seguimiento   virtuales                              al proyecto altos de dagua, en Dagua- Valle del Cauca</t>
  </si>
  <si>
    <t xml:space="preserve">Informes de comision de visitas al proyecto  altos de dagua, en Dagua- Valle del Cauca  (2)   Informes  mesas de seguimiento virtuales   a altos de Dagua- valle del cauca(2 )                                                              Informe de efectividad (1)          </t>
  </si>
  <si>
    <t>20/12/2022</t>
  </si>
  <si>
    <t>La actividad realizada cumplió con el objetivo planteado al realizar las mesas de trabajo</t>
  </si>
  <si>
    <t>Con memorando 2021IE0004674 se informa cumplimiento y efectividad de la acción de mejora. La CGR la consideró no efectiva en el Informe AEF PVG II. Con memorando 2022IE0008792 se informa cumplimiento y efectividad de la acción de mejora.</t>
  </si>
  <si>
    <t>13-2020AD</t>
  </si>
  <si>
    <t>Seguimiento Proyecto PVG II
Urbanización Villa Ángela El Copey - Cesar. En lo que respecta a las gestiones adelantadas por el Comité
Técnico, se observa que no se tomaron las acciones legales establecidas en el contrato, lo que permitió que se extendiera su plazo, presentándose demoras no justificadas, ni avaladas por la interventoría.</t>
  </si>
  <si>
    <t>Segun lo establecido en informe de auditoria de desempeño Déficit Habitacional Urbano Diciembre 2020, En lo que respecta a las gestiones adelantadas por el Comité Técnico, se observa que no se tomaron las acciones legales establecidas en el contrato, lo que permitio que se extendiera su plazo, presentándose demoras no
justificadas, ni avaladas por la interventoría</t>
  </si>
  <si>
    <t>Gestionar visitas y mesas de trabajo presenciales,al proyecto urbanizacion villa angela- el copey- Cesar, por parte de la SPAT, para realizar seguimiento y establecer compromisos</t>
  </si>
  <si>
    <t xml:space="preserve"> 1. Visitas al proyectos de vivienda con informes de comision  urbanizacion villa angela- el copey- Cesar                                     2. Mesas de seguimiento   virtuales</t>
  </si>
  <si>
    <t xml:space="preserve">Informes de comision de visitas al proyecto urbanizacion villa angela- el copey- Cesar       (2)   Informes  mesas de seguimiento virtuales  urbanizacion villa angela- el copey- Cesar     (2 )                                                              Informe de efectividad (1)    </t>
  </si>
  <si>
    <t>La actividad cumple con el objetivo que se planteó en la acción de mejora.</t>
  </si>
  <si>
    <t>14-2020AD</t>
  </si>
  <si>
    <t>Gestión Asignación, Legalización de la Propiedad y Entrega de Viviendas PVGII
Las demoras de la asignación, legalización de la propiedad y la entrega a los beneficiarios, genera que las familias no obtengan los beneficios en la oportunidad proyectada; evidenciando la insuficiencia de los instrumentos implementados por el MVCT y FONVIVIENDA a través de la normatividad.</t>
  </si>
  <si>
    <t>Segun lo establecido en informe de auditoria de desempeño Déficit Habitacional Urbano Diciembre 2020,En el análisis a los proyectos del programa de Vivienda Gratuita Fase II,
correspondiente a la muestra seleccionada, se observan demoras en la aplicacion
de los procedimientos de asignacion, legalizacion de la propiedad y entrega de las
viviendas a los beneficiarios. .</t>
  </si>
  <si>
    <t xml:space="preserve">Aportar la base de las resoluciones de transferencia o escrituras publicas  donde se materializa   la propiedad a los beneficiarios                        </t>
  </si>
  <si>
    <t xml:space="preserve">1. Adjuntar la base de las resoluciones de transferencia o escrituras publicas                                             </t>
  </si>
  <si>
    <t xml:space="preserve">base en excel   (1)                                                          </t>
  </si>
  <si>
    <t>SPAT-TITULACION-SSFV</t>
  </si>
  <si>
    <t>Con memorando 2021IE0004674 se informa cumplimiento y efectividad de la acción de mejora. La CGR la consideró no efectiva en el Informe AEF PVG II. Con memorando 2022IE0008725 se informa cumplimiento y efectividad de la acción de mejora.</t>
  </si>
  <si>
    <t>Las deficiencias en  las demoras de asignación, legalización de  propiedad y  entrega a los beneficiarios, genera que las familias no obtengan  beneficios en la oportunidad proyectada; evidenciando  insuficiencia de los instrumentos implementados por el MVCT y FONVIVIENDA a través de la normatividad Y deficiencias en la aplicación de los principios de eficiencia y economía.</t>
  </si>
  <si>
    <t xml:space="preserve">Realizar seguimiento a los procesos de asignaciones de los SFVE fase II,  desde la etapa de solicitud de potenciales beneficiarios a PS hasta las resoluciones de asignación a los hogares beneficiarios.   
</t>
  </si>
  <si>
    <t xml:space="preserve">Informe de los procesos de asignación PVG II, identificando el avance de hogares asignados por cada proyecto de vivienda. </t>
  </si>
  <si>
    <t>Informe de avance en asignaciones PVG II</t>
  </si>
  <si>
    <t>La acción de
mejora permite
efectuar un mejor
control al proceso
de asignación de
subsidios.</t>
  </si>
  <si>
    <t>SPAT-SSFV</t>
  </si>
  <si>
    <t>Con memorando 2022IE0000700 se informa cumplimiento y efectividad de la acción de mejora</t>
  </si>
  <si>
    <t>15-2020AD</t>
  </si>
  <si>
    <t>Proyectos con terminación anticipada PVG II.
Los instrumentos de integración y seguimiento entre el nivel Nacional (MVCT y Fonvivienda) y el territorial no fueron eficientes, ni efectivos para lograr la culminación de estos proyectos.</t>
  </si>
  <si>
    <t>Segun lo establecido en informe de auditoria de desempeño Déficit Habitacional Urbano Diciembre 2020, Las causas en las actas de terminacion anticipada obedecen a situaciones que podían ser previstas en etapas iniciales, muestran falencias tecnicas, jurídicas y financieras, que amplíen los criterios de evaluacion para determinar la factibilidad del proyecto.</t>
  </si>
  <si>
    <t>Socializar el informe de recomendaciones de ajuste al proceso de evaluacion de predios de PVG, elaborado en el plan de mejoramiento derivado de la auditoria financiera vigencia 2019 CGR, al FIDEICOMISO PVG II, a la DIVIS, DSH Y DEUT, con el fin de tener en cuenta las recomendaciones realizadas, para las proximas convocatorias.</t>
  </si>
  <si>
    <t xml:space="preserve">1. Remitir informe de recomendaciones de ajuste al proceso de evaluacion de predios de PVG </t>
  </si>
  <si>
    <t xml:space="preserve">oficios remisorios del informe de recomendaciones al FIDEICOMISO PVG II, a la DIVIS, DSH Y DEUT     (4)                                                      informe de efectividad (1) </t>
  </si>
  <si>
    <t xml:space="preserve">Se evidencia que,
con la acción
propuesta y
teniendo en cuenta
las competencias
de estas áreas en
el apoyo al Viceministerio
de Vivienda en los
procesos de
convocatorias para
postulación de
predios del PVG, y
de las acciones
que tomen las
mismas en procura
de mejorar el
proceso citado de
acuerdo con el informe de
recomendaciones
presentado por la
SPAT, se pueden
prever y tener en
cuenta en
próximas
convocatoria que
pudieran
realizarse,
acciones y/o
requisitos sobre
situaciones
específicas para
evitar la necesidad
de terminación
anticipada de los
proyectos de
vivienda
</t>
  </si>
  <si>
    <t>16-2020AD</t>
  </si>
  <si>
    <t>Pagos por concepto de administración y custodia de viviendas PVGI sin entregar a beneficiarios
EL MVCT no cuenta con los mecanismos de coordinación y articulación entre los diferentes actores del sector vivienda, que permitan el desarrollo de los programas de Gobierno en términos de oportunidad, eficiencia, eficacia y economía.</t>
  </si>
  <si>
    <t xml:space="preserve">Segun lo establecido en informe de auditoria de desempeño Déficit Habitacional Urbano Diciembre 2020, la falta de mecanismos de coordinacion y articulacion entre los diferentes actores del sector vivienda y el tiempo que permanecen las viviendas sin la asignacion de un beneficiario contraviene los principios de la gestion pública </t>
  </si>
  <si>
    <t xml:space="preserve">Realizar Informes de seguimiento a legalizacion y entrega de las viviendas pendientes PVGI. </t>
  </si>
  <si>
    <t>1. Informes de seguimiento bimestral</t>
  </si>
  <si>
    <t xml:space="preserve">  Informes de seguimiento bimestral (3)                                                   Informe de efectividad (1)</t>
  </si>
  <si>
    <t>Validado los
avances de los
tres informes
desde el periodo
inicial de seguimiento al
30 de agosto de
2021, podemos
ver un aumento
en la
escrituración de
252 viviendas
entregadas a los
beneficiarios del
subsidio en
especie, lo que
indica una
valiosa
disminución el
número de
viviendas que
faltan por
escriturar y
entregar. Por lo
anterior, se
evidencia que,
con la acción
propuesta y los
seguimientos
realizados se ha
permitido y
evidenciado el
avance en la
escrituración y
entrega de las
viviendas del
programa PVG I.</t>
  </si>
  <si>
    <t>Con memorando 2021IE0006286 se informa el cumplimiento y efectividad de la acción de mejora.</t>
  </si>
  <si>
    <t>17-2020AD</t>
  </si>
  <si>
    <t>Tiempos para la legalizacion de subsidios de viviendas en Especie 
Los mecanismos adoptados por el MVCT no han sido replanteados para que el subsidio en especie se otorgue a las familias dentro de los principios de oportunidad, eficiencia y eficacia.</t>
  </si>
  <si>
    <t>Segun lo establecido en informe de auditoria de desempeño Déficit Habitacional Urbano Diciembre 2020, la demora en la construccion y asignacion de viviendas afecta a las familias que se encuentran a espera de recibir su vivienda, el proposito del programa no se ha cumplido, los proyectos que muestran poco avance en ejecucion afectan el goce de este beneficio a las familias .</t>
  </si>
  <si>
    <t>Gestionar mesas de trabajo virtuales con constructores que esten presentando el mayor numero de dificultades, estableciendo compromisos y cumplimiento de los cronogramas de ejecucion</t>
  </si>
  <si>
    <t xml:space="preserve"> 1.Realizar mesas de trabajo virtuales con constructores   </t>
  </si>
  <si>
    <t>Informes de mesas de trabajo   con              listado de participantes</t>
  </si>
  <si>
    <t>Desarrollar mesas departamentales virtuales, con  los Entes territoriales, que presentan demora en los procesos de legalizacion y entrega de viviendas, estableciendo acciones de mejora.</t>
  </si>
  <si>
    <t xml:space="preserve">1. Realizar cuatro mesas departamentales virtuales con entes territoriales </t>
  </si>
  <si>
    <t>Informes de mesas de trabajo  con               listado de participantes     (4)                                                          Informe de efectividad   (1)</t>
  </si>
  <si>
    <t>Se evidencia que,
con la acción
propuesta y
desarrolladas las
mesas de trabajo,
las capacitaciones,
los constates
acompañamientos
y los seguimientos
al avance de los
procesos, se
verifica que para
los proyectos
públicos de la
muestra objeto de
estudio, los entes
territoriales
avanzan en los
compromisos de la
trasferencia y
legalización de la
propiedad a los
beneficiarios del
subsidio Así
mismo, los
municipios que sus
proyectos aún no
están en la etapa
de trasferencia y
legalización ya
están capacitados
y preparados para
realizar las
gestiones
necesarias una vez cuenten con
todos los
requisitos técnicos
y legales para
realizarlo</t>
  </si>
  <si>
    <t>18-2020AD</t>
  </si>
  <si>
    <t>Cumplimiento de meta del Programa de Vivienda Gratuita Fase I
EL MVCT presenta debilidades en la planeacion, falta de procedimientos claros en el seguimiento y control para la implementacion del programa, y en la ejecucion de los proyectos, teniendo en cuenta que los resultados de otros programas no pueden ser sumados a los de PVG I, por cuanto no corresponden al mismo.</t>
  </si>
  <si>
    <t>Segun lo establecido en informe de auditoria de desempeño Déficit Habitacional Urbano Diciembre 2020, Fonvivienda no aporto soportes sobre la planeacion del programa que involucrara los diferentes esquemas mencionados y que fomarían parte del objetivo de las 100 mil viviendas gratuitas (PVGI) con la distribucion de recursos y viviendas proyectadas para tal fin .</t>
  </si>
  <si>
    <t xml:space="preserve">Realizar Informe de aclaracion y documentacion soporte sobre la planeacion de PVGI </t>
  </si>
  <si>
    <t>1. Informe de aclaracion y documentacion</t>
  </si>
  <si>
    <t xml:space="preserve">Informe de aclaración y documentacion  </t>
  </si>
  <si>
    <t xml:space="preserve">Con el informe se
da cumplimiento a
la acción de
mejora,
suministrando un informe claro de la
planeación del
programa y su
debida
documentación
soporte.
</t>
  </si>
  <si>
    <t xml:space="preserve"> SPAT- DIVIS</t>
  </si>
  <si>
    <t>Con memorando 2021IE0007189 se informa cumplimiento y efectividad de la acción de mejora</t>
  </si>
  <si>
    <t>19-2020AD</t>
  </si>
  <si>
    <t>Gestion Proyectos PGV II
Se observo que la gestion de seguimiento y control del MVCT y Fonvivienda frente a los proyectos de PVG II, ha sido deficiente, lo que se ha traducido en demoras en sus diferentes fases por inconvenientes de índole técnico en desarrollo de las diferentes actividades de las obras.</t>
  </si>
  <si>
    <t xml:space="preserve">Segun lo establecido en informe de auditoria de desempeño Déficit Habitacional Urbano Diciembre 2020, fue mayor la contratacion de proyectos bajo el esquema público respecto del privado, es evidente que este presenta mayores inconvenientes en desarrollo de los proyectos, ya que intervienen más actores y a falta de planeacion en la viabilidad de los proyectos como en su ejecucion.
</t>
  </si>
  <si>
    <t>Gestionar mesas de trabajo virtuales con constructores que esten presentando el mayor numero de dificultades, estableciendo compromisos y cumplimiento de los cronogramas de ejecucion,con la participacion de la intreventoria, aseguradoras, fideicomiso y Ministerio.</t>
  </si>
  <si>
    <t xml:space="preserve">1.Realizar mesas de trabajo virtuales con constructores ,con la participacion de la intreventoria, aseguradoras, fideicomiso y Ministerio                         </t>
  </si>
  <si>
    <t>Informes de mesas de trabajo  con               listado de partcipantes ( 6 )                    *Informe de efectividad (1)</t>
  </si>
  <si>
    <t>20-2020AD</t>
  </si>
  <si>
    <t>Política Pública de Vivienda
Se observo que la política de vivienda no se ha diseñado de manera sistemática y organizada, presenta discontinuidad de estrategias y objetivos, por cuanto están asociados a los Planes de Desarrollo del gobierno de turno y no a los del Estado.</t>
  </si>
  <si>
    <t>La Contraloría encontró que la política de vivienda no se ha diseñado de manera sistemática y organizada, presenta discontinuidad de estrategias y objetivos, por cuanto están asociados a los Planes de Desarrollo del gobierno de turno y no a los del Estado.</t>
  </si>
  <si>
    <t>Reglamentar la Ley de Vivienda y Hábitat como una Política de Estado lo cual permititará que su desarrollo se ejecute de manera sistemática y organizada</t>
  </si>
  <si>
    <t>Reglamentación de la Ley de Vivienda y Hábitat por medio de la cual se declara la política pública habitacional como una política de Estado que permitirá que los programas y proyectos que la componen sean ejecutados de manera sistemática y organizada</t>
  </si>
  <si>
    <t>Ley de Vivienda y Hábitat Reglamentada</t>
  </si>
  <si>
    <t>Los decretos 739
de 2021 y 951 de
2021
reglamentan la
Ley 2079 de
2021 “Ley de
vivienda y
hábitat” con
disposiciones que
constituyen los
primeros
instrumentos
normativos de
carácter
reglamentario
encaminados a
poner en marcha
las disposiciones
de la ley de
vivienda y hábitat.
Esto pone en
marcha el
ejercicio de la
potestad
reglamentaria
como una
expresión de la
política de
vivienda como
política de estado
en la medida en
que organiza los
programas de
vivienda
contemplados en
el Decreto 1077
de 2015 bajo un
criterio de permanencia,
buscando el
cumplimiento de
los objetivos
contemplados en
el artículo 2 de la
Ley 2079 de
2021.
El decreto 739 de
2021 amplía la
cobertura de las
soluciones
habitacionales a
un mayor número
de hogares, dado
que flexibiliza el
acceso al
subsidio familiar
de vivienda,
diversificando las
posibilidades
habitacionales en
Colombia, en los
siguientes
términos:
• Permite la
destinación del
subsidio familiar
de vivienda en las
modalidades de
arrendamiento y
arrendamiento
con opción de
compra en
viviendas
diferentes a las
viviendas de
interés social,
siempre y cuando
el canon pactado
no supere el 1%
del valor de la
vivienda de
interés social.
• Permite la
postulación al
subsidio para
compra de
vivienda a los
hogares que
hayan sido
beneficiarios de
manera previa
bajo las
modalidades de arrendamiento y
mejoramiento.
• Sobre la
reducción en la
restricción para la
venta de
viviendas de
interés social
100%
subsidiadas en
especie de 10 a 5
años de que trata
el artículo 13 de
la Ley 2079 de
2021, regula las
obligaciones de
los notarios a
estipular en las
respectivas
escrituras
públicas la
prohibición de
transferir
cualquier derecho
real sobre el
inmueble antes
de los 5 años y
autorizar actos de
disposición total o
parcialmente de
cualquier derecho
real sobre este
tipo de viviendas,
sólo hasta que
haya transcurrido
este término.
A las oficinas de
registro de
instrumentos
públicos también
les aplica esta
modificación,
pero en lo
atinente a sus
funciones.
• En la medida
que se
suprimieron las
causales de
restitución del
subsidio de no
pago del
impuesto predial,
servicios públicos
y cuotas de
administración, se eliminó la
solicitud de
información a las
entidades
encargadas de
recibir estos
pagos.
• Se incorporó la
posibilidad de
aplicar al subsidio
familiar de
vivienda en la
modalidad de
mejoramiento de
vivienda en
aquellos eventos
que el subsidio
recibido
anteriormente
fuera en la
modalidad de
mejoramiento o
arrendamiento o
en la modalidad
de adquisición,
siempre que se
haya aplicado 10
años antes de la
postulación al
programa Casa
Digna, Vida
Digna.
• Se habilita la
concurrencia del
Subsidio familiar
de vivienda de
Fonvivienda con
el otorgado por la
Caja Promotora
de Vivienda
Militar y de
Policía.
Por su parte, el
Decreto 951 de
2021 establece,
entre otras
temáticas, los
requisitos que
deben cumplir las
entidades de
economía
solidaria para
acceder al
programa de la
cobertura
condicionada a la tasa de interés,
garantizando así
seguridad jurídica
y permitiendo que
se pueda iniciar
con la operación
por parte de
estos
organismos.
La inclusión de
estos nuevos
actores posibilita
la operación del
programa de la
mano de socios
estratégicos que
coadyuvan a la
cartera en su
cometido de
reducción del
déficit
habitacional.</t>
  </si>
  <si>
    <t>21-2020AD</t>
  </si>
  <si>
    <t>Calidad de Vivienda
Se evidencia una total ausencia de una política de calidad de vivienda lo que dificulta diseñar y ejecutar acciones eficaces, orientadas a corregir las deficiencias relacionadas con las viviendas.</t>
  </si>
  <si>
    <t>La Contraloría encontró que hay ausencia de una política de calidad de vivienda lo que dificulta diseñar y ejecutar acciones eficaces, orientadas a corregir las deficiencias relacionadas con las viviendas.</t>
  </si>
  <si>
    <t>Expedir la normatividad decreto reglamentario o acto administrativo en el que se den lineamiento en lo correspondiente a calidad y parámetros en términos de vivienda rural 
y elaborar bases para la definición de una política de calidad de vivienda urbana para el próximo plan nacional de desarrollo</t>
  </si>
  <si>
    <t>*Expedir decreto reglamentario o acto administrativo en el que se den lineamiento en lo correspondiente a calidad y parámetros en términos de vivienda rural. 
*Elaborar bases para la definición de una política de calidad de vivienda urbana como insumo para el próximo plan nacional de desarrollo</t>
  </si>
  <si>
    <t>* Acto administrativo
*Bases para la definición de una política de calidad de vivienda</t>
  </si>
  <si>
    <t>La acción de mejora descrita se cumple a cabalidad con la
expedición de dicha resolución, en la cual se estipulan los lineamientos y hoja de ruta para la
debida implementación de la Política de Vivienda Rural, la cual debe garantizar -mediante las
acciones a implementar-, el acceso a vivienda digna en cumplimento de las normas técnicas de
calidad, seguridad y servicios básicos.</t>
  </si>
  <si>
    <t>DSH - DVR</t>
  </si>
  <si>
    <t>Con memorando 2022IE0000033 se informa cumplimiento y efectividad de la acción de mejora.</t>
  </si>
  <si>
    <t>22-2020AD</t>
  </si>
  <si>
    <t>Control Urbano
Los instrumentos diseñados por el gobierno nacional no han sido eficientes en la articulación de las políticas para el desarrollo y control urbano, lo que genera pérdida de control sobre la actividad edificadora y en el crecimiento urbano.</t>
  </si>
  <si>
    <t>Las deficiencias en el control urbano están asociadas a las limitaciones administrativas, técnicas y financieras de los municipios para ejercer esta labor.
La acción de mejora propuesta busca fortalecer las capacidades técnicas en el ejercicio de la función pública del control urbano en algunos municipios priorizados del país.</t>
  </si>
  <si>
    <t>Orientar a los municipios respecto a las competencias para ejercer la labor de control urbano a nivel local</t>
  </si>
  <si>
    <t>Un informe que contenga: criterios para la selección de los municipios, participantes de las sesiones, herramientas utilizadas en el taller (presentaciones), principales problemáticas identificadas, las conclusiones y recomendaciones generadas desde el MVCT para fortalecer el ejercicio de control urbano a nivel municipal.</t>
  </si>
  <si>
    <t>Mediante el desarrollo de
la acción de mejora
planteada se logró
recoger las
recomendaciones
generadas desde el
MVCT para fortalecer el
ejercicio de control urbano a nivel municipal, es así
como en los espacios
dispuestos se abordaron
temáticas como: marco
jurídico del control urbano,
autoridades competentes
para ejercer el control
urbano, otros actores en
el control urbano,
autorización de ocupación
de inmuebles y certificado
técnico de ocupación,
licencias y sus titulares,
estructuras livianas,
régimen especial en
licenciamiento
urbanístico, concepto de
uso del suelo,
reconocimiento de
edificaciones, proceso
verbal abreviado, medidas
correctivas, multa
especial, mora y no pago
de mutas; adicionalmente,
logró absolver las
preguntas generadas por
los participantes de los
talleres. Por lo tanto, se
concluye que la acción de
mejora ejecutada permitió
fortalecer las capacidades
técnicas de los municipios
capacitados en el ejercicio de la función pública del control urbano, tal como
se evidencia en la carpeta
de anexos.</t>
  </si>
  <si>
    <t>DEUT</t>
  </si>
  <si>
    <t>Con memorando 2022IE0000331 se informa cumplimiento y efectividad de la acción de mejora.</t>
  </si>
  <si>
    <t>23-2020AD</t>
  </si>
  <si>
    <t>Coordinación y Articulación Interinstitucional, Sectorial y Territorial 
El indicador presentado no está orientado al seguimiento que permita evaluar el resultado e impacto de la coordinación de la política de vivienda entre la Nación y los entes territoriales, ni a medición y seguimiento de la participación de los diversos agentes con intereses en el sector
vivienda.</t>
  </si>
  <si>
    <t>Establecer mesas de trabajo con los departamentos para articular la formulación de proyectos de vivienda urbana y rural, brindar apoyo técnico para temas de planeación urbana y programas que procuren la reducción del déficit cualitativo.</t>
  </si>
  <si>
    <t xml:space="preserve">Realizar informe de efectividad donde se relacionen las actividades de articulación con las regiones del país, para la formulación de proyectos de vivienda urbana y rural, apoyo técnico para temas de planeación urbana y programas que procuren la reducción del déficit cualitativo. </t>
  </si>
  <si>
    <t>1 Informe sobre las actividades desarrolladas para articular la oferta institucional del sector con las regiones</t>
  </si>
  <si>
    <t>Se realiza un
informe de
efectividad
donde se
relacionó las actividades de
articulación con
las regiones del
país, para la
formulación de
proyectos de
vivienda urbana y
rural, apoyo
técnico para
temas de
planeación
urbana y
programas que
procuren la
reducción del
déficit cualitativo.</t>
  </si>
  <si>
    <t>VICEMINISTERIO DE VIVIENDA - DEUT - DIVIS - DSH - DVR</t>
  </si>
  <si>
    <t>Con memorando 2022IE0000054 se informa cumplimiento y efectividad de la acción de mejora.</t>
  </si>
  <si>
    <t>24-2020AD</t>
  </si>
  <si>
    <t>Desempeño Consejo Superior de Vivienda
El Consejo Superior de Vivienda no está coadyuvando eficazmente en la asesoría para satisfacer las necesidades de vivienda de la población menos favorecida del País.</t>
  </si>
  <si>
    <t>La Contraloría encontró que el CSV no ha planteado propuestas o recomendaciones, orientadas a asesorar al Gobierno Nacional en la coordinación de la ejecución de la política de vivienda, y tampoco presenta proposiciones para atender las deficiencias estructurales del sector de vivienda.</t>
  </si>
  <si>
    <t>Aumentar el número de reuniones anuales del Consejo Superior de Vivienda (CSV) a efectos de hacerlos participes de manera directa en los proyectos reglamentarios y demás políticas y proyectos e Informar gestiones y propuestas (incluso aspectos relacionados con ODS) del sector vivienda a integrantes del CSV para contar con su participación, a través de un boletín</t>
  </si>
  <si>
    <t>Realizar mínimo dos (2) reuniones del Consejo Superior de Vivienda anuales a efectos de hacerlos participes de manera directa en los proyectos reglamentarios y demás políticas y proyectos e Informar gestiones y propuestas (incluso aspectos relacionados con ODS) del sector vivienda a integrantes del CSV para contar con su participación, a través de un boletín</t>
  </si>
  <si>
    <t>* 2 Actas reuniones del Consejo Superior de Vivienda donde se traten temas de ODS 
* 2 Boletín preparatorio (Marzo y Septiembre - Temas ODS)</t>
  </si>
  <si>
    <t>Para consolidar
las propuestas y
recomendaciones
del CSV con
respecto a la
política de
vivienda se
aumentó el
número de
reuniones y se
elaboraron
boletines a
efectos de dar a
conocer a los
integrantes del
Consejo para
contar con la
participación de
las entidades,
sectores o
gremios que
representan en la
formulación de la
Política Pública
de Vivienda. Por
lo tanto, con las
actas y los
boletines, se da
por cumplida la
acción.</t>
  </si>
  <si>
    <t>25-2020AD</t>
  </si>
  <si>
    <t xml:space="preserve">Sesiones Consejo Superior de Vivienda
Durante el 2014 el Consejo no sesionó, mientras que, en el 2015, 2016 y 2018 realizó una sesión por año. En consecuencia, durante dichos períodos el MVCT no contó con la asesoría y
aportes en las deliberaciones de este órgano consultivo que hace parte del Sector Administrativo de Vivienda, Ciudad y Territorio. </t>
  </si>
  <si>
    <t xml:space="preserve">La Contraloría encontró que hay carencia, así como falta de quorum deliberatorio para efectuar las respectivas sesiones ordinarias (2 al año), a causa de la falta de confirmación de los integrantes o falta de designación de alguno de ellos. </t>
  </si>
  <si>
    <t>*Solicitar a Secretaría Técnica del Consejo Superior del Subsidio Familiar la designación del representante de las CCF
*Adelantar convocatoria para la designación del representante de los establecimientos de Crédito
*Informar gestiones y propuestas (incluso aspectos relacionados con ODS) del sector vivienda a integrantes del CSV para contar con su participación, a través de un boletín</t>
  </si>
  <si>
    <t>*Realizar Oficio de solicitud de designación del representante de las Cajas de Compensación Familiar.
*Realizar Convocatoria para la designación del representante de los establecimientos de Crédito. 
*Realizar Boletín preparatorio de sesiones</t>
  </si>
  <si>
    <t>*1 Oficio de solicitud de designación del representante de las Cajas de Compensación Familiar.
*1 Convocatoria
*12 Boletines Preparatorio</t>
  </si>
  <si>
    <t xml:space="preserve">El oficio y la
convocatoria
realizados
subsanan la
carencia de
quorum
deliberatorio para
las sesiones del
CSV. Por su parte, se
elaboraron
boletines a
efectos de dar a
conocer a los
integrantes del
Consejo para
contar con la
participación de
las entidades,
sectores o
gremios que
representan en la
formulación de la
Política Pública
de Vivienda. Por
lo tanto, con las
evidencias
entregadas, se
da por cumplida
la acción
</t>
  </si>
  <si>
    <t>26-2020AD</t>
  </si>
  <si>
    <t xml:space="preserve">Participación de integrantes Consejo Superior de Vivienda
Falta de compromiso e interés por parte de algunos de los integrantes del CSV, como instancia consultiva superior del sector vivienda, para asesorar al Gobierno Nacional en la formulación de la política de vivienda.
</t>
  </si>
  <si>
    <t>La Contraloría encontró que hay ausencia de integrantes a causa de la falta de designación de los integrantes del Consejo Sueprior de Vivienda.</t>
  </si>
  <si>
    <t>El oficio y la
convocatoria
realizados
subsanan la
ausencia de
integrantes para
las sesiones del
CSV. Por su
parte, se
elaboraron
boletines a
efectos de dar a
conocer a los
integrantes del
Consejo para
contar con la
participación de
las entidades,
sectores o
gremios que
representan en la
formulación de la
Política Pública
de Vivienda. Por
lo tanto, con las
evidencias
entregadas, se
da por cumplida
la acción.</t>
  </si>
  <si>
    <t>27-2020AD</t>
  </si>
  <si>
    <t xml:space="preserve">Metas y Objetivos propuestos Programas MI CASA YA y Vivienda Gratuita II
Los indicadores del programa MCY no permiten la medición de los resultados del programa y en el caso del PVG, no cuenta con indicadores de medición de resultado desde enero de 2019, por lo tanto, los indicadores aplicados no muestran el avance y participación en la reducción del déficit habitacional.
</t>
  </si>
  <si>
    <t xml:space="preserve">La Contraloría encontró que los indicadores del programa MCY no permiten la medición de los resultados del programa y en el caso del PVG, no cuenta con indicadores de medición de resultado desde enero de 2019, por lo tanto, los indicadores aplicados no muestran el avance y participación en la reducción del déficit habitacional.
</t>
  </si>
  <si>
    <t xml:space="preserve">Realizar un estudio que detalle el efecto que ha tenido cada uno de los programas sobre la reducción del déficit habitacional, y analice los indicadores actuales para proponer mejoras </t>
  </si>
  <si>
    <t xml:space="preserve">Reallizar Estudio que detalle el efecto que ha tenido cada uno de los programas sobre la reducción del déficit habitacional, y analice los indicadores actuales para proponer mejoras </t>
  </si>
  <si>
    <t>Estudios realizados</t>
  </si>
  <si>
    <t xml:space="preserve">Para evaluar el
impacto de los
programas Mi
casa ya y
Vivienda Gratuita
sobre la
reducción del
déficit
habitacional y otros indicadores
de calidad de
vida, el MVCT
con el apoyo del
Centro Nacional
de Consultoría
(CNC), por medio
de un trabajo de
consultoría,
adelantó el
desarrollo de las
evaluaciones de
impacto de estos
dos programas.
La evaluación de
impacto del
programa Mi
Casa Ya la
realizó el DNP
durante los años
2020 y 2021,
arrojando
resultados
positivos sobre la
calidad de vida
de los
beneficiarios.
Según este
estudio, los
hogares que
adquieren una
vivienda nueva, a
través de Mi
Casa Ya, tienen
un 46% de menor
probabilidad de
encontrarse en
déficit cuantitativo
y de 13% menos
de encontrarse
en déficit
cualitativo de
vivienda.
Por su parte, la
elaboración de la
evaluación de
impacto del
programa PVG la
inició el DNP en
2019 y se realizó
el trabajo de
campo y
recolección de
información en lo
corrido del año
2020, fecha para
la cual ya había
finalizo la Fase I y
ya se habían entregado 30.000
vivienda de la
Fase II del
programa. La
evaluación de
impacto arrojó
resultados
positivos, para los
beneficiarios del
PVG, señalando
que gracias al
programa se
presenta una
reducción del
65,98% en el
déficit
cuantitativo,
30,50% en el
déficit cualitativo
y 48,94% en el
déficit
habitacional, con
respecto a los no
beneficiarios.
Dado el alcance
de estas
evaluaciones de
impacto,
consideramos
que se ha
realizado una
subsanación del
hallazgo
encontrado, ya
que reflejan el
esfuerzo del
MVCT por hacer
una correcta
medición del
impacto de estos
programas sobre
la reducción del
déficit
habitacional. </t>
  </si>
  <si>
    <t>28-2020AD</t>
  </si>
  <si>
    <t>Indicadores programas MI CASA YA y Vivienda Gratuita II
Debido a las deficiencias en los indicadores implementados para los programas MCY y PVG II, los resultados generados por los mismos, no son referentes suficientes, para la toma oportuna de decisiones y para conocer la incidencia de los programas en la reducción del déficit habitacional.</t>
  </si>
  <si>
    <t xml:space="preserve">La Contraloría encontró que debido a las deficiencias en los indicadores implementados para los programas MCY y PVG II, los resultados generados por los mismos, no son referentes suficientes, para la toma oportuna de decisiones y para conocer la incidencia de los programas en la reducción del déficit habitacional.
</t>
  </si>
  <si>
    <t>Realizar un documento de recomendaciones para uso del MVCT en el diseño de indicadores que cumplan la condición de eficiencia, equidad y economía, y que incluya los impactos en reducción de déficit a partir de las evaluaciones de impacto que se realizarán para cada uno de los programas</t>
  </si>
  <si>
    <t>Realizar Documento de recomendaciones para uso del MVCT en el diseño de indicadores que cumplan la condición de eficiencia, equidad y economía, y que incluya los impactos en reducción de déficit a partir de las evaluaciones de impacto que se realizarán para cada uno de los programas</t>
  </si>
  <si>
    <t>Documento de Recomendaciones</t>
  </si>
  <si>
    <t>Para generar
instrumentos de
medición de los
resultados de los
programas PVG y
MCY, el MVCT
diseñó las
evaluaciones del
impacto
cuantitativo de los
programas, las
cuales realizaron
una
caracterización
de los hogares beneficiarios y
estimaron los
impactos de los
programas sobre
la reducción del
déficit
habitacional, así
como los
impactos de los
programas sobre
acceso a
vivienda,
pobreza, salud,
educación,
empleo, acceso
al sistema
financiero y
estructura de
gastos del hogar.
Por lo tanto,
estas
evaluaciones son
un instrumento de
medición directa
del avance de los
programas y sus
impactos.</t>
  </si>
  <si>
    <t>29-2020AD</t>
  </si>
  <si>
    <t>Lineamientos ODS 11 establecidos en los Programas Mi Casa Ya y Vivienda Gratuita II –PVG II
Se observan deficiencias en la implementación de los lineamientos del ODS 11 que originan, ineficacia en el desarrollo del mandato constitucional sobre el derecho de los ciudadanos a una vivienda digna, acorde con los lineamientos del Pacto Internacional de los Derechos Económicos y Sociales.</t>
  </si>
  <si>
    <t>La Contraloría encontró deficiencias en la implementación de los lineamientos del ODS 11 que originan, ineficacia en el desarrollo del mandato constitucional sobre el derecho de los ciudadanos a una vivienda digna, acorde con los lineamientos del Pacto Internacional de los Derechos Económicos y Sociales.</t>
  </si>
  <si>
    <t>Reglamentar la Ley de Vivienda y Hábitat para desarrollar el mandato constitucional sobre el derecho de los ciudadanos a una vivienda digna. Esta ley declara la política pública habitacional como una Política de Estado y complementa el marco normativo dentro del cual se efectúa su ejecución, con el fin de garantizar el derecho a una vivienda digna para todos los Colombianos.</t>
  </si>
  <si>
    <t>El Objetivo de
Desarrollo
Sostenible Nº 11
del Programa
ONU Hábitat,
referido a Lograr
que las ciudades
sean más
inclusivas,
seguras,
resilientes y
sostenibles, está
orientado a
garantizar una
mejor calidad de
vida en las
ciudades, en la
medida que la
mayoría de la
población
mundial
actualmente
reside en las
grandes urbes.
Las disposiciones
aquí citadas de
los decretos 739
de 2021 y 951 de
2021, están
orientadas a
ampliar las posibilidades
habitacionales, y
son afines a los
objetivos
planteados por el
programa ONU
Hábitat en la
medida que los
mayores
beneficiarios de
estos actos
administrativos
pertenecen a
hogares
residentes en el
área urbana,
territorio
focalizado en el
objetivo 11.
Adicionalmente,
la oferta
institucional
actual de “Mi
Casa Ya”,
“Semillero de
Propietarios” y
“Casa Digna,
Vida Digna” está
orientada a
disminuir la
brecha social y
económica
derivada del
acelerado
crecimiento
urbano de las
ciudades y sus
áreas
metropolitanas, lo
cual contribuye
en igual medida a
materializar el
objetivo
planteado por la
ONU, y a avanzar
en el desarrollo
de la política de
vivienda y hábitat.
Con todo, es
preciso aclarar
que desde esta
cartera se
adelantan y
continuarán
realizando todas
las gestiones
necesarias para materializar el
contenido de esta
política de Estado
en alianza con los
actores
estratégicos
previstos en el
artículo 4º de la
Ley 2079 de
2021, de modo
que estos
lineamientos se
desarrollen en el
largo plazo y así
la reducción del
déficit
habitacional no
esté sujeta a la
voluntad de las
administraciones
gubernamentales.</t>
  </si>
  <si>
    <t>30-2020AD</t>
  </si>
  <si>
    <t>Zonas de cesion de los proyectos
Se evidencio que algunas administraciones municipales no han realizado la debida custodia de las áreas de cesion para conservar las condiciones de las mismas originado por falta de mecanismos de seguimiento emitidos por el MVCT o Fonvivienda, que permitan verificar la continuidad y conservacion de los bienes una vez estos sean entregados a los municipios.</t>
  </si>
  <si>
    <t xml:space="preserve">
Segun lo establecido en informe de auditoria de desempeño Déficit Habitacional Urbano Diciembre 2020,la Entidad no había realizado seguimiento a la situacion señalada por la CGR, en las áreas comunes de estas urbanizaciones. se encuentra en proceso la implementacion de esta accion, por lo tanto, su efecto no es medible hasta que se ejecute la accion.
</t>
  </si>
  <si>
    <t>Emitir circular a entes territoriales para recordar las obligaciones constitucionales y las establecidas en el marco de los convenios de custodiar , mantener y conservar zonas de cesion e infraestructura de los proyectos en las condiciones adecuadas</t>
  </si>
  <si>
    <t>1. Enviar circular</t>
  </si>
  <si>
    <t>Con la circular
emitida se informa
y recuerda a los
entes territoriales
sus obligaciones
constitucionales
para una buena
administración de
las zonas
comunes</t>
  </si>
  <si>
    <t>31-2020AD</t>
  </si>
  <si>
    <t>Localizacion de proyecto PVG II
En visita por parte del ente de control al proyecto Urbanizacion Santa Lucía Etapa II 2, localizado en inmediaciones del barrio la Gallera, se observo represamiento permanente de aguas residuales entre la calle 7 y carrera 1B, vías municipales que se conectan con el proyecto.</t>
  </si>
  <si>
    <t>Segun lo establecido en informe de auditoria de desempeño Déficit Habitacional Urbano Diciembre 202, el tiempo transcurrido de los hechos, la Entidad no había
realizado seguimiento a la situacion señalada por la CGR.</t>
  </si>
  <si>
    <t>Realizar requerimiento escrito a la alcaldía de santa lucia solicitando las acciones para subsanar las observaciones de la contraloria.</t>
  </si>
  <si>
    <t>1. Remitir comunicacion de requerimiento.2. Mesa virtual de seguimiento a respuesta emitida por el municipio 3. Reporte del estado de avance de compromisos por parte del municipio a la CGR.</t>
  </si>
  <si>
    <t xml:space="preserve">Comunicacion (1)  informe de mesa virtual de seguimiento a respuesta emitida por el municipio(1)    Comunicación de avance de cumplimiento de compromisos a CGR(1)         </t>
  </si>
  <si>
    <t>La actividad realizada cumplió con el objetivo de la acción de mejora</t>
  </si>
  <si>
    <t>32-2020AD</t>
  </si>
  <si>
    <t>Viviendas sin asignar y Viviendas por entregar - PVG II
La CGR realizo visita a los proyectos de la muestra del Programa Vivienda Gratuita II y observo que pese a encontrarse terminadas las obras, en algunos casos no se ha surtido el proceso de la asignacion de todos los beneficiarios.</t>
  </si>
  <si>
    <t xml:space="preserve">Segun lo establecido en informe de auditoria de desempeño Déficit Habitacional Urbano Diciembre 2020,Las deficiencias señaladas en cuanto a falta de asignacion de los beneficiarios y a
 dificultades en el recibo por parte de los adjudicatarios, genera que las viviendas
terminadas en estas condiciones no cumplan con el fin para el cual fueron
desarrolladas.
</t>
  </si>
  <si>
    <t>Aportar la base de las resoluciones de transferencia o escrituras publicas  donde se materializa   la propiedad a los beneficiarios  .</t>
  </si>
  <si>
    <t xml:space="preserve">1. Aportar la base de las resoluciones de transferencia o escrituras publicas  donde se informa la materializacion  de la propiedad a los beneficiarios  </t>
  </si>
  <si>
    <t xml:space="preserve">base en excel   (1)   </t>
  </si>
  <si>
    <t>Con memorando 2021IE0005520 se informa cumplimiento y efectividad de la acción de mejora. La CGR la consideró no efectiva en el Informe AEF PVG II. Con memorando 2022IE0008725 se informa cumplimiento y efectividad de la acción de mejora.</t>
  </si>
  <si>
    <t>33-2020AD</t>
  </si>
  <si>
    <t>Títulos de Propiedad viviendas Proyectos PVG II
Se observa por parte del ente de control que en proyectos de la muestra de PVG II cuyas obras fueron terminadas, las viviendas asignadas y entregadas a los adjudicatarios, que no se ha legalizado la titulacion de las mismas a favor de algunos de los beneficiarios.</t>
  </si>
  <si>
    <t>Segun lo establecido en informe de auditoria de desempeño Déficit Habitacional Urbano Diciembre 2020, Se evidencia falta de procedimientos que establezcan términos de acuerdo con las
novedades presentadas en pro de agilizar el proceso de asignacion y titulacion de
estos bienes. las acciones no fueron efectivas .</t>
  </si>
  <si>
    <t>Realizar Informe de legalizacion y entrega de las viviendas pendientes, por entregar de los Entes Territoriales relacionados en el hallazgo.</t>
  </si>
  <si>
    <t xml:space="preserve">1. Realizar informe de legalizacion </t>
  </si>
  <si>
    <t>Informe de legalizacion (1)</t>
  </si>
  <si>
    <t>Con memorando 2021IE0007189 se informa cumplimiento y efectividad de la acción de mejora. La CGR la consideró no efectiva en el Informe AEF PVG II. Con memorando 2023IE0000086 se informa cumplimiento y efectividad de la acción de mejora.</t>
  </si>
  <si>
    <t>35-2020AD</t>
  </si>
  <si>
    <t>Condiciones de Calidad de las Viviendas PVG II
El ente de control evidencio debilidades; generadas por falta de control en la viabilizacion de los proyectos y en la vigilancia durante el desarrollo de los mismos, que afectan la calidad de las viviendas y de vida de los habitantes y/o beneficiarios.</t>
  </si>
  <si>
    <t>Enviar reiteracion sobre las observaciones realizadas por la CGR, a las 12 alcaldias relacionadas en el hallazgo, con copia a personeria, procuraduria y contraloria, para que sean atendidas, y conforme a  su respuesta realizar informe de resultados.</t>
  </si>
  <si>
    <t>1. Enviar reiteraciones  2. Realizar informe de resultados</t>
  </si>
  <si>
    <t xml:space="preserve">comunicaciones de reiteracion   (12)  Informe de resultados (1)                                 </t>
  </si>
  <si>
    <t>Se efectuaron acciones en el marco de nuestras competencias encaminadas a que las Alcaldías realicen lo que corresponde en su competencia de acuerdo con las observaciones de la CGR en temas como mejora en prestación de servicios públicos, accesos viales, transporte urbano, entre otros; lo que permite considerar que la acción desarrollada contribuye a que se realicen mejoras de las condiciones propias de los municipios para cumplir con el propósito misional del programa.</t>
  </si>
  <si>
    <r>
      <rPr>
        <b/>
        <sz val="10"/>
        <color indexed="8"/>
        <rFont val="Calibri"/>
        <family val="2"/>
        <scheme val="minor"/>
      </rPr>
      <t>35-2020AD</t>
    </r>
  </si>
  <si>
    <t>Segun lo establecido en informe de auditoria de desempeño Déficit Habitacional Urbano Diciembre 2020,Si bien las acciones atendieron las reparaciones locativas de las viviendas, respecto de las cuales se reporta beneficio cualitativo; los inconvenientes presentados en los proyectos por problemas de ubicacion, no presentan soluciones alternas para estos casos</t>
  </si>
  <si>
    <t>Gestionar reunion virtual de seguimiento al requerimiento, con cada una de las alcaldias relacionadas en el hallazgo</t>
  </si>
  <si>
    <t>1. Reunion virtual de seguimiento</t>
  </si>
  <si>
    <t>Informes de reunion virtual   con              listado de participantes (12)                    Informe de efectividad (1)</t>
  </si>
  <si>
    <t>Las mesas de
trabajo cumplieron
con el objetivo de
planteado en la
acción de mejora</t>
  </si>
  <si>
    <t>Con memorando 2021IE0008768 se informa cumplimiento y efectividad de la acción de mejora.
Con memorando 2024IE0000350 se informa cumplimiento y efectividad de la acción de mejora.</t>
  </si>
  <si>
    <t>36-2020AD</t>
  </si>
  <si>
    <t>Calidad, suficiencia y seguridad de la información del sector vivienda</t>
  </si>
  <si>
    <t>Debilidades relacionadas con el manejo de los datos y la información del sector vivienda que debe ser gestionada y administrada tanto por el Ministerio de Vivienda Ciudad y Territorio, como por Fonvivienda</t>
  </si>
  <si>
    <t>Diseñar, desarrollar, implementar y poner en producción el Sistema de Información del Subsidio Familiar de Vivienda</t>
  </si>
  <si>
    <t xml:space="preserve">1.Diseño de La Arquitectura del Sistema de Información del Subsidio Familiar de Vivienda-SISFV. 
2. Desarrollo del Sistema de informacíon del SFV. 
3. Implementación y estabilización del sistema de información del SFV. </t>
  </si>
  <si>
    <t>1. Documento y herramienta con el diseño de la arquitectura del SISFV.
2. Documento que soporte el desarrollo del SISFV. 
3. Documento con la instalación del SISFV.</t>
  </si>
  <si>
    <t xml:space="preserve">DIVIS - SSFV </t>
  </si>
  <si>
    <t>37-2020AD</t>
  </si>
  <si>
    <t xml:space="preserve">Sistema de Información Nacional de Vivienda
No se cuenta con un sistema integrado de información que apoye los procesos misionales de manera articulada, realice la consolidación de los datos del sector, permita la eficiente inversión de recursos, seguimiento al cumplimiento de metas e indicadores y que además contribuya a la toma de decisiones oportunas.
</t>
  </si>
  <si>
    <t>No se ha dado la solución definitiva a la deficiente gestión de los datos relevantes para el Sector Administrativo de Vivienda, Ciudad y Territorio ni a la carencia y ausencia de Sistemas de Información eficientes e integrados y herramientas tecnológicas de apoyo robustas</t>
  </si>
  <si>
    <t>DIVIS - SSFV</t>
  </si>
  <si>
    <t>38-2020AD</t>
  </si>
  <si>
    <t xml:space="preserve">Sistema de Información del Subsidio Familiar de Vivienda
No se cuenta con información consistente respecto de la eficiencia y la eficacia del programa de SFV, lo cual incide de manera negativa en la implementación y ejecución de la política de vivienda, generando incertidumbre sobre el cumplimiento de los objetivos y metas propuestas para la solución del déficit habitacional.
</t>
  </si>
  <si>
    <t>Las debilidades descritas originan que la entidad rectora del sector vivienda,
después de 15 años de expedido el Decreto 555 de 2003 no cuente con información
consolidada y oportuna como insumo que contribuya al proceso de planeación del
desarrollo territorial en materia de vivienda</t>
  </si>
  <si>
    <t>DIVIS - SSFV - O. TICS</t>
  </si>
  <si>
    <t>39-2020AD</t>
  </si>
  <si>
    <t>Planes de Ordenamiento Territorial
Las estrategias e instrumentos
diseñados y aplicados por el MVCT para brindar acompañamiento y asistencia
técnica a los municipios, en los procesos relacionados con la formulación e implementación de los Planes de Ordenamiento Territorial, no han sido eficientes, ni efectivos, por cuanto no se ha logrado el fin para el cual fueron concebidos.</t>
  </si>
  <si>
    <t xml:space="preserve">Las estrategias aplicadas por el MVCT para brindar asistencia técnica a municipios, en procesos relacionados con la formulación e implementación de los POT no han sido lo suficientemente eficientes, ni efectivos para cubrir las necesidades de municipios de categoría 3, 4, 5 y 6; y tampoco se cuenta con un sistema de información que consolide datos relevantes de los POT a nivel Nacional. </t>
  </si>
  <si>
    <t>39.1. Implementar acciones enmarcadas en la gestión del conocimiento y desarrollo de metodologías para la elaboración e implementación de piezas comunicativas que apoyen a los entes territoriales en el fortalecimiento de las capacidades propias en los procesos de revisión, ajuste y actualización del POT</t>
  </si>
  <si>
    <t xml:space="preserve">
39.1.1 Elaborar una guía metodológica para la revisión y ajuste de cada una de las etapas necesarias para las revisiones de POT, la cual será incorporada en la página WEB del MVCT, que incluye Lineamientos para la incorporación de los temas relativos a gestión de riesgo en POT.
</t>
  </si>
  <si>
    <t>Guía metodológica</t>
  </si>
  <si>
    <t>Las cuatro acciones
formuladas estuvieron
encaminadas a subsanar
la causa que dio origen al
hallazgo.
En el cumplimiento de las
acciones se destaca
significativamente el
esfuerzo invertido en la
elaboración de guías y
documentos orientadores
en temas de
ordenamiento y de gestión
del riesgo, los cuales
fueron debidamente
socializados con los
municipios en
acompañamiento y cuyos
temas se expusieron a
todos aquellos municipios que asistieron a los
distintos foros
departamentales
organizados.
Adicionalmente, cabe
destacar el énfasis al
acompañamiento que se
le ha dado a los
municipios PDET, la
mayoría de ellos de
categoría 4, 5 y 6,
fundamentalmente en el
apoyo a la estructuración
de proyectos para la
obtención de recursos que
les permitan financiar la
actualización de sus POT.
Todo lo anterior se suma
al acompañamiento
exitoso de 122 municipios
hasta la fecha, y de haber
iniciado el proceso con
306 municipios, lo cual
probablemente permitirá
sobrepasar la meta
establecida en el Plan
Nacional de Desarrollo
(150 municipios
acompañados en el
cuatrienio). Por último, se
destaca la articulación
interinstitucional realizada
con distintas entidades,
principalmente el DNP y el
IGAC, con miras a
consolidar el estado
unificado de actualización
de los POT en el país, lo
cual permitirá sumar
esfuerzos a nivel nacional
para apoyar a los
municipios en este
proceso. Teniendo en
cuenta las acciones
descritas, se considera
que estas han sido
efectivas en el
cumplimiento de los
objetivos propuestos, tal
como se evidencia en la
carpeta de anexos.</t>
  </si>
  <si>
    <t>39.1.2 Elaborar documentos orientadores para municipios en temas relativos a: a) Lineamientos para procesos de contratación para revisión de POT. b) Documentos para gestión de recursos para revisión de POT en el marco del SGR. c) Documentos con recomendaciones técnicas en temas de gestión de riesgo en el ordenamiento territorial para municipios priorizados por el MVCT. H52</t>
  </si>
  <si>
    <t>Documentos
a) 1
b) 1
c) 15</t>
  </si>
  <si>
    <t xml:space="preserve">39.1.3 Preparación de presentaciones y material pedagógico relacionado con los procesos de revisión y ajuste de POT, instrumentos para la implementación y aspectos normativos en general para brindar capacitación a los municipios. </t>
  </si>
  <si>
    <t>Presentaciones y material pedagógico</t>
  </si>
  <si>
    <t>Elaborar informe de efectividad que reporte lo siguiente:  a)  # de municipios socializados con la guía. b)  #  de municicpios a los que se han entregado documentos orientadores  para hacer revisiones en temas relativos a regalias, contratración, gestión de riesgo, entre otros. c) # de municipios que participaron en jornadas de capacitación de temas POT.</t>
  </si>
  <si>
    <t xml:space="preserve">informe semestral </t>
  </si>
  <si>
    <t xml:space="preserve">39.2 Priorizar y focalizar la asistencia técnica a los municipios PDET en el marco del acompañamiento técnico para revisión y ajuste de POT con dos metas concretas: 
a) Instrumentos de POT formulados 
b) dejar con proyectos de solicitud de gestión de recursos formulados y contratados con financiación. </t>
  </si>
  <si>
    <t>39.2.1 Elaboración de un plan de trabajo por subregión de los municipios PDET atendiendo los requerimientos particularizados de cada municipio.
a) Fortalecimiento de la articulación institucional. 
b)Acompañamiento técnico en la estructuración y elaboración de los términos de referencia para la contratación de la revisión y ajuste de los instrumentos en 2021.</t>
  </si>
  <si>
    <t>Planes de trabajo por subregión</t>
  </si>
  <si>
    <t xml:space="preserve">39.2.2 Elaborar informe de efectividad que reporte lo siguiente: a) No. de municipios PDET en acompañamiento POT; b) No. de municicpios en los que se identifican productos elaborados en el marco del acompañamiento técnico, que aportan a la revisión de POT. </t>
  </si>
  <si>
    <t>39.3 Acompañar técnicamente de manera integral y diferenciada a 45 municipios en la revisión , actualización e implementación de los planes de ordenamiento territorial.</t>
  </si>
  <si>
    <t xml:space="preserve">39.3.1 Acompañamiento técnico para revisión de POT a municipios priorizados para 2021. 
24.3.2 Elaboración de Planes de Trabajo de Municipios en acompañamiento técnico priorizados para 2021.
24.3.3 Producto de acompañamiento técnico elaborados en apoyo al acompañamiento técnico realizado. </t>
  </si>
  <si>
    <t>a) Listado Municipios priorizados
b) Planes de trabajo de municipios priorizados
c) Productos de acompañamiento</t>
  </si>
  <si>
    <t>39.3.2 Elaborar informe de efectividad que reporte lo siguiente : a) 45 planes de trabajo concertados con los municipios en acompañamiento POT año 2021; b) La identificación y descripción de los 45 productos elaborados  en coordinación con los municipios, en el marco del acompañamiento técnico, que aportan a la revisión de POT .</t>
  </si>
  <si>
    <t xml:space="preserve">39.4. Hacer seguimiento al estado de POT de los municipios del País. </t>
  </si>
  <si>
    <t>39.4.1 Actualización de matriz estado POT-MVCT de los municipios
39.4.2 Link reporte estado POT a los municipios
39.4.3 Reporte semestral al Sistema de información geográfica para la planeación y el ordenamiento territorial del IGAC con el fin de que se almacene y se evalúe el posible diseño de una plataforma en el marco del sistema y se alimente e implemente el capítulo de POT.H56</t>
  </si>
  <si>
    <t xml:space="preserve">Informe semestral </t>
  </si>
  <si>
    <t>39.4.2 Elaborar informe de efectividad que reporte lo siguiente: a) No. de Municipios a los que se le verificó y actualizó el estado actual de su proceso de revisón de POT año 2021</t>
  </si>
  <si>
    <t xml:space="preserve">Informe anual </t>
  </si>
  <si>
    <t>40-2020AD</t>
  </si>
  <si>
    <t>Instrumentos de seguimiento desde el MVCT a entidades públicas y privadas encargadas de la produccion de vivienda
El MVCT no dispone de instrumentos administrativos necesarios para hacer el seguimiento a las entidades públicas y privadas encargadas de la produccion de vivienda, lo que afecta el conocimiento de la situacion real del sector para una efectiva toma de decisiones.</t>
  </si>
  <si>
    <t>Segun lo establecido en informe de auditoria de desempeño Déficit Habitacional Urbano Diciembre 2020, Al respecto la CGR, en las visitas efectuadas a proyectos objeto de la muestra pvgII, evidencio debilidades en el desempeño en cuanto a la supervision por parte de Fonvivienda, en razon a que esta actividad no se desarrolla bajo estándares de oportunidad y eficiencia.</t>
  </si>
  <si>
    <t>Remitir muestra de actas de comité tecnico, por anualidad 2016 -2020, con el fin de evidenciar el seguimiento a los informes de interventoria y supervision del desarrollo de los proyectos de  PVGII.</t>
  </si>
  <si>
    <t>1. Muestra de actas, cinco por anualidad desde el 2016 al 2020</t>
  </si>
  <si>
    <t xml:space="preserve">                Actas  (25)                                                                                 Informe de efectividad(1)</t>
  </si>
  <si>
    <t>Existe  seguimiento oportuno  y efectivo al desarrollo del programay de losproyectosde vivienda, realizado porel Comité Técnico del Fideicomiso PVG II, mediante larevisión de todas las  comunicaciones,  informesy  conceptos  generados  tanto  por  la supervisión  y/o  interventoría,  como  por  los  contratistas  y  solicitudes  engeneral,   para   los   cuales   el   órgano   contractual   ha   emitido   las instrucciones  respectivas,  lo  cual  se  puede  constatar  en  las  25  actas que  se  entregancomo  soporte,  y  en  las másde  740  actas  que  se  han elaborado a la fecha,es decir que,con la acciónpropuestase verificólo expuestoy que se han implementaronlas   gestiones   y   acciones necesarias para solucionar las situacionespresentadasen desarrollo de losdiferentes proyectos y delprograma, en este sentido se han tomadolas medidas para cumplir con laejecución y entrega de las viviendas a los hogares beneficiarios.</t>
  </si>
  <si>
    <t>Con memorando 2021IE0005520 se informa cumplimiento y efectividad de la acción de mejora.</t>
  </si>
  <si>
    <t>Realizar informe tecnico,  mediante el cual se explica el proceso de seguimiento oportuno a la labor de la interventoria y supervision,  en el marco de  PVGII.</t>
  </si>
  <si>
    <t>1. Informe Tecnico</t>
  </si>
  <si>
    <t xml:space="preserve">         Informe Tecnico (1)                   Informe de efectividad (1)</t>
  </si>
  <si>
    <t>Adicional a las sesiones de Comité Técnico, se ha implementado como estrategiade seguimiento, la realización de mesas de trabajo conjuntas con  asistencia  de  los  contratistas,  la  interventoría,  las  Alcaldías,  las Aseguradoras,  el  MVCT,  el  Comité  Técnico  y  el  Consorcio  Alianza Colpatria,  mediante  las  cuales  se  revisael  desarrollo  de  los  proyectos de vivienda y las situaciones presentadas, efectuandoun control de las diferentes  actividades  y  se evalúay  apoyanacciones  para  mejorar  la ejecución  de  los  proyectos,  afectados  por  las  diferentes  circunstancias expuestas</t>
  </si>
  <si>
    <t xml:space="preserve">Realizar capacitacion virtual dirigida a los supervisores de los convenios interadministrativos sobre sus obligaciones y seguimiento al cumplimiento de los convenios </t>
  </si>
  <si>
    <t>1. Realizar capacitacion virtual</t>
  </si>
  <si>
    <t>Documento de Presentacion realizada en cada capacitacion con                    listado de participantes   (1)        informe de efectividad (1)</t>
  </si>
  <si>
    <t>En virtud de la acción propuesta desde La Subdirección de Promoción y Apoyotécnico –SPAT, se coordinó  y desarrolló  los días 8-9  y  16de juliode  2021 lajornada de “Capacitación supervisión contratos” en la que participó entre otrosel  equipode  profesionales  que  ejercen  rol  de  supervisión de  los convenios suscritos por  FONVIVIENDA y  los respectivos entes  territoriales  en  el  marco de  los cuales se  ejecutan  156 proyectos del    esquema Público del  Programa de Vivienda gratuita faseII–PVGII. Por lo anterior, se evidencia que la acción desarrollada corresponde a la propuesta en plan de acción y esta impacta directamente al objetivo de actualizar y concientizar al equipo de profesionales respecto a las responsabilidades de su rol a la cual le es inherente los principios de oportunidad y eficiencia.</t>
  </si>
  <si>
    <t>41-2020AD</t>
  </si>
  <si>
    <t>Instrumentos de seguimiento desde el MVCT a entidades públicas y privadas encargadas de la producción de vivienda
El MVCT no dispone de instrumentos administrativos necesarios para hacer el seguimiento a las entidades públicas y privadas encargadas de la producción de vivienda, lo que afecta el conocimiento de la situación real del sector para una efectiva toma de decisiones.</t>
  </si>
  <si>
    <t>La Contraloría encontró que el Ministerio no dispone de instrumentos administrativos necesarios para hacer el seguimiento a las entidades públicas y privadas encargadas de la producción de vivienda, lo que afecta el conocimiento de la situación real del sector para una efectiva toma de decisiones</t>
  </si>
  <si>
    <t>Elaborar informe de Producción de vivienda incluyendo los indicadores de iniciaciones, lanzamiento, área en proceso y culminadas</t>
  </si>
  <si>
    <t>Realizar Informe de Producción de vivienda incluyendo los indicadores de iniciaciones, lanzamiento, área en proceso y culminadas</t>
  </si>
  <si>
    <t>Informe Trimestral</t>
  </si>
  <si>
    <t xml:space="preserve">Con el fin de
hacer
seguimiento al
comportamiento a
la actividad de
producción de
vivienda, desde el
MVCT se han
venido
consolidando
informes
trimestrales de
reactivación del
sector. A partir de
estos informes ha
sido posible el
análisis y
monitoreo de la
dinámica de
indicadores, tales
como, iniciación
de proyectos de
construcción,
lanzamiento de
proyectos
nuevos, áreas en
proceso de
construcción,
comercialización
de vivienda, entre
otros. En estos
informes se ha
evidenciado el
buen
comportamiento
de los
indicadores líder
del sector, que ha ido de la mano
del
fortalecimiento de
los programas de
la política de
vivienda nacional.
Durante 2021, se
han elaborado (3)
informes,
correspondientes
a los trimestres:
marzo-mayo,
junio-agosto y
septiembrenoviembre. Así
mismo, durante el
primer trimestre
de 2022 se
presentará el
informe que
consolida el
seguimiento de
los indicadores
del sector durante
toda la vigencia
2021. Dado el
alcance de estos
informes
trimestrales,
consideramos
que el hallazgo
identificado ha
sido subsanado. </t>
  </si>
  <si>
    <t>Poner en produccion el sistema de información de subsidio familiar, en especifico la construccion y puesta en producciòn del módulo de oferta, el cual coayudara al  seguimiento y detalle cuantitativo de las unidades de vivienda producidas.</t>
  </si>
  <si>
    <t>Informe de avance en la construccion, desarrollo y puesta en marcha del sistema de subsidio familiar</t>
  </si>
  <si>
    <t>Informe semestral  de avance del sistema de información del sistema de subsidio familiar</t>
  </si>
  <si>
    <t>OTIC</t>
  </si>
  <si>
    <t>42-2020AD</t>
  </si>
  <si>
    <t xml:space="preserve">Instrumentos implementados por el MVCT para hacer seguimiento a recursos financieros invertidos por entidades públicas y privadas encargadas de la producción de vivienda.
No se tiene el cabal conocimiento en cuanto al comportamiento del sector, para el direccionamiento de la política de manera eficiente, eficaz y económica, así como su efecto en el déficit habitacional.
</t>
  </si>
  <si>
    <t>La Contraloría encontró que no se tiene el cabal conocimiento en cuanto al comportamiento del sector, para el direccionamiento de la política de manera eficiente, eficaz y económica, así como su efecto en el déficit habitacional.</t>
  </si>
  <si>
    <t>Realizar mesa técnica con Fonvivienda y Camacol solicitando información sobre inversión en construcción de Vivienda</t>
  </si>
  <si>
    <t>Realizar Mesa técnica con Fonvivienda y Camacol solicitando información sobre inversión en construcción de Vivienda</t>
  </si>
  <si>
    <t>Mesas Técnicas Realizadas</t>
  </si>
  <si>
    <t xml:space="preserve">Con el fin de
hacer
seguimiento a la
inversión de
recursos
financieros, en
torno a la
dinámica de
producción de
vivienda, el
MVCT, en el mes
de diciembre de
2021 el MVCT
adelantó dos
mesas técnicas
para conocer y
discutir el
comportamiento
del sector en
términos de
inversión de
recursos del
sector privado y
público. La
primera mesa de
trabajo se realizó el 17 de
diciembre de
2021 con
Fonvivienda,
posteriormente, el
21 de diciembre
de 2021 se
realizó una
segunda reunión
en la que se
contó con la
participación
activa de
Camacol,
agremiación de
las empresas del
sector
constructor.
En el marco de
las dos reuniones
celebradas al
cierre del año, se
concluyó la
importancia de
generar y
consolidar
información
relevante que
permita estimar el
volumen de
inversión del
sector. De esta
forma, las
entidades
involucradas se
comprometieron
a seguir
trabajando de
manera conjunta
para identificar y
establecer los
canales de
información
adecuados para
garantizar el
monitoreo
efectivo de la
dinámica de
inversión
relacionado a
construcción de
vivienda. </t>
  </si>
  <si>
    <t>Poner en produccion el del sistema de información de subsidio familiar, en especifico la construccion y puesta en produccion del módulo de oferta, el cual coayudara al seguimiento de los recursos financieros invertidos por las distintas entidades</t>
  </si>
  <si>
    <t>Informe de avance en constuccion, desarrollo y puesta en marcha del sistema de subsidio familiar</t>
  </si>
  <si>
    <t>43-2020AD</t>
  </si>
  <si>
    <t>Recursos sin Ejecutar Presupuesto Inversión Fonvivienda 2014-2018
Deficiencias en la planeación presupuestal y estratégica, afectando el eficiente y eficaz logro de los objetivos propuestos, así como, la cobertura de vivienda en el territorio nacional.</t>
  </si>
  <si>
    <t>Revisar la distribución de recursos de acuerdo con las estimaciones de ejecución fisica de metas, buscando homogenizar los indicadores</t>
  </si>
  <si>
    <t>Presentación de informe de ejecución</t>
  </si>
  <si>
    <t>44-2020AD</t>
  </si>
  <si>
    <t>La CGR indentificó falencias de eficacia y economía en la gestión de esta Cartera, orientadas a la optimización de los recursos puestos a su disposición, que de alguna manera inciden en los resultados del sector vivienda, en el período analizado.</t>
  </si>
  <si>
    <t>Remitir oficio al MHCP solicitando que se estudie la posibilidad de realizar el pago por el Crédito Externo 542100108 BIRF-7998 CO con el Banco Mundial por un valor de USD369.605,54. Lo anterior, atendiendo la recomendación de la CGR.</t>
  </si>
  <si>
    <t>Remitir de Oficio a MHCP</t>
  </si>
  <si>
    <t>1 Oficio</t>
  </si>
  <si>
    <t>DIVIS - DEUT</t>
  </si>
  <si>
    <t>H3(2020)</t>
  </si>
  <si>
    <t>Depuración y actualización contable procesos
judiciales Par INURBE en liquidación e incidencia en estados financieros. Las provisiones y contingencias
registradas con corte al 31 de diciembre de 2020 en los estados financieros, no se
encuentran razonablemente establecidas hasta tanto no se termine la
reconstrucción de los procesos PAR INURBE.</t>
  </si>
  <si>
    <t>La Entidad, no ha terminado el proceso de depuración  de los procesos judiciales tanto física como en el Ekogui, al no contar con el total de procesos reconstruidos continúa siendo una debilidad</t>
  </si>
  <si>
    <t>Continuar con el envío de los Derechos de Petición a los Despachos Judiciales solicitando información y piezas procesales, para reconstruir la infomación y solicitar la prescripción de los mismos.</t>
  </si>
  <si>
    <t>Solicitudes derechos de peticion (14)
Informe de efctividad (1)
Solicitudes de Prescripción (2)</t>
  </si>
  <si>
    <t>OAJ</t>
  </si>
  <si>
    <t>Auditoría Financiera MVCT Vigencia 2020</t>
  </si>
  <si>
    <t>Con memorando 2021IE0009466 se solicita modificación de la acción de mejora. Con memorando 2022IE0000303 se informa avance de la acción de mejora. Con memorando 2022IE0001204 se informa cumplimiento y efectividad de la acción de mejora.</t>
  </si>
  <si>
    <t>H4(2020)</t>
  </si>
  <si>
    <t xml:space="preserve">La ejecución presupuestal durante la vigencia 2020, respecto de los recursos comprometidos para la realización de los proyectos de inversión, se establece baja ejecución, como se observa en los convenios administrativos firmados y las resoluciones de recursos asignadas a determinados proyectos y de los recursos del grupo BID Mocoa.
</t>
  </si>
  <si>
    <t>Realizar el seguimiento de los proyectos, desde el componente técnico, financiero y de ejecución, verificando eventuales inconvenientes en cada uno de ellos.</t>
  </si>
  <si>
    <t>1. Reuniones de seguimiento   bimensual para cada uno de los proyectos.
2. Comunicaciones semestrales para la revisión de los compromisos adquiridos para cada uno de los proyectos. 
3. Informe semestral de actividades realizadas en el marco de segumiento a los proyectos</t>
  </si>
  <si>
    <t>1.Actas de reuniones de seguimiento bimensual con los compromisos si hubiera lugar.(9)
2.Comunicación semestral a los entes ejecutores de los proyectos.(3)
3.Informe semestral de efectividad del seguimiento. (3)</t>
  </si>
  <si>
    <t>Se requiere ampliar debido a que el municipio aún no ha cumplido su obligación de adquirir el predio donde se debe construir la PTAR, pese a las acciones adelantadas por el alcalde para obtener el Acuerdo de Facultades de parte del Concejo Municipal para hacer dicha adquisición.  El incumplimiento del Cronograma Predial de la PTAR hizo inviable la adjudicación del Contrato de Obra en el mes de mayo de 2023. A esta situación se sumaron los incrementos sustanciales en los equipos importados de la planta lo que obligó al MVCT a conseguir recursos adicionales por el orden de los $17.000 millones de pesos, los cuales se lograron obtener a finales del mes de septiembre de 2023. Actualmente se adelanta un nuevo proceso licitatorio para la construcción de la PTAR cuyo valor representa cerca del 50% del programa Plan Maestro de Alcantarillado de Mocoa (Etapa I), no obstante, su adjudicación está condicionada a que en el primer semestre de 2024 se solucione por parte del municipio y el Concejo Municipal de Mocoa el tema predial que permita contar con el lote para la construcción de las obras.</t>
  </si>
  <si>
    <t>DIDE</t>
  </si>
  <si>
    <t xml:space="preserve">la ejecución presupuestal durante la vigencia 2020, respecto de los recursos comprometidos para la realización de los proyectos de inversión, se establece baja ejecución, como se observa en los convenios administrativos firmados y las resoluciones de recursos asignadas a determinados proyectos y de los recursos del grupo BID Mocoa.
</t>
  </si>
  <si>
    <t>Definir la planeación del proyecto y los procesos involucrados en la nueva cadena de valor generada por las normas aplicables para preservar la salud pública</t>
  </si>
  <si>
    <t>Actualización y ajuste de los instrumentos de planificación para la vigencia 2021 en concurso con la GIP y el BID, teniendo en cuenta que se tienen atrasos de algunos proyectos y a las metodologías requeridas para contener la pandemia y cumplir las normas asociadas a la prevencia de contagios</t>
  </si>
  <si>
    <t>Definir los correctivos y demás ajustes en los términos de referencia, presupuesto, y documentos contractuales de los proyectos formulados en el 2021 con el fin de amortiguar los efectos que aún persisten por la pandemia</t>
  </si>
  <si>
    <t>Mesas de trabajo entre la unidad ejecutora del Ministerio y la gerencia integral del proyecto.</t>
  </si>
  <si>
    <t>Documentos contractuales ajustados de los proyectos de inversión.</t>
  </si>
  <si>
    <t>H5(2020)</t>
  </si>
  <si>
    <t>Saldos de
Apropiación Vigencia 2020. El valor de apropiación no utilizado durante la
vigencia 2020, denota deficiencias en el proceso de planeación contractual y
presupuestal que afecta el principio de eficiencia, al no apropiar la totalidad del
presupuesto asignado para la vigencia, generando saldos de apropiación por
$14.321.036.720, los cuales caducaron para la vigencia analizada</t>
  </si>
  <si>
    <t>La CGR determinó como causa, falencias en el proceso de planeación presupuestal de la 
entidad, al no ejecutar los recursos disponibles en forma eficiente dentro de la vigencia fiscal, generando pérdidas de apropiación.</t>
  </si>
  <si>
    <t xml:space="preserve">Fortalecer los mecanismos de seguimiento y control a la ejecución presupuestal con el propósito de ejecutar los recursos dentro de la vigencia fiscal. </t>
  </si>
  <si>
    <t>1.  Informe mensual del estado actual de los Recursos pendientes por comprometer, dirigido a los líderes de proyectos de inversión.
2. Reunión mensual para hacer seguimiento a la programación de los recursos por comprometer, con las áreas del MVCT.</t>
  </si>
  <si>
    <t>Informe de Recursos por Comprometer (6)
Actas de Reunión (6)</t>
  </si>
  <si>
    <t>SFP</t>
  </si>
  <si>
    <t>H6(2020)</t>
  </si>
  <si>
    <t xml:space="preserve">La CGR determina como causa, debilidades en el proceso de planeación presupuestal de la entidad, toda vez que no se ejecutaron de manera eficiente y oportuna los recursos disponibles para la vigencia fiscal 2020.
</t>
  </si>
  <si>
    <t xml:space="preserve">Fortalecer los mecanismos de seguimiento y control a la ejecución presupuestal, con el propósito de evitar la constitución de reservas presupuestales que superen el porcentaje establecido en el Artículo 78 del Estatuto Orgánico del Presupuesto - EOP. </t>
  </si>
  <si>
    <t>1.  Informe mensual de ejecución presupuestal, dirigido a los líderes de proyectos de inversión. 
2. Reunión mensual para hacer seguimiento a la ejecución presupuestal y a la proyección de recepcion de bienes y servicios contratados para agilizar la ejecucion de obligaciones, con las áreas del MVCT.</t>
  </si>
  <si>
    <t>Informe de Ejecución (6)
Actas de Reunión (6)
Informe de efectividad (1)</t>
  </si>
  <si>
    <t>SFP-DIDE</t>
  </si>
  <si>
    <t>H7(2020)</t>
  </si>
  <si>
    <t>H8(2020)</t>
  </si>
  <si>
    <t>Cumplimiento de la Política Pública de Manejo Ambiental. El Ministerio de Vivienda, Cuidad y Territorio para la vigencia 2020, no ejecutó el 45,08% del presupuesto total destinado para políticas públicas de Manejo Ambiental.</t>
  </si>
  <si>
    <t>El Ministerio de Vivienda, Cuidad y Territorio para la vigencia 2020, no ejecutó el 45,08% del presupuesto total destinado para políticas públicas de Manejo Ambiental</t>
  </si>
  <si>
    <t xml:space="preserve">Realizar seguimiento a la ejecución de los proyectos que tengan un componente ambiental en el marco de las Políticas Públicas de Manejo Ambiental. </t>
  </si>
  <si>
    <t>1.Acta de mesas de trabajo donde se refleje el avance de ejecución y los compromisos si hubiera lugar. (2)
2. Informe de efectividad del seguimiento a los compromisos.(2)</t>
  </si>
  <si>
    <t>Para los proyectos
Estratégicos, EmCali,
BID Rurales y Guajira
Azul a cargo de la
DIDE no se cuenta con
presupuesto destinado
para el manejo del
componente
ambiental.
Los proyectos desde el
programa de residuos
sólidos que se
ejecutan con recursos
de la vigencia 2020 a
cargo de la DPR son:
- Optimización de la
infraestructura
existente de la PMIRS
y Relleno Sanitario
Regional del municipio
de Garagoa Boyacá.
- Construcción planta
de tratamiento de
residuos sólidos
orgánicos del
municipio de San Juan
de Rioseco -
Cundinamarca.
En el marco del
cumplimiento del plan
de mejoramiento del
Hallazgo 8, se
realizaron mesas de
trabajo en el periodo comprendido entre
el 30 de julio de 2021
al 30 de julio de
2022 que evidencia las
gestiones y medidas
que se tomaron para
lograr avanzar con la
ejecución de los
proyectos.</t>
  </si>
  <si>
    <t>DIDE- DPR</t>
  </si>
  <si>
    <t>Con memorando 2022IE0006949 se informa cumplimiento y efectividad de la acción de mejora.</t>
  </si>
  <si>
    <t>H9(2020)</t>
  </si>
  <si>
    <t>Presentación de procesos en las notas contables. La CGR Esto evidencia  que la información presentada por el Ministerio, tiene errores que afectan el principio de la calidad de la información, pues la veracidad se ve afectada por la imprecisión de los valores en los procesos y la cantidad de  procesos para esa cifra, refrente a los procesos judiciales y y Acciones Constitucionales.</t>
  </si>
  <si>
    <t>Se observo imprecisión en los datos, respecto de la cantidad de procesos que se encuentran reportados en las notas contables, frente a la cantidad de procesos registrados en el ekogui</t>
  </si>
  <si>
    <t>Realizar mesas de trabajo para la construccion de la nota contable entre la SFP y la OAJ</t>
  </si>
  <si>
    <t>1.Acta de mesa de trabajo, en donde se evidencie la explicación de las notas financieras discriminando los procesos suceptibles de registro en el ekogui y por la Subdirección de Finanzas y Presupuesto.  
2.las notas a los estados financieros</t>
  </si>
  <si>
    <t>Con memorando 2022IE0001200 se informa cumplimiento de la acción de mejora.</t>
  </si>
  <si>
    <t>La CGR argumenta como causa, que la información presentada por el Ministerio, tiene errores que 
afectan el principio de la calidad de la información.</t>
  </si>
  <si>
    <t>Fortalecer el principio de calidad de la información, para lo cual la SFP emitirá comunicado indicando los requerimientos normativos exigidos para la definición y publicación de las revelaciones de EEFF, para que los procesos del MVCT verifiquen la concordancia entre las cifras reportadas en los EEFF, con los saldos desagregados en las notas, en los aplicativos y soportes auxiliares</t>
  </si>
  <si>
    <t xml:space="preserve">Emitir comunicado dirigido a todos los procesos del MVCT </t>
  </si>
  <si>
    <t xml:space="preserve">Se presenta como evidencia los documentos PDF de los memorandos enviados
a las áreas con el asunto “Estados financieros vigencia 2021 – Información
detallada, revelaciones”, mediante los cuales se indican los requerimientos
normativos exigidos para la definición y publicación de las revelaciones de
EEFF. 
</t>
  </si>
  <si>
    <t>Con memorando 2021IE0008961 se informa el cumplimiento y efectividad de la acción de mejora</t>
  </si>
  <si>
    <t>H10(2020)</t>
  </si>
  <si>
    <t>Gestión apoderados en el aplicativo eKOGUI. la CGR observa que en los diferentes casos los apoderados no están cumpliendo con la obligación de calificar los procesos antes de los seis (06) meses, además se observa información incompleta en el aplicativo eKOGUI, lo cual evidencia información incompleta de la gestión de defensa jurídica del Ministerio.</t>
  </si>
  <si>
    <t>No se recalificaron algunos procesos en el año 2019 y no se cargaron las sentencias dentro del mismo periodo</t>
  </si>
  <si>
    <t xml:space="preserve">Realizar actividad de calificacion y recalifiicacion de riesgo procesal al menos dos veces al año y seguimiento de cargue de sentencias.
</t>
  </si>
  <si>
    <t>1. Realizar informe de efectividad de las actuaciones registradas en el aplicativo ekogui sobre el registro de esas actuaciones, la calificación y recalificación de los procesos.</t>
  </si>
  <si>
    <t xml:space="preserve">
Informe anual presentado al jefe de la OAJ sobre cargue de actuaciones, calificación y recalificacion de procesos, en el sistema eKOGUI</t>
  </si>
  <si>
    <t>Con memorando 2022IE0000303 se informa cumplimiento de la acción de mejora.</t>
  </si>
  <si>
    <t>H11(2020)</t>
  </si>
  <si>
    <t>Pago Sentencias Proceso Código 54001233100020000076700. La CGR evidencia retrasos en el cumplimiento de las obligaciones constituidas en razón al fallo judicial.</t>
  </si>
  <si>
    <t>No se revisaron los valores adicionales  a consignar por temas de impuestos y comisiones</t>
  </si>
  <si>
    <t>Modificar el procedimiento de pago de sentencias y conciliaciones referente a pagos adicionales al pagar sentencias y /o conciliaciones</t>
  </si>
  <si>
    <t xml:space="preserve">1. Agregar al procedimiento de pago de sentencias y conciliaciones, una actividad en donde la OAJ  solicite informacion a la SFP sobre los costos adicionales que pueda cobrar el banco en donde se va a consignar y el  valor para solicitar el CDP.
2. Informe de efectividad </t>
  </si>
  <si>
    <t>La CGR argumentó debilidades en la gestión realizada por la Subdirección de Finanzas y Presupuesto, para subsanar el error adjudicado al Banco Agrario</t>
  </si>
  <si>
    <t>Fortalecer los controles en el proceso de pago de sentencias Judiciales, incluyendo la revisón previa, de los proyectos de resoluciones de reconocimiento del pago de sentencias, por parte del Grupo de Tesorería, para corroborar que las cifras proyectadas incluyan las comisiones y/o costos bancarios conexos</t>
  </si>
  <si>
    <t xml:space="preserve">Emitir por parte del Grupo de Tesorería, comunicado con los lineamientos de pago de sentencias, dirigido a la Oficina Asesora Jurídica del MVCT </t>
  </si>
  <si>
    <t>Con memorando 2021IE0006921 se informa el cumplimiento y efectividad de la acción de mejora.</t>
  </si>
  <si>
    <t>H12(2020)</t>
  </si>
  <si>
    <t>Emisión de Concepto técnico favorable al proyecto Optimización del sistema de acueducto de El Bordo en el Municipio del Patía. se evidencia que el Comité Técnico del Viceministerio de Agua, no actuó de forma diligente, en la aplicación de los procedimientos asociados a la gestión de proyectos, enmarcados en la Política de agua potable y saneamiento básico</t>
  </si>
  <si>
    <t>Se evidencia que el comité técnico del viceministerio de agua no actuó de forma diligente en la aplicación de los procedimientos asociados a la gestión de proyectos, enmarcados en la política de agua potable y saneamineto básico, teniendo en cuenta que no se aplica la guia de procedimiento por parte del grupo de evaluacvión de proyectos.</t>
  </si>
  <si>
    <t>Requerir a Emcaservicios S.A. E.S.P para que gestione con el Municipio los trámites pendientes que permitan ejecutar el proyecto, toda vez que el MVCT no realiza el seguimiento al proyecto.Sin embargo en aras de continuar con la ejecución del proyecto el MVCT brindará la asistencia técnica que sea requerida.</t>
  </si>
  <si>
    <t>Enviar comunicación a Emcaservicios S.A. E.S.P.</t>
  </si>
  <si>
    <t>Comunicación  y correo electrónico de envío.
Informe de seguimiento a la comunicación emitida por el MVCT.</t>
  </si>
  <si>
    <t>Acorde con lo
estipulado en el
numeral 2.7.2 del
Anexo 1 de la
Resolución 0661-
2019, a las entidades
formuladoras de
proyectos ante el
Mecanismo de
Viabilización de
proyectos del
Viceministerio de Agua
y Saneamiento Básico,
dicha norma los faculta
que para las
servidumbres
correspondientes a los
predios de propietarios
afectados por la
instalación de tubería,
se aporte un
Reconocimiento de
Servidumbre en los
términos del artículo
940 del Código Civil y
sobre los predios de
poseedores se allegue
Autorización para el
Paso de tubería, dado
que la presentación del
proyecto no implica
que obtenga concepto
técnico, razón por la
cual no se hace
exigible el registro del
gravamen de
servidumbres que trae
consigo el pago de los
derechos de
servidumbre.
Una vez el proyecto
obtenga el respectivo
concepto en los
términos del artículo 5
de la Resolución 0661
de 2019, para la
ejecución del proyecto
la entidad formuladora
es la responsable de
legalizar las
servidumbres
necesarias por los
medios establecidos
en la ley, lo cual
conlleva la
cancelación de los
derechos de
servidumbre y su
registro en la
respectiva matrícula
inmobiliaria de cada
uno de inmuebles
afectados por la
instalación de tubería</t>
  </si>
  <si>
    <t>H13(2020)</t>
  </si>
  <si>
    <t>Viabilización contrato de obra No. 128 de 26 de septiembre de 2016 Construcción de obras de acueducto del municipio de Istmina, etapa I – Departamento del Chocó, Colombia. se evidencia que el Comité Técnico del VASB, no actuó de forma diligente, en la aplicación de los procedimientos asociados a la gestión de proyectos, enmarcados en la Política de agua potable y saneamiento básico</t>
  </si>
  <si>
    <t xml:space="preserve">
El Ministerio de Vivienda Ciudad y Territorio, la gerencia integral y el contratista, no fueron eficientes en el proceso de estructuración y viabilización, en la supervisión,  gestión y planeación y en la ejecución del proyecto.
</t>
  </si>
  <si>
    <t xml:space="preserve">Realizar el seguimiento a la ejecución del proyecto y establecer los compromisos que se requieran por parte del ejecutor. </t>
  </si>
  <si>
    <t xml:space="preserve">1.Mesa de trabajo de seguimiento mensual a la ejecución de las obras del proyecto.
2. Requerir al ejecutor del proyecto para que se cumplan los compromisos que adquieran en la mesa de trabajo. 
3.Informe de efectividad al seguimiento de los compromisos.  </t>
  </si>
  <si>
    <t xml:space="preserve">1.Actas de reuniones con los compromisos si hubiera lugar. (6)
2. Comunicación al ejecutor(1)
3.Informe semestral de efectividad (1) </t>
  </si>
  <si>
    <t xml:space="preserve">Se requiere ampliación dado que el proyecto denominado Optimización y ampliación del sistema de Acueducto del Municipio de Istmina Fase I se ejecutó a través del contrato de gerencia integral No. 186 de 2010, suscrito con Aguas y Aguas de Pereira, sin que se diera cumplimiento con la finalización y alcance de este dentro del plazo establecido. Por lo cual el Ministerio s e encuentra adelantando proceso de incumplimiento a Aguas y Aguas de Pereira para el reintegro de los recursos de este proyecto y hacer la retoma para garantizar un nuevo proceso de contratación para su ejecución y terminación. </t>
  </si>
  <si>
    <t>H14(2020)</t>
  </si>
  <si>
    <t>Acueducto metropolitano de los municipios de Cúcuta, Los Patios y V. Rosario del Depto de Norte de Santander. La CGR evidencia deficiencias en el proceso de revisión y viabilización técnica y financiera del proyecto; así como de las actividades del Comité Técnico de Proyectos del VASB, en la reformulación, que han generado, incremento en el valor del proyecto por $14.000 millones.</t>
  </si>
  <si>
    <t>Se observa la aplicación reiterada del procedimiento de reformulación y reestructuración a dicho contrato, estas, amparadas en la necesidad de realizar ajustes técnicos al proyecto viabilizado. Como resultado de dichos procedimientos, se han visto abocados a realizar una serie de adiciones de recursos al presupuesto inicial planificado y contratado.</t>
  </si>
  <si>
    <t>Realizar comites directivos segumiento y revisión del estado de avance en la ejecución del proyecto por parte del ente ejecutor Ecopetrol.</t>
  </si>
  <si>
    <t xml:space="preserve">1. Presentación del estado de ejecución presupuestal y avance de las obras del proyecto por parte del ente Ejecutor ECOPETROL.                   
2. Actas de Comité directivo.
3.Informe de seguimiento semestral a los compromisos adquiridos en los comités directivos. </t>
  </si>
  <si>
    <t xml:space="preserve">1. Presentación del ejecutor del estado de ejecución presupuestal y avance de las obras del proyecto.
              2.Actas de Comités
directivos con los compromisos que se establezcan. 
3. Informe de seguimiento. </t>
  </si>
  <si>
    <t>Se realizaron los
comités directivos de
seguimiento y revisión
del estado de avance
al 100% con el fin de
prever a tiempo las
necesidades técnicas
que puedan surgir.</t>
  </si>
  <si>
    <t>Con memorando 2022IE0004350 se informa cumplimiento y efectvidad de la acción de mejora.</t>
  </si>
  <si>
    <t>H15(2020)</t>
  </si>
  <si>
    <t>Proyecto Construcción del sistema de captación alterna de María La Alta para el acueducto de Villavicencio. manifestaron una serie de observaciones y deficiencias en los diseños presentados, relacionadas con las obras y las estructuras aprobadas; hechos que impactaron negativamente en la normal ejecución de las actividades planeadas y eran previsibles en el proceso de estructuración.</t>
  </si>
  <si>
    <t>Falencias en los estudios y diseños presentados por la Empresa de Acueducto y Alcantarillado de Villavicencio - ESP (Estructurador del proyecto)</t>
  </si>
  <si>
    <t>Realizar los ajustes de los estudios y diseños que presentan falencias en el proyecto y verificar a través de una visita técnica que los ajustes realizados cumplan con los parametros establecidos por el MVCT.</t>
  </si>
  <si>
    <t>1.Solicitar al ente ejecutor los ajustes de los estudios y diseños con el fin dellevar a cabo la ejecución del proyecto. 
2.Una vez realizados los ajustes de los estudios y diseños se realizará la visita técnica.</t>
  </si>
  <si>
    <t>1.Comunicación al ente ejecutor dondese establezaca un plazo no mayor a 60 días calendario para la entrega de los estudios y diseños ajustados del proyecto. 
2.  un Informe donde se evidencie el cumplimiento por parte del ente ejeutor como resultado de la visita técnica.</t>
  </si>
  <si>
    <t xml:space="preserve">Se realizo envío de oficio por competencia a la empresa de acueducto para el reporte de las acciones para el cumplimiento del hallazgo. Lo anterior mediante correo del 6/6/2022 </t>
  </si>
  <si>
    <t>H16(2020)</t>
  </si>
  <si>
    <t>Avance metas beneficiadas proyectos que mejoran provisión, calidad y/o continuidad de los servicios de acueducto y alcantarillado en el Plan Estratégico Sectorial 2019-2022 y el Plan Estratégico Institucional 2020. muestra debilidades en la ejecución de la proyección de las metas del indicador, tal como se observa los informes del PEI y PES 2020 donde el avance de este llego al 34.4%</t>
  </si>
  <si>
    <t>Debilidades en la coordinación, articulación y cumplimiento de las metas propuestas en el PND 2018 – 2022, en lo referido al indicador "Personas beneficiadas con proyectos que mejoran provisión, calidad y/o continuidad de los servicios de acueducto y alcantarillado "</t>
  </si>
  <si>
    <t>Incorporar en la ficha del indicador otros programas que mejoran provisión, calidad y/o continuidad de los servicios de acueducto y alcantarillado.</t>
  </si>
  <si>
    <t xml:space="preserve">1.Mesa de trabajo conjunta MVCT y DNP para revisar la ficha del indicador.
2. Solicitar por intermedio de la OAP al DNP la modificación de la ficha del indicador incluyendo otros programas que ejecutan inversiones para el sector agua potable y saneamiento básico.
</t>
  </si>
  <si>
    <t xml:space="preserve">1. Acta mesa de trabajo (1)
2.Solicitud al DNP para ajustar Ficha del indicador  (1)
3. Informe de efectivdad (1)
</t>
  </si>
  <si>
    <t>Se realizó mesa de
trabajo y se solicitó
mediante oficio dirigido
al DNP el ajuste de la
ficha del indicador.</t>
  </si>
  <si>
    <t>Con memorando 2022IE0005035 se informa cumplimiento y efectividad de la acción de mejora.</t>
  </si>
  <si>
    <t>Realizar monitoreo específico a los proyectos que  han sido viabilizados por el MVCT que se encuentren en ejecución con avance físico superior a 50%,impulsando su finalización y  conexión de beneficiarios.</t>
  </si>
  <si>
    <t>1)Identificar proyectos en ejecución con avance físico superior a 50% susceptibles de terminación  cierre de cuatrienio para realizar seguimiento. 2) Realizar comités de gerencia regionales con  ejecutores en 22 dpto donde se encuentran los proyectos priorizados, con el objetivo de revisar el alcance, programación  para impulsar la culminación.</t>
  </si>
  <si>
    <t>1. Matriz de seguimiento a proyectos - SIGEVAS (1)
2.Actas de comité con los compromisos que hubiera lugar  (22)
3.Informe de efectividad (1)</t>
  </si>
  <si>
    <t>Durante la vigencia del
plan de mejora se
logró impulsar la
terminación de 52
proyectos financiados
con recursos de la
nación y se realizaron de manera periódica
comités de gerencia y
de seguimiento para
buscar salidas
oportunas y efectivas a
las dificultades que
pudieran presentarse
en la ejecución de los
proyectos.</t>
  </si>
  <si>
    <t>H17(2020)</t>
  </si>
  <si>
    <t>Supervisión proyectos Viceministerio de Agua Potable y Saneamiento Básico - VASB Se estableció que la información contenida en el aplicativo SIGEVAS, se encuentra con reportes desactualizados, y no posee la totalidad de los documentos contractuales generados, lo cual no permite tener un conocimiento de
la ejecución y estado de cada uno de los proyectos en tiempo real.</t>
  </si>
  <si>
    <t xml:space="preserve">Las acciones adelantadas por el Viceministerio de Agua y Saneamiento Básico para que los entes territoriales ingresen la información de cada proyecto, no han sido efectivas, por lo tanto, la información registrada en el aplicativo SIGEVAS, no permite efectuar un adecuado seguimiento a los proyectos de agua potable y saneamiento básico.
</t>
  </si>
  <si>
    <t>Identificar cuales de los 127 proyectos  en ejecución con corte al 25 de junio de 2021 tienen información faltante o por actualizar</t>
  </si>
  <si>
    <t>i) Generar relación de proyectos con información faltante en SIGEVAS
ii)Proyectar comunicación de requerimiento para los ejecutores cuyos proyectos tengan información faltante</t>
  </si>
  <si>
    <t>i)Relación de proyectos con información faltante. (1)
ii)Comunicación de requerimiento a ejecutores (2)</t>
  </si>
  <si>
    <t xml:space="preserve">Se generó relación de
proyectos con
información faltante en
Sigevas.
Se proyectó y se
realizó envío de
comunicación de
requerimiento para los
ejecutores con
proyectos pendientes
de información. </t>
  </si>
  <si>
    <t>Realizar un informe a la CGR 
reportando la respectiva alerta de incumplimiento de entrega y reporte de la información de aquellos ejecutores que no atiendan los requerimientos de información establecidas en el SIGEVAS realizados por el MVCT.</t>
  </si>
  <si>
    <t xml:space="preserve">Proyectar y enviar informe a la CGR reportando las respectivas alertas en el incumplimiento de entrega de la información </t>
  </si>
  <si>
    <t>1. Informe dirigido a la CGR con las alertas de incumplimiento por parte de ejecutores, de acuerdo a lo establecido en la Resolución No. 0661/2019, art 25.
2.Comunicación radicado de envío de informe a la CGR.</t>
  </si>
  <si>
    <t>Se realizó envío a la
CGR de informe de
alerta de
incumplimiento de los
ejecutores.</t>
  </si>
  <si>
    <t>H18(2020)</t>
  </si>
  <si>
    <t>Cumplimiento de políticas públicas de discapacidad. Inadecuada planeación técnica, jurídica y financiera en lo referente a la aplicación de las políticas públicas de discapacidad, recogidas en la Ley Estatutaria 1618 De 2013 Por medio de la cual se establecen las disposiciones para garantizar el pleno ejercicio de los derechos de las personas con discapacidad</t>
  </si>
  <si>
    <t xml:space="preserve">Inexistencia de herramientas orientadas a minimizar las barreras que en la actualidad se encuentran este grupo poblacional para acceder a la información de los planes, programas y proyectos que lidera en el sector vivienda y saneamiento básico., las barreras en el acceso a la información y la reducida vinculación de población con discapacidad al interior del ministerio. </t>
  </si>
  <si>
    <t>Implementar medidas y acciones afirmativas que permitan a las personas con discapacidad ejercer sus derechos en igualdad de condiciones con las demás personas dentro del Ministerio</t>
  </si>
  <si>
    <t>Destinar los recursos necesarios para adelantar los procesos de contratación que permitan la disminución de las barreras de acceso y  movilidad dentro de las sedes del ministerio, a las personas con alguna discapacidad</t>
  </si>
  <si>
    <t>Pantallazo del Secop donde se evidencia, en el Plan Anual de Adquisiciones, la necesidad y los recursos destinados para las contrataciones que se requieran</t>
  </si>
  <si>
    <t>SSA</t>
  </si>
  <si>
    <t>Con memorando Nro 2021IE0006994, se informa la modificación de la acción de mejora. Con memorando 2022IE0001969 se solicita modificación de la acción de mejora. Con memorando 2023IE0002372 se informa cumplimiento de la acción de mejora.</t>
  </si>
  <si>
    <t xml:space="preserve">Firmar convenio con el INSOR para desarrollar actividades de capacitación y sensibilización para la promoción de una atención al ciudadano incluyente y apoyar la elaboración de material institucional audiovisual con Lengua de Señas Colombiana para personas con discapacidad auditiva. </t>
  </si>
  <si>
    <t>Convenio firmado</t>
  </si>
  <si>
    <t>Con memorando Nro 2021IE0006994, se informa la modificación de la acción de mejora. Con memorando 2022IE0001969 se solicita modificación de la acción de mejora. Con memorando 2022IE0008012 se solicita modificación de la fecha de terminación de la acción de mejora. Con memorando 2023IE0005024 se informa cumplimiento de la acción de mejora.</t>
  </si>
  <si>
    <t>Realizar con el INCI el diagnóstico y definir  toda la señalización para cada una de las sedes del ministerio</t>
  </si>
  <si>
    <t>Informe diagnóstico</t>
  </si>
  <si>
    <t>Con memorando 2021IE0006994, se informa la modificación de la acción de mejora. Con memorando 2021IE0008836 se informa el cumplimiento de la acción de mejora.</t>
  </si>
  <si>
    <t>Firmar contrato con el objetivo de garantizar el suministro e instalación de la señalización con fecha de cumplimiento para el 31/12/2023</t>
  </si>
  <si>
    <t>Contrato firmado</t>
  </si>
  <si>
    <t>Con memorando Nro 2021IE0006994, se informa la modificación de la acción de mejora. Con memorando 2022IE0001969 se solicita modificación de la acción de mejora. Con memorando 2023IE0003007 se solicita modificación de la acción de mejora. Con memorando 2023IE0009483 se solicita modificación de la acción de mejora. Con memorando 2023IE0011515 se informa cumplimiento de la acción de mejora.</t>
  </si>
  <si>
    <t>Instalar la señalización entregada por la Imprenta Nacional para Ciegos, en todas las sedes del ministerio.</t>
  </si>
  <si>
    <t>Registro fotográfico de la señalización instalada.</t>
  </si>
  <si>
    <t>Con memorando Nro 2021IE0006994, se informa la modificación de la acción de mejora. Con memorando 2022IE0001969 se solicita modificación de la acción de mejora.  Con memorando 2023IE0003007 se solicita modificación de la acción de mejora. Con memorando 2023IE0011515 se informa cumplimiento de la acción de mejora.</t>
  </si>
  <si>
    <t>Estructurar y aprobar, por parte del Comité de Gestión Institucional y Desempeño, la primera versión de la política pública de discapacidad del ministerio.</t>
  </si>
  <si>
    <t>Acta de Comité de Gestión y Desempeño con la aprobación de la primera versión de la política de discapacidad</t>
  </si>
  <si>
    <t>Con memorando 2022IE0005217 se informa cumplimiento de la acción de mejora.</t>
  </si>
  <si>
    <t xml:space="preserve">Mediante  la  Circular Interna No. 2022IE0004468 se dieron  a  conocer  los parámetros   para   la vinculación    de    las personas con discapacidad y las alianzas  estratégicas con entidades externas par la consecución de hojas de  vida  de  personas con discapacidad. La Circular en mención fue socializada por correo masivo y reunión virtual realizada el día 11 de julio de 2022. </t>
  </si>
  <si>
    <t xml:space="preserve">GTH </t>
  </si>
  <si>
    <t>H19(2020)</t>
  </si>
  <si>
    <t>Cumplimiento de la Política Pública de generación de empleo para la población joven el MVCT para la vigencia 2020, no dio estricto cumplimiento a la implementación de la Política Pública de Generación de Empleo para la Población Joven, lo cual tiene una incidencia en el aspecto socio económico de algunos profesionales y técnicos jóvenes del País</t>
  </si>
  <si>
    <t>De acuerdo con lo estipulado en el numeral 1 del artículo 2.2.1.5.2., del Decreto 2365 de 2019, el Ministerio de Vivienda, Ciudad y Territorio, no dio estricto cumplimiento a lo establecido en este numeral, el cual indica que el porcentaje de cargos ocupados por jóvenes entre los 18 y 28 años, debe ser mínimo del 10%.</t>
  </si>
  <si>
    <t>Priorizar la adopción del porcentaje de empleos para jóvenes entre 18 y 28 años sin experiencia, cuando se modifique la planta de personal del Ministerio de Vivienda, Ciudad y Territorio.</t>
  </si>
  <si>
    <t xml:space="preserve">1.Priorizar en el documento técnico de modificación de planta, la adopción de empleos para jóvenes entre 18 y 28 años. 
2.Presentar documento técnico al DAFP.
</t>
  </si>
  <si>
    <t>1. Documento técnico ajustado.
2. Oficio o correo electrónico de radicación o presentación del documento técnico al Departamento Administrativo de la Función Pública.</t>
  </si>
  <si>
    <t>H9(2019)</t>
  </si>
  <si>
    <t xml:space="preserve">Reservas presupuestales constituidas en la vigencia 2019 Convenio No. 451 de 2016  el convenio, no presenta avance significativo, toda vez que de los 5 proyectos solo uno (1) presenta avance físico y financiero del 11,64%, circunstancia que impacta la población objetivo </t>
  </si>
  <si>
    <t>La CGR argumenta que la constitución de las reservas presupuestales se presenta como posible ineficiencia en el desarrollo y ejecución de la contratación y supervisión contractual.</t>
  </si>
  <si>
    <t>Realizar cuatrimestralmente mesas de trabajo con los ejecutores de los proyectos, que permitan identificar alertas y tomar las respectivas medidas de ejecución presupuestal.</t>
  </si>
  <si>
    <t>1. Mesas de trabajo con los ejecutores de los proyectos que reflejen las recomendaciones frente a alertas para evitar retrasos en la ejecución presupuestal.</t>
  </si>
  <si>
    <t>DPR</t>
  </si>
  <si>
    <t>Auditoría Financiera MVCT Vigencia 2019</t>
  </si>
  <si>
    <t>1 AEF C</t>
  </si>
  <si>
    <t>Sistema de Información para la Gestión del Viceministerio de Agua Potable y Saneamiento
Básico – SIGEVAS.  SIGEVAS no es alimentado con la información pertinente de manera oportuna y/o periódica por sus usuarios y se encuentra desactualizado, no presta la utilidad requerida, y no contribuye a ser una
herramienta de seguimiento eficaz y oportuno al desarrollo de los proyectos</t>
  </si>
  <si>
    <t>El aplicativo SIGEVAS no es alimentado con la información pertinente de manera oportuna y/o periódica por sus usuarios y se encuentra desactualizado.</t>
  </si>
  <si>
    <t xml:space="preserve"> Remitir a la entidad ejecutora un oficio mensual donde se le solicite que deberá llevar a cabo  el cargue de la información  en el  tiempo real en el aplicativo SIGEVAS, de acuerdo a los compromisos establecidos en los convenios firmados. </t>
  </si>
  <si>
    <t>Enviar oficio mensual al ejecutor de los proyectos solicitándo la actualización en tiempo real del SIGEVAS. Realizar seguimiento mediante la revisión mensual del aplicativo actualizado. Informe semestral de cumplimiento.</t>
  </si>
  <si>
    <t xml:space="preserve">Oficios (3).                                            Informe de Seguimiento al aplicativo (1)                                                    Informe de efectividad (2)  </t>
  </si>
  <si>
    <t>Actualización Especial de Fiscalización Córdoba vigencias 2018, 2019 y 2020</t>
  </si>
  <si>
    <t>Con memorando 2022IE0002647 se solicita modificación de la fecha de terminación de la acción de mejora. Con memorando 2022IE0005035 se informa cumplimiento y efectividad de la acción de mejora.</t>
  </si>
  <si>
    <t>2 AEF C</t>
  </si>
  <si>
    <t>Proceso de viabilización y seguimiento Convenio No. 640-2019 - Planeación pre contractual y estudios previos en el Contrato de Obra No. 378-2020.  Debilidades en el proceso de construcción del proyecto han ocasionado demoras en la entrega real y oportuna de las obras a
sus usuarios finales.</t>
  </si>
  <si>
    <t>Deficiencias en el proceso de construcción del proyecto han ocasionado demoras en la entrega real y oportuna de las obras a sus usuarios finales.</t>
  </si>
  <si>
    <t>Remitir un oficio mensual solicitando el reporte del avance del proyecto y visita técnica mensual  por parte de este Ministerio para realizar  seguimiento al proyecto hasta su terminación con el fin de verificar su ejecución de manera oportuna. Informe semestral</t>
  </si>
  <si>
    <t>Remitir un oficio mensual a los entes ejecutores, donde se solicite formalmente el reporte de las actividades ejecutadas en el mes.                                   Realizar visita técnica presencial a los proyectos para hacer seguimiento a las actividades reportadas de ejecución por parte del ente ejecutor.                 Informe de efectividad del estado de avance de los proyectos</t>
  </si>
  <si>
    <t>El proyecto se encuentra en ejecución con un 44% de avance físico. El contratista solicitó prórroga por 4 meses por problemas con suministros y equipos, la alcaldía y Veolia como interventoría contemplan esta solicitud.</t>
  </si>
  <si>
    <t>3 AEF C</t>
  </si>
  <si>
    <t>Etapa de planeación Convenio interadministrativo de cooperación técnica y apoyo financiero No. 318 de 2018. Incumplimiento por parte del MVCT en el proceso de supervisión, seguimiento y falta de diligencia administrativa
para el desarrollo oportuno del Convenio</t>
  </si>
  <si>
    <t>Dilación y uso inadecuado del tiempo en revisiones y solicitudes de diseños, presupuesto, especificaciones técnicas</t>
  </si>
  <si>
    <t>Remitir un oficio mensual a los entes ejecutores, donde se solicite formalmente el reporte de las actividades ejecutadas en el mes.                                   Realizar visita técnica presencial a los proyectos para hacer seguimiento a las actividades reportadas de ejecución.     Informe de efectividad del estado de avance de los proyectos</t>
  </si>
  <si>
    <t>El proyecto se reformuló y se esta a la espera del otrosí del contrato 766 de 2013, en el que se incorporen los recursos adicionales señalados en la mencionada reformulación. Avance del proyecto 50%.</t>
  </si>
  <si>
    <t>4 AEF C</t>
  </si>
  <si>
    <t>Convenio 1103 de 2020, convenio 318 de 2018, y convenio 1007 de 2020. Posible violación a lo normado en los convenios y al principio de publicidad y principio de libre concurrencia de las empresas para participar en los procesos contractuales</t>
  </si>
  <si>
    <t>No publicación en el SECOP de los procesos contractual</t>
  </si>
  <si>
    <t>Realizar un Otrosí al Convenio 1103 de 2020 donde se modifique la obligatoriedad de la publicación en el SECOP.   Oficios a los entes Ejecutores de los Convenio 1007 de 2020 y Convenio 318 de 2018, donde se le informa de la obligatoriedad de publicar todas las actuación de la ejecución del convenio en el SECOP. Informe semestral de estado de avance de los proyectos</t>
  </si>
  <si>
    <t xml:space="preserve">El MVCT proyectara un Otrosí al Convenio 1103 de 2020, y remitira  oficios a los entes ejecutores para el cumplimiento de las obligaciones pactadas, en cuanto a publicación en el SECOP de los Convenio 1007 de 2020 y el Convenio 318 de 2018 y  realizar un Informe semestral de estado de avance de los proyectos  </t>
  </si>
  <si>
    <t>5 AEF C</t>
  </si>
  <si>
    <t>Convenio interadministrativo 1103 de 2020. Omisión de la parte ejecutora en no adoptar
en debida forma los pliegos tipo impartidos por Colombia Compra Eficiente
(Resolución No. 248 de 2020) y de lo normado en el convenio.</t>
  </si>
  <si>
    <t>Del proceso de contratación en la página de AQUALIA, los formatos no corresponden a los pliegos tipo impartidos por Colombia Compra Eficiente, sino a formatos propios, también hay formatos “Matriz 2 indicadores financieros y organizacionales”  en que el ejecutor usa referenciación de los pliegos tipo pero los modifica</t>
  </si>
  <si>
    <t>Dirigir al ejecutor del proyecto, un oficio resaltando las obligaciones contractuales del Conveio 1103 de 2020, teniendo en cuenta su regimen de contratación en el marco de sus responsabilidades.</t>
  </si>
  <si>
    <t>Oficio  dirigido a los Ejecutor de los proyectos financiados con recursos del VAS, donde se le informa su responsabilidad al momento de adelantar la contratación</t>
  </si>
  <si>
    <t>Oficio (1)</t>
  </si>
  <si>
    <t>Una vez reiniciado el proyecto, el ejecutor deberá adelantar prórroga a la contratación derivada por un periodo de seis meses.</t>
  </si>
  <si>
    <t>Con memorando 2021IE0009614 se solicita la modificación de la acción de mejora. Con memorando 2022IE0000050 se informa cumplimiento y efectividad de la acción de mejora.</t>
  </si>
  <si>
    <t>6 AEF C</t>
  </si>
  <si>
    <t>Publicación en SECOP Convenio interadministrativo de cooperación técnica y apoyo financiero No. 1134-2020.  Deficiencias en obligaciones relacionadas con la publicidad de los documentos e información del  CI No. 1134-2020, por debilidades en el control y seguimiento a la publicación del proceso contractual, que afecta el principio de publicidad con el riesgo de desinformar</t>
  </si>
  <si>
    <t>Al ingresar al aplicativo SECOP, se evidencia un error, ya que el ente territorial, quien es el responsable de subir la información a este aplicativo indica, que la fuente de financiación son Recursos Propios, cuando en realidad la Nación aporta la suma de $11.477.888.528 y por contrapartida la suma de $7.876.982.323.</t>
  </si>
  <si>
    <t>Solicitar mediante oficio que al momento de iniciar el nuevo proceso se revise que la información que se publique este de acuerdo a la viabilidad del proyecto.</t>
  </si>
  <si>
    <t xml:space="preserve">Remitir oficio al ente ejecutor donde se solicite la subsanación del error en el nuevo proceso toda vez que el éste que contenía un error involuntario el cual fue subsanado mediante Resolución No. 024 del 17 de junio de 2021. </t>
  </si>
  <si>
    <t xml:space="preserve">Oficio    (1)                                        Informe de efectividad    (1)                       </t>
  </si>
  <si>
    <t>Se realizó envió del
oficio al ente ejecutor.</t>
  </si>
  <si>
    <t>22 AEF GA</t>
  </si>
  <si>
    <t>Cumplimiento Sentencia T-302 de 2017. (A-D) Retraso en la ejecución de los contratos suscritos (consultoría – obras) y la baja ejecución de recursos, afectando la eficacia, ya que las actividades u operaciones y los resultados no se logran de manera adecuada y en concordancia con los objetivos y metas previstas</t>
  </si>
  <si>
    <t xml:space="preserve">No se ha logrado concertar el plan de acción con las comunidades, para dar cumplimiento a los requerimientos de la Corte Constitucional, lo que ha impedido alcanzar las metas de disponibilidad, calidad y acceso previstas. </t>
  </si>
  <si>
    <t>Participar en los espacios de concertación del plan de acción para el cumplimiento de la Sentencia T 302, aplicando la metodología y lineamientos dispuestos por la Consejería presidencial para las Regiones.</t>
  </si>
  <si>
    <t xml:space="preserve">1. Concertar el Plan de acción con las comunidades: Proceso de consulta previa de la Sentencia T 302 de 2017, el cual según la ruta metodológica construida conjuntamente con el pueblo wayuu se determina en dos fases (1) Reuniones de alto nivel y (2) Reuniones técnicas territoriales. 
2. Realizar informes de seguimiento semestrales de avance en la concertación y/o cumplimiento de los acuerdos del plan de acción. </t>
  </si>
  <si>
    <t>1. Matriz consolidada de acuerdos de mesa de agua resultantes de la reunión de alto nivel y las reuniones técnicas territoriales. (1)
2. Informes de seguimiento semestrales de avance en la concertación y cumplimiento de los acuerdos del plan de acción. (4)</t>
  </si>
  <si>
    <t>El Ministerio de Vivienda, Ciudad y Territorio, en el marco de las acciones sectoriales para atención de lo dispuesto en la Sentencia T-302 y
sus Autos de cumplimiento como líder del derecho al AGUA, ha realizado diferentes gestiones de articulación con las demás entidades del orden nacional, departamental y nacional. De lo cual se puede resaltar que participó en las 13 jornadas de diálogo genuino con el pueblo wayuu en diferentes puntos estratégicos del
Departamento de La Guajira, logrando acuerdos de las acciones propuestas frente al derecho al AGUA incluidas en el Plan de Acción Provisional; además articulando acciones en cuanto a la garantía del derecho, gestión de la
información y el conocimiento promovidas por diferentes instancias involucradas en el sector de agua potable y
saneamiento básico con el objetivo de resolver problemas, planificar proyectos, y tomar decisiones que afecten a la comunidad en su conjunto; de tal forma, que en este proceso, es
fundamental garantizar la participación y el consentimiento de las comunidades indígenas en asuntos que les conciernen, y es un componente importante de la autodeterminación
de los pueblos indígenas. Resultado de la consulta previa el pasado 28 de agosto 2023 la Consejería Presidencial para las
Regiones presentó
ante la Honorable
Corte Constitucional
el Plan de Acción Provisional en cumplimiento de la sentencia T-302 de
2017 y sus autos de
seguimiento (se adjunta Plan de Acción Provisional y sus anexos)</t>
  </si>
  <si>
    <t>Informe de Actuación Especial de Fiscalización "Programa Guajira Azul y PDA Departamento de La Guajira – Vigencias 2018-2019 y 2020"</t>
  </si>
  <si>
    <t>H2(2021)</t>
  </si>
  <si>
    <t>Realizar seguimiento de los proyectos, desde el componente financiero y de ejecución, verificando los saldos a favor del MVCT y las partidas conciliatorias identificadas en cada uno de ellos.</t>
  </si>
  <si>
    <t>Realizar mesas de trabajo entre la DIDE y SFP, para revisar el tratamiento contable y el suministro de información, referente a los convenios y contratos que se registran en los EEFF.</t>
  </si>
  <si>
    <t>Informe de Auditoría Financiera MVCT vigencia 2021</t>
  </si>
  <si>
    <t>Con memorando 2023IE0001299 se informa cumplimiento y efectividad de la acción de mejora.</t>
  </si>
  <si>
    <t>Remitir oficio en julio de 2022 a la Gerencia General de ENTERRITORIO, solicitando que en los Informes de Ejecución Financiera mensuales, se incluya el concepto de las diferencias que se presentan entre el saldo de pagos y el saldo de causación.</t>
  </si>
  <si>
    <t>H4(2021)</t>
  </si>
  <si>
    <t>Subestimación por el no reconocimiento de recursos del saldo de los convenios CUR-16-2018 y CUR 153-2016 a favor del MVCT con el Municipio de Cali. $9.054.607.838 y $5.163.685.
Subestimación $122.312.851, por menor valor reconocido en el Contrato 610- GRUCON por deficiencias en los mecanismos de control sobre rendimientos.</t>
  </si>
  <si>
    <t>Fortalecer los procedimientos contables, operativos y de suministro de información para el registro de recursos entregados en administración.</t>
  </si>
  <si>
    <t>Realizar Mesas de trabajo entre DIDE y SFP para revisión de procedimientos internos relacionados con requerimientos contables y financieros
Revisar  la política contable aplicada en la actualidad y ajuste de manual de procedimientos encaso de ser necesario.</t>
  </si>
  <si>
    <t>Subestimación por el no reconocimiento de recursos del saldo del convenio CUR162018 a favor del MVCT con el Muni de Cali por otra parte, no se establece la subestimación generada por el convenio CUR 153-2016 del contrato 610-GRUCON se establece que aunque exista excepción de rendimientos sobre los recursos administrados, debe existir control y derecho sobre su manejo (...)</t>
  </si>
  <si>
    <t>Realizar reunión para revisar la  ejecución presupuestal de los proyectos dentro del Conpes 3858 de 2016, garantizando se dé el trámite de la devolución de los recursos a la DTN, siendo exigencia por parte del MHCP para aprobar PAC, ajustandose los saldos entre CUR 12 Y CUR 16; adicional, garantizar bajo soporte el reintegro de $5.103.684.04 en el CUR 153.</t>
  </si>
  <si>
    <t>Realizar reunión mensual  entre las entidades  EMCALI , Municipio de Cali y MVCT con el propósito de lograr la  conciliación de saldos.</t>
  </si>
  <si>
    <t>Acta de reunión (6)
Informe de efectividad (1)</t>
  </si>
  <si>
    <t>H5(2021)</t>
  </si>
  <si>
    <t>La CGR determina como causas:
1. Los derechos fiduciarios del Fideicomiso PAR INURBE está sobrestimado en $94.359.416, evidencia falta de control y de conciliación de saldos al cierre de la vigencia. 
2. Contratos suscritos con Findeter subestiman el saldo del activo debido a partidas pendientes por conciliar.</t>
  </si>
  <si>
    <t>Fortalecer los procedimientos contables, operativos y de suministro de información para el registro de recursos entregados por el MVCT a  Patrimonios Autónomos.</t>
  </si>
  <si>
    <t xml:space="preserve"> 
Realizar Mesa de trabajo con Sociedad Fiduciaria para aclarar la partidas registradas en los EEFF del Consorcio y, en caso que aplique, realizar ajustes.
Realizar Mesas de trabajo entre DIDE y SFP para revisión de procedimientos internos relacionados con requerimientos contables y financieros. </t>
  </si>
  <si>
    <t>Actas de Reunión con los compromisos a que haya lugar. (4)
Informe de efectividad (1)</t>
  </si>
  <si>
    <t xml:space="preserve">SFP-DIDE
</t>
  </si>
  <si>
    <t xml:space="preserve">El saldo total 192603 Derechos en Fideicomiso- Fiducia Mercantil Patrimonio Autónomo se encuentra subestimado en $558.431.467 y sobrestimado en $94.359.416, debido en parte a partidas pendientes por conciliar que afectan el saldo del activo al cierre de la vigencia que afectan los registros de la cuenta 55- Gasto Público Social, desconociendo lo establecido en el numeral 1.2.1.3 </t>
  </si>
  <si>
    <t>Remitir oficio a FINDETER, solicitando que en los Informes de Ejecución Financiera mensuales, se incluya el concepto de las diferencias que se presentan entre el saldo de pagos y el saldo de causación.</t>
  </si>
  <si>
    <t>Remitir oficio en Julio de 2022 a Findeter solicitando inclusión de conceptos de diferencias.</t>
  </si>
  <si>
    <t>Oficio remisorio dirigido a FINDETER (1)
Informe de efectividad (1)</t>
  </si>
  <si>
    <t>Aún se encuentran pendientes saldos por depurar. Se remitió oficio a Findeter bajo radicado No. 2023EE0048925, solicitando la depuración de las diferencias de los contratos interadministrativos.
En trabajo conjunto con Findeter se ha realizado la depuración de algunas partidas relacionada a los contratos interadministrativos; 036 de 2012, 438 de 2015 y 1139 de 2020. Está pendiente el 159 2013.</t>
  </si>
  <si>
    <t>H6(2021)</t>
  </si>
  <si>
    <t>Falta de identificación de los “Recaudos por Clasificar” antes del cierre de la vigencia, lo que afecta el oportuno reconocimiento de los ingresos.</t>
  </si>
  <si>
    <t>Fortalecer los procedimientos contables, operativos y de suministro de información para el registro de cuentas por pagar relacionadas con recursos a favor de terceros.</t>
  </si>
  <si>
    <t>Realizar mesas de trabajo entre SFP y ÁREAS RESPONSABLES para revisión de procedimientos internos relacionados con requerimientos contables y financieros referentes a ingresos por aplicar.</t>
  </si>
  <si>
    <t xml:space="preserve">Actas de Reunión con los compromisos a que haya lugar. (3)
Informe de efectividad (1)
</t>
  </si>
  <si>
    <t>H7(2021)</t>
  </si>
  <si>
    <t>La Entidad, no ha terminado el proceso de depuración de los procesos judiciales entregados por el Inurbe</t>
  </si>
  <si>
    <t>Enviar Derechos de Petición a los Despachos Judiciales solicitando información y piezas procesales, para reconstruir la infomación</t>
  </si>
  <si>
    <t>1. Enviar derechos de petición a los despachos judiciales solicitando estado actual del proceso y/o piezas procesales. 
2. Realizar Informe de gestión sobre resultados de reconstrucción de procesos judiciales.</t>
  </si>
  <si>
    <t>Derechos de petición (12)
Informe de Gestión (1)</t>
  </si>
  <si>
    <t>La Oficina Asesora Juridica informa que a corte del 20 de diciembre de 2022
(fecha en donde empieza la vacancia judicial) ha podido reconstruir mas del 98% de los
expedientes que se encontraban incompletos o nulos y que fueron entregados por el ParINURBE en liquidación, quedando solo 6 casos pendientes por reconstruir, 3 en donde
la entidad funge como demandante y los otros 3 que funge como demandado.
Sin embargo, cabe aclarar que todos los procesos reconstruidos hasta el momento, se han
encontrado en estado terminado y archivados, además de que ninguno de estos se ha
tenido que ingresar a los informes de Conciliacion reportados a la Subdirección de Finanzas
y Presupuesto ya que los mismos no han generado ninguna erogación económica para la
entidad.</t>
  </si>
  <si>
    <t>SFP-OAJ</t>
  </si>
  <si>
    <t>Con memorando 2023IE0000268 se informa cumplimiento y efectividad de la acción de mejora.</t>
  </si>
  <si>
    <t>H8(2021)</t>
  </si>
  <si>
    <t>La entidad no actualizo la información del valor a cuentas por pagar dentro del fallo de una sentencia judicial</t>
  </si>
  <si>
    <t>Modificar el procedimiento pago sentencias y conciliaciones punto 11.4 agregar "reportar dentro de los cinco (5) días siguientes a la fecha en que se profiera la Resolución de Pago a la subdirección de Finanzas y Presupuesto la novedad del valor a pagar"</t>
  </si>
  <si>
    <t>Modificar procedimiento pago de sentencias judiciales, laudos arbitrales y conciliaciones</t>
  </si>
  <si>
    <t>Solicitud de modificacion procedimiento pago de sentencias judiciales, laudos arbitrales y conciliaciones (1)
Procedimiento actualizado en el SIG (1)</t>
  </si>
  <si>
    <t>Deficiencias en los mecanismos de control
contable que garanticen el cumplimiento del Principio de Contabilidad Pública de
"Devengo” establecido en el marco Normativo para Entidades de Gobierno</t>
  </si>
  <si>
    <t>Fortalecer los procedimientos contables para la correcta causación de cuentas por pagar.</t>
  </si>
  <si>
    <t>Actualizar el instructivo de procedimientos contables, que incluya un punto específico sobre causación de cuentas por pagar por intereses</t>
  </si>
  <si>
    <t>Instructivo de Procedimientos Contables actualizado (1)</t>
  </si>
  <si>
    <t>H9(2021)</t>
  </si>
  <si>
    <t>La cuenta 1510 – inventarios mercancía presenta incertidumbre por una subestimación, al no lograr identificarse en su totalidad qué bienes cumplen con los criterios para ser incorporados como activos del MVCT.</t>
  </si>
  <si>
    <t xml:space="preserve">Valorar, de acuerdo con la metodología establecida por las Normas NIIF, los activos pendientes. </t>
  </si>
  <si>
    <t>Realizar avalúo comercial o costo reposición de 100 predios, elaborados por el profesional a cargo, contratado por la SSA.</t>
  </si>
  <si>
    <t>Informes de avalúos comerciales</t>
  </si>
  <si>
    <t>Contratar empresa para realizar avalúo comercial de 300 predios.</t>
  </si>
  <si>
    <t>H10(2021)</t>
  </si>
  <si>
    <t xml:space="preserve">Se presentan diferencias entre las entidades que reportan saldos con el MVCT durante la vigencia analizada y antes del cierre del ejercicio, que dificultan contar con información precisa y confiable </t>
  </si>
  <si>
    <t>Fortalecer los procedimientos contables y operativos para el registro de operaciones recíprocas.</t>
  </si>
  <si>
    <t xml:space="preserve">Circularizar a los representantes legales de las entidades que reportan saldos con el MVCT para exponer las diferencias presentadas en mesas de trabajo y conciliar saldos.
</t>
  </si>
  <si>
    <t>H11(2021)</t>
  </si>
  <si>
    <t xml:space="preserve">La Nota 29.2.4 Provisión, Litigios y Demandas, revela una inconsistencia respecto al número de identificación de Marlen Rodríguez Arrieta, al reportar un número de cédula diferente al nombre indicado </t>
  </si>
  <si>
    <t xml:space="preserve">Revisar información de los procesos que se encuentren en cuentas por pagar, frente a las notas contables </t>
  </si>
  <si>
    <t xml:space="preserve">Realizar mesa de trabajo con la Subdirección de Finanzas y Presupuesto para revisar las notas contables, anualmente </t>
  </si>
  <si>
    <t>Acta de mesa de trabajo (1)
Informe de efectividad (1)</t>
  </si>
  <si>
    <t>Con fecha del 17 de noviembre de 2022, se procedió a realizar mesa de trabajo presencial
en la sede Colseguros, en las Oficinas del Grupo de Contabilidad en la cual participaron
representantes de la Subdirección de Finanzas y Presupuesto y la Oficina Asesora Juridica,
en la cual se plantearon las pautas y acciones para la construcción de las notas contables
del año 2022, al igual se identifico los fallos presentados en las notas contables del 2021
dando como resultado la revisión de los números de identificación de los casos en los cuales
se reporta como cuentas por pagar y provisión contable.
Para este punto, la Oficina Asesora Jurídica se comprometió a revisar los números de
documentos de identificación de los terceros registrados como cuentas por pagar.</t>
  </si>
  <si>
    <t xml:space="preserve">Incumplimiento sobre la información que debe ser incluida en las Notas a los Estados Financieros, como:
Errores de transcripción en la información contable.
Error en creación de tercero en sistema de información.
Diferencias en descripción de recursos entregados de SGP </t>
  </si>
  <si>
    <t>Fortalecer los procedimientos contables y operativos para la elaboración de las notas a los estados financieros.</t>
  </si>
  <si>
    <t>Revisar la Matriz de control de inventarios de predios y los cuadros anexos a recursos entregados en administración para hacer los ajustes respectivos.
Socializar mediante mesa de trabajo, las incidencias del error presentado con la OAJ y definir las medidas correctivas.
Notificar a la CGR los distintos documentos de distribución de recursos emitidos por DNP.</t>
  </si>
  <si>
    <t xml:space="preserve"> Matriz de control de inventrarios de predios y  los cuadros anexos  de recursos entregados en administración ajustados  (1)
Mesa de trabajo con definición de medidas correctivas (1)
Oficio de Notificación a CGR (1)
Informe de efectividad (1)</t>
  </si>
  <si>
    <t>H12(2021)</t>
  </si>
  <si>
    <t xml:space="preserve">El hallazgo se origina según la CGR debido a deficiencias en la gestión
presupuestal demostrando baja ejecución y desplazamiento de las metas
establecidas y trayendo como efecto que no sea atienda la población objetivo dentro
de la oportunidad proyectada. </t>
  </si>
  <si>
    <t>Fortalecer los mecanismos de ejecución presupuestal de la entidad</t>
  </si>
  <si>
    <t>Elevar solicitud de consulta ante el Ministerio de Hacienda y Crédito Público, sobre la posibilidad de contar con vigencias plurianuales para los proyectos de infraestructura de vivienda. agua potable y saneamiento básico que son apoyados y/o financiados por el MVCT.</t>
  </si>
  <si>
    <t xml:space="preserve">Oficio de consulta MHCP (1)
Informe de gestión (1)
</t>
  </si>
  <si>
    <t>H13(2021)</t>
  </si>
  <si>
    <t>La CGR manifiesta que el MVCT presentó falencias en los procesos de planeación y gestión en las
actividades, debido a la no ejecución de la totalidad del presupuesto asignado para la vigencia, razón por la cual se generaron saldos de apropiación</t>
  </si>
  <si>
    <t>Realizar Informe ejecución presupuestal dirigido a los líderes de proyectos de inversión y funcionamiento, con corte a 30 de septiembre de 2022, donde refleje los Recursos pendientes por ejecutar, con el fin de que tomen las medidas pertinentes para comprometer o liberar y trasladar los recursos dispónibles y así evitar la pérdida de apropiación al cierre de la vigencia.</t>
  </si>
  <si>
    <t>H14(2021)</t>
  </si>
  <si>
    <t>Según la CGR el MVCT presentó deficiencias en los mecanismos de control y planeación,
afectando de esta manera la ejecución de los compromisos presupuestales de los proyectos de inversión programados por el Ministerio de Vivienda Ciudad y
Territorio, toda vez que no se ejecutaron de manera eficiente y oportuna los recursos
disponibles para la vigencia fiscal 2021.</t>
  </si>
  <si>
    <t>Elevar solicitud de consulta ante el Ministerio de Hacienda y Crédito Público, sobre la posibilidad de contar con vigencias plurianuales para los proyectos de infraestructura  de infraestructura de vivienda. agua potable y saneamiento básico que son apoyados y/o financiados por el MVCT.</t>
  </si>
  <si>
    <t>H15(2021)</t>
  </si>
  <si>
    <t>La CGR manifiesta que el MVCT presentó deficiencias en la planeación y ejecución de estos recursos,
respecto a los presupuestados para la vigencia 2021, hecho que impacta
directamente los proyectos de inversión para los cuales fueron autorizados, y
conlleva que no se cumplan con las metas de los mismos en la oportunidad
proyectada.</t>
  </si>
  <si>
    <t>Fortalecer los mecanismos de seguimiento y control a la ejecución presupuestal de las vigencias futuras</t>
  </si>
  <si>
    <t>Realizar Informe ejecución de vigencias futuras dirigido a los líderes de proyectos de inversión, con corte a 30 de septiembre de 2022, donde refleje los Recursos pendientes por ejecutar, con el fin de que tomen las medidas pertinentes para comprometer o liberar y trasladar los recursos dispónibles y así evitar la pérdida de apropiación al cierre de la vigencia.</t>
  </si>
  <si>
    <t>DIDE-DPR-SFP</t>
  </si>
  <si>
    <t>H16(2021)</t>
  </si>
  <si>
    <t>Bajos porcentajes de ejecución física de los proyectos por parte de los ejecutores seleccionados por el VASB. De acuerdo con la normatividad vigente no se pueden girar recursos sin avances físicos y/o entrega de proyectos</t>
  </si>
  <si>
    <t>Enviar Solicitud escrita (oficio) dirigida a ejecutores de los proyectos para cumplimiento estricto de cronogramas para poder efectuar pagos respectivos.</t>
  </si>
  <si>
    <t>Enviar oficio remitido por el Viceministro a ejecutores de proyectos.</t>
  </si>
  <si>
    <t>Oficio dirigido a ejecutores</t>
  </si>
  <si>
    <t>Se realizó requerimiento oficial mediante correo electrónico a los ejecutores de cada uno de los proyectos, solicitando tomar medidas de ejecución para causar la obligación de pago:
. Solicitud Convenio de Uso de Recursos «CUR» 893-2020.  SIGEVAS 2-2014-187. Proyecto
Construcción Fase III línea de conducción acueducto urbano
Municipio La Virginia
. Solicitud Uso de Recursos No. 1135 de 2020 (San Juan
Nepomuceno), 1138 de 2020 (San Estanislao de Kostka) y 915 de 2021 (Calamar)
. Solicitud Uso de recursos Convenio de Cooperación No. 1141 de 2021. "Aunar esfuerzos para la ejecución del proyecto
denominado "CONSTRUCCIÓN
DE ALCANTARILLADO Y
CANAL PARA EL DRENAJE
PLUVIAL EN LOS SECTORES DE LAS COMUNAS 4, 5 Y 7
DEL MUNICIPIO DE
RIOHACHA". Vigencia de los Recursos Presupuestales Nación.
. Solicitud Convenio de Uso de Recursos «CUR» No. 881 de 2021. "Aunar esfuerzos para la 
ejecución del proyecto
denominado:
"ESTRUCTURACIÓN
INTEGRAL TÉCNICA, LEGAL, FINANCIERA Y SOCIAL EN LAS FASES DE
PREFACTIBILIDAD,
FACTIBILIDAD Y
ACOMPAÑAMIENTO PARA EL PROYECTO DE ESTUDIOS Y DISEÑOS DE LA PLANTA DE TRATAMIENTO DE AGUAS
RESIDUALES DEL MUNICIPIO DE PAMPLONA - NORTE DE
SANTANDER".</t>
  </si>
  <si>
    <t>Con memorando 2022IE0007564 se informa cumplimiento y efectividad de la acción de mejora.</t>
  </si>
  <si>
    <t>H17(2021)</t>
  </si>
  <si>
    <t>No publicación en el SECOP de los procesos contractuales.
.</t>
  </si>
  <si>
    <t xml:space="preserve">Reiterar al PDA ejecutor del Convenio 1007 de 2020,  la obligatoriedad de publicar las actuaciones de la ejecución del convenio en el SECOP.  </t>
  </si>
  <si>
    <t xml:space="preserve">Remitir oficios a los entes ejecutores para el cumplimiento de las obligaciones pactadas en el convenio 1007 de 2020, en cuanto a publicación en el SECOP.
</t>
  </si>
  <si>
    <t xml:space="preserve"> Oficios al ejecutor PDA (2)
Informe de efectividad (1)
</t>
  </si>
  <si>
    <t>Es necesario ampliar dado que el proyecto se encuentra suspendido debido a la necesidad de realizar una reformulación, la cual se aprobó en la sesión No. 29 del comité técnico de proyectos del VASB llevada a cabo el 16 de junio de 2023. El oficio de aprobación de la reformulación se suscribió el 27 de julio de 2023.</t>
  </si>
  <si>
    <t xml:space="preserve">
En la carta de viabilización se definió como ejecutor a Aguas de Córdoba, posición que según lo mencionado por la misma entidad en su respuesta no era susceptible de delegación.</t>
  </si>
  <si>
    <t xml:space="preserve">
Solicitar al ejecutor la realización de un  seguimiento diferenciado a la ejecución del proyecto de las acciones que ejecute Acualia en el marco del Convenio.</t>
  </si>
  <si>
    <t>Enviar Oficio solicitando al ejecutor un seguimiento diferenciado respecto de las acciones a ejecutar por Acualia en el marco del convenio</t>
  </si>
  <si>
    <t xml:space="preserve"> Oficio al ejecutor PDA (1)
Informe de efectividad (1)
</t>
  </si>
  <si>
    <t>H18(2021)</t>
  </si>
  <si>
    <t>Deficiencias en el seguimiento, aunado al no
cumplimiento de los numerales 16 y 17 de la Cláusula Cuarta del Convenio
Interadministrativo de uso de recursos No. 1007 de 2020, los artículos 3 y 26 de la
ley 80 de 1993 y el artículo 34 de la ley 734 de 2002 (Norma vigente para la época
de los hechos).</t>
  </si>
  <si>
    <t>Fortalecer el seguimiento por parte del MVCT frente al ejecutor de acuerdo a lo establecido en el convenio No 1007 de 2020.</t>
  </si>
  <si>
    <t xml:space="preserve">Realizar informe mensual de seguimiento 
Solicitar informe de ejecución mensual al ejecutor.
 Realizar visitas técnicas al proyecto
</t>
  </si>
  <si>
    <t xml:space="preserve">Informe mensual de supervisión (6)
 Informe del ejecutor (6)
Actas de visita (6)
 Informe de efectividad (1)
</t>
  </si>
  <si>
    <t>H20(2021)</t>
  </si>
  <si>
    <t>Incumplimiento del ejecutor al convenio de uso de recursos, al realizar modificaciones significativas al proyecto sin tramitar una reformulación</t>
  </si>
  <si>
    <t>Evaluar la posibilidad de iniciar un proceso al ejecutor por un presunto incumplimiento.</t>
  </si>
  <si>
    <t>Enviar  oficio al ejecutor reiterando sus deberes en el marco del Convenio de Uso de Recursos 1103-2020.
Realizar reunión con ejecutor y miembros del Comité Técnico, equipo jurídico y de seguimiento del VASB para evaluar la incidencia de las modificaciones realizadas respecto del proyecto viabilizado y las acciones a seguir.</t>
  </si>
  <si>
    <t>Oficio al ejecutor (1)
Acta de reunión con el ejecutor y otros.(1)
Informe de efectividad. (1)</t>
  </si>
  <si>
    <t>H21(2021)</t>
  </si>
  <si>
    <t>El municipio asumió de manera propia el giro de los recursos nación invertidos por el Ministerio a titulo de anticipo al contrato de obra, sin contar con el aval de la Interventoría para tal fin.</t>
  </si>
  <si>
    <t xml:space="preserve">El municipio liquidó unilateralmente los contratos de obra e interventoría y reintegró la totalidad de los recursos desembolsados por MVCT y reposan en el encargo fiduciario constituido por el municipio, a la espera de la nueva contratación. </t>
  </si>
  <si>
    <t>H23(2021)</t>
  </si>
  <si>
    <t xml:space="preserve">Desde el momento en que el Juz Admin del Circuito de Pasto, el 11/12/2017, decretó sentencia declara la nulidad del Acuerdo No 5/03/2015, emitido por la Junta Directiva EMPOPASTO, no se evidencia ningún tipo de impulso procesal por parte el MVCT; por lo anterior es claro que el MVCT no adelantó las gestiones pertinentes tales como la solicitud del levantamiento de la suspensión </t>
  </si>
  <si>
    <t>Adelantar las gestiones necesarias para reformular el Proyecto de modernización empresarial y levantar la suspensión del convenio.</t>
  </si>
  <si>
    <t xml:space="preserve">Realizar el comité técnico del del VASB, con el propósito de revisar  la viabilidad de reformular el proyecto.
Llevar a Comité Técnico la solicitud formal de reformulación del Proyecto de Modernización Empresarial.
Realizar Acta de aprobación del levantamiento de supensión. </t>
  </si>
  <si>
    <t xml:space="preserve">
Acta de Comité Técnico VASB (1) 
Acta de levantamiento de suspensión del Convenio (1)
 Informe de efectividad (1)</t>
  </si>
  <si>
    <t>H1(2019)</t>
  </si>
  <si>
    <t xml:space="preserve">Debilidades de control y fallas en la comunicación con la entidad con la que tiene este contrato de fiducia mercantil. (FIDUPREVISORA).
</t>
  </si>
  <si>
    <t xml:space="preserve"> 
Realizar Mesa de trabajo con Sociedad Fiduciaria para aclarar la partidas registradas en los EEFF del Consorcio y, en caso que aplique, realizar ajustes.
</t>
  </si>
  <si>
    <t>Acta de Reunión con aclaraciones de partidas conciliatorias y los compromisos a que haya lugar. (1)
Informe de efectividad (1)</t>
  </si>
  <si>
    <t>Se prorrogó el Convenio por cuatro meses para reformular el proyecto.</t>
  </si>
  <si>
    <t>H2(2019)</t>
  </si>
  <si>
    <t xml:space="preserve">El MVCT no ha implementado acciones tendientes a realizar u obtener una medición fiable para el registro en la contabilidad de las transferencias no monetarias.
El MVCT no ha realizado las gestiones necesarias para llevar a cabo la transferencia jurídica de los bienes inmuebles que se encuentran en cabeza de otras Entidades. </t>
  </si>
  <si>
    <t>Identificar mediante la incorporación, aquellos bienes activos ocupados por otras entidades para así proceder a la transferencia.</t>
  </si>
  <si>
    <t>Incorporar los predios, que dentro el proceso de saneamiento, se identifiquen ocupados por una entidad de orden nacional o territorial</t>
  </si>
  <si>
    <t>Resoluciones de Transferencia</t>
  </si>
  <si>
    <t>H3(2019)</t>
  </si>
  <si>
    <t xml:space="preserve">
Fallas en la comunicación, registro y conciliación de la información contable y financiera del MVCT.
Debilidades en el control y vigilancia de los convenios y/o contratos del MVCT. 
</t>
  </si>
  <si>
    <t>Actas de Reunión con los compromisos establecidos. (2)
Informe de efectividad (1)</t>
  </si>
  <si>
    <t>Elaborar y formalizar acta parcial de liquidación No. 6</t>
  </si>
  <si>
    <t xml:space="preserve">Se convocó a mesa de trabajo a Enterritorio el día 12/12/2023 dicha entidad no había realizado ninguna gestión para el cumplimiento de lo solictado sobre aclaración de diferencias. 
Se requeire ampliación, dado que se convocar a nuevas mesas de trabajo con el proposito de llegar a una aclaración definitiva. </t>
  </si>
  <si>
    <t>H10(2019)</t>
  </si>
  <si>
    <t>Deficiente planeación de las actividades programadas para la entidad, y por los responsables encargados de realizar dichas actividades.</t>
  </si>
  <si>
    <t>Realizar reunión con el Jefe de la Oficina OTIC para validar los tiempos de ejecucioon de las actividades establecidas en el PETI y revisión de las actvidades establecidas en el PAI .</t>
  </si>
  <si>
    <t>Realizar reunion mensual con el Jefe de la Oficina para validar los tiempos de ejecucioon de las actividades establecidas en el PETI y revision a las actvidades establecidas en el PAI.</t>
  </si>
  <si>
    <t>Informe del Seguimiento mensual de las actividades del  PETI y PAI</t>
  </si>
  <si>
    <t xml:space="preserve">Con memorando 2023IE0000017 se informa cumplimiento de la acción de mejora.
</t>
  </si>
  <si>
    <t xml:space="preserve">Realizar reuniones de seguimiento y monitoreo trimestral a las actividades del PAI, la actividad será  liderada por el coordinador del Grupo de Talento Humano y la persona que ejerce el rol como enlace entre el Grupo de Talento Humano y la Oficina Asesora de Planeación. </t>
  </si>
  <si>
    <t xml:space="preserve">Realizar Reuniones  trimestrales de seguimiento y monitoreo a las actividades del PAI lideradas por el jefe del Grupo de Talento Humano y el colaborador que ejerce el rol como enlace entre el coordinador del Grupo de Talento Humano y la Oficina Asesora de Planeación. Estas reuniones se harán exclusivamente con los colaboradores que hacen parte del Grupo de Talento Humano. </t>
  </si>
  <si>
    <t>Acta de reunión trimestral (2)
Informe anual de efectividad del cumplimiento de las actividades del PAI (1)</t>
  </si>
  <si>
    <t>Durante la vigencia
2022, el Plan de
Acción Institucional
(PAI) – 2022 se
cumplió en su
totalidad en un
100% y como
instrumento de
programación anual
permitió al Grupo de
Talento Humano
orientar su quehacer
de forma articulada
con lo programado
en el PEI; así mismo,
a través de los
ejercicios de
monitoreo
adelantados por el
coordinador del
Grupo de Talento
Humano y con base
en la información (de
las actividades
programadas en el
PAI) emitida por los
profesionales del
Grupo, se determinó
de manera oportuna
el avance en las
actividades y metas
a cargo del Grupo de
Talento Humano,
estableciendo
alertas tempranas
no sólo para el
cumplimiento de lo
programado en el
PAI sino para el
fortalecimiento,
bienestar e
integralidad del
talento humano del
Ministerio de
Vivienda Ciudad y Territorio en las
fases de ingreso,
desarrollo y retiro</t>
  </si>
  <si>
    <t>GTH</t>
  </si>
  <si>
    <t>Con memorando 2023IE0000164 se informa cumplimiento y efectividad de la acción de mejora.</t>
  </si>
  <si>
    <t xml:space="preserve">Realizar  Seguimiento    a las actividades propuestas en el Plan Anual,  que permita mitigar el atraso en el cumplimiento de las metas e indicadores  para dar  cumplimiento en las fechas establecidas . </t>
  </si>
  <si>
    <t>Realizar Reuniones bimestrales de seguimiento a las metas e indicadores que permitan generar alertas sobre las actividades propuestas en el PAI-PEI</t>
  </si>
  <si>
    <t>Acta de reunión (5)
Informe de seguimiento (5)</t>
  </si>
  <si>
    <t>Con memorando 2023IE0003247 se informa cumplimiento de la acción de mejora.</t>
  </si>
  <si>
    <t>Generar reporte trimestral con semáforo (Oficina Asesora de Planeación) y socializarlo con los responsables de actividades en el plan de acción, para generar las alertas tempranas que faciliten la toma de decisiones. Las dependencias con alertas (actividades en amarillo o rojo), deben remitir reporte con justificación de avance y medidas correctivas para cumplir la actividad.</t>
  </si>
  <si>
    <t xml:space="preserve">Realizar reporte con semáforo, socializarlo con los responsables de las dependencias y reporte de justificación y acciones correctivas si es el caso.
</t>
  </si>
  <si>
    <t xml:space="preserve">Reporte </t>
  </si>
  <si>
    <t>Se socializó el reporte del Plan de Acción del trimestre y se evidenció que las siguientes dependencias presentaron retraso en el cumplimiento de las actividades: La Dirección del Sistema Habitacional, la Dirección de Inversiones en Vivienda de Interés Social y la Oficina Asesora Jurídica, motivo por el cual se les solicitó remitir la justificación del atraso, con el fin de hacer un análisis al interior de la oficina y definir si es necesario realizar plan de mejoramiento o no.</t>
  </si>
  <si>
    <t>OAP -TODAS LAS DEPENDENCIAS</t>
  </si>
  <si>
    <t>Con memorando 2023IE0006313 se informa cumplimiento de la acción de mejora.
Con memorando 2024IE0000418 se informa declaración de efectividad del hallazgo H10(2019) por parte de la OTIC</t>
  </si>
  <si>
    <t xml:space="preserve">Realizar  Seguimiento    al plan de acción institucional con los responsables de las actividades establecidas que permita mitigar el atraso en el cumplimiento de las metas y  las fechas establecidas . </t>
  </si>
  <si>
    <t>Realizar Mesa de trabajo de seguimiento que se realizará en septiembre de 2022 a las metas  que permitan generar a alertas tempranas sobre las actividades propuestas en el PAI.</t>
  </si>
  <si>
    <t xml:space="preserve">Acta de mesa de trabajo con los compromisos y alertas tempranas a que haya lugar 
</t>
  </si>
  <si>
    <t>Con el objeto de fortalecer el proceso
paulatino de monitoreo
del plan de acción
institucional, se realizó
cumplimiento de acción
de mejora, con carácter
preventivo, mediante
una mesa de trabajo
con los encargados de
cada equipo (por meta
estratégica) de dar
cumplimiento al plan de
acción institucional de
la Dirección del Sistema
Habitacional. En dicha
mesa, se indicó la
consistencia del
hallazgo que dispuso la
Contraloría y la acción
de mejora establecida para remediar dicho
hallazgo.
Posteriormente, la
mesa de trabajo se
centró en dar a conocer
cuáles son las metas
estratégicas contenidas
en el plan de acción de
la DSH; los indicadores
y actividades
asociadas; el avance
durante la presente
vigencia, así como las
actividades faltantes
por reportar para lo que
resta del año. Siendo
este último aspecto el
principal compromiso,
centrado en realizar los
monitoreos
oportunamente, acorde
con el cronograma
establecido por la
Oficina Asesora de
Planeación. Así mismo,
se concluyó que NO
existen alertas
tempranas, pues las
actividades restantes se
cumplirán
satisfactoriamente.
Finalmente, con el acta
adjunta y los anexos (la
presentación y la
grabación de la mesa
de trabajo) se da
cumplimiento a la
acción de mejora.</t>
  </si>
  <si>
    <t>DEUT-DSH-DIVIS-GAUA</t>
  </si>
  <si>
    <t>Con memorando 2022IE0007183 se informa por parte de la DSH cumplimiento y efectividad de la acción de mejora. Con memorando 2022IE0007069 se informa por parte de la SSA cumplimiento y efectividad de la acción de mejora.</t>
  </si>
  <si>
    <t>H18(2019)</t>
  </si>
  <si>
    <t>Deficiencias en las estrategias desarrolladas e implementadas por el MVCT para el mejoramiento de las debilidades que se presentan en el Sistema de Control Interno.</t>
  </si>
  <si>
    <t xml:space="preserve">Fortalecer las actividades de control interno contable para que el flujo de información cumpla con las características definidas en el marco normativo.  </t>
  </si>
  <si>
    <t>Generar comunicados mensuales, dirigidos a las diferentes dependencias de la entidad, recordando las fechas establecidas para la presentación de documentación referente a bienes y servicios recibidos a satisfacción del MVCT.</t>
  </si>
  <si>
    <t>Comunicación a las dependencias</t>
  </si>
  <si>
    <t>H1(2020)</t>
  </si>
  <si>
    <t>Cuenta 190801 Recursos entregados en Administración, no se refleja adecuadamente la realidad económica en el saldo del contrato 03 de 2011 con la Empresa de Acueducto y Alcantarillado de Bogotá EAAB, se han detectado inconsistencias entre el saldo reportado por esa Entidad y el saldo contable del MVCT, presentando una sobreestimación de $1.732.934.225.</t>
  </si>
  <si>
    <t xml:space="preserve">Adelantar conciliaciones semestrales de los saldos de operaciones recíprocas entre las dos entidades (EAAB-MVCT), lo que  permitirá subsanar oportunamente toda diferencia que se presente. </t>
  </si>
  <si>
    <t>Realizar mesa de trabajo semestral con la EEAB para revisar y conciliar los saldos de operaciones recíprocas</t>
  </si>
  <si>
    <t xml:space="preserve">Acta de conciliación </t>
  </si>
  <si>
    <t>Auditoria Financiera MVCT Vigencia 2020</t>
  </si>
  <si>
    <t>9 AC LG</t>
  </si>
  <si>
    <t xml:space="preserve">Municipio Maicao recibió las obras el 2 de junio de 2021, no ha realizado la entrega al operador Aguas de la Península S.A. ESP., y no ha definido el esquema de operación de la zona rural dispersa.
Lagunas de oxidación del municipio de Maicao, fueron vandalizadas, se buscó una solución diferente en donde el municipio debe generar y entregar los diseños del componente de alcantarillado. </t>
  </si>
  <si>
    <t>Estipular en los convenios que se celebren entre el MVCT y las entidades territoriales para la ejecución de proyectos del sector, la obligación de efectuar la entrega de la infraestructura al operador garantizando su funcionamiento. De igual manera se deberá estipular la obligación a cargo del ejecutor de validar periódicamente el funcionamiento del proyecto.</t>
  </si>
  <si>
    <t xml:space="preserve"> Memorando dirigido a la Oficina de Contratos.
Convenio con la obligación incluida</t>
  </si>
  <si>
    <t>Memorando (1)
Convenio (1)</t>
  </si>
  <si>
    <t xml:space="preserve">Se requiere ampliación dado que a la fecha no han entregado los diseños., y el operador no ha recibido a satisfacción del municipio las obras del componente de acueducto. Se plantea visitas y seguimiento permanente a los compromisos asumidos con el operador y el municipio de Maicao. </t>
  </si>
  <si>
    <t>Auditoría de Cumplimiento a los recursos invertidos para Agua Potable y Saneamiento Básico – APSB en el departamento de La Guajira, proyectos ejecutados y/o finalizados en las vigencias 2018 – 2022</t>
  </si>
  <si>
    <t>Realizar el acompañamiento a la entidad territorial en el marco de las competencias del MVCT para las siguientes actividades:
•	Apoyar la entrega obras de acueducto a la empresa Aguas de la Península S.A. ESP. y la operación de la misma.
•	Apoyar la definición del esquema de operación en la zona rural dispersa.</t>
  </si>
  <si>
    <t>Reuniones de seguimiento con la empresa operadora y el Municipio
Oficios de requerimiento al municipio de los compromisos a que haya lugar
Informe de efectividad</t>
  </si>
  <si>
    <t>Actas (2)
Oficio (2)
Informe de efectividad (1)</t>
  </si>
  <si>
    <t>Realizar asistencia técnica en el marco de las competencias del MVCT para la estructuración del componente de alcantarillado del proyecto.</t>
  </si>
  <si>
    <t>Mesas de asistencia técnica con la empresa operadora y el Municipio.</t>
  </si>
  <si>
    <t>Actas  (2)
Radicación del proyecto (1)</t>
  </si>
  <si>
    <t>1-ACMOCOA</t>
  </si>
  <si>
    <t>Dualidad en la normatividad frente al manejo de los rendimientos generados por los recursos de la Banca Multilateral.</t>
  </si>
  <si>
    <t xml:space="preserve">Realizar reuniones entre el  Ministerio de Hacienda, MVCT y BID, con el propósito de que las partes del contrato de Préstamo No. 4446/OC-CO definan el criterio a seguir en relación con el destino de los rendimientos de los recursos consignados en la cuenta abierta por Alianza Fiduciaria en desarrollo del contrato de encargo fiduciario No. 610 de 2019. </t>
  </si>
  <si>
    <t>Realizar reuniones conjuntas entre las partes del Contrato de Préstamo No. 4446/OC-CO</t>
  </si>
  <si>
    <t>Actas de reuniones (2)
Informe de efectividad (1)</t>
  </si>
  <si>
    <t xml:space="preserve">Acorde con el plan de acción definido, el 14 de noviembre de 2023, se llevó a cabo una reunión el Ministerio de Hacienda, el BID y el MVCT, en la que se informó del hallazgo definido por la Contraloría en relación con los rendimientos financieros, que a juicio del Ministerio no se habían podido reintegrar dada la dualidad normativa entre lo establecido en el presupuesto nacional y lo establecido en el contrato de préstamo. En dicha reunión, una vez expuesta la situación y sus antecedentes, se determinó tanto por el Minhacienda como por el BID, que el MVCT debía realizar el reintegro de dichos rendimientos a la dirección del tesoro nacional, tal como quedó consignado en la respectiva ayuda de memoria. Dado que la situación se solucionó una sola reunión no fue necesario hacer una nueva reunión con estas entidades como estaba inicialmente consignado en el plan de acción.
Con base en dicha decisión, el MVCT mediante 2023EE0110374 del 6 de diciembre de 2023 le solicitó a Alianza Fiduciaria incluir en el orden del día del Comité Fiduciario 33 un punto relacionado con el reintegro de los rendimientos financieros y obtener la aprobación para realizar la consignación de los rendimientos financieros generados por los recursos del Préstamo BID 4446/OC-CO a la Dirección General de Crédito Público y Tesoro Nacional. Dicha aprobación quedó consignada en el acta del Comité No. 33 llevado a cabo el 19 de diciembre de 2023 para girar los rendimientos financieros generados hasta el 31 de octubre de 2023 por la suma de $519.156.828,93. Así mismo en dicho comité quedó establecida la instrucción de realizar mensualmente el reintegro de los rendimientos financieros generados.  La transacción se llevó a cabo en día 22 de diciembre de 2023. </t>
  </si>
  <si>
    <t>3-ACMOCOA</t>
  </si>
  <si>
    <t>La CGR manifiesta que no se lograron los permisos del INVIAS para  las  obras ejecutadas en el tramo Acacias (frente 2) y de la ANI para las obras ejecutadas en el tramo la peña (frente 4).</t>
  </si>
  <si>
    <t>Priorizar y agilizar la contratación y ejecucion de las obras que permitan conectar los tramos construidos del sector  las Acacias y La Peña  para que queden en pleno funcionamiento, una vez obtenidos los permisos del INVIAS y la ANI tal como se programo desde la planificación del proyecto.</t>
  </si>
  <si>
    <t>Informes semestrales de avance (4)
Actas de recibo a satisfaccion (obras) (2)</t>
  </si>
  <si>
    <t>4-ACMOCOA</t>
  </si>
  <si>
    <t xml:space="preserve">Incumplimiento del contratista que dejó  obras incompletas que afectan el funcionamiento del sistema de alcantarillado, 
</t>
  </si>
  <si>
    <t xml:space="preserve">Priorizar y agilizar la contratación y ejecucion tanto de las obras inconclusas como de las faltantes para que el sistema quede en completa operación. </t>
  </si>
  <si>
    <t>Contratar y ejecutar tanto las obras inconclusas como las obras faltantes y,  finalizar la reclamación ante la aseguradora y acciones judiciales para el reintegro del anticipo.</t>
  </si>
  <si>
    <t>Continuar con las acciones pertinentes a fin de recuperar el anticipo no amortizado asi como los perjuicios causados por el incumplimiento del contratista.</t>
  </si>
  <si>
    <t>Continuar con las acciones, de reclamación, frente a la compañía de seguros y las respectivas acciones legales contra el contratista de obra.</t>
  </si>
  <si>
    <t>Informes semestrales de avance (recuperacion anticipo) (4)</t>
  </si>
  <si>
    <t>H1(2022)</t>
  </si>
  <si>
    <t xml:space="preserve">La CGR registra que la cuenta 190513  presenta una sobreestimación  por valor de $ 2.480.187.513 en los saldos pendientes por ejecutar de los contratos 27 y 291, información que presenta diferencia entre los valores reportados por el MVCT en sus Estados Financieros y los extractos o informes de pagos emitidos por ENTERRITORIO a 31 de diciembre de 2022. </t>
  </si>
  <si>
    <t>La CGR manifiesta fallas en los procedimientos de depuración y conciliación, acciones que debe adelantar la entidad y que le permita realizar el cierre de las diferencias entre el MVCT y ENTERRITORIO, adicionalmente no se adjuntaron los soportes correspondientes para justificar las diferencias presentadas por valor de $ 2.480.187.513.</t>
  </si>
  <si>
    <t xml:space="preserve">Realizar formato de control de recursos desembolsados a los respectivos instrumentos fiduciarios, que soportan el plan financiero de cada uno de los proyectos. Este será diligenciado por el ejecutor. </t>
  </si>
  <si>
    <t xml:space="preserve">Institucionalizar el formato de control, el cual debe deberá incluirse en el sistema integrado de gestión de la OAP. </t>
  </si>
  <si>
    <t>Formato de control (1)</t>
  </si>
  <si>
    <t>Se realizaran mesas de trabajo con el Grupo de Contabilidad de la subdirección de Finanzas y Presupuesto, con el fin de poder establecer las diferencias presentadas entre los informes de ejecución de recursos y los informes presentados por Enterritorio.</t>
  </si>
  <si>
    <t>Auditoría Fiannciera MVCT Vigencia 2022</t>
  </si>
  <si>
    <t>H2(2022)</t>
  </si>
  <si>
    <t>La CGR indica reafirma que continúan saldos por conciliar de la información reportada a diciembre 31 de 2022, entre el MVCT y las demás entidades del orden nacional, en el formulario de Operaciones Reciprocas Convergencia.</t>
  </si>
  <si>
    <t>La CGR argumenta que las diferencias  con respecto a las entidades que reportan saldos con la entidad durante la vigencia 2022, no permiten tener una información precisa y confiable, de acuerdo con lo exigido por la Contaduría General de la Nación en el numeral 2.3.1 "Obligatoriedad y Consistencia del reporte de Operaciones Recíprocas" del Instructivo No.002 del 01 de diciembre de 2022</t>
  </si>
  <si>
    <t>Fortalecer los procedimientos  operativos relacionados con la conciliación  de operaciones recíprocas.</t>
  </si>
  <si>
    <t>Realizar Mesas de trabajo con (25)   entidades para conciliar saldos de diferencias más representativas.                                                    
Adelantar Mesa de trabajo con la CGN para tratar casos en los cuales no se logre el proceso de conciliación.</t>
  </si>
  <si>
    <t>Actas  (25)               
  Informe de efectividad (Incluir  Informe mesa de trabajo con CGN y los compromisos si aplica)(1)</t>
  </si>
  <si>
    <t>H3(2022)</t>
  </si>
  <si>
    <t>En relación al saldo de la cuenta 151002 – Mercancías en Existencia, la CGR registra que el MVCT incumplió con la obligación de realizar la medición posterior de los bienes, mediante la verificación física de los mismos situación que imposibilita  definir, documentar y registrar si existió o no deterioro.</t>
  </si>
  <si>
    <t>La CGR manifiesta que la entidad incumplió con la obligación de realizar la medición posterior de los bienes, mediante la verificación física de los mismos, situación que imposibilita definir, documentar y registrar si existió o no deterioro.</t>
  </si>
  <si>
    <t>Crear el instructivo para el manejo de  los bienes Inmuebles del inventario del MVCT, donde se incluya el capítulo de la medición del deterioro</t>
  </si>
  <si>
    <t xml:space="preserve">Realizar 1 mesa de trabajo en el mes de noviembre de 2023, con el Grupo de Saneamiento (SSA) y el Grupo de Recursos Físicos (GRF) para revisar el contenido del Instructivo.
 Realizar 1 mesa de trabajo en el mes de marzo de 2024, con SSA,GRF y SFP para validar el contenido del Instructivo. </t>
  </si>
  <si>
    <t>Actas con los compromisos (2)
Instructivo publicado en el SIG (1)</t>
  </si>
  <si>
    <t>GRF - SSA</t>
  </si>
  <si>
    <t>H4(2022)</t>
  </si>
  <si>
    <t>La CGR indica que en relación a la cuenta 151002 - Inventarios - Terrenos, en el movimiento presentado para esta cuenta se evidenció que durante la vigencia 2022 no se registró deterioro para los bienes que la conforman, ni se mencionan soportes de verificación física de los respectivos inmuebles.</t>
  </si>
  <si>
    <t>La CGR manifiesta deficiencia administrativa sobre el manejo de los inventarios.</t>
  </si>
  <si>
    <t>Establecer mecanismo de control de las fechas de cumplimiento de los requisitos para incorporación de los bienes inmubles al inventario.</t>
  </si>
  <si>
    <t>Realizar reporte trimestral  en excel de seguimiento de fechas de cumplimiento de requisitos para la incorporación de los bienes inmuebles al inventario.</t>
  </si>
  <si>
    <t>Matriz excel (4)
Informe de efectividad (1)</t>
  </si>
  <si>
    <t>H5(2022)</t>
  </si>
  <si>
    <t>La CGR indica que se presenta una sobreestimación en la cuenta 138426  por valor de $111.239.420, sin embargo, este valor está clasificado en los EEFF del MVCT como activo corriente, pero según lo verificado en las notas a los EEFF corresponde a cuentas con una edad superior a los 360 días, motivo por el cual deben estar clasificados como activos no corrientes.</t>
  </si>
  <si>
    <t>La CGR observa fallas de control en relación con la aplicación de las normas contables y los procedimientos adoptados por el Ministerio sobre la clasificación de los activos y de los principios contables de “Representación Fiel y de Esencia sobre la Forma” de que trata el Marco Normativo para entidades de gobierno, Resolución No. 533 de 2015.</t>
  </si>
  <si>
    <t>Fortalecer los procedimientos operativos relacionados con la edad de la cartera de las incapacidades,  para la correcta clasificación de corriente y no corriente en la   presentación de EEFF.</t>
  </si>
  <si>
    <t xml:space="preserve">Realizar relación trimestral en Excel de incapacidades que incluya el número de días según la edad de la cartera y Clasificacion de corriente o no corriente
Adjuntar anexo de estado de situación financiera
</t>
  </si>
  <si>
    <t>H6(2022)</t>
  </si>
  <si>
    <t>la CGR registra que la cuenta 192603, presenta una subestimación por valor de $198.608.911, incumpliendo con las características y principios fundamentales que debe reflejar la información financiera para que sea útil a sus usuarios, como lo establece el Manual de Políticas contables de MVCT, y el Marco Conceptual para la  Información Financiera de las Entidades de Gobierno.</t>
  </si>
  <si>
    <t>La CGR manifiesta que resulta natural que existan partidas conciliatorias por el valor de los contratos, dada la aplicación de varias vigencias contables y presupuestales desde 2012 hasta la fecha,  sin embargo no se justifica las diferencias evidenciadas, ni tampoco aclara como están conformadas las mismas, situación que afecta la razonabilidad del saldo de la cuenta evaluada.</t>
  </si>
  <si>
    <t>Requerir a la Gerencia General de FINDETER solicitando que en los Informes de Ejecución Financiera mensuales, se incluya el concepto de las diferencias que se presentan entre el saldo de pagos y el saldo de causación, adicionalmente conciliar diferencias por otros conceptos diferentes a pagos y causación si aplica.</t>
  </si>
  <si>
    <t xml:space="preserve">
Remitir oficio a la Gerencia General de FINDETER suscrito por la supervisora de los Contratos Interadministrativos.</t>
  </si>
  <si>
    <t>Oficio (1)
Informe de efectividad (1)</t>
  </si>
  <si>
    <t>H7(2022)</t>
  </si>
  <si>
    <t>La CGR registra que revisadas las notas a los estados Financieros presentadas por el MVCT se evidenció que la cuenta Recaudos por Clasificar cuyo saldo es $89.709.636, está conformada por 11 partidas pendientes de asignar a la cuenta de ingresos, se observó en el detalle de la observación todas las partidas cuentan con esta información, razón por la cual era posible su adecuado registro</t>
  </si>
  <si>
    <t>La CGR manifiesta que a la fecha de cierre fijada por el SIIF Nación, para la aplicación de los ingresos, no se contaba con los documentos idóneos que soportaran que los valores consignados a la DTN correspondieran a esta cartera, de igual manera señalan que para la identificación de los ingresos se requiere establecer el proyecto al cual pertenecen los recursos.</t>
  </si>
  <si>
    <t>H8(2022)</t>
  </si>
  <si>
    <t>La CGR indica que del total de los recobros a las EPS, en la cuenta 138426 – Otras Cuentas por Cobrar por valor de $ 63.760.068 tienen un tiempo superior a (3) años de registro contable, Así mismo, se observó que la gestión del MVCT no ha conseguido la recuperación de los recursos, a través de acciones efectivas para realizar el respectivo cobro a las EPS y ARL.</t>
  </si>
  <si>
    <t>La CGR manifiesta falta de seguimiento y control de las
cuentas por cobrar en los recobros de incapacidades y de los trámites de depuración de las cuentas de difícil cobro</t>
  </si>
  <si>
    <t>Fortalecer los procedimientos y mecanismos de control para el recobro de incapacidades que radiquen los funcionarios del MVCT</t>
  </si>
  <si>
    <t>1. Realizar una mesa de trabajo entre el GTH, SFP, OAJ para revisar la  Guía "GTH-G01 Incapacidades y recobros".
2. Actualizar Guía "GTH-G01 Incapacidades y recobros"
3. Socializar la Guía "GTH-G01 Incapacidades y recobros".
4. Implementar el módulo de recobros de incapacidades dentro del aplicativo Kactus</t>
  </si>
  <si>
    <t>Acta de mesa de trabajo (1)
Guía GTH-G01 Incapacidades y recobros actualizada (1)
Memorias de la socialización y grabación de teams (1)
Pantallazo de módulo de recobros habilitado (2)</t>
  </si>
  <si>
    <t>El 22 de enero de 2024 se realizó 
mesa de trabajo entre la Oficina 
Asesora Jurídica, la Subdirección 
de Finanzas y presupuesto y el 
Grupo de Talento Humano con el 
fin de revisar y relacionar las 
observaciones que al respecto se 
han generado de la Guía GTH-01 
de incapacidades. 
Se realizó actualización de la Guía 
GTH-G-01 de incapacidades, 
licencias y recobros; texto que fue 
revisado por la Oficina Asesora 
Jurídica, por la Subdirección de 
Finanzas y presupuestos – Grupo 
de contabilidad, por el grupo de 
Talento Humano y por la Oficina 
Asesora de Planeación.
El documento describe el paso a 
paso para que los servidores 
públicos puedan cargar y reportar 
las incapacidades presentadas a 
través del Self service Kactus. 
Dejando de esta forma 
trazabilidad de reporte de la 
novedad, y del inicio del proceso 
de recobro ante las diversas 
entidades de seguridad social.
Incapacidades y recobros".
La guía de gestión de 
incapacidades, licencias y 
recobros, fue socializada el 31 de 
enero de 2024 vía teams, sesión 
que fue grabada; y la guía como 
tal, fue socializada a través del 
correo institucional en la misma 
fecha.
El módulo de recobros e 
incapacidades del aplicativo 
Kactus fue parametrizado, 
habilitado y actualmente se está 
implementando por las y los 
servidores del Ministerio. Se 
adjuntan pantallazos del módulo 
de recobros habilitado.</t>
  </si>
  <si>
    <t>H9(2022)</t>
  </si>
  <si>
    <t>La CGR manifiesta que se presenta incumplimiento sobre la información que debe ser incluida en las Notas a los Estados Financieros, como: 1. Errores de transcripción en la información contable  2. información no detallada</t>
  </si>
  <si>
    <t xml:space="preserve"> Realizar y  revisar ajustes trimestrales al Excel establecido para determinar  el  costo  de  inmuebles incluidos adiciones y mejoras. 
Revisar los ajustes de recursos entregados en admon de anexo resumen (Vs) anexo detallado por convenio.  </t>
  </si>
  <si>
    <t xml:space="preserve">Excel detalle costo   (2)                                                                                        
Excel Resumen y  detallado por convenio (2)
Notas a los estados financieros (1)
</t>
  </si>
  <si>
    <t>H10(2022)</t>
  </si>
  <si>
    <t xml:space="preserve">La CGR registra que, observó deficiencia en el reconocimiento oportuno de la información contable, para el proceso de reclasificación de saldos contables a los convenios de vigencias 2016, 2017 y 2018 para el uso de recursos del Municipio de Santiago de Cali. </t>
  </si>
  <si>
    <t xml:space="preserve">La CGR manifiesta que se presentó deficiencia en el reconocimiento oportuno de la información contable de los  Cures Municipio Santiago de Cali.
</t>
  </si>
  <si>
    <t xml:space="preserve">Fortalecer los controles para el registro de la información contable </t>
  </si>
  <si>
    <t xml:space="preserve">Establecer y aplicar lista de chequeo para determinar que los hechos económicos esten reconocidos en  las cuentas contables pertinentes. </t>
  </si>
  <si>
    <t>Lista de chequeo (1)
Informe de efectidad (1)</t>
  </si>
  <si>
    <t>Para el cierre contable de la vigencia 2023, el Grupo de Contabilidad 
diligenció la lista de chequeo, con el propósito de validar el registro 
adecuado de los hechos económicos en los estados financieros, y 
garantizar así, la elaboración de información financiera que cumpla 
con las características fundamentales de relevancia y representación 
fiel a que se refieren el marco normativo para entidades de gobierno 
definido por el ente regulador</t>
  </si>
  <si>
    <t>H11(2022)</t>
  </si>
  <si>
    <t>La CGR indica que, la información allegada por el MVCT en relación al proceso  No.11001032400020150017300 , no concuerda con la información reportada mediante el Sistema Único de Gestión e Información Litigiosa del Estado – eKOGUI, lo cual, da  fundamento al argumento de la no consistencia de la información registrada.</t>
  </si>
  <si>
    <t>La falta de consistencia de la información reportada entre los archivos remitidos desde la Oficina Asesora Jurídica a la Subdirección de Finanzas y Presupuesto y lo registrado en el sistema eKOGUI, de acuerdo a la CGR</t>
  </si>
  <si>
    <t>Modificar los dos (2) archivos excel remitido a la Subdireccion de Finanzas y Presupuesto en la cual solo contenga la informacion basica necesaria y  no historica de la calificacion de los procesos judiciales y acciones constitucionales del MVCT y Par Inurbe</t>
  </si>
  <si>
    <t>Modificar archivos de Excel de reporte de conciliaciones mensuales de la OAJ  a la SFP del PAR INURBE y MVCT</t>
  </si>
  <si>
    <t xml:space="preserve">Reporte de conciliaciones mensuales de la OAJ  a la SFP (2) </t>
  </si>
  <si>
    <t>Con memorando 2023IE0011210 se informa cumplimiento y efectividad de la acción de mejora</t>
  </si>
  <si>
    <t>H12(2022)</t>
  </si>
  <si>
    <t xml:space="preserve">La CGR registra que el MVCT en sus actividades y operaciones presupuestales tuvo deficiencias que condujeron a la no ejecución de la totalidad del presupuesto de inversión asignada, constitutivos de saldos de apropiación por $ 38.386.037.163,45, además las acciones de mejora implementadas en el actual PM para corregir la deficiencia presentadas al respecto no han sido efectivas  
</t>
  </si>
  <si>
    <t xml:space="preserve">Establecer mecanismos robustos de monitoreo y control para supervisar la ejecución del presupuesto de inversión. </t>
  </si>
  <si>
    <t xml:space="preserve"> Actas con los compromisos  (3)
Informe bimensual de seguimiento a la ejecucion presupuestal (3)
</t>
  </si>
  <si>
    <t>se realizó el seguimiento a la ejecución 
presupuestal de la Oficina de TIC, con la ayuda de un desarrollo echo a la medida 
para un mejor control de todos los indicadores presupuestales de tal manera que 
se pudo actuar de manera anticipada y con el adecuado seguimiento al mismo</t>
  </si>
  <si>
    <t xml:space="preserve">La CGR registra que,  el MVCT en sus actividades y operaciones presupuestales tuvo deficiencias que condujeron a la no ejecución de la totalidad del presupuesto de inversión asignada, constitutivos de saldos de apropiación por $ 38.386.037.163,45, además las acciones de mejora implementadas en el actual PM para corregir la deficiencia presentadas al respecto no han sido efectivas. </t>
  </si>
  <si>
    <t xml:space="preserve">Realizar seguimiento a la ejecución presupuestal del GTH con el propósito de disminuir los saldos de apropiación. </t>
  </si>
  <si>
    <t>Validar mensualmente la ejecución presupuestal presentada por la SFP Vs lo ejecutado por el GTH (6)
Presentar mensualmente informe detallado de ejecución presupuestal y vacantes de planta a la Alta Dirección (6).</t>
  </si>
  <si>
    <t>Informe mensual ejecución presupuestal Gastos de Personal (6)
Informes ejecución y vacantes de planta (6)</t>
  </si>
  <si>
    <t>Realizar seguimiento periódico a la ejecución presupuestal de los recursos asignados en 2023.</t>
  </si>
  <si>
    <t xml:space="preserve">Realizar informe de seguimiento a la ejecución presupuestal con corte julio, septiembre y noviembre de 2023. (3) 
Realizar mesa de trabajo virtual de seguimiento a la ejecución presupuestal con OAP, SFP y SG. 
</t>
  </si>
  <si>
    <t xml:space="preserve">Informes de seguimiento (3) 
Acta de mesa de trabajo (1)
Informe de efectividad (1)   </t>
  </si>
  <si>
    <t xml:space="preserve">Se realizaron mesas de trabajo con los gestores de zona, entre el 20 y 23 de noviembre. Y se habilitará Drive para cargue de información antes del 20 de diciembre.
Se requiere ampliar dado que dentro de la dinámica de los proyectos viabilizados por el MVCT han presentado una baja ejecución por parte de las entidades responsables de esta, ajenos al Ministerio. </t>
  </si>
  <si>
    <t xml:space="preserve">DPR
DIDE
DVR
</t>
  </si>
  <si>
    <t xml:space="preserve">Remitir trimestralmente a la oficina asesora de planeación y la subdirección financiera informes de ejecución de los recursos asignados a la SSA. </t>
  </si>
  <si>
    <t>Solicitar trimestralmente a las dependencias que se les ha asignado recursos del proyecto de inversión, informe de ejecución y programación de éstos.
Informar a la oficina asesora de planeación qué recursos no serán ejecutados, para que estos se trasladaden a otro proyecto, o se hagan las gestiones que se consideren desde la OAP.</t>
  </si>
  <si>
    <t>Comunicaciones de solicitud (2)
Comunicación de reporte de información dirigido a la OAP(1)</t>
  </si>
  <si>
    <t>H13(2022)</t>
  </si>
  <si>
    <t xml:space="preserve">Guajira: los proyectos vienen siendo ejecutados por una gerencia integral, por lo tanto, desde el ministerio se viene presentando control mensual de los proyectos que se llevan en ejecución, estableciendo observaciones a aquellos que presentan inconsistencias. 
Emcali: dentro de la ejecución del Conpes 3858 de 2016 ha presentado proyectos ser viabilizados por parte del MVCT, sin embargo, los mismos no son suficientes para cubrir los recursos disponibles por este Conpes en las respectivas vigencias. 
Mocoa: el MVCT ha venido trabajando junto con la alcaldía de Mocoa, quien aún no ha logrado cumplir la obligación de adquirir el predio para la construcción de la PTAR, en tal sentido no se ha permitido dar la ejecución del proyecto. 
Debido a lo anterior, se requiere ampliar el plazo para lograr el cumplimiento del plan de mejoramiento respecto de este hallazgo. </t>
  </si>
  <si>
    <t xml:space="preserve">La CGR manifiesta falta de eficacia en la consecución de las metas o resultados de los proyectos, con base en los recursos asignados y comprometidos en los mismos, teniendo en consideración que la función del MVCT es gestionar para que los proyectos se realicen en el tiempo establecido, pero que además no se puede desconocer las situaciones externas. </t>
  </si>
  <si>
    <t>Requerir mensualmente a las entidades involucradas, acciones de mejora que permitan disminuir los tiempos que actualmente se deben llevar a cabo el inicio y ejecución de los proyectos.</t>
  </si>
  <si>
    <t xml:space="preserve">Oficios (6)
Actas de mesas de trabajo (6)
Informe de efectividad (1)
</t>
  </si>
  <si>
    <t>H14(2022)</t>
  </si>
  <si>
    <t>H15(2022)</t>
  </si>
  <si>
    <t>La CGR manifiesta baja ejecución financiera de los recursos desembolsados por el MVCT de los proyectos financiados con recursos de la Nación, entre otras causas, por la falta o deficiente supervisión y seguimiento ejercidas por el MVCT al desarrollo y ejecución de dichos recursos por parte del ejecutor</t>
  </si>
  <si>
    <t xml:space="preserve">Realizar mesas de trabajo de seguimiento y acompañamiento a los proyectos con la períodicidad que se requiera; con el ejecutor, beneficiario, contratistas de obra y/o interventoría de la obra.
</t>
  </si>
  <si>
    <t xml:space="preserve">Realizar informe trimestral consolidado con los resultados de las mesas de trabajo.
</t>
  </si>
  <si>
    <t>El proyecto está en 92 % de ejecución y fue suspendido el 22/12/2023 por un periodo de 30 días debido a ajustes en la línea de conducción construida en la primera etapa del proyecto.
Una vez sean reparadas, se reinicia el proyecto y se pueden realizar las pruebas del sistema.</t>
  </si>
  <si>
    <t>Verificar  a través de la supervisión la  necesidad de los desembolsos,  soportados mediante el cronograma de ejecución física y el programa de inversión aprobados por la interventoría y avalados PDA Atlantico.</t>
  </si>
  <si>
    <t>Realizar a través de la supervisión mesas de trabajo trimestrales con el ejecutor y el municipio para el seguimiento del avance físico de las obras y la necesidad de los desembolsos.</t>
  </si>
  <si>
    <t>H16(2022)</t>
  </si>
  <si>
    <t>La CGR manifiesta que exiten debilidades en las funciones de supervisión y seguimiento adelantadas por el Ministerio de Vivienda, Ciudad y Territorio, lo cual se evidencia en las fechas de terminación prorrogadas, el estado de suspensión y por ende la ejecución de los recursos en los proyectos con aportes de la Nación.</t>
  </si>
  <si>
    <t>Verificar  a través de la supervisión la  necesidad de los desembolsos,  soportados mediante el cronograma de ejecución física y el programa de inversión aprobados por la interventoría y avalados por la EDESO.</t>
  </si>
  <si>
    <t>Realizar a través del supervisor mesas de trabajo con el ejecutor y el municipio para el seguimiento del avance físico de las obras y la necesidad de los desembolsos.</t>
  </si>
  <si>
    <t>Actas de mesa de trabajo (4)
Informe de efectividad (1)</t>
  </si>
  <si>
    <t xml:space="preserve">Se requiere ampliación, dado que el proyecto se encontraba suspendido, y se reinició el 26 de febrero de 2024, teniendo como plazo de ejecución de obras a julio de este mismo año. </t>
  </si>
  <si>
    <t>H17(2022)</t>
  </si>
  <si>
    <t>La CGR manifiesta que las respuestas emitidas por la Alcaldía de Leticia y del MVCT no desvirtúan lo señalado en la observación comunicada, motivo por el cual la situación irregular descrita configura un hallazgo administrativo, con presunta incidencia disciplinaria y fiscal por  $2.866.130.406, correspondiente al pago anticipado del 50% del valor del contrato de obra No. 511/2019</t>
  </si>
  <si>
    <t>Socializar con el Municipio de Leticia  aspectos relacionados con la ejecucion del proyecto y brindar asistencia en temas juridicos.</t>
  </si>
  <si>
    <t>Actas de Mesas de trabajo con los compromisos a que haya lugar. (2)
Informe de efectividad (1)</t>
  </si>
  <si>
    <t>Realizar seguimiento trimestral al proceso de incumplimiento iniciado por parte del MVCT al municipio de Leticia Amazonas</t>
  </si>
  <si>
    <t>Elaborar Informe de seguimiento al proceso de incumplimiento contractual.</t>
  </si>
  <si>
    <t>Informe de seguimiento (2)
Acto administrativo del proceso de incumplimiento (1)</t>
  </si>
  <si>
    <t>H18(2022)</t>
  </si>
  <si>
    <t>A 31 de diciembre de 2022 la planta de personal del MVCT se encontraba conformada por 399 empleos, de los cuales (2) empleados tienen diagnóstico de discapacidad, con una participación del  0.50%; sin que se cumpla el artículo 2.2.12.2.3. del  Decreto 2011 de 2017, el cual establece que, el porcentaje de participación de personas en condición de discapacidad empleadas debe ser del 2%.</t>
  </si>
  <si>
    <t>La CGR evidencia que las gestiones adelantadas en el MVCT no han sido efectivas en punto a cumplir con el número mínimo de personas en condición de discapacidad que debe tener vinculado en la planta de personal al cierre de la vigencia 2022 tal como se encuentra previsto en el Decreto 2011 de 2017, artículo 2.2.12.2.3.</t>
  </si>
  <si>
    <t>Adelantar las gestiones administrativas para promover la vinculación de personas en discapacidad a la planta de personal del MVCT</t>
  </si>
  <si>
    <t xml:space="preserve">
Elaborar un informe de análisis de cargos y funciones que se puedan disponer para discapacitados. (1)
Realizar informe semestral de validación de las hojas de vida con entidades afines con discapacidad (2)
Inspección y validación de las condiciones ergonómicas y físicas para puesto de trabajo(1) 
</t>
  </si>
  <si>
    <t>H19(2022)</t>
  </si>
  <si>
    <t>El MVCT no ha realizado las postulaciones necesarias para la asignación de los SVR atendiendo inicialmente a la necesidad de consolidad la estructura orgánica del ministerio para la atención del déficit en vivienda rural. Igualmente, responde a las condiciones particulares de las comunidades que debe ser analizada conforme a las necesidades propias de cada grupo etnico</t>
  </si>
  <si>
    <t>Gestionar ante Fonvivienda la asignación de los  subsidios de vivienda nueva a la comunidad indígena JIW.</t>
  </si>
  <si>
    <t xml:space="preserve">
Realizar el informe de postulación para la asignación de los subsidios destinados a la comunidad indígena JIW.
</t>
  </si>
  <si>
    <t xml:space="preserve">Un informe de Postulación
</t>
  </si>
  <si>
    <t>DVR</t>
  </si>
  <si>
    <t>Verificar las necesidades de vivienda  para la comunidad indígena Nukak.</t>
  </si>
  <si>
    <t xml:space="preserve">
Elaborar un informe con el resultado de la verificación de las necesidades de vivienda de la comunidad indígena Nukak.
</t>
  </si>
  <si>
    <t xml:space="preserve">
Informe con las necesidades de la comunidad indígena Nukak.
Oficio dirigido a Fonvivienda con el  Informe de las necesidades de la comunidad indígena Nukak.
</t>
  </si>
  <si>
    <t>Gestionar ante Fonvivienda la asignación de los subsidios de vivienda  para la comunidad indígena Nukak</t>
  </si>
  <si>
    <t xml:space="preserve">
Realizar el informe de postulación para la asignación de los subsidios destinados a la comunidad indígena NUKAK
</t>
  </si>
  <si>
    <t xml:space="preserve">Informe de Postulación
</t>
  </si>
  <si>
    <t>H20(2022)</t>
  </si>
  <si>
    <t>La CGR registró que, para los contratos  números 859 de 2019, 823 de 2022, 829 de 2022, 831 de 2022 y 909 de 2022,no se observan soportes que evidencien las gestiones para adelantar la realización de liquidación dentro del primer término establecido en la norma (artículo 11 de la Ley 1150 de 2007).</t>
  </si>
  <si>
    <t>La CGR manifiesta que no se evidencia las gestiones correspondientes a la realización de la liquidación de los contratos por parte del MVCT; es decir, en los términos establecidos en el Articulo 11 de la Ley 1150 de 2007</t>
  </si>
  <si>
    <t>Realizar seguimiento  mediante alertas  de los plazos de los contratos para garantizar que se cumplan los plazos de liquidacion establecidos en el procedimiento interno</t>
  </si>
  <si>
    <t xml:space="preserve">Elaborar archivo excel con el Reporte  de seguimiento que contiene columna de seguimiento por mes a los contratos que se encuentren pendientes de liquidación.  
Realizar Informe de gestión consolidado de liquidaciones contractuales. </t>
  </si>
  <si>
    <t>Reporte  de seguimiento (1)
Informe de gestión de liquidaciones(1)</t>
  </si>
  <si>
    <t xml:space="preserve">La CGR registró que, para los contratos  números 859 de 2019, 823 de 2022, 829 de 2022, 831 de 2022 y 909 de 2022,no se observan soportes que evidencien las gestiones para adelantar la realización de liquidación dentro del primer término establecido en la norma (artículo 11 de la Ley 1150 de 2007).
</t>
  </si>
  <si>
    <t>Adelantar las gestiones necesarias para realizar el trámite de las liquidaciones a cargo del GRF.</t>
  </si>
  <si>
    <t>Cronograma (1)
Informe de gestión (1)</t>
  </si>
  <si>
    <t xml:space="preserve">Requerir a Enterritorio como ejecutor, la liquidación de los contratos de obra de interventoría de los proyectos derivados del contrato 859 de 2019. </t>
  </si>
  <si>
    <t>Realizar mesas de trabajo entre el MVCT y el ejecutor para evidenciar  las acciones realizadas para liquidar los contratos de obra y de interventoria.</t>
  </si>
  <si>
    <t>Actas de mesas de trabajo con el ejecutor (4)
Informe final de liquidación (1)
Acta de liquidación (1)</t>
  </si>
  <si>
    <t>Se requiere ampliación, debido a que se adelantó todo el proceso de elaboración y revisiones del acta de liquidación del contrato 859, sin embargo, está en trámite de firma por parte del ministerio y posterior envío a firma de ENTerritorio.</t>
  </si>
  <si>
    <t>Realizar seguimiento a las acciones requeridas para realizar el proceso de liquidación enmarcadas en el artículo 11 de la Ley 1150 de 2007</t>
  </si>
  <si>
    <t>Remitir correos a las dependencias involucradas en el proceso de liquidación del contrato No. 823 de 2022.</t>
  </si>
  <si>
    <t>Correos electronicos de seguimiento a las dependencias (4)
Acta de liquidación (1)</t>
  </si>
  <si>
    <t>H21(2022)</t>
  </si>
  <si>
    <t>La CGR manifiesta que el proceso de planeación, estructuración, viabilización y supervisión del Proyecto “Construcción planta de tratamiento de Residuos Sólidos Orgánicos del Municipio de San Juan de Rioseco” presenta una serie de debilidades de carácter técnico, administrativo y financiero, qué repercutieron de forma negativa en la ejecución del Contrato de Obra No. 198 de 2020.</t>
  </si>
  <si>
    <t xml:space="preserve">Realizar verificación de proyectos residuos sólidos presentados  al mecanismo de viabilización que requieran componente eléctrico para su funcionalidad. </t>
  </si>
  <si>
    <t xml:space="preserve">Informe de verificación RETIE de los proyectos de residuos sólidos presentados para la viabilización.
Realizar socialización virtual con los evaluadores del VASB sobre los requisitos de evaluación de proyectos de acuerdo con la Resolución 661 de 2019. </t>
  </si>
  <si>
    <t>Informe (1) 
Grabación teams de la socialización  (1)  
Memorias de la Socialización. (1)</t>
  </si>
  <si>
    <t>Con memorando 2024IE0000402 del 18 de enero de 2023 la DPR remite reporte de cumplimiento de las actividades de la acción de mejora</t>
  </si>
  <si>
    <t>H1(2021)</t>
  </si>
  <si>
    <t>Cuenta 1510- Inventarios - Mercancías en Existencia deficiencias en la aplicación de los procedimientos para el manejo de inventarios adoptados por el Ministerio y por fallas de control en la incorporación y trasferencia de los bienes.</t>
  </si>
  <si>
    <t>La CGR manifiesta deficiencias en la aplicación de los procedimientos para el manejo de inventarios adoptados por el Ministerio y por fallas de control en la incorporación y trasferencia de los bienes</t>
  </si>
  <si>
    <t xml:space="preserve">Agilizar el flujo de información para la incorporación y transferencia de bienes para optimización de los tiempos del trámite
</t>
  </si>
  <si>
    <t xml:space="preserve">Realizar 2 mesas de trabajo con los equipos de SSA,GRF, DSH y SFP con el fin de articular el mecanismo idóneo de agilización del trámite de incorporación y transferencia </t>
  </si>
  <si>
    <t xml:space="preserve">Actas con los compromisos a que haya lugar (2).
Informe de gestión (1)
</t>
  </si>
  <si>
    <t>Auditoría Fiannciera MVCT Vigencia 2021</t>
  </si>
  <si>
    <t>H3(2021)</t>
  </si>
  <si>
    <t>Las ejecuciones de legalizaciones de gastos del proyecto son superiores al saldo disponible con cargo al convenio, lo que genera un saldo negativo contrario a la naturaleza de la cuenta contable, evidencia falta de control y conciliación oportuna por parte de las áreas encargadas del manejo de los recursos girados y disponibles para el proyecto</t>
  </si>
  <si>
    <t>9ODS2023</t>
  </si>
  <si>
    <t>Falta de mecanismos de control y validación de la información de la subdirección de subsidios contra la información del aplicatico contratado por el programa.</t>
  </si>
  <si>
    <t>Establecer mecanismos periodicos de control de la información que contiene el aplicativo contratado por el programa</t>
  </si>
  <si>
    <t xml:space="preserve">1. Realizar validación de la información por cada uno de los años de ejecución del programa en el aplicativo contratado.                   </t>
  </si>
  <si>
    <t xml:space="preserve">1. Informe validación información primer semestre de 2023 (1)                               
2. Informes validación segundo semestre de 2023 (1) 
3. Informe validación información primer semestre de 2024 (1)                               
4. Informes validación segundo semestre de 2024 (1) </t>
  </si>
  <si>
    <t>Auditoría de Desempeño Intersectorial, Eficacia en la implementación de los principales programas identificados por el Gobierno Nacional para el cumplimiento de las metas ODS 1.2 y 1.3, con énfasis en las acciones para mitigar el impacto de la pandemia originada por el SARS Covid-19, con perspectiva de género, vigencias 2020 y 2021</t>
  </si>
  <si>
    <t>10ODS2023</t>
  </si>
  <si>
    <t>Por  pandemia del Covid-19 el Gobierno nacional no contó con la disponibilidad de los recursos necesarios para asignar al programa y así poder cumplir las metas establecidas en el plan de desarrollo y asi poder cerrar la brecha en el deficit habitacional cualitativo.</t>
  </si>
  <si>
    <t>Desarrollar una nueva metodologiá que permita al programa con los recursos necesarios ampliar la cobertura de beneficiarios disminuyendo de esta manera en un mayor grado el deficit habitacional cualitativo a nivel nacional.</t>
  </si>
  <si>
    <t>1. Implementar nueva metodologia en el desarrollo del programa.    
2. Ampliar la cobertura del programa a los municipios nivel 4,5 y 6.        
3. Realizar mejoramientos en las tres categorias establecidas en el programa.</t>
  </si>
  <si>
    <t>24ODS2020</t>
  </si>
  <si>
    <t>Las deficiencias identificadas  en las políticas públicas de vivienda relacionadas con la gestión del suelo urbano y de expansión urbana, clasificados en los  POT para habilitarlo y destinarlo para Vivienda de interés social y/o Vivienda de interés prioritario; hace evidente la necesidad de brindar apoyo a los municipios en la gestión de suelo urbano para el desarrollo de vivienda.</t>
  </si>
  <si>
    <t>Diseñar, publicar y socializar una guía orientadora de  gestión de  Suelo Urbano para el desarrollo de vivienda</t>
  </si>
  <si>
    <t>a. Elaborar el documento orientador.  
b. Publicarlo en la página web del ministerio. 
c. Socializar el documento mediante la asistencia técnica que se brinda el ministerio a las entidades territoriales.</t>
  </si>
  <si>
    <t>a. Documento orientador (1) 
b. Pantallazo de publicación en la página web del ministerio (1)
c. Informe de socialización a las entidades territoriales (1)
d. Informe de efectividad (1)</t>
  </si>
  <si>
    <t>22ODS2020</t>
  </si>
  <si>
    <t>Seguimiento indicadores vivienda, agua potable y saneamiento básico. 
El MVCT como cabeza del Sector Vivienda, no realizó un seguimiento efectivo al avance de los programas específicos de la política de vivienda, particularmente a la reducción del déficit habitacional cualitativo, para evaluar el planteamiento de los programas direccionados a la reducción del déficit habitacional.</t>
  </si>
  <si>
    <t xml:space="preserve">La CGR manifiesta que el MVCT como cabeza del Sector Vivienda, no realizó un seguimiento efectivo al avance de los programas específicos de la política de vivienda, particularmente a la reducción del déficit habitacional cualitativo, para evaluar el planteamiento de los programas direccionados a la reducción del déficit habitacional.
</t>
  </si>
  <si>
    <t>Realizar seguimiento de la ejecución de los programas que tienen  impacto en la reducción del déficit habitacional cualitativo y el IPM en sus diferentes variables relacionadas con vivienda</t>
  </si>
  <si>
    <t>Elaborar un instrumento de seguimiento de los programas que tienen  impacto en la reducción del déficit habitacional cualitativo y el IPM en sus diferentes variables relacionadas con vivienda.</t>
  </si>
  <si>
    <t>Instrumento de seguimiento a los programas</t>
  </si>
  <si>
    <t>El objetivo del instrumento de seguimiento es garantizar el monitoreo al avance en la ejecución de programas cn impacto sobre el deficit habitacional cualitativo, especificamente, los programas enfocados en el mejoramiento de vivienda</t>
  </si>
  <si>
    <t>Mediante memorando 2024IE0004444 la DSH reporta el cumplimiento de la acción de mejora 1 del hallazgo 22ODS2020 conforme a lo suscrito en el PM del MVCT.</t>
  </si>
  <si>
    <t>Realizar reporte de la DIVIS a la DSH del avance de los programas que tienen  impacto en la reducción del déficit habitacional cualitativo y el IPM en sus diferentes variables relacionadas con vivienda</t>
  </si>
  <si>
    <t>Reporte con el registro de avance de los programas que tienen  impacto en la reducción del déficit habitacional cualitativo y el IPM en sus diferentes variables relacionadas con vivienda (2)</t>
  </si>
  <si>
    <t xml:space="preserve">Actas de reuniones (2) en el que se detalle el seguimiento de los programas que tienen  impacto en la reducción del déficit habitacional cualitativo y el IPM en sus diferentes variables relacionadas con vivienda
Informe de efectividad (1)
</t>
  </si>
  <si>
    <t>Mediante radicado MVCT 2024IE0005335 solicitan ampliación de la fecha de cumplimiento de la acción de mejora hasta el 31 de agosto 2024.</t>
  </si>
  <si>
    <t>16ODS2020</t>
  </si>
  <si>
    <t>Baja ejecución de los programas y proyectos de inversión financiados con recursos del Fondo Nacional de Vivienda</t>
  </si>
  <si>
    <t>Implementar una estrategia de seguimiento a la ejecución de los recursos de los programas de vivienda rural, Casa Digna Vida Digna,  Semillero de propietarios, Programa de Vivienda Gratuita y Vivienda de interes prioritario para ahorradores VIPA, en coordinación con las areas tecnicas responsables</t>
  </si>
  <si>
    <t>1. Realizar mesas de trabajo con las areas tecnicas responsables de la ejecución de los programas y proyectos para evaluar el avance de los mismos
2. Generar un informe de seguimiento presupuestal trimestral por programa de vivienda, el cual sera entregado al area tecnica responsable</t>
  </si>
  <si>
    <t xml:space="preserve"> Actas de mesas de trabajo (3)
Informes de seguimento (3)
Informe de efectividad (1)</t>
  </si>
  <si>
    <t xml:space="preserve">Las acciones de seguimiento implementadas permiten evidenciar que a la fecha las observaciones realizadas por la CGR y que correspondían a la
implementación de una estrategia de seguimiento a los recursos de los programas de vivienda rural, Casa Digna Vida Digna, Semillero de
propietarios, Programa de Vivienda Gratuita y
Vivienda de interés prioritario para ahorradores VIPA, se encuentran subsanadas, lo cual se corrobora con las actas de mesas de
trabajo llevadas a cabo y los informes trimestrales de seguimiento, con lo cual se da cumplimiento a la
acción de mejora </t>
  </si>
  <si>
    <t>Con memorando 2024IE0002754 se informa cumplimiento y efectividad de la acción de mejora</t>
  </si>
  <si>
    <t>Posible manejo deficiente de los recursos asigandos para el desarrollo de los programas apoyados por el MVCT.</t>
  </si>
  <si>
    <t>Realizar de manera semestral informe de seguimiento de la ejecución presupuestal en el marco del "PROYECTO DE INVERSIÓN. APOYO FINANCIERO PARA FACILITAR EL ACCESO A LOS SERVICIOS DE AGUA POTABLE Y MANEJO DE AGUAS RESIDUALES A NIVEL NACIONAL"</t>
  </si>
  <si>
    <t xml:space="preserve">Realizar informes de seguimiento semestrales
</t>
  </si>
  <si>
    <t>Informes de seguimiento (3)</t>
  </si>
  <si>
    <t>Con memorando 2024IE0005862 informan el avance y cumplimiento de la acción de mejora.</t>
  </si>
  <si>
    <t>El proyecto a 20 de septiembre de 2017, 19/01/2017 se remtie como evidencia el Acta de Terminación de la construcción  y puesta en marcha del Sistema de Acuducto Regional Costanero de los municipios de Canaletes, Puerto Escondido y Las Cordobas en el Dpto de Córdoba, expedida el 02 de Noviembre por el Consorcio Interventoría FONADE 2017. Con 2019IE0015346 se informa la modificación de la acción de mejora. Con 2021IE0000298 se informa la modificación de la acción de mejora. Con memorando 2022IE0000050 se informa cumplimiento y efectividad de la acción de mejora.
Se declaró efectiva en el reporte semestral de plan de mejoramiento a corte 30 de junio 2024</t>
  </si>
  <si>
    <t xml:space="preserve">Con 2019IE0007312 del 26/06/2019 se informan antecedentes y justificación del aplazamiento (antes 31/07/2019) porque a la fecha el contrante de las obras Patrimonio Autónomo Asistencia Técnica FINDETER, cuyo instructor es FINDETER, no ha establecido las condiciones bajo las cuales se plantearía el arreglo directo o el contrato de transacción con el contratista. Con 2019IE0015346 se informa modificación a la acción de mejora. Con 2021IE0000298 se informa modificación a la acción de mejora. Con memorando 2022IE0000050 se informa cumplimiento y efectividad de la acción de mejora.
Se declaró efectiva en el reporte semestral de plan de mejoramiento a corte 30 de junio 2024
</t>
  </si>
  <si>
    <t>Con 2018IE0014896 del 19/12/2018 La SS informa la actualización del GRF -P-16, y la presentación del estado del DANN -COLONIAL, al verificar el Mapa de Procesos del MVCT se evidencia de actualización en la versión 6.0. Con memorando 2019IE0015379 se informa el cumplimiento y efectividad de la acción de mejora, por lo anteriormente descrito.
Se declaró efectiva en el reporte semestral de plan de mejoramiento a corte 30 de junio 2024</t>
  </si>
  <si>
    <t>Con  2018IE0014896 del 19/12/2018 la SSA indica que en Comité de Gerencia del 25/07/2018, se presentaron cuatro alternativas de solución respecto a la ejecución de los contratos asociados a la Sede del DANN Colonial  presentando Acta del Comité de Gerencia que se realizo el  25/07/2018  por lo cual se decidió la contratación de un estudio de asesoria técnica, jurídica y financiera con la UN.  Con memorando 2019IE0015379 se informa el cumplimiento y efectividad de la acción de mejora, por lo anteriormente descrito.
Se declaró efectiva en el reporte semestral de plan de mejoramiento a corte 30 de junio 2024</t>
  </si>
  <si>
    <t>Con  2018IE0014896 del 19/12/2018 la SSA indica que en Comité de Gerencia del 25/07/2018, se presentaron cuatro alternativas de solución respecto a la ejecución de los contratos asociados a la Sede del DANN Colonial  presentando Acta del Comité de Gerencia que se realizo el  25/07/2018.  Con memorando 2019IE0015379 se informa el cumplimiento y efectividad de la acción de mejora, por lo anteriormente descrito.
Se declaró efectiva en el reporte semestral de plan de mejoramiento a corte 30 de junio 2024</t>
  </si>
  <si>
    <t>Con 2018IE0014896 del 19/12/2018 La SSA informa que el procedimiento se encuentra en verificación y verificado el Mapa de Procesos del MVCT se evidencia de actualización en la versión 6.0.  Con memorando 2019IE0015379 se informa el cumplimiento y efectividad de la acción de mejora, por lo anteriormente descrito.
Se declaró efectiva en el reporte semestral de plan de mejoramiento a corte 30 de junio 2024</t>
  </si>
  <si>
    <t>Con  2018IE0014896 del 19/12/2018 la SSA indica que en Comité de Gerencia del 25/07/2018, se presentaron cuatro alternativas de solución respecto a la ejecución de los contratos asociados a la Sede del DANN Colonial  presentando Acta del Comité de Gerencia que se realizo el  25/07/2018  por lo cual se decidió la contratacióon de un estudio de asesoria técnica, jurídica y financiera con la UN.  Con memorando 2019IE0015379 se informa el cumplimiento y efectividad de la acción de mejora, por lo anteriormente descrito.
Se declaró efectiva en el reporte semestral de plan de mejoramiento a corte 30 de junio 2024</t>
  </si>
  <si>
    <t xml:space="preserve">Con memorando 2021IE0003940 se solicita la ampliación de la fecha de terminación de la acción de mejora.  Con memorando 2021IE0009614 se solicita la modificación de la acción de mejora. Con memorando 2022IE0005035 se informa cumplimiento y efectividad de la acción de mejora.
Se declaró efectiva en el reporte semestral de plan de mejoramiento a corte 30 de junio 2024
</t>
  </si>
  <si>
    <t>Con memorando 2021IE0005576 se informa la modificación de la acción de mejora. Con memorando 2021IE0009614 se solicita la modificación de la acción de mejora. Con memorando 2023IE00000036 se informa cumplimiento y efectividad de la acción de mejora.
Se declaró efectiva en el reporte semestral de plan de mejoramiento a corte 30 de junio 2024</t>
  </si>
  <si>
    <t>Con memorando 2022IE0004350 se informa cumplimiento y efectvidad de la acción de mejora.
Se declaró efectiva en el reporte semestral de plan de mejoramiento a corte 30 de junio 2024</t>
  </si>
  <si>
    <t xml:space="preserve">Con memorando 2021IE0007895 se solicita modificación de la fecha de terminación de la acción de mejora. Con memorando 2021IE0009614 se solicita la modificación de la acción de mejora. Con memorando 2023IE00000036 se informa cumplimiento y efectividad de la acción de mejora.
Se declaró efectiva en el reporte semestral de plan de mejoramiento a corte 30 de junio 2024
</t>
  </si>
  <si>
    <t>Con memorando 2023IE00000036 se informa cumplimiento y efectividad de la acción de mejora.
Se declaró efectiva en el reporte semestral de plan de mejoramiento a corte 30 de junio 2024</t>
  </si>
  <si>
    <t>Con memorando 2022IE0004491 se informa cumplimiento y efectividad de la acción de mejora,
Se declaró efectiva en el reporte semestral de plan de mejoramiento a corte 30 de junio 2024</t>
  </si>
  <si>
    <t>Con memorando 2023IE0001299 se informa cumplimiento y efectividad de la acción de mejora.
Se declaró efectiva en el reporte semestral de plan de mejoramiento a corte 30 de junio 2024</t>
  </si>
  <si>
    <t>Con memorando 2023IE0001294 se informa cumplimiento y efectividad de la acción de mejora.
Se declaró efectiva en el reporte semestral de plan de mejoramiento a corte 30 de junio 2024</t>
  </si>
  <si>
    <t>Con memorando 2022IE0009153 se informa cumplimiento de la acción de mejora.
Se declaró efectiva en el reporte semestral de plan de mejoramiento a corte 30 de junio 2024</t>
  </si>
  <si>
    <t>Con memorando 2023IE0006481 se solicita modificación de la fecha de terminación de la acción de mejora
Con memorando 2024IE0000402 del 18 de enero de 2023 la DPR remite reporte de cumplimiento de las actividades de la acción de mejora
Se declaró efectiva en el reporte semestral de plan de mejoramiento a corte 30 de junio 2024</t>
  </si>
  <si>
    <t>Con memorando 2024IE0002582 se solicita modificación de la fecha de terminación de la acción de mejora
la DIDE remite mediante radicado MVCT 2024IE0003686 solicitud de ampliación para el cumplimiento de las acciones de mejora de los hallazgos 10(2014) del 30 de abril al 30 de junio de 2024 y del hallazgo H20(2022) del 30 de abril al 30 de junio de 2024.
Mediante radicado MVCT 2024IE0005570 la DIDE remite reporte de efectividad de la acción de mejora.
Se declaró efectiva en el reporte semestral de plan de mejoramiento a corte 30 de junio 2024</t>
  </si>
  <si>
    <t>Mediante menorando 2023IE0011665 remiten solicitud de ampliación para el cumplimiento de la accion de mejora. Con memorando 2024IE0002582 se solicita modificación de la fecha de terminación de la acción de mejora.
la DIDE remite mediante radicado MVCT 2024IE0003686 solicitud de ampliación para el cumplimiento de las acciones de mejora de los hallazgos 10(2014) del 30 de abril al 30 de junio de 2024 y del hallazgo H20(2022) del 30 de abril al 30 de junio de 2024.
Mediante radicado MVCT 2024IE0005570 la DIDE remite reporte de efectividad de la acción de mejora.
Se declaró efectiva en el reporte semestral de plan de mejoramiento a corte 30 de junio 2024</t>
  </si>
  <si>
    <t>H1(2023)</t>
  </si>
  <si>
    <t>Cuenta 151002 Inventarios. (A). se evidenció una subestimación en cuantía indeterminada debido a que incorporaron cuatro (4) bienes inmuebles con valor de $1, cada uno sin que fuera actualizado su valor al momento del registro de acuerdo con los procedimientos del MVCT que no corresponde al avaluó catastral</t>
  </si>
  <si>
    <t>Incertidumbre sobre el saldo de la cuenta de 151002 – Inventario por valor de $89.486.182.280, al desconocer las directrices establecidas por la Contaduría General de la Nación</t>
  </si>
  <si>
    <t>Establecer el valor real de los 4 bienes inmuebles que se encuentran registrados con valor de $1, para actualizar el valor en los estados financieros, según el avalúo comercial.</t>
  </si>
  <si>
    <t>Realizar los avalúos comerciales a los 4 predios Reportar a través de memorando, los avalúos realizados al Grupo de Recursos Físicos para la actualización de los valores en el aplicativo SEVEN. Remitir a la SFP memorando indicando las modificaciones realizadas junto con la documentación presentada por la Subdirección de Servicios Administrativos para los ajustes pertinentes</t>
  </si>
  <si>
    <t>Informe de avalúos comerciales (4) Memorando de entrega de avalúos al GRF  (1) Memorando indicando las modificaciones realizadas junto con la documentación presentada por la Subdirección de Servicios Administrativos para los ajustes pertinentes.(1)</t>
  </si>
  <si>
    <t>H2(2023)</t>
  </si>
  <si>
    <t>Cuenta 190513 Bienes y Servicios Pagados por Anticipado – Estudios y Proyectos. (A). sobreestimación en $2.485.229.113 por las diferencias en los saldos pendientes por ejecutar del Convenio No. 27 y Contrato No. 291 con ENTERRITORIO por valor de $2.480.187.513 y de $5.041.600 del contrato No. 1104 con la Empresa EDUBAR S.A.</t>
  </si>
  <si>
    <t>La CGR manifiesta que la cuenta 190513 Bienes y servicios pagados por anticipado se sobreestimó debido a la existencia de partidas pendientes de conciliar de vigencias anteriores  identificadas pero no depuradas  que permita reportar saldos  conciliados al cierre de la vigencia entre la información del Ministerio y los informes financieros de las entidades</t>
  </si>
  <si>
    <t>Adelantar las gestiones administrativas ante la OAP  para crear el formato de control de recursos desembolsados a los respectivos instrumentos fiduciarios que soportan el plan financiero de cada uno de los proyectos para el diligenciamiento por parte del ejecutor.</t>
  </si>
  <si>
    <t>Elaborar el formato de control de control de recursos desembolsados a las fiduciarias.</t>
  </si>
  <si>
    <t>Formato de control de recursos fiduciarios aprobado en el SIG (1) Informe detallado de partidas conciliatorias. (1)</t>
  </si>
  <si>
    <t>H3(2023)</t>
  </si>
  <si>
    <t>Reconocimiento Cuentas por Pagar. (A) (D). Se subestimó la cuenta 2401 – Cuentas por Pagar en $5.987.353.736 afectando el debido reconocimiento en las contrapartidas de gasto y de resultados de las vigencias anteriores.</t>
  </si>
  <si>
    <t>La CGR argumenta que se  subestimó la cuenta 2401 – Cuentas por Pagar en $5.987.353.736 afectando el debido reconocimiento en las contrapartidas de gasto y de resultados de las vigencias anteriores, de acuerdo con lo establecido como lo indica el numeral 14.5 del Instructivo Contable del MVCT y numeral 3.1 del Marco normativo para entidades de gobierno.</t>
  </si>
  <si>
    <t>Proyectar y enviar a las áreas ejecutoras del MVCT la circular de cierre  con las fechas establecidas por SIIF Nación, con el fin de contar con información oportuna conforme a lo requerido en el numeral 14.5 del Instructivo Contable del MVCT y numeral 3.1 del Marco normativo para entidades de gobierno.</t>
  </si>
  <si>
    <t>Elaborar y enviar circular de cierre  a las areas ejecutoras del MVCT.</t>
  </si>
  <si>
    <t>Circular de cierre financiero (1) Informe detallado de gestión de cierre financiero y  conciliación de las cuentas por pagar. (1)</t>
  </si>
  <si>
    <t>H4(2023)</t>
  </si>
  <si>
    <t>Cuenta 2710 – Provisión Litigios y Demandas. (A). sobreestimación de la cuenta 270103 por $18.652.327 y la cuenta 536803 – Litigios y Demandas en $1.745.690; así mismo, se subestimaron los resultados de las vigencias anteriores del Patrimonio en $11.818.637 y la cuenta 246002 por el valor de la obligación generada por el fallo de $5.088.000</t>
  </si>
  <si>
    <t>No registro pertinente del proceso judicial en el sistema eKOGUI y la no actualizacion en el sistema de la provision contable a cuentas por pagar.</t>
  </si>
  <si>
    <t>Realizar verificación por parte del Administrador Ekogui sobre cargue de procesos nuevos en el sistema  en cuanto a la obligación de los apoderados semestralmente.</t>
  </si>
  <si>
    <t>Diligenciar archivo excel con la información de los procesos judiciales que no se encuentran creados en el eKOGUI, identificando el apoderado.  Envíar comunicación a los apoderados y coordinadores grupo requiriendo la creación del proceso en Ekogui. Elaborar informe final de efectividad con los soportes de cumplimiento de creación de los procesos en eKOGUI.</t>
  </si>
  <si>
    <t>Archivo excel (1) correos electrónicos (1)  Informe final de efectividad (1)</t>
  </si>
  <si>
    <t>H5(2023)</t>
  </si>
  <si>
    <t>Cuentas de Orden Deudoras – Activos Contingentes. Posibles bienes PAR INURBE en proceso de Saneamiento. (A). el saldo de la cuenta 1510 Inventarios – Mercancías en Existencia se encuentra subestimada en cuantía indeterminada, dado que despues de 9 años, de 4.341 bienes del Par INURBE en Liquidación, al cierre de la vigencia 2023 aún continúan 2.556 inmuebles pendientes de legalizar</t>
  </si>
  <si>
    <t>Realizar la  clasificación de los 4.341 predios del ICT - Inurbe conforme a las normas de saneamiento predial y posteriormente  adelantar las gestiones  administrativas y jurídicas necesarias para establecer su destinación, asi como efectuar una depuración de la cuenta de orden.</t>
  </si>
  <si>
    <t>Realizar la  clasificación de los 4.341 predios del ICT - Inurbe conforme a las normas de saneamiento predial  en una matriz de excel.  Elaborar un informe definiendo su destinación de acuerdo con los artículos 276 y  277 de la Ley 1955 de 2019 y el artículo 330 de la Ley 2294 de 2023.</t>
  </si>
  <si>
    <t>Matriz de excel con la clasificación de cada uno de los predios (1) Informe de destinación. (1)</t>
  </si>
  <si>
    <t>Identificar jurídicamente los predios que ya no son propiedad de los extintos ICT – INURBE o del Ministerio como subrogatario y  adelantar las acciones necesarias al interior de la SSA para remitir  los soportes correspondientes a la SFP para la cancelación contable en la cuenta de orden y el cierre de los expedientes</t>
  </si>
  <si>
    <t>H6(2023)</t>
  </si>
  <si>
    <t>Cuentas de Orden Contingentes Litigios y Mecanismos Alternativos de Solución de Conflictos. (A) (D). sobreestimación en la cuenta 9120- Pasivos Contingentes de $76.274.432 y subestimación de $6.689.390.609, para un valor subestimado neto de $6.613.116.177, lo que contraviene el artículo 10 de la Resolución 132 de 2017 y la Resolución 431 de 2023</t>
  </si>
  <si>
    <t>La CGR manifiesta que se generó incertidumbre en el proceso de conciliación del área jurídica del MVCT por el no cierre en eKOGUI de procesos judiciales que ya se encontraban ejecutoriados y de aquellos que en Ekogui que se encuentran con un valor de pretensión sugerida.</t>
  </si>
  <si>
    <t>Adelantar las gestiones administrativas para el cargue de la actuaciones procesales, así como la modificación de las pretensiones económicas según los medios de control en el sistemas eKOGUI.</t>
  </si>
  <si>
    <t>Requerir por parte del jefe OAJ a los apoderados soporte de cargue en eKOGUI de ejecutoria o terminación anticipada de los procesos. Enviar solicitud a ANDJE, solicitando modificación de valores de pretensiones económicas de procesos que no generan erogación económica.  Modificar la Res. 132 de 2017 de Calificación de Riesgo Procesal, actualizándola a la metodología 2023 de ANDJE.</t>
  </si>
  <si>
    <t>Informe Final de cargue de sentencias. (1) Resolución calificación riesgos (1) Comunicación de soporte Ekogui. (1)</t>
  </si>
  <si>
    <t>H7(2023)</t>
  </si>
  <si>
    <t>Depuración y actualización Contable de Procesos Judiciales PAR-INURBE. (A). no se cuenta con la información actualizada del registro de los procesos judiciales recibidos del PAR-INURBE en Liquidación en el Sistema Único de Gestión e Información de la Actividad Litigiosa del Estado e-KOGUI, ya que existen tres (3) demandas en contra del MVCT reportadas desde diciembre de 2022</t>
  </si>
  <si>
    <t>El MVCT no ha terminado el proceso de depuración  de los procesos judiciales recibidos del Par Inurbe, tanto física como en el Ekogui.</t>
  </si>
  <si>
    <t>Gestionar administrativa y juridicamente desde la OAJ las actividades necesarias para lograr la reconstrucción de los 3 procesos judiciales que faltan por identificar del universo recibido en acta del Par-INURBE</t>
  </si>
  <si>
    <t>Enviar  derechos de petición a los despachos judiciales solicitando estado actual de los 3 procesos judiciales pendientes de reconstrucción. Comunicación Dirigida a la Fiduprevisora solicitando información de los 3 procesos judiciales entregados al MVCT por acta de Par Inurbe.</t>
  </si>
  <si>
    <t>Derechos de peticion (1) Comunicación Fiduprevisora (1) Informe final de efectividad (1)</t>
  </si>
  <si>
    <t>H8(2023)</t>
  </si>
  <si>
    <t>La CGR argumenta que las diferencias  en saldos recíprocos del MVCT al cierre de la vigencia 2023, no permiten tener una información exacta y confiable con las entidades que son reciprocas a los saldos del ministerio, por lo que evidencia deficiencias en el análisis, verificación y conciliación, de acuerdo con lo establecido en el numeral 2.3.4. del Instructivo 002 de la CGN.</t>
  </si>
  <si>
    <t>Efectuar un esquema de seguimiento con las entidades que presentan diferencia en los saldos reportados a la CGN  en el reporte de operaciones reciprocas de acuerdo con lo establecido en el numeral 2.3.4. del Instructivo 002 de la CGN.</t>
  </si>
  <si>
    <t>Elaborar un esquema de seguimiento y lineamientos requeridos para realizar el proceso de conciliación  con las entidades  que se tienen operaciones recíprocas, a fin de que reconozcan y reporten la información requerida por la CGN.  LLevar acabo reuniones de seguimiento con las entidades con las que se tienen operaciones recíprocas para conciliar las diferencias en los saldos.</t>
  </si>
  <si>
    <t>Oficio con esquema de seguimiento  y lineamientos de operaciones reciprocas dirigido a otras entidades. (1)  Actas de reuniones con los compromisos adquiridos. (10)  Informe detallados de la gestión de operaciones reciprocas. (1)</t>
  </si>
  <si>
    <t>H9(2023)</t>
  </si>
  <si>
    <t>La CGR argumenta que de la revisión realizada a las Notas a las Estados Financieros de la vigencia 2023 del Ministerio de Vivienda, Ciudad y Territorio, se evidenciaron diferencias presentando incumplimiento sobre la información que debe ser incluida en la Notas a los Estados Financieros según el Marco Normativo para Entidades de Gobierno.</t>
  </si>
  <si>
    <t>Proyectar y enviar a las áreas ejecutoras del MVCT, una circular de cierre  estableciendo lineamientos para el reporte oportuno  conforme  a las fechas establecidas por SIIF Nación y estructura de la información a incluirse en las   notas de los estados financieros, segun lo dispuesto en el Marco Normativo para Entidades de Gobierno.</t>
  </si>
  <si>
    <t>Proyectar y enviar circular de cierre contable con los  linemientos para el reporte de información a incluirse en las notas a los estados financieros.</t>
  </si>
  <si>
    <t>Circular de lineamientos cierre contable. (1) Notas a los Estados Financieros (1)</t>
  </si>
  <si>
    <t>H10(2023)</t>
  </si>
  <si>
    <t>Reserva Constituidas desde la vigencia 2016. (A) (D). se evidencian deficiencias en las etapas de programación, viabilización y de evaluación para efectuar seguimiento a los proyectos que afectan el cumplimiento de metas proyectadas, manteniendo saldos acumulados de varias vigencias sin utilizar en la Dirección del Tesoro Nacional</t>
  </si>
  <si>
    <t>La CGR manifiesta que se evidencian deficiencias en las etapas de programación, viabilización y de evaluación para efectuar seguimiento a los proyectos que afectan el cumplimiento de metas proyectadas, manteniendo saldos acumulados de varias vigencias sin utilizar en la Dirección del Tesoro Nacional</t>
  </si>
  <si>
    <t>Enviar requerimiento  a EMCALI y al Municipio de Cali como únicos responsables de ejecución de recursos, de plan de trabajo para presentación de proyectos al mecanismo de viabilizacion, los cuales una vez viabilizados harán uso de las reservas presupuestales no ejecutadas, y posterior seguimiento a plan de trabajo propuesto para presentacion de proyectos.</t>
  </si>
  <si>
    <t>Comunicado a EMCALI y Municipio de Cali solicitando plan de trabajo para presentación de proyectos al mecanismo de viabilización. Una vez presentado plan de trabajo, mesas de trabajo bimensuales para seguimiento a plan de trabajo propuesto por ejecutor</t>
  </si>
  <si>
    <t>comunicado solicitud (1) mesas de trabajo seguimiento (2) informe de efectividad(1)</t>
  </si>
  <si>
    <t>H11(2023)</t>
  </si>
  <si>
    <t>Reserva presupuestal Contrato 040 de 2022. (A) (D) (P). debilidades en la planeación, seguimiento y control presupuestal y contractual, contraviniendo lo dispuesto en el artículo 89 del Decreto 111 de 1996 el cual establece que las reservas presupuestales se utilizan para cubrir los compromisos que les dieron origen</t>
  </si>
  <si>
    <t>La CGR considera que la causa por la que esta situación se presentó, fue por el desconocimiento normativo y debido a debilidades en la planeación, seguimiento y control presupuestal y contractual.</t>
  </si>
  <si>
    <t>Efectuar jornada de capacitación y fortalicimiento de conocimientos normativos en la gestión contractual y presupuestal, dirigida a los colaboradores del MVCT.</t>
  </si>
  <si>
    <t>Realizar capacitación contractual, contable y presupuestal, dirigida a los colaboradores del MVCT .</t>
  </si>
  <si>
    <t>Memorias de la capacitación (1) Lista de Asistencia. (1)</t>
  </si>
  <si>
    <t>H12(2023)</t>
  </si>
  <si>
    <t>La CGR presenta como causa, deficiencias en los mecanismos de planeación, seguimiento y control, afectando de esta manera la ejecución de los compromisos presupuestales de los proyectos de inversión, toda vez que no se ejecutaron de manera eficiente y oportuna los recursos disponibles para la vigencia fiscal 2023.</t>
  </si>
  <si>
    <t>Generar un esquema de seguimiento a la ejecución presupuestal por proyecto de inversión y funcionamiento, que permita generar alertas tempranas a los gerentes de proyecto para que tomen decisiones respecto de cada uno de los rubros.</t>
  </si>
  <si>
    <t>Elaborar esquema de seguimiento a la ejecución presupuestal por proyectos de inversión y funcionamiento.  Presentar informes mensuales sobre la ejecución presupuestal de cada proyecto, detallando las diferencias entre los valores programados en el PAC y los valores girados.</t>
  </si>
  <si>
    <t>Circular con esquema de seguimiento presupuestal. (1) Informes mensuales con las diferencias entre valores programados y girados. (6) Alertas bimestrales a gerentes de proyecto con desviaciones significativas.(3)</t>
  </si>
  <si>
    <t>H13(2023)</t>
  </si>
  <si>
    <t>Saldos de Apropiación Vigencia 2023. (A) (D). falencias en el proceso de planeación presupuestal de la entidad al no ejecutar los recursos disponibles en forma eficiente dentro de la vigencia fiscal, generando pérdidas de apropiación. Lo que contraviene lo contemplado en los artículos 13, 14, 17, 36, 71 y 73 del Decreto No. 111 de 1996.</t>
  </si>
  <si>
    <t>Generar un esquema de seguimiento a la ejecución presupuestal por proyecto de inversión, que permita generar alertas tempranas a los gerentes de proyecto para que tomen decisiones respecto de cada uno de los rubros.</t>
  </si>
  <si>
    <t>Cirdular con esquema de seguimiento presupuestal. (1) Informes mensuales con las diferencias entre valores programados y girados. (6) Alertas bimestrales a gerentes de proyecto con desviaciones significativas.(3)</t>
  </si>
  <si>
    <t>H14(2023)</t>
  </si>
  <si>
    <t>Demoras en el cumplimiento de requisitos por parte de los entes territoriales para la viabilización de proyectos de acuerdo al Resolución 611 de 2019 y posterior asignación de recursos</t>
  </si>
  <si>
    <t>Fortalecer el seguimiento a la ejecución presupuestal de la vigencia a los proyectos de inversión asociados a la DPR</t>
  </si>
  <si>
    <t>Realizar seguimiento mensual a la ejecución presupuestal con los responsables de cada uno de los proyectos de inversión a fin de priorizar inversiones que permitan la adecuada ejecución del presupuesto</t>
  </si>
  <si>
    <t>Informe mensual de seguimiento a la ejecución presupuestal (6)</t>
  </si>
  <si>
    <t>Evaluar el desempeño de la Gerencia identificando los aspectos para mejorar en cumplimiento de sus obligaciones en pro de mejorar la ejecución de las obras y por lo tanto la ejecución presupuestal.</t>
  </si>
  <si>
    <t>Realizar una mesa de trabajo con la Gerencia en presencia del BID para exponer los aspectos por mejorar y llegar a acuerdos con fechas para realizar el respectivo seguimiento a su cumplimiento</t>
  </si>
  <si>
    <t>Actas de cumplimiento de las obligaciones / acuerdos cumplidos o medidas de apremio aplicadas (6)</t>
  </si>
  <si>
    <t>H15(2023)</t>
  </si>
  <si>
    <t>Planeación y Ejecución presupuestal Proyecto Inversión Fortalecimiento a la gestión comunitaria e implementación esquemas diferenciales y medios alternos en acceso a agua y saneamiento básico a nivel nacional. A D P- El proyecto se ejecutó por el rubro  de funcionamiento no obstante por su naturaleza corresponde a rubro inversión y se adquirieron compromisos que fueron reservados</t>
  </si>
  <si>
    <t>La CGR manifiesta desconocimiento de los principios de planeación y programación presupuestal, generando el incumplimiento de las metas propuestas por el MVCT descritas en el PND</t>
  </si>
  <si>
    <t>Fortalecer el seguimiento al componente presupuestal de los recursos destinados a los proyectos de inversión pequeños prestadores (Subsidios).</t>
  </si>
  <si>
    <t>Formalizar ante el SIG el procedimiento de apropiación del subsidio comunitario.  Realizar seguimiento mensual a la  actividad de apoyo financiero a pequeños prestadores (Subsidios).</t>
  </si>
  <si>
    <t>Procedimiento formalizado ante el SIG. (Diciembre 2024) (1) Informe mensual de seguimiento a la ejecución presupuestal. (6)</t>
  </si>
  <si>
    <t>H16(2023)</t>
  </si>
  <si>
    <t>La CGR presenta como causa, deficiencias en la planeación y ejecución de estos recursos</t>
  </si>
  <si>
    <t>Fortalecer los mecanismos de planeación, y ejecución  de los recursos asignados en el PGN.</t>
  </si>
  <si>
    <t>Adelantar una (1) capacitación sobre aspectos presupuestales, con el objetivo de fortalecer la labor de Supervisión de contratos y/o convenios.</t>
  </si>
  <si>
    <t>Lista de asistencia Capacitación (1) Presentación (1)</t>
  </si>
  <si>
    <t>Vigencias Futuras. (A) (D). deficiencias en la planeación y ejecución de estos recursos, respecto a lo presupuestado para la vigencia 2023, hecho que impacta directamente los proyectos de inversión para los cuales fueron autorizados, y conlleva que no se cumplan con las metas de estos en la oportunidad proyectada.</t>
  </si>
  <si>
    <t>La CGR manifiesta deficiencias en los estudios, diseños y estructuración de los proyectos, así como en la planeación y ejecución de los recursos aprobados en el presupuesto para asegurar su cumplimiento en la vigencia 2023.</t>
  </si>
  <si>
    <t>Fortalecer la planeación y justificaciones de las solicitudes  de vigencias futuras con el propósito de comprometer los recursos aprobados en cada una de las vigencias que se programaron.</t>
  </si>
  <si>
    <t>Realizar mesas de trabajo virtuales de seguimiento con OAP, SFP y SG con el objetivo de garantizar que se comprometan las vigencias futuras solicitadas en cada vigencia fiscal.</t>
  </si>
  <si>
    <t>Actas de mesa de trabajo (2)</t>
  </si>
  <si>
    <t>H17(2023)</t>
  </si>
  <si>
    <t>Registro de procesos Litigiosos Aplicativo e-Kogui. (A). deficiencias en el reporte del proceso registrado en e-KOGUI con el número 2274436, identificado con el código único 11001410375220180118700 y con una probabilidad de pérdida alta, presenta errores en la información registrada en el aplicativo debido a que el código único del proceso no se encuentra disponible</t>
  </si>
  <si>
    <t>La CGR manifiesta que el MVCT no realizó la actualización del # CUP del proceso judicial en el sistema eKOGUI.</t>
  </si>
  <si>
    <t>Realizar la verificación por parte del Administrador eKOGUI sobre cargue de la actualización de CUP de los procesos judiciales cargados en el sistema en los casos en los que se haya identificado un CUP diferente.</t>
  </si>
  <si>
    <t>Enviar comunicación  a los apoderados y coordinadores grupo requiriendo la actualización del cambio de CUP en eKOGUI. Elaborar informe final de efectividad con los soportes de cumplimiento de la actualización de los CUP de procesos cargados eKOGUI según el caso.</t>
  </si>
  <si>
    <t>Informe final de efectividad con soportes (1).</t>
  </si>
  <si>
    <t>H18(2023)</t>
  </si>
  <si>
    <t>Información en el Sistema Electrónico para la Contratación Estatal (SECOP I y II). (A) (D). cargue parcial por parte del MVCT de la información contractual, especialmente en lo referente a la documentación durante el desarrollo en la etapa de ejecución, como actas de inicio, otrosíes e informes de gestión, en varios convenios y contratos</t>
  </si>
  <si>
    <t>Contravención de lo establecido en el artículo 75 de la Ley 80 de 1993, artículo 3 la Ley 1150 de 2017 y el artículo 2.2.1.1.2.3.1 del Decreto 1082 de 2015</t>
  </si>
  <si>
    <t>Realizar la publicación de los documentos faltantes que generaron el hallazgo</t>
  </si>
  <si>
    <t>Solicitar a los supervisores los documentos que no estan publicados Publicar la información enviada por el supervisor en el SECOP</t>
  </si>
  <si>
    <t>Correo Electronico de Solicitud (1) Documento con Captura de Pantalla de los Documentos Publicados en la Plataforma (1)</t>
  </si>
  <si>
    <t>Gestionar y Socializar Lineamientos sobre la publicación de documentos de ejecución en SECOP I, con supervisores de contratos</t>
  </si>
  <si>
    <t>Proyectar Circular de Lineamientos de Publicación en SECOP I Socializar la Circular a traves de reunión</t>
  </si>
  <si>
    <t>Circular de lineamientos Supervisión SECOP 1 (1) Memorias de la Reunión SECOP 1 (1)</t>
  </si>
  <si>
    <t>Implementar el modulo de Supervisión en el SECOP 2</t>
  </si>
  <si>
    <t>Adelantar capacitaciones de supervisión en el SECOP II para supervisores Adelantar Capacitaciones de supervisión en el SECOP II para contratistas</t>
  </si>
  <si>
    <t>Memorias de la Reunión SECOP 2 (2)</t>
  </si>
  <si>
    <t>H19(2023)</t>
  </si>
  <si>
    <t>Información Página WEB del MVCT. (A) (D). no se dio cargue de la documentación actualizada (a corte del 31 de diciembre de 2023) en el Programa de Gestión de Residuos Sólidos; al respecto se observó que se presenta información desactualizada, en el apartado donde se identifican los distintos proyectos ejecutados del programa.</t>
  </si>
  <si>
    <t>Falta de actualización de la información en la página web del MVCT, relacionada con el avance y ejecución de los proyectos del Programa de Gestión de Residuos Sólidos</t>
  </si>
  <si>
    <t>Efectuar la actualización de la información de manera periodica en la página web del MVCT en lo relacionado con el proyecto de inversión "Ampliación y mejoramiento de la gestión integral de residuos sólidos en el territorio nacional"</t>
  </si>
  <si>
    <t>Realizar el cargue trimestral en la página web del MVCT con el avance y ejecución de los proyectos ejecutados en el marco del proyecto de inversión de gestión de residuos sólidos.</t>
  </si>
  <si>
    <t>Informe trimestral de gestión con las evidencias de la actualización de la página web (2)</t>
  </si>
  <si>
    <t>H20(2023)</t>
  </si>
  <si>
    <t>Ejecución del plan estratégico de la Gestión de Residuos Sólidos Vigencia 2023. (A). deficiencias en la planificación de los convenios, puesto que una vez firmada el acta de inicio, no se adelantó el proceso de contratación derivado para la ejecución del proyecto, por el contrario se dilató en el tiempo para el proceso de oferta y adjudicación de los contratos de obra e interventoría</t>
  </si>
  <si>
    <t>Dificultades para la adjudicación de los contratos derivados de los convenios por falta de proponentes interesados</t>
  </si>
  <si>
    <t>Fortalecer el ejercicio de la supervisión de los convenios 1387, 1392 y 1393 de 2023 suscritos con FINDETER como ejecutor a fin de lograr la correcta ejecución de los mismos</t>
  </si>
  <si>
    <t>Conminar a FINDETER para el cumplimiento de las obligaciones adquiridas como ejecutor del convenio. Realizar mesas de trabajo mensuales con FINDETER y el municipio a fin de revisar el cumplimiento de las obligaciones y los compromisos adquiridos.</t>
  </si>
  <si>
    <t>Comunicación dirigida a FINDETER exhortando el cumplimiento de las obligaciones adquiridas como ejecutor (1) Informe de gestión mensual (6)</t>
  </si>
  <si>
    <t>H21(2023)</t>
  </si>
  <si>
    <t>Plan Operativo del contrato interadministrativo No. 1083 de 2022. (A).  incumplimiento en las metas establecidas en el plan operativo para la entrega de conexiones intradomiciliarias, recurriendo a planes de contingencias para reducir el alcance en un 89,12% equivalente a 194 unidades y de las cuales se entregaron 75 unidades para la vigencia 2023</t>
  </si>
  <si>
    <t>Debilidades en la programación y ejecución del proyecto, el MVCT a través de la supervisión puede solicitar medidas de contingencia para mejorar el desarrollo de la ejecución, aún con cada una de las medidas implementadas por el MVCT se presenta solicitud de prórroga del convenio, aplazando el cumplimiento del objeto contractual</t>
  </si>
  <si>
    <t>Modificar el Plan Operativo, en el que se prevean fechas de entrega de conexiones intradomiciliarias de manera mensual, como una medida de contingencia que permitan el cumplimiento de las metas del contrato, así como efectuar el seguimiento desde la supervisión.</t>
  </si>
  <si>
    <t>Realizar la modificación del Plan Operativo. Seguimiento mensual al cumplimiento de las metas.</t>
  </si>
  <si>
    <t>H22(2023)</t>
  </si>
  <si>
    <t>Gestión de los programas de Mitigación, adaptación al cambio climático e inversión ambiental vigencia 2023. (A). no se dio aplicación de manera íntegra a lo estipulado Plan Integral de Gestión Cambio Climático Sectorial – PIGCCS, siendo este el instrumento de política sectorial, el cual fija para el Sector Agua y Saneamiento Básico</t>
  </si>
  <si>
    <t>La CGR manifiesta que si bien el MVCT adelantó acciones en las líneas estratégicas del PIGCCS, no se soportan acciones realizadas para la línea de Reducción y control de la deforestación en 2023, no se da una aplicación de manera integra de acuerdo a los estipulado en el PIGCC, situación que posterga el cumplimiento de las metas y compromisos acogidos por Colombia.</t>
  </si>
  <si>
    <t>Efectuar las gestiones necesarias con el Ministerio de Ambiente, como líder del CONPES 4021, con el fin de  determinar el estado de cumplimiento del MVCT y las acciones adicionales que se requieran por parte de esta Cartera ministerial.</t>
  </si>
  <si>
    <t>Realizar reunión entre Minvivienda y MinAmbiente con el objetivo de abordar los avances en el control de la deforestación asociados al sector de agua y saneamiento básico, así como, determinar si se requieren acciones adicionales por parte del MVCT.</t>
  </si>
  <si>
    <t>Informe de los resultados de la reunión y los compromisos establecidos entre Minvivienda y MinAmbiente. (1)</t>
  </si>
  <si>
    <t>Auditoría Financiera MVCT vigencia 2023</t>
  </si>
  <si>
    <t>Las adecuaciones realizadas por el promitente vendedor, no cumplieron a cabalidad con la licencia de construcción otorgada por la curaduría en su momento.</t>
  </si>
  <si>
    <t>Realizar las acciones administrativas, jurídicas y contables tendientes a la depuración del saldo registrado en cuentas por pagar correspondiente a la compra la compra del inmueble ubicado en la Carrera 6 No. 8-95.</t>
  </si>
  <si>
    <t>Solicitar concepto a la oficina asesora jurídica que permita establecer las actuaciones que debn delantar respecto al saldo que se adeuda sobre la compra de casa sexta.  Estructurar informe técnico, juridico y contable que permita determinar la situación real del caso.   Presentar a las instancias correspondientes, para la toma de las decisiones respecto a la cuenta por pagar</t>
  </si>
  <si>
    <t>Memorando de solicitud de concepto OAJ.(1) Informe técnico, jurídico y contable (1) Solicitud de presentación en el comité que corresponda. (1)</t>
  </si>
  <si>
    <t>Con  2017IE0014507 del 29/12/2017 se informan entre otras acciones que la supervisión del contrato 001/2013 se remitió a la OAJ tanto los requerimientos efectuados al vendedor a efectos de remitir copias de las licencias, así como la solicitud de iniciación de los trámites administrativos tendientes a lograr el cumplimiento del contrato. Con 2018IE0007965 con fecha 12/07/2018, La SSA quien es la responsable de subsanar el hallazgo, considera que es necesario ampliar el plazo de su cumplimiento por lo menos hasta el 31 de diciembre del presente dadas las siguientes situaciones....ver documento. Con 2018IE00014896 del 19/12/2018 indicó que la OAJ con ocasión al incumplimiento de la Casa Sexta Candelaria de las obligaciones del contrato de compraventa presentó demanda ante la jurisdiccion de lo contensioso administrativo, El 14 de junio de 2018 el comité de conciliación se allego oficio 2018EE0050451 al Juez 33 del circuito de oralidad de Bogotá la propuesta de conciliación de cara a poner fin a la litis del proceso en referencia. Con 2019IE0000962 del 21/01/2019 dando alcancel al  2018IE0014895 del 19/12/2018 la SSA se informa y justifica ampliación del plazo segón lo informado por la OAJ sobre el trámite actual del proceso de conciliación sobre el contrato de compraventa demandado ante la jurisdicción contenciosa adtiva, en el juzgado 33 del Circuito de Oralidad de Bogotá. Con memorando 2019IE0015380 del 31/12/2019 modifican la acción de mejora. Con memorando 2020IE0004905 se declara el cumplimiento y efectividad de la acción de mejora. Con memorando 2020IE0007452 del 06/10/2020 envían informe del proceso con corte a 30 de septiembre de 2020. 
Con memorando 2021IE0009071 se informa la modificación de la fecha de terminación de la acción de mejora. Con memorando 2022IE0008649 se solicita la modificación de la fecha de terminación de la acción de mejora. Con memorando 2023IE0004182 se solicita modificación de la acción de mejora. Con memorando 2023IE0006123 se informa cumplimiento de la acción de mejora.
 La CGR en el informe derivado de la auditoria financiera MVCT vigencia 2023, por lo tanto, se suscribe en el plan de mejoramiento</t>
  </si>
  <si>
    <t>Fallas en la comunicación, registro y conciliación de la información contable y financiera del MVCT. Debilidades en el control y vigilancia de los convenios y/o contratos del MVCT.</t>
  </si>
  <si>
    <t>Terminar el proceso de liquidación parcial con el acta No. 6 con la cual se finaliza el proceso de liquidación parcial que se le permite a las entidades.</t>
  </si>
  <si>
    <t>Acta parcial de liquidación (1) Informe de efectividad (1)</t>
  </si>
  <si>
    <t>La CGR determina como causas: 1. Contrato 27,  Diferencia de $8.735.871.437 no soportada, sobreestima el saldo de la cuenta del activo por este valor. 2. Contrato 859, partidas pendientes por conciliar, subestimó el saldo del activo.$532.805.671 3. Contrato 169, anticipos pendientes de legalizar al cierre de la vigencia. $179.362.154</t>
  </si>
  <si>
    <t>Detallar las diferencias en los formatos de control de recursos remitidos mensualmente a la Subdirección de Finanzas y Presupuesto, teniendo como fuente la información allegada por ENTERRITORIO respecto al concepto de las diferencias entre el saldo de pagos y el de causación.</t>
  </si>
  <si>
    <t>Oficio (1) informe de efectividad (1)</t>
  </si>
  <si>
    <t>Realizar mensulamente verificación de los ingresos por aplicar que le correspondan a la DIDE.</t>
  </si>
  <si>
    <t>Correos de seguimiento mensuales(6)  Informe de efectividad(1)</t>
  </si>
  <si>
    <t>Correos (6) informe de efectividad(1)</t>
  </si>
  <si>
    <t>Reportar oportunamente en el aplicativo PIIP, el avance físico, financiero y de gestión de los proyectos de Inversión a cargo de la Dirección de Programas , de acuerdo a los plazos establecidos por DNP y el procedimiento establecido para tal fin.</t>
  </si>
  <si>
    <t>Reporte de avance mensual en PIIP para cada proyecto de inversión.</t>
  </si>
  <si>
    <t>Reportes (6) Informe de efectividad (1)</t>
  </si>
  <si>
    <t>Falta de articulación entre los diferentes actores, previo a la suscripción del contrato de obra, ya que no se emprendieron labores de comunicación y sensibilización a cada uno de los municipios, los cuales hubiesen permitido identificar la potencial oposición de la comunidad sin que se contratara y pagara la fase I.</t>
  </si>
  <si>
    <t>Realizar modificación de la resolución 0661 de 2019 para incluir en el procesos de viabilización el componente social requerido tanto para proyectos de preinversión como de inversión.</t>
  </si>
  <si>
    <t>Modificación a la resolución 0661 de 2019</t>
  </si>
  <si>
    <t>Resolución modificada (1)</t>
  </si>
  <si>
    <t>Realizar la modificación de la resolución 0813 de 2008 en lo relacionado con el componente de licencias ambientales.</t>
  </si>
  <si>
    <t>Modificar la resolución No. 0813 de 2008.</t>
  </si>
  <si>
    <t>Proyecto inconcluso a causa de negación persistente del contratista para dar reinicio y terminación a  las obras luego de múltiples suspensiones contractuales  ocasionadas por  la necesidad de ajustar diseños presentados por el municipio de Girardot</t>
  </si>
  <si>
    <t>Hacer seguimiento al ejecutor para que realice contratación directa de obra e interventoría, con el objeto de suministrar equipos, realizar pruebas integrales del proyecto y garantizar su funcionalidad</t>
  </si>
  <si>
    <t>Mesas de trabajo de seguimiento a Findeter como ejecutor de proyecto</t>
  </si>
  <si>
    <t>Actas de las mesas de trabajo y resultados (3)</t>
  </si>
  <si>
    <t>Visitas de seguimiento a la ejecución de las obras contratadas. Oficios al ejecutor solicitando el estado actual de la ejecución de las obras.</t>
  </si>
  <si>
    <t>Con 2019IE0007312 del 26/06/2019 se informan antecedentes y justificación del aplazamiento (antes 31/07/2019) porque a la fecha el contrante de las obras Patrimonio Autónomo Asistencia Técnica FINDETER, cuyo instructor es FINDETER, no ha establecido las condiciones bajo las cuales se plantearía el arreglo directo o el contrato de transacción con el contratista. Con 2019IE0015346 se informa modificación a la acción de mejora. Con 2021IE0000298 se informa modificación a la acción de mejora. Con memorando 2022IE0000050 se informa cumplimiento y efectividad de la acción de mejora.
La CGR en el informe derivado de la auditoria financiera MVCT vigencia 2023, por lo tanto, se suscribe en el plan de mejoramiento, sin embargo, la dependencia suscribe 2 acciones de mejora, paso de 3 a 2</t>
  </si>
  <si>
    <t>La gestión de seguimiento del Ministerio se fundamenta en la ejecución de los proyectos y en algunos casos no se verifica su funcionalidad e inmediata puesta en marcha</t>
  </si>
  <si>
    <t>Exigir en el marco del seguimiento, a los beneficiarios del apoyo financiero, mediante la contratación de las obras y su ejecución.</t>
  </si>
  <si>
    <t>Memorando(1) Informe de efectividad (1)</t>
  </si>
  <si>
    <t>No se han consolidado acciones suficientes que permitan dar cumplimiento a la resolución No. 0841 de 2016 del MADS de realizar compensación forestal de 115 Has en el proyecto Yopal</t>
  </si>
  <si>
    <t>Realizar la inclución de licencia ambiental dentro de los requisitos de viabilización.</t>
  </si>
  <si>
    <t>Incluir en la resolución 0661 de 2019 requisito de licencia ambiental para la presentación de proyectos</t>
  </si>
  <si>
    <t>Elaborar informes de supervisión por parte del ministerio, donde se avale que los productos enrtegados por el contratista derivado (consultor) son utiles para lograr continuar con el desarrollo del plan maestro de alcantarillado de Tumaco. Adicionalmente, con sustento en dichos informes, asegurar la liquidacfión del convenio 239 de 2015.</t>
  </si>
  <si>
    <t>Informes de supervisión, Acta de liquidación y concepto favorable del proyecto radicado por el municipio mediante radicado No 2022ER0031237 del 09 de marzo de 2022.</t>
  </si>
  <si>
    <t>Informes de supervisión (1) Acta de liquidación (1) Concepto favorable (1)</t>
  </si>
  <si>
    <t>El MVCT en aplicación de la política de inclusión real de las personas con discapacidad, sin embargo, estas no han sido efectivas en punto a cumplir con el número mínimo de personas en condición de discapacidad que debe tener vinculado en la planta de personal, tal como se encuentra previsto en el Decreto 2011 de 2017, artículo 2.2.12.2.3.</t>
  </si>
  <si>
    <t>Adelantar las gestiones administrativas para tener las condiciones necesarias que permitan hacer la vinculación de personas en condición de discapacidad a la planta de personal del MVCT, conforme a las normas que rigen la materia.</t>
  </si>
  <si>
    <t>1. Realizar revisión del manual de funciones y procedimientos. 2. Adelantar las convocatorias en el marco del cumplimiento de las normas que rigen el proceso de vinculación de personas en condición de discapacidad  a la planta de personal del MVCT. 3. Socializar y divulgar los mecanismos que permitan la vinculación de personas con discapacidad  a la planta de personal del MVCT.</t>
  </si>
  <si>
    <t>Informe detallado del resultado de revisión del Manual de funciones del MVCT. (1) Informe de resultado de la convotaria del proceso de vinculación de personas (1) Circular de socialización y divulgación  (1)</t>
  </si>
  <si>
    <t>Adelantar en el marco del seguimiento que realiza el MVCT, la revisión de manera conjunta con la interventoría y el municipio sobre el pago de los anticipos.</t>
  </si>
  <si>
    <t>Remitir Oficio de  traslado de los documentos requeridos para que la OAJ adelante las acciones a que haya lugar.  Realizar mesa de trabajo con el señor alcalde, interventoría y  el Ministrio para determinar las acciones a seguir.</t>
  </si>
  <si>
    <t>Oficio dirigido a la OAJ. (1) Acta de mesa de trabajo (1) Informe de Efectividad (1)</t>
  </si>
  <si>
    <t>Con memorando 2024IE0001054 se informa avance de la acción de mejora
Se incorporó en el H5(2023) de PM AF MVCT vigencia 2023</t>
  </si>
  <si>
    <t>Con memorando 2023IE0001299 se informa cumplimiento y efectividad de la acción de mejora.
Se incorporó en el H8(2023) de PM AF MVCT vigencia 2023</t>
  </si>
  <si>
    <t>Con memorando 2023IE0001299 se informa cumplimiento y efectividad de la acción de mejora.
Se incorporó en el H12(2023) de PM AF MVCT vigencia 2023</t>
  </si>
  <si>
    <t>Con memorando 2023IE0000268 se informa cumplimiento y efectividad de la acción de mejora.
Se incorporó en el H9(2023) de PM AF MVCT vigencia 2023</t>
  </si>
  <si>
    <t>Con memorando 2023IE0001299 se informa cumplimiento y efectividad de la acción de mejora.
Se incorporó en el H9(2023) de PM AF MVCT vigencia 2023</t>
  </si>
  <si>
    <t>Con memorando 2022IE0000429 se informa cumplimiento de la acción de mejora.
Se incorporó en el H12(2023) de PM AF MVCT vigencia 2023</t>
  </si>
  <si>
    <t>Con memorando 2022IE0005151 se informa cumplimiento de la acción de mejora
Se incorporó en el H12(2023) de PM AF MVCT vigencia 2023</t>
  </si>
  <si>
    <t>Con memorando 2022IE0000429 se informa cumplimiento de la acción de mejora.
Se incorporó en el H13(2023) de PM AF MVCT vigencia 2023</t>
  </si>
  <si>
    <t>Con memorando 2022IE0009153 se informa cumplimiento de la acción de mejora.
Se incorporó en el H13(2023) de PM AF MVCT vigencia 2023</t>
  </si>
  <si>
    <t>Con memorando 2024IE0000393 remiten cumplimiento de la acción de mejora
Se incorporó en el H13(2023) de PM AF MVCT vigencia 2023</t>
  </si>
  <si>
    <t>Mediante memorando MVCT 2024IE0000375 informan el cumplimiento y declaración de efectividad hallazgo H12(2022)
Se incorporó en el H13(2023) de PM AF MVCT vigencia 2023</t>
  </si>
  <si>
    <t>Con memorando 2023IE0010646 la DVR informa cumplimiento de la acción de mejora.
Mediante memorando del MVCT 2023IE0011665 del 29 de diciembre de 2023 la DIDE remite solicitud de modificación de la fecha de cumplimiento de la acción de mejora
Se incorporó en el H13(2023) de PM AF MVCT vigencia 2023</t>
  </si>
  <si>
    <t>Con memorando 2023IE0009477 se solicita modificación de la acción de mejora. Con memorando 2023IE0011515 se informa cumplimiento de la acción de mejora.
Se incorporó en el H13(2023) de PM AF MVCT vigencia 2023</t>
  </si>
  <si>
    <t>Con memorando 2022IE0009153 se informa cumplimiento de la acción de mejora.
Se incorporó en el H16(2023) de PM AF MVCT vigencia 2023</t>
  </si>
  <si>
    <t>Con memorando 2023IE0001299 se informa cumplimiento y efectividad de la acción de mejora.
Se incorporó en el H14(2023) de PM AF MVCT vigencia 2023</t>
  </si>
  <si>
    <t>2-AEFCOR</t>
  </si>
  <si>
    <t>Planeación del Contrato de obra No. 186 – 2021 cuyo objeto es “Etapa I de la rehabilitación ampliación y sectorización de las redes de acueducto y aumento de la capacidad de almacenamiento a través de la construcción de tanque elevado y semienterrado en el municipio de Ayapel” (A)(D). debilidades en el proceso desde la estructuración y planeación del señalado proyecto</t>
  </si>
  <si>
    <t>Debilidades en presupuesto, estudios y diseños que no contemplaron características de lotes donde se realizarán las obras, incorporación de actividades y suministros en presupuesto oficial, estado actual de las infraestructuras y sistema existente, que ocasionó que no se cumpla con el alcance en los términos establecidos y la población esté captando agua cruda contaminada segun CVS</t>
  </si>
  <si>
    <t>Adelantar las gestiones administrativas para incluir en la lista de chequeo de viabilización de proyectos, una certificación emitida por la entidad territorial que presenta el proyecto donde manifieste que la documentación concerniente a los estudios, diseños y presupuesto cumplen con la normatividad técnica aplicable; así como a la ratificación de los mismos previo a la ejecución.</t>
  </si>
  <si>
    <t>Incorporar en la lista de chequeo la certificación de manifestación de responsabilidad exclusiva de la entidad que presenta el proyecto a viabilización en cuanto al cumplimiento de la normatividad técnica aplicable. Elaborar formato proforma de la certificación a diligenciar por parte del ente territorial</t>
  </si>
  <si>
    <t>Formato de certificación. (1) Lista de chequeo (1)</t>
  </si>
  <si>
    <t>7-AEFCOR</t>
  </si>
  <si>
    <t>Supervisión y seguimiento del Convenio de uso de recursos 870 de 2019 por parte del VASB del MVCT (A)(D)(F). en los informes no se registraron observaciones o algún reportes que advirtieran las diferencias en la ejecución y en las cantidades que fueron pagadas sin ser ejecutadas, reparos o conceptos frente a la ejecución de algunos ítems del contrato de obra o de las inconsistencias</t>
  </si>
  <si>
    <t>Según la CGR el MVCT, no realizó una adecuada supervisión y seguimiento a las ejecución del Convenio 870 de 2019.</t>
  </si>
  <si>
    <t>Adelantar la gestiones administrativas y jurídicas necesarias para la devolución de los recursos Nación que presuntamente se usaron en actividades diferentes para los cuales fueron asignados.</t>
  </si>
  <si>
    <t>8-AEFCOR</t>
  </si>
  <si>
    <t>Planeación en el marco del contrato de obra No. 134-2021 (A)(D). deficiencias en la planeación del Contrato No. 134 – 2021, específicamente, en la estructuración de los estudios y diseños del proyecto, que conllevó a la suspensión del contrato y a la adición de recursos y tiempo</t>
  </si>
  <si>
    <t>Diferencias en el replanteo topografía línea de conducción, las cotas y abscisas del terreno no correspondieron a las determinadas al momento de la estructuración y viabilización del proyecto; lo que obligó a reformular al inicio de las obras para corregir mayores cantidades de obras, conllevando al retraso de las actividades contractuales, adición de recursos y tiempo</t>
  </si>
  <si>
    <t>10-AEFCOR</t>
  </si>
  <si>
    <t>Reformulación del Contrato No. 189 de 2021, cuyo objeto es “Optimización y expansión del sistema de alcantarillado sanitario del municipio de Momil”(A)(D). en la fase de planeación se presentaron inconsistencia en los estudios y diseños técnicos aprobados, frente a lo encontrado en terreno durante la ejecución, generando diferencias en cantidades de obra, precios</t>
  </si>
  <si>
    <t>Durante la fase de planeación se presentaron inconsistencias en los estudios y diseños técnicos aprobados, frente a lo encontrado en terreno durante la ejecución, generando diferencias en cantidades de obra, precios, especificaciones, ítem no previstos con relación al presupuesto inicial.</t>
  </si>
  <si>
    <t>12-AEFCOR</t>
  </si>
  <si>
    <t>Estructuración y Reformulación del Contrato de Obra No. 347 de 2022 “Construcción del sistema para el Abastecimiento de Agua Potable para las veredas Cedro Cocido y Santa Paula, corregimiento de Leticia Municipio de Montería, Departamento de Córdoba”(A)(D). debilidades en los estudios y diseños técnicos, debido a que se encontraron diferencias en algunas cantidades y precios</t>
  </si>
  <si>
    <t>Durante la fase de planeación se presentaron debilidades en los estudios y diseños técnicos, debido a que se encontraron diferencias en algunas cantidades y precios del presupuesto lo que derivó en procesos de reformulación antes del inicio de las obras y ajustes en los diseños en la fase ejecución lo que ocasiona que actualmente el proyecto se encuentre suspendido.</t>
  </si>
  <si>
    <t>13-AEFCOR</t>
  </si>
  <si>
    <t>Reformulación Convenio 014 del 2020, con objeto: “Optimización del acueducto de San Antero y del acueducto del corregimiento el porvenir en el municipio de San Antero”(A)(D). debilidades en los estudios y diseños técnicos por parte de los estructuradores del proyecto, teniendo en cuenta que se encontraron diferencias en algunas cantidades, precios, especificaciones</t>
  </si>
  <si>
    <t>Se encontraron diferencias en algunas cantidades, precios, especificaciones, ítem no previstos con relación al presupuesto inicial, lo que derivó en el proceso de reformulación, ajustes de diseños en la fase ejecución de las obras</t>
  </si>
  <si>
    <t>15-AEFCOR</t>
  </si>
  <si>
    <t>Puesta en marcha de las obras ejecutadas en el marco del Contrato de Obra No. 126 de 2020 cuyo objeto es “Optimización del sistema de acueducto del corregimiento de Jaraguay municipio de Valencia departamento de Córdoba.(A)(D)(F)”. las obras de la PTAP se encuentran abandonadas, no están prestando su servicio y no cumplen con la finalidad contratada.</t>
  </si>
  <si>
    <t>No se ha efectuado la entrega de la infraestructura por parte del municipio de Valencia – Córdoba al prestador del servicio Aguas de Valencia S.A.S. E.S.P. No existe proyecto de acuerdo que establezca los subsidios presupuestales a las tarifas de la comunidad beneficiada. Falta el informe sobre el estado de la infraestructura y sus equipos y su funcionalidad.</t>
  </si>
  <si>
    <t>Solicitar al ente territorial el cumplimiento de las obligaciones establecidas en el convenio 878-2019 dentro de las cuales se encuentra la elaboración de un informe sobre el estado de la infraestructura y sus equipos y su funcionalidad, que deben ser remitidos al MVCT conforme lo establece el numeral 14 de la clausula tercera del convenio.</t>
  </si>
  <si>
    <t>Solicitar Informe del estado de la infraestructura al Municipio en virtud de lo establecido en el numeral 14 de la claúsula tercera del convenio 878-2019  Solicitar al municipio efectuar la entrega de la operación del acueducto en cumplimiento de las obligaciones estipuladas en el Convenio 878-2019</t>
  </si>
  <si>
    <t>Oficio al Municipio solicitando el Informe del estado de la infraestructura al Municipio. (1)  Oficio al Municipio solicitando efectuar la entrega de la operación del acueducto (1)  Informe de efectividad (1)</t>
  </si>
  <si>
    <t>16-AEFCOR</t>
  </si>
  <si>
    <t>Planeación del Contrato de obra No. 174 de 2022 cuyo objeto es “Optimización y sectorización hidráulica de la red de acueducto del casco urbano del municipio de Valencia, departamento de Córdoba.”(A)(D). durante la fase de planeación se presentaron debilidades en el presupuesto, estudios y diseños técnicos</t>
  </si>
  <si>
    <t>Se presentaron debilidades en el presupuesto, estudios y diseños, que no contemplaron el estado actual de las infraestructuras y el sistema existente, lo establecido en la NSR – 10, la incorporación de actividades y suministros en el presupuesto oficial, que ocasionó que el proyecto no cumpla su alcance en los términos establecidos y la población no se vea beneficiada</t>
  </si>
  <si>
    <t>Actuación Especial de Fiscalización a los recursos para agua potable y saneamiento básico en el Departamento de Córdoba para las vigencias 2020, 2021, 2022, 2023</t>
  </si>
  <si>
    <t>11ACAPPAC</t>
  </si>
  <si>
    <t xml:space="preserve">El MVCT a través del Viceministerio de Agua y Saneamiento Básico, debe propender por el efectivo cumplimiento de los artículos 1 (numeral 1) y 11 (numeral 2) del Decreto 1604 de 2020. </t>
  </si>
  <si>
    <t>Brindar asistencia técnica por parte del MVCT en el marco de lo dispuesto en los artículos 1 (numeral 1) y 11 (numeral 2) del Decreto 1604 de 2020 dirigida a los sujetos objeto de esta auditoría, con el fin de que cuenten con la información pertinente para acceder a las herramientas que garanticen la prestación eficiente del servicio por los competentes.</t>
  </si>
  <si>
    <t xml:space="preserve">1 Realizar asis técnica a R Pacífica a)Mecanismo de viabilización b)Gestión Empresarial c)Calidad del agua, actividades para socializar la normativa fortaleciendo su capacidad Institu 2 Priorizar la revisión y evaluación de los proyectos y activos ante Mecanismo Viabilización MVCT para el Mpio, DPTO o PDA, sujetos objeto de esta en la R Pacífica atiendan las recomendaciones con oportunidad
3 Realizar mesa de asis. técnica virtual o presencial Oct
</t>
  </si>
  <si>
    <t xml:space="preserve">1.1. Convocatoria de la capacitación.
 1.2. PPTo Grabación de la jornada de capacitación  virtual o presencial a los sujetos objeto de esta auditoría.
1.3. Lista de Asistencia. 
Matriz de seguimiento con el estado de los proyectos.
1.( Primer corte a Julio 31, con seguimiento.
2.agosto, 
3. Octubre, 
4. diciembre) 
5. Acta mesa de trabajo
</t>
  </si>
  <si>
    <t>14ACAPPAC</t>
  </si>
  <si>
    <t>15ACAPPAC</t>
  </si>
  <si>
    <t>La infraestructura no se encuentra en operación y la comunidad sigue sin recibir el beneficio del proyecto de Optimización y Ampliación del Sistema de Acueducto del Municipio de Río Quito.</t>
  </si>
  <si>
    <t>Requerir  al Municipio de Rio Quito para que  en el marco de sus obligaciones legales reciba la infraestructura y garantice la entrada en operación del mismo</t>
  </si>
  <si>
    <t>1.Requerir al Mpio
2. Reiterar al Mpio requerimiento
3. Efectuar mesa de trabajo con el Mpio para establecer entrega de infraestructura
4. Evaluar la posibilidad de  realizar una entrega tacita de la infraetsructura e inicio de proceso de incumplimiento de las obligaciones del CUR al Mpio en caso de que el Mpio no recibe por mutuo acuerdo</t>
  </si>
  <si>
    <t>1. Comunicaciones
2. Comunicaciones
3.1. Acta de Reunión
3.2. Acta de entrega de infraestructura
4.1. Acta de entrega de infraestructura.
4.2. Solicitud de inicio proceso de incumplimiento (condicionado si el Municipio no recibe)</t>
  </si>
  <si>
    <t>Auditoría de cumplimiento a los recursos destinados para agua potable y saneamiento básico en la región Pacífico, vigencias 2022, 2023 y vigencias anteriores de contratos no liquidados</t>
  </si>
  <si>
    <t>16ACAPPAC</t>
  </si>
  <si>
    <t>Proyecto que no culminó su ejecución, lo que genera falta de composición de un sistema de acueducto que incumple el objeto contractual de optimización, lo que provoca que lo ejecutado no preste el servicio previsto con el contrato.</t>
  </si>
  <si>
    <t>Efectuar acciones necesarias que permitan garantizar la retoma del proyecto con recursos del Presupuesto General de la Nación para evaluar el estado de la infraestructura y determinar las activadades y recursos necesarios para la terminación de los proyectos</t>
  </si>
  <si>
    <t>1. Incorporación de Recursos para efectuar fase I - Diagnostico de estado de proyectos
2. Ejecución de Fase de Diagnosticos
3. Determinación de recursos adicionales e incorporación al proyecto
4. Obras  y actividades sociales e institucionales, para terminación de proyecto
5. Entrada en operación del sistema</t>
  </si>
  <si>
    <t>1. Comunicaciones.
2.1. Suscripción de Convenio
2.2. Informe
3. Comunicaciones
4. Informes
5. Informe</t>
  </si>
  <si>
    <t>DIDE - DPR</t>
  </si>
  <si>
    <t xml:space="preserve">1. Gestionar ante FINDETER y el municipio beneficiario el inicio de ejecución de la Fase I - Diagnóstico del estado del proyecto.
2. Realizar el seguimiento técnico y jurídico en la ejecución de la Fase de diagnóstico de la infraestructura.
3. Gestionar el apoyo financiero necesario para la terminación del proyecto en el marco del Plan Rescate propuesto desde el Gobierno Nacional.
4. Realizar el seguimiento técnico,  jurídico y financiero a la ejecución de las obras  y actividades sociales e institucionales, para la terminación de proyecto. 
5.  Realizar el seguimiento técnico,  jurídico y financiero a las acciones que debe adelantar el ente territorial para la entrada en operación del sistema. </t>
  </si>
  <si>
    <t>1. Convenio suscrito.
2. Informe mensual de supervisión (técnico, jurídico, financiero)  de convenios para proyectos de agua y saneamiento básico - Formato GCT-F-27 Nota: El informe se presentará mes vencido a más tardar el día 20 del mes siguiente.
3. Oficio de la aprobación de la reformulación del proyecto, previo cumplimiento de los requisitos del mecanismo de viabilidad del MVCT. 
4. Informe mensual de supervisión (técnico, jurídico, financiero)  de convenios para proyectos de agua y saneamiento básico - Formato GCT-F-27 Nota: El informe se presentará mes vencido a más tardar el día 20 del mes siguiente
5. Informe mensual de supervisión (técnico, jurídico, financiero)  de convenios para proyectos de agua y saneamiento básico - Formato GCT-F-27 Nota: El informe se presentará mes vencido a más tardar el día 20 del mes siguiente</t>
  </si>
  <si>
    <t>17ACAPPAC</t>
  </si>
  <si>
    <t>1. Comunicaciones.
1.2. Suscripción de Convenio
2. Informe
3. Comunicaciones
4. Informes
5. Informe</t>
  </si>
  <si>
    <t xml:space="preserve"> 1. Gestionar ante FINDETER y el municipio beneficiario el inicio de ejecución de la Fase I - Diagnóstico del estado del proyecto.
2. Realizar el seguimiento técnico y jurídico en la ejecución de la Fase de diagnóstico de la infraestructura.
3. Gestionar el apoyo financiero necesario para la terminación del proyecto en el marco del Plan Rescate propuesto desde el Gobierno Nacional.
4. Realizar el seguimiento técnico,  jurídico y financiero a la ejecución de las obras  y actividades sociales e institucionales, para la terminación de proyecto. 
5.  Realizar el seguimiento técnico,  jurídico y financiero a las acciones que debe adelantar el ente territorial para la entrada en operación del sistema</t>
  </si>
  <si>
    <t>1. Convenio suscrito
2. Informe mensual de supervisión (técnico, jurídico, financiero)  de convenios para proyectos de agua y saneamiento básico - Formato GCT-F-27 Nota: El informe se presentará mes vencido a más tardar el día 20 del mes siguiente
3. Oficio de la aprobación de la reformulación del proyecto, previo cumplimiento de los requisitos del mecanismo de viabilidad del MVCT 
4. Informe mensual de supervisión (técnico, jurídico, financiero)  de convenios para proyectos de agua y saneamiento básico - Formato GCT-F-27 Nota: El informe se presentará mes vencido a más tardar el día 20 del mes siguiente
5. Informe mensual de supervisión (técnico, jurídico, financiero)  de convenios para proyectos de agua y saneamiento básico - Formato GCT-F-27 Nota: El informe se presentará mes vencido a más tardar el día 20 del mes siguiente</t>
  </si>
  <si>
    <t>18ACAPPAC</t>
  </si>
  <si>
    <t>Falta de operación y mantenimiento de la infraestructura - La infraestructura del corregimiento de Capurganá y Acandí fueron recibidas de conformidad por el municipio de Acandí – Chocó, razón por la cual la operación, mantenimiento, custodia y sostenimiento es competencia de la administración municipal.</t>
  </si>
  <si>
    <t>Gestionar ante el  Municipio de Acandí para que en el marco de competencias legales garantice la correcta operación de los sistemas construidos con copia a la SSPD</t>
  </si>
  <si>
    <t>1. Requerimiento al Municipio.
2. Solicitud de acompañamiento y vigilancia de la SSPD</t>
  </si>
  <si>
    <t>1. Comunicaciones
2. Comunicaciones SSPD</t>
  </si>
  <si>
    <t>21ACAPPAC</t>
  </si>
  <si>
    <t>Brindar asistencia técnica por parte del MVCT en el marco de lo dispuesto en los artículos 1 (numeral 1) y 11 (numeral 2) del Decreto 1604 de 2020, dirigida a los sujetos objeto de esta auditoría, con el fin de que cuenten con la información pertinente para acceder a las herramientas que garanticen la prestación eficiente del servicio por los competentes.</t>
  </si>
  <si>
    <t xml:space="preserve">1. Convocatoria de la capacitación.
2. PPTo Grabación de la jornada de capacitación  virtual o presencial a los sujetos objeto de esta auditoría
3. Lista de Asistencia
Matriz de seguimiento con el estado de los proyectos.
(1. Primer corte a Julio 31, con seguimiento. 2.agosto, 3. Octubre, 4. diciembre) 
5. Acta mesa de trabajo
</t>
  </si>
  <si>
    <t>27ACAPPAC</t>
  </si>
  <si>
    <t>Brindar asistencia técnica  por parte del MVCT en el marco de lo dispuesto en los artículos 1 (numeral 1) y 11 (numeral 2) del Decreto 1604 de 2020; dirigida a los sujetos objeto de esta auditoría, con el fin de que cuenten con la información pertinente para acceder a las herramientas que garanticen la prestación eficiente del servicio por los competentes.</t>
  </si>
  <si>
    <t>Con memorando 2024IE0009877 se solicita modificación de la acción de mejora.</t>
  </si>
  <si>
    <t>Con memorando 2021IE0009614 se solicita la modificación de la acción de mejora. Con memorando 2022IE0004957 se solicita modificación de la acción de mejora. Con memorando 2022IE0006949 se informa cumplimiento y efectividad de la acción de mejora.
La CGR en el informe derivado de la auditoria financiera MVCT vigencia 2023, por lo tanto, se suscribe en el plan de mejoramiento
Con memorando 2024IE0007807 se informa cumplimiento y efectividad de la acción de mejora.</t>
  </si>
  <si>
    <t>Con memorando 2024IE0009165 se informa cumplimiento y efectividad de la acción de mejora.</t>
  </si>
  <si>
    <t>Con memorando 2021IE0000932 se informa el cumplimiento de la acción de mejora.
La CGR en el informe derivado de la auditoria financiera MVCT vigencia 2023, por lo tanto, se suscribe en el plan de mejoramiento
Con memorando 2024IE0008727 se informa cumplimiento y efectividad de la acción de mejora.</t>
  </si>
  <si>
    <t>Con memorando 2024IE0006970 se informa cumplimiento y efectividad de la acción de mejora.</t>
  </si>
  <si>
    <t>Con memorando 2024IE0009165 de fecha 08 de octubre de 2024 se informa cumplimiento y efectividad de la acción de mejora.</t>
  </si>
  <si>
    <t>Con memorando 2022IE0008310 se solicita modificación de la fecha de terminación de la acción de mejora. Con memorando 2023IE0002004 se solicita modificación de la acción de mejora. Con memorando 2023IE0004991 se solicita modificación de la fecha de terminación de la acción de mejora. Con memorando 2023IE0011211 se solicita modificación de la fecha de terminación de la acción de mejora.
Mediante memorando 2024IE0010900 de fecha 03/12/2024 se solicita modificaicon de la fecha de terminaicon de la accion de mejora.</t>
  </si>
  <si>
    <t>Con memorando 2023IE0000303 se solicita modificación de la fecha de terminanción de la acción de mejora.
 Mediante memorando 2024IE0011130 de fecha 09/12/2024 la Oficina de Tecnologia de la información solicita ampliacion del plazo para terminar las actividades del plan de mejoramiento, con la siguiete justificacion: "Lo anterior obedece, a que el 25 de septiembre del presente año, se celebró el OTROSI N. 3 al contrato 01 de 2022 firmado entre la Fiduciaria de Occidente y la UT NexPass, ampliando el tiempo de ejecución, lo que implica que los entregables comprometidos en dicho contrato, y que son indispensables para el cierre de los hallazgos, serán formalizados solo hasta el año siguiente"</t>
  </si>
  <si>
    <t xml:space="preserve"> Con memorando 2022IE0008494 se solicita la modificación de la fecha de terminación de la acción de mejora.
 Mediante memorando 2024IE0011130 de fecha 09/12/2024 la Oficina de Tecnologia de la información solicita ampliacion del plazo para terminar las actividades del plan de mejoramiento, con la siguiete justificacion: "Lo anterior obedece, a que el 25 de septiembre del presente año, se celebró el OTROSI N. 3 al contrato 01 de 2022 firmado entre la Fiduciaria de Occidente y la UT NexPass, ampliando el tiempo de ejecución, lo que implica que los entregables comprometidos en dicho contrato, y que son indispensables para el cierre de los hallazgos, serán formalizados solo hasta el año siguiente"</t>
  </si>
  <si>
    <t>Deficiencias en la gestión del MVCT para que estos dineros sean utilizados oportunamente de acuerdo al objeto del Convenio Interadministrativo 079 de 2013; porque en caso contrario podría conllevar a demoras en el inicio de este convenio y eventualmente puede causar mayores costos para la contratación de las obras que se realicen con los aportes entregados por el Ministerio</t>
  </si>
  <si>
    <t>Deficiencias en la gestión del MVCT para que estos dineros sean utilizados oportunamente de acuerdo con el objeto del Convenio Interadministrativo 079 de 2013; porque en caso contrario podría conllevar a demoras en el inicio de este convenio y eventualmente puede causar mayores costos para la contratación de las obras que se realicen con los aportes entregados por el Ministerio.</t>
  </si>
  <si>
    <t>acciones para definir el balance final de lo ejecutado, determinar si se deben reintegrar recursos a favor del ministerio y de ser así, adelantar gestiones ante el municipio para lograr el reintegro de dichos recursos</t>
  </si>
  <si>
    <t>Balance final y acta de cierre del expediente contractual</t>
  </si>
  <si>
    <t>Adelantar las acciones para definir el balance final de lo ejecutado, determinar si se deben reintegrar recursos a favor del ministerio y de ser así, adelantar gestiones ante el municipio para lograr el reintegro de dichos recursos</t>
  </si>
  <si>
    <t>Hallazgo No 18. Con 2015IE0010441 del 27/08/2015  se informa que se cuenta la totalidad de los recursos que faltaban por asignar el Municipio, por lo que ya existen los términos de referencia necesarias para la contratación de las obras del Proyecto las Delicias.  Teniendo en cuenta las actividades de carácter técnico y júridico, la publicación de los términos de referencia se programaron para el mes de agosto de 2016, por lo cual no se ha iniciado las obras, lo que hace que en la totalidad de los recursos se evidencien hasta mencionado mes, siendo esta la nueva fecha de cumplimiento de la acción de mejora en mención. Con 2016IE0009534 del 25/08/2016 se informa y justifica la decisión de modificar la Acción de Mejora,  Actividades/descripción, Fecha de Terminación tal y como queda en el presente PM (Anterior:Ejecutar los recursos incorporados en el encargo fiduciario; Acta de recibo de las obras que se ejecuten con los recursos del encargo fiduciario, por parte de la interventoría, mediante correo electrónico del 31/08/2016) se evidencia  LA APROBACIÓN POR PARTE DEL SUPERIOR INMEDIATO.Con 2016IE0014807 del 29-12-2016 se remiten las siguientes evidencias 2016EE0038949. 2016EE0069335 Fiduprevisora. 2016IE0001352 Liquidación 79-13 Contrato. Con 2019IE0014714 se informa modificación a la acción de mejora. Con memorando 2021IE0000765 se informa la modificación de la acción de mejora. Con memorando 2022IE0000332 se solicita modificación de la acción de mejora. Con memorando 2022IE0008204 se solicita modificación de la acción de mejora.
Mediante memorando 2024IE0011106 de fecha 09/12/2024 la DEUT solicito la reformulacion de la acción de mejora, la cual consiste en modificar las actividades planeradas inicialmente y modificar la fecha de terminacion de la misma, se anexa al mismo sentencia 730012333000201800169-01 del consejo de estado sala de lo contencioso administrativo seccion tercera subseccion A</t>
  </si>
  <si>
    <t>Con 2016IE0009534 del 25/08/2016 se informa y justifica la decisión de modificar la Acción de Mejora,  Actividades/descripción,  Fecha de Terminación tal y como queda en el presente PM (Anterior:Ejecutar los recursos incorporados en el encargo fiduciario; Acta de recibo de las obras que se ejecuten con los recursos del encargo fiduciario, por parte de la interventoría,  mediante correo electrónico del 31/08/2016) se evidencia  LA APROBACIÓN POR PARTE DEL SUPERIOR INMEDIATO. Con2016IE0014807 del 29/12/2016, se remiten los oficicios  2016EE0038949. 2016EE0069335 Fiduprevisora. 2016IE0001352 Liquidación 79-13 Contrato. Con 2019IE0014714 se informa modificación a la acción de mejora. Con memorando 2021IE0000765 se informa la modificación de la acción de mejora. Con memorando 2022IE0008204 se solicita modificación de la acción de mejora.  
Mediante memorando 2024IE0011106 de fecha 09/12/2024 la DEUT solicito la reformulacion de la acción de mejora, la cual consiste en modificar las actividades planeradas inicialmente y modificar la fecha de terminacion de la misma, se anexa al mismo sentencia 730012333000201800169-01 del consejo de estado sala de lo contencioso administrativo seccion tercera subseccion A</t>
  </si>
  <si>
    <t xml:space="preserve">Aud PPP DESPLAZADA 2011FILA 238 correo Del 17 de enero de 2014, Con 2014IE0009344 DEL 23072014,  FONVIVIENDA informa cumplimiento  anexo 1 Documento de Plan de Trabajo y Cronograma de actividades. Con 2019IE0015151 del 26/12/2019 se informa la modificación a la acción de mejora. Con memorando 2022IE0008494 se solicita la modificación de la fecha de terminación de la acción de mejora.
Con memorando 2024IE0011010 de fecha 05/12/2024 de la DIVIS se  informa del cumplimiento de las actividades para la declaratoria de efectividad, se aportan las evidencias de la accion propuesta </t>
  </si>
  <si>
    <t>con 2016IE0011071 del 30/09/2016 se anexa INFORME DE LA OFICINA DE TECNOLOGÍAS DE LA INFORMACIÓN Y LAS COMUNICACIONES – SOBRE HALLAZGOS -SISTEMA DE INFORMACIÓN – SUBISIDIO FAMILIAR DE VIVIENDA-.
Con 2016IE0014807 del 29/12/2016  se envia INFORME DE LA OFICINA DE TECNOLOGÍAS DE LA INFORMACIÓN Y LAS COMUNICACIONES – SOBRE HALLAZGOS -SISTEMA DE INFORMACIÓN – SUBISIDIO FAMILIAR DE VIVIENDA- CON CORTE AL 31 DE DICIEMBRE DE 2016. Con 2019IE0015151 del 26/12/2019 se informa la modificación a la acción de mejora.  Con memorando 2022IE0008494 se solicita la modificación de la fecha de terminación de la acción de mejora.
Con memorando 2024IE0011010 de fecha 05/12/2024 de la DIVIS se  informa del cumplimiento de las actividades para la declaratoria de efectividad, se aportan las evidencias de la accion propuesta</t>
  </si>
  <si>
    <t>con 2016IE0011071 del 30/09/2016 se anexa INFORME DE LA OFICINA DE TECNOLOGÍAS DE LA INFORMACIÓN Y LAS COMUNICACIONES – SOBRE HALLAZGOS -SISTEMA DE INFORMACIÓN – SUBISIDIO FAMILIAR DE VIVIENDA-
Con 2016IE0014807 del 29/12/2016 se envia INFORME DE LA OFICINA DE TECNOLOGÍAS DE LA INFORMACIÓN Y LAS COMUNICACIONES – SOBRE HALLAZGOS -SISTEMA DE INFORMACIÓN – SUBISIDIO FAMILIAR DE VIVIENDA- CON CORTE AL 31 DE DICIEMBRE DE 2016. Con 2019IE0015151 del 26/12/2019 se informa la modificación a la acción de mejora.  Con memorando 2022IE0008494 se solicita la modificación de la fecha de terminación de la acción de mejora.
Con memorando 2024IE0011010 de fecha 05/12/2024 de la DIVIS se  informa del cumplimiento de las actividades para la declaratoria de efectividad, se aportan las evidencias de la accion propuesta</t>
  </si>
  <si>
    <t>VASB - DIDE</t>
  </si>
  <si>
    <t>VASB - DIDE - DPR</t>
  </si>
  <si>
    <t>SSA - GC</t>
  </si>
  <si>
    <t>VASB - DIRECCIÓN DE PROGRAMAS</t>
  </si>
  <si>
    <t>VASB - DIRECCIÓN DE PROGRAMAS - SUBDIRECCIÓN DE PROYECTOS</t>
  </si>
  <si>
    <t>SSA - GRF</t>
  </si>
  <si>
    <t>VICE VVDA - DEUT</t>
  </si>
  <si>
    <t>Se requiere ampliación, dado que en el marco del plan especial de acción y cronograma establecido por las partes, el 14/12/2023 se entregó por parte de la empresa de servicios públicos de Boyacá la documentación requerida para el trámite de la reformulación, los cuales se encuentran en revisión.
Se solicita ampliación dado que el municipio necesita definir los diseños de la nueva contratación</t>
  </si>
  <si>
    <t xml:space="preserve"> Mediante memorando 2024IE0011130 de fecha 09/12/2024 la Oficina de Tecnologia de la información solicita ampliacion del plazo para terminar las actividades del plan de mejoramiento, con la siguiete justificacion: "Lo anterior obedece, a que el 25 de septiembre del presente año, se celebró el OTROSI N. 3 al contrato 01 de 2022 firmado entre la Fiduciaria de Occidente y la UT NexPass, ampliando el tiempo de ejecución, lo que implica que los entregables comprometidos en dicho contrato, y que son indispensables para el cierre de los hallazgos, serán formalizados solo hasta el año siguiente"
</t>
  </si>
  <si>
    <t>Con memorando 2024IE0010970 del 04/12/2024 la DVR solicitaron la ampliancion de la fecha de terminación de la accion de mejora con la siguiente justificación: "En este mismo lapso de tiempo, la Subsecretaría de Vivienda y Aguas de la Gobernación del Guaviare mediante correo electrónico del 17 de abril de 2024, manifestó que debido a problemas de orden público y al bajo nivel del caudal en el sector de Caño Mosco, no ha sido posible el ingreso de personal administrativo al territorio del pueblo Nukak, lo que finalmente, llevó al cierre de la convocatoria.
Cabe señalar que esta comunicación de la Gobernación afectó no solo la Convocatoria Pública 049 de 2023, sino que también impidió avanzar en la selección de beneficiarios, actividad a carga de la entidad territorial.
Actualmente, persisten los problemas de orden público lo que ha imposibilitado cumplir con el "Informe de Postulación" antes del 31 de diciembre de 2024. Por ello, se solicita la extensión del plazo al 31 de diciembre de 2025, permitiendo retomar la selección y ejecución de las 40 viviendas nuevas para los Nukak."</t>
  </si>
  <si>
    <t xml:space="preserve">Mediante memorando 2024IE0011519 del 17/12/2024 la OAJ notifico el cumplimiento de las actividades del plan de acción aportando las evidencias respectivas, solicitan la declaratoria de efectividad </t>
  </si>
  <si>
    <t>1. Elaborar documento Excel con la relacidn
de los predios identificados a nombre de
terceros, para realizar el proceso de
saneamiento, indicando para cada uno de
ellos, el numero de radicado del
memorando a traves del cual se realizo la
solicitud (1)
2, Elaborar informe de
depuracion contable (1)</t>
  </si>
  <si>
    <t>Justificacion de la propuesta de modificacion: Las solicitudes de cancelacion de los registros
contables, se van efectuando por grupos, soportadas con el archive en formato excel, a medida
que se va identificando los predios que ya no son de propiedad de las extintas ICT - INURBE o del
Ministerio como subrogatorio.</t>
  </si>
  <si>
    <t>Con 2016IE0011955 del 25/10/2016 el Director de Desarrollo Sectorial informa que el HALLAZGO 10 Fila 240 no es competencia de la Dirección de Desarrollo Sectorial, que en atención al CONPES 3470 de 2007 el hallazgo y la acción de mejora corresponde a la Dirección de Programas y que por lo tanto se ordena a la Oficina de Control Interno su reasignación,(tal y como queda en el presente modificada, anterior Dirección de Desarrollo Sectorial). Mediante correo electrónico del 16/12/2016 se reportan 4 informes: Informe de Gestión 09/08/2016. Informe de Gestión 04/10/2016, 3. Informe de Gestión 14/12/2016. 4. Informe de Gestión de demanda BID. Con 2019IE0015346 se informa la modificación de la acción de mejora. Con 2021IE0000298 se informa la modificación de la acción de mejora. Con memorando 2021IE0009614 se solicita la modificación de la acción de mejora. Con memorando 2022IE0002647 se solicita modificación de la acción de mejora. Con memorando 2022IE0004957 se solicita modificación de la acción de mejora. Con memorando 2022IE0008174 se solicita modificación de la fecha de terminación de la acción de mejora. Con memorando 2023IE0004878 se solicita modificación de la fecha de terminación de la acción de mejora.
Mediante memorando del MVCT 2023IE0011665 solicitan ampliación del plazo de cumplimiento de la acción de mejora. Con memorando 2024IE0001817 se solicita modificación de la fecha de terminación de la acción de mejora.
la DIDE remite mediante radicado MVCT 2024IE0003686 solicitud de ampliación para el cumplimiento de las acciones de mejora de los hallazgos 10(2014) del 30 de abril al 30 de junio de 2024 y del hallazgo H20(2022) del 30 de abril al 30 de junio de 2024.
La DIDE remite memorando 2024IE0005520 solicitando ampliación para el cumplimiento de la acción de mejora
Mediante memorando 2024IE0006516 de fecha 26 de julio de 2024 solicitan ampliacion del plazo del cumplimiento de la accion de mejora
Mediante memorando 2024IE0012018 de fecha 27/12/2024 la DIDE solicito la ampliación del plazo para el cumplimiento de la accion de mejora de acuerdo con la siguiente justificación: "por ello, dado que todavía se deben culminar acciones pendientes, desde el equipo de liquidaciones se recomienda solicitar una ampliación del plazo de cumplimiento de las acciones de mejora"</t>
  </si>
  <si>
    <t>Mediante memorando 2024IE0012018 de fecha 27/12/2024 la DIDE solicito la ampliación del plazo para el cumplimiento de la accion de mejora de acuerdo con la siguiente justificación: "dado que todavía se deben culminar acciones pendientes respecto de los contratos No. 027 y 291, desde el equipo financiero responsable se recomienda solicitar una ampliación del plazo de cumplimiento de las acciones de mejora"</t>
  </si>
  <si>
    <t>dado que todavía se deben culminar acciones pendientes, desde el equipo financiero responsable se recomienda solicitar una ampliación del plazo de cumplimiento de las acciones de mejora: "dado que todavía se deben culminar acciones pendientes, desde el equipo financiero responsable se recomienda solicitar una ampliación del plazo de cumplimiento de las acciones de mejora"</t>
  </si>
  <si>
    <t>Mediante memorando 2024IE0012126 de fecha 30/12/2024 la DIDE solicito ampliación del plazo para la terminación del las actividades de la acción de mejora</t>
  </si>
  <si>
    <t>Mediante memorando 2024IE0011404 de fecha 13/12/2024 la DIVIS solicito la modificacion de la terminación de las actividades de la acción de mejora</t>
  </si>
  <si>
    <t>Con memorando 2022IE0008174 se solicita modificación de la fecha de terminación de la acción de mejora. Con memorando 2023IE0005898 se solicita modificación de la fecha de terminación de la acción de mejora.
Mediante memorando del MVCT 2023IE0011665 del 29 de diciembre de 2023 la DIDE remite solicitud de modificación de la fecha de cumplimiento de la acción de mejora
Mediante memorando 2024IE0006516 de fecha 26 de julio de 2024 solicitan ampliacion del plazo del cumplimiento de la accion de mejora
Mediante memorando 2024IE0011624 de fecha 18/12/2024 la DIDE solicitro la ampliación del plazo para  la terminación de las actividades de la accion de mejora co su debida justificación</t>
  </si>
  <si>
    <t>Con memorando 2024IE0001817 se solicita modificación de la fecha de terminación de la acción de mejora
La DIDE remite memorando 2024IE0005520 solicitando ampliación para el cumplimiento de la acción de mejora, modificación acción de mejora, modificación actividades y cantidad unidad de medida
Mediante memorando 2024IE0011624 de fecha 18/12/2024 la DIDE solicitro la ampliación del plazo para  la terminación de las actividades de la accion de mejora co su debida justificación</t>
  </si>
  <si>
    <t>Mediante memorando del MVCT 2023IE0011665 del 29 de diciembre de 2023 la DIDE remite solicitud de modificación de la fecha de cumplimiento de la acción de mejora
Mediante memorando 2024IE0006516 de fecha 26 de julio de 2024 solicitan ampliacion del plazo del cumplimiento de la accion de mejora
Mediante memorando 2024IE0011624 de fecha 18/12/2024 la DIDE solicitro la ampliación del plazo para  la terminación de las actividades de la accion de mejora co su debida justificación</t>
  </si>
  <si>
    <t>Se evidencias en la carpeta de "Evidencias CGR" con fecha 09/08/2024, los informes que se planearon en la accion de mejora, sin embargo la OCI no recibio memorando sobre la declaratoria de efectividad de parte de la dependencia, se sugiere emitir el informe correspondiente para realizar el analisis de eficacia y se solicite a la CGR la declaratoria de efectividad.
Mediante memorando 2024EE0095944 de fecha 13/12/2024 el GTH solicito la declaratoria de efectividad de la accion de mejora, presentan informe de actividades realizadas para subsanar la causa raiz del hallazgo, sin embago el analisis previo es que dichas actividades no cumpole con lo requerido por el ente de control que es la viculacion de personas en condicion de discapacidad con el porcentaje minimo vs la planta de personal que debe tener la entidad</t>
  </si>
  <si>
    <t>Mediante memorando 2025IE0000959 reportan cumplimiento de las acciones de mejora</t>
  </si>
  <si>
    <t>Mediante memorando 2024IE0011519 del 17/12/2024 la OAJ notifico el cumplimiento de las actividades del plan de acción aportando las evidencias respectivas, solicitan la declaratoria de efectividad 
Se reportó a la CGR mediante SIRECI como efectiva con memorando 2025EE0001406 en el reporte semestral con corte 31 de diciembre 2024</t>
  </si>
  <si>
    <t>Mediante memorando 2025IE0000461 de fecha 07/01/2025 la Subdiureccion de Servicios Administrativos informo del cumplimienot de las actividades planeadas en la accion de meora, se entregan las evidencias a traves de correo electronico
Se reportó a la CGR mediante SIRECI como efectiva con memorando 2025EE0001406 en el reporte semestral con corte 31 de diciembre 2024</t>
  </si>
  <si>
    <t>Mediante radicado 2025IE0000886 reportan cumplimiento de las acciones de mejora a cargo de la DPR
Se reportó a la CGR mediante SIRECI como efectiva con memorando 2025EE0001406 en el reporte semestral con corte 31 de diciembre 2024</t>
  </si>
  <si>
    <t xml:space="preserve">Mediante memorando 2025IE0001376 cumplimiento de la acción de mejora, adjuntando el acta de entrega del proyecto </t>
  </si>
  <si>
    <t>12ACIA</t>
  </si>
  <si>
    <t>Debilidad en el control y seguimiento por parte de la Entidad Nacional Competente para el cumplimiento de requisitos y la expedición de la respectiva certificación de la entrega a satisfacción de la obra, que conlleva a que el proceso de extinción de la obligación tributaria no se realice de forma oportuna</t>
  </si>
  <si>
    <t>El trámite entre la entrega de la obra por el contratista, la certificación por parte del Ministerio de Vivienda, Ciudad y Territorio para iniciar el trámite de la expedición de la resolución de extinción de la obligación, a partir del recibo definitivo de la obra, excede los plazos previstos en el Decreto.</t>
  </si>
  <si>
    <t>Adelantar las gestiones de seguimiento bimensual, entre la entrega de las obras y los procesos subsiguientes que corresponde a la liquidación de los contratos derivados y la expedición de la Certificación financiera para la Extinción de la obligación tributaria, emitida por la Fiduciaria.</t>
  </si>
  <si>
    <t>Enviar correo electrónico de la Subdirección de proyectos de la entidad a la Fiduciaria, solicitando información de los avances de los procesos subsiguientes que corresponde a la liquidación de los contratos derivados y la expedición de la Certificación financiera para la Extinción de la obligación tributaria</t>
  </si>
  <si>
    <t>8 correos electronicos de seguimiento bimensual</t>
  </si>
  <si>
    <t>2025/01/30</t>
  </si>
  <si>
    <t>2026/04/30</t>
  </si>
  <si>
    <t>19ACIA</t>
  </si>
  <si>
    <t>Las ENC´s no registran los bienes recibidos de los contribuyentes ni concilia las operaciones reciprocas. Lo que lleva a una subestimación de activos, ingresos y gastos en las ENC, quienes recibieron las obras y las entregaron a las entidades beneficiarias entre 2021 y junio de 2024.</t>
  </si>
  <si>
    <t>Según la CGR el MVCT, no registra a los estados financieros los bienes y obras recibidos de los contribuyentes que se acogieron al mecanismo de obras por impuestos; sin considerar, que con su recepción se aasumen los riesgos significativos inherentes a la titularidad juridica de la obra hasta tanto se produzca la entrega formal y oficial a las entidades beneficiarias</t>
  </si>
  <si>
    <t>Efectuar seguimiento trimestral a las certificaciones emitidas por el Viceministerio de Agua y Saneamiento Básico (Subdirección de Proyectos) con el fin de reconocer los hechos económicos, que se generen el mecanismo de obras por impuestos.</t>
  </si>
  <si>
    <t>Enviar correo electrónico de la Subdirección de Finanzas y presupuesto remitido a la Subdirección de Proyectos, a fin de que informen si existe remisión de certificación a la Dian durante el periodo.   Enviar Correo electrónico de la Subdirección de Finanzas y presupuesto remitido a la Dian, a fin de que informen si han emitido resoluciones del mecanismo de obras por impuestos</t>
  </si>
  <si>
    <t>4 correos electronicos de seguimiento trimestral al VASB 4 correos de solicitud de información a la DIAN</t>
  </si>
  <si>
    <t>DIDE (subdirección de proyectos)</t>
  </si>
  <si>
    <t xml:space="preserve">SFP </t>
  </si>
  <si>
    <t>Auditoría de Cumplimiento Intersectorial y Articulada al Mecanismo de Obras por Impuestos vigencia 2017 al 30 de julio 2024</t>
  </si>
  <si>
    <t>7AEFT302</t>
  </si>
  <si>
    <t>Ejecución de los contratos Nro. 600, 656, 706, 605, 615, 631, 632 y 706 de 2024. Administrativa con presunta incidencia Disciplinaria</t>
  </si>
  <si>
    <t>Se identificaron atrasos en la ejecución de los cronogramas de actividades, de los contratos de obras suscritos por el Ministerio de Vivienda, Ciudad y Territorio en el marco de la declaratoria de emergencia (Decreto 1085 de 2023).</t>
  </si>
  <si>
    <t>Desarrollar un procedimiento para la fase de ejecucion de los contratos que permita mejorar los puntos control y seguimiento, junto con instrucciones y formatos.</t>
  </si>
  <si>
    <t>Establecer procedimiento que permita hacer el seguimiento efectivo de los contratos en su fase de ejecución.</t>
  </si>
  <si>
    <t>1) Establecer el procedimiento puntos de control y formatos socializar y aprobar en el sistema integrado de gestion</t>
  </si>
  <si>
    <t>2025/02/24</t>
  </si>
  <si>
    <t>2025/11/30</t>
  </si>
  <si>
    <t>8AEFT302</t>
  </si>
  <si>
    <t>Alcance del Contrato Nro. 605 de 2024.</t>
  </si>
  <si>
    <t>Si bien la meta del contrato correspondía a ser un de carácter referencial y estimativo, el alcance final del contrato denota que el valor de referencia establecido por parte del MVCT para determinar el alcance inicial no guardo relación con la realidad, reduciendo la meta establecida un 32,25 %, limitando así el acceso al servicio de agua potable a 10 comunidades</t>
  </si>
  <si>
    <t>Incorporar una obligacion contractual para ambas partes de revisión periódica en proximos  contratos que permita: Realizar ajustes en metas, presupuesto o alcance si se identifican desviaciones significativas. Recalibrar las metas de cobertura en función de las condiciones reales sin afectar la calidad del servicio.</t>
  </si>
  <si>
    <t>Incluir la obligacion de revisión periódica en el contrato desde el estudio previo hasta el clausulado</t>
  </si>
  <si>
    <t>1) informe de contratos ajustados con la obligacion</t>
  </si>
  <si>
    <t>VASB</t>
  </si>
  <si>
    <t>Actuación Especial de Fiscalización sobre el seguimiento a las órdenes emitidas por la corte constitucional en la sentencia T-302 de 2017 y autos derivados en cumplimiento de las ISSAI de auditoría de cumplimiento</t>
  </si>
  <si>
    <t>Con memorando 2023IE0005514 se solicita modificación de a acción de mejora.
Mediante memorando 2025IE0001078 solicitan ampliación para el cumplimiento de la acción de mejora hasta el 31 de diciembre 2025.
Mediante radicado 2025IE000236 la OTIC remite respuesta de las alertas de vencimiento enviadas por la OCI, en donde, remiten avance de las acciones de mejora y se observan 3 informes de avance (Julio2023- Febrero2024; Enero- junio 2024; Julio- Diciembre 2024) para la implementación del Sistema de Subsidio Familiar, por lo tanto, se deja un avance del 2,5 en razon de que falta la puesta en marcha del sistema mencionado.</t>
  </si>
  <si>
    <t>Mediante radicado 2025IE0000886 reportan cumplimiento de las acciones de mejora a cargo de la DPR
Mediante radicado 2025IE0003170 indican que se realizó actualización de los informes de cumplimiento y de efectividad de la acción de mejora del hallazgo</t>
  </si>
  <si>
    <t>Subdirección de Proyectos</t>
  </si>
  <si>
    <t>Con 2018IE0015268 del 28-12-2018 se informa: Con Memorando No.2018IE0015210 del 27/12/2018se informó el  Incumplimiento por parte del Gestor PDA en la presentación de la reformulación del Proyecto, por lo que se modifica la fecha de finalización de la accion de mejora (anterior 31/12/2018). Con 2019IE0015346 se informa la modificación de la acción de mejora. Con 2021IE0000298 se informa la modificación de la acción de mejora. Con memorando 2021IE0009614 se solicita la modificación de la acción de mejora. Con memorando 2022IE0008174 se solicita modificación de la fecha de terminación de la acción de mejora.
Mediante memorando del MVCT 2023IE0011665 del 29 de diciembre de 2023 la DIDE remite solicitud de modificación de la fecha de cumplimiento de la acción de mejora
Mediante memorando 2024IE0006516 de fecha 26 de julio de 2024 solicitan ampliacion del plazo del cumplimiento de la accion de mejora
Mediante memorando 2024IE0012018 de fecha 27/12/2024 la DIDE solicito la ampliación del plazo para el cumplimiento de la accion de mejora de acuerdo con la siguiente justificación: "desde el equipo de seguimiento responsable se recomienda solicitar una ampliación del plazo de cumplimiento de las acciones de mejora a la fecha 31/12/2025 para, en conjunto con el municipio de Ráquira, PDA de Boyacá y el MVCT"
Mediante radicado MVCT 2025IE0003292 la DIDE solicita la modificación del responsable de la acción de mejora</t>
  </si>
  <si>
    <t>DESPACHO VASB-EQUIPO GUAJIRA</t>
  </si>
  <si>
    <t>Subdirección de Programas</t>
  </si>
  <si>
    <t>Subdirección de Desarrollo Empresarial</t>
  </si>
  <si>
    <t>Con memorando 2022IE0000050 se informa cumplimiento y efectividad de la acción de mejora.
La CGR en el informe derivado de la auditoria financiera MVCT vigencia 2023, por lo tanto, se suscribe en el plan de mejoramiento
Mediante radicado MVCT 2025IE0003292 la DIDE solicita la modificación del responsable de la acción de mejora</t>
  </si>
  <si>
    <t>Auditoría Vigencia 2011 II -  2012 I H31. FILA 175 Responsable: Direccion de Programas.  Incumplida segun CGR, no obstante la unidad de medida SI fue entregada oportunamente (Acta de compromisos). Se decide modificar la accion. FILA 158 H31 Aud 2011-2012 DIR PROG 2014IE0009671 de 29072014 ratifica cumplimiento informando rad 7320360382 de 27062014.
Al 30/03/2016 en CC se evidencia Correo Electrónico del 09/02/2016 dirigido por Fernando Enrique Orozco a la Alcaldía Zaragoza dándole traslado al hallazgo 31 de la CGR, Asunto Finalidad de la obra Convenio 27/2004. Con 2020IE0000971 se informa la modificación de la acción de mejora. Con memorando 2022IE0008174 se solicita modificación de la fecha de terminación de la acción de mejora.
Con memorando 2023IE0001262 se solicita modificación de la fecha de terminación de la acción de mejora. Con memorando 2023IE0004878 se solicita modificación de la fecha de terminación de la acción de mejora.
Mediante memorando del MVCT 2023IE0011665 solicitan ampliación del plazo de cumplimiento de la acción de mejora.
Mediante memorando 2024IE0006516 de fecha 26 de julio de 2024 solicitan ampliacion del plazo del cumplimiento de la accion de mejora
Mediante memorando 2025IE0001376 solicitud modificación plazo de cumplimiento acciones de mejora hasta el 31 de marzo 2025
Mediante radicado MVCT 2025IE0003292 la DIDE solicita la modificación del responsable de la acción de mejora
Mediante radicado 2025IE0003429 la DIDE remite solicitud de prórroga para el cumplimiento de la acción de mejora hasta el 30 de septiembre 2025</t>
  </si>
  <si>
    <t>Con memorando 2022IE0008174 se solicita modificación de la fecha de terminación de la acción de mejora. Con memorando 2023IE0005898 se solicita modificación de la fecha de terminación de la acción de mejora.
Mediante memorando del MVCT 2023IE0011665 del 29 de diciembre de 2023 la DIDE remite solicitud de modificación de la fecha de cumplimiento de la acción de mejora. Con memorando 2024IE0002582 se solicita modificación de la fecha de terminación de la acción de mejora
La DIDE remite memorando 2024IE0005520 solicitando ampliación para el cumplimiento de la acción de mejora.
Con memorando 2024IE0008698 se solicita modificación de la acción de mejora.
Mediante memorando 2025IE0001376 solicitud modificación plazo de cumplimiento acciones de mejora hasta el 31/03/2025
Mediante radicado MVCT 2025IE0003292 la DIDE solicita la modificación del responsable de la acción de mejora
Mediante radicado 2025IE0003429 la DIDE remite solicitud de prórroga para el cumplimiento de la acción de mejora hasta el 30 de septiembre 2025</t>
  </si>
  <si>
    <t>Se solicita prórroga del plazo de cumplimiento por un periodo de seis (6) meses adicionales hasta el 30 de septiembre 2025. Tiempo que permitirá al grupo de seguimiento culminar la consolidación de los soportes necesarios y garantizar la entrega de las evidencias que soporten el cumplimiento de la acción y su efectividad.</t>
  </si>
  <si>
    <t>prorrogar en seis meses hasta el 30 de septiembre de 2025 el termino de esta acción para que con el resultado de lo informado por la OAJ frente al proceso judicial mencionado se pueda determinar la procedencia del cierre de la acción al culminar el seguimiento del convenio interadministrativo No. 142 de 2011.</t>
  </si>
  <si>
    <t>Mediante memorando del MVCT 2024IE0000278 del 15 de enero de 2024 la DIDE remite cumplimiento y reporte de efectividad de la acción de mejora
La CGR en el informe derivado de la auditoria financiera MVCT vigencia 2023, por lo tanto, se suscribe en el plan de mejoramiento
Mediante memorando 2024IE0012126 de fecha 30/12/2024 la DIDE solicito ampliación del plazo para la terminación del las actividades de la acción de mejora con la siguiente justificación:"Con el propósito de incluir la verificación mensual hasta diciembre de 2024, se requiere ampliar el plazo hasta el 31 de marzo de 2025 con el propósito de permitir tener los informes financieros de los ejecutores asociados a los proyectos apoyados financieramente por la Nación y cuyos Convenios de Uso de Recursos son supervisados por la DIDE."
Mediante radicado 2025IE0003429 la DIDE remite cumplimiento de la acción de mejora</t>
  </si>
  <si>
    <t xml:space="preserve">Mediante memorando 2025IE0003366 la SFP reporta cumplimiento de la acción de mejora </t>
  </si>
  <si>
    <t>Realizar informe con la conciliación de saldos del Convenio CUR-12-2018</t>
  </si>
  <si>
    <t>Realizar la revisión de los estados financieros, con el fin de clarificar el saldo negativo identificado.</t>
  </si>
  <si>
    <t>Informe con la conciliación de saldos del Convenio CUR-12-2018(1)</t>
  </si>
  <si>
    <t>En atención a esta acción de mejora, relacionada con el Convenio CUR-12-2018, se evidenció que la actividad planteada no aborda la causa raíz del hallazgo, que radica en la incertidumbre sobre el saldo real de los recursos asignados y ejecutados, por un valor de $1.464.074.071. Para garantizar una solución efectiva y alineada con la eliminación de la causa raíz, se considera necesario reformular la acción, proponiendo como nuevo enfoque la “Conciliación de saldos del Convenio CUR-12-2018”. Esta actividad requiere la participación de la subdirección financiera y la revisión exhaustiva de los estados financieros, con el fin de clarificar el saldo negativo identificado.</t>
  </si>
  <si>
    <t>Mediante memorando del MVCT 2023IE0011665 solicitan ampliación del plazo de cumplimiento de la acción de mejora. Con memorando 2024IE0002582 se solicita modificación de la fecha de terminación de la acción de mejora
Mediante radicado MVCT 2024IE0005520 la DIDE remite solicitud de ampliación para el cumplimiento de la acción de mejora.
Con memorando 2024IE0008698 se solicita modificación de la acción de mejora.
Mediante memorando 2025IE0001376 solicitud modificación plazo de cumplimiento acciones de mejora hasta el 31 de marzo 2025
Mediante radicado MVCT 2025IE0003292 la DIDE solicita la modificación del responsable de la acción de mejora
Mediante memorando 2025IE0003429 y 2025IE0003581 la DIDE solicita cambio de la acción de mejora y ampliación de cumplimiento hasta el 30 de septiembre 2025</t>
  </si>
  <si>
    <t>Mediante memorando del MVCT 2023IE0011665 del 29 de diciembre de 2023 la DIDE remite solicitud de modificación de la fecha de cumplimiento de la acción de mejora
Mediante memorando 2024IE0006516 de fecha 26 de julio de 2024 solicitan ampliacion del plazo del cumplimiento de la accion de mejora
Mediante memorando 2025IE0001376 solicitud modificación plazo de cumplimiento acciones de mejora hasta el 31 de marzo 2025
Mediante radicado MVCT 2025IE0003292 la DIDE solicita la modificación del responsable de la acción de mejora
Mediante memorando 2025IE0003581 remiten reporte de cumplimiento de la acción de mejora</t>
  </si>
  <si>
    <t>Mediante memorando 2025IE0001376 solicitud modificación plazo de cumplimiento acciones de mejora hasta el 31 de marzo 2025
Mediante memorando 2025IE0003581 remiten reporte de cumplimiento de la acción de mejora</t>
  </si>
  <si>
    <t>Oficio (9)                                            
Acta de Visita Técnica   (9)
Informe de efectividad (2)</t>
  </si>
  <si>
    <t xml:space="preserve">Con memorando 2022IE0002647 se solicita modificación de la fecha de terminación de la acción de mejora. Con memorando 2022IE0008174 se solicita modificación de la fecha de terminación de la acción de mejora. Con memorando 2023IE0003010 se solicita modificación de la fecha de terminación de la acción de mejora.
Mediante memorando del MVCT 2023IE0011665 del 29 de diciembre de 2023 la DIDE remite solicitud de modificación de la fecha de cumplimiento de la acción de mejora
Mediante memorando 2024IE0006516 de fecha 26 de julio de 2024 solicitan ampliacion del plazo del cumplimiento de la accion de mejora
mediante memorando 2024IE0012126 de fecha 30/12/2024 la DIDE solicito ampliación del plazo para la terminación de las actividades de la accion de mejora de acuerdo con la siguiente justificación: "Teniendo en cuenta que el proyecto OPTIMIZACION DEL SISTEMA DE ACUEDUCTO EN LA ZONA RURAL EL TAPAO Y SABANAL, MUNICIPIO DE MONTERIA, CORDOBA (CUR 640-2019) se va a suspender y posteriormente a prorrogar, se requiere contar con tiempo adicional para poder lograr la gestión de dicho trámite, desde el área de seguimiento se recomienda solicitar una ampliación del plazo de cumplimiento de las acciones"
Mediante radicado MVCT 2025IE0003292 la DIDE solicita la modificación del responsable de la acción de mejora
</t>
  </si>
  <si>
    <t>Oficios (9)                                              
Acta de Visita Técnica  (3)
Mesas tecnicas de seguimiento (6)                           
Informe de efectividad (1)</t>
  </si>
  <si>
    <t>en razón a que para lograr la liquidación de las consultorías se adelantó un proceso judicial del contrato marco 169 de 2013 que fue liquidado Judicialmente mediante sentencia en segunda instancia del Juzgado 32 Civil del Circuito de Bogotá, de 23 de noviembre de 2022. Por lo anterior se deben adelantarse actuaciones con ENTERRITORIO, con el fin de establecer la documentación de la liquidación y determinar el valor pagado de la orden No. 15 del contrato 2130760.</t>
  </si>
  <si>
    <t>Con memorando 2022IE0002647 se solicita modificación de la fecha de terminación de la acción de mejora. Con memorando 2022IE0008174 se solicita modificación de la fecha de terminación de la acción de mejora. Con memorando 2023IE0002223 se solicita modificación de la fecha de terminación de la acción de mejora.
Mediante memorando del MVCT 2023IE0011665 del 29 de diciembre de 2023 la DIDE remite solicitud de modificación de la fecha de cumplimiento de la acción de mejora
Mediante memorando 2024IE0006516 de fecha 26 de julio de 2024 solicitan ampliacion del plazo del cumplimiento de la accion de mejora
Mediante memorando 2025IE0003964 la DIDE remite reporte de cumplimiento de la acción de mejora, sin embargo, al validar los soportes, no están completos, por lo que se remite observaciones el 14 de abril de 2025 a la DIDE y el porcentaje de cumplimiento queda en 60%.
Mediante radicado 2025IE0004011 la DIDE solicita modificar los entregables de la acción de mejora de Oficio (9), Acta de Visita Técnica   (9), Informe de efectividad (2) a Oficios (9), Acta de Visita Técnica  (3), Mesas tecnicas de seguimiento (6),           Informe de efectividad (1). con la modificación queda un porcentaje de avance del 95%, falta el informe de efectividad.
Mediante memorando 2025IE0004520 la DIDE reporta cumplimiento de la acción de mejora</t>
  </si>
  <si>
    <t>Mediante memorando 2025IE0004520 la DIDE reporta cumplimiento de la acción de mejora</t>
  </si>
  <si>
    <t xml:space="preserve">Adelantar las gestiones necesarias para la liquidación del convenio </t>
  </si>
  <si>
    <t>Acta de liquidación y/o acta de recibo a satisfacción de obra Coyaima- Tolima y Villavicencio.
Entrega informe final de supervisión MVCT Coyaima- Tolima
Entrega de acta de Recibo Cto. de Obra No. 511 de 2019 y acta de Recibo Cto. De Interventoría No. 512 de 2019 Leticia
Entrega informe final de supervisión MVCT- Leticia</t>
  </si>
  <si>
    <t>Acta de liqui. Cto Obra Civil 080 de 2019 (1)
Acta de liqui. Villavicencio(1)
Acta de liqui. Cto Interventoría 086 de 2019(1)
Acta de entrega y Recibo a satisfacción (1)
Acta de Liqui.CUR 632-2019(1)
Informe final de supervisión MVCT (1)
Copia Acta de Recibo Cto. De Interventoría No. 512 de 2019 y 511 de 2019(2)
Copia informe de supervisión CUR 639/2019 corte marzo de 2025(1).</t>
  </si>
  <si>
    <t xml:space="preserve">Adelantar las gestiones necesarias para la ejecución de la obra.
</t>
  </si>
  <si>
    <t>Entrega de la demanda ejecutiva presentada por parte de la OAJ e informe de seguimiento al estado de la demanda</t>
  </si>
  <si>
    <t>Copia de la demanda presentada por parte de la OAJ (1)- Subdirección de proyectos Informe de seguimiento al estado de la demanda por parte de la subdirección de proyectos (1)</t>
  </si>
  <si>
    <t xml:space="preserve">Con memorando 2021IE0000298 se informa el cumplimiento de la acción de mejora. Con memorando 2021IE0009614 se solicita la modificación de la acción de mejora. Con memorando 2022IE0008174 se solicita modificación de la fecha de terminación de la acción de mejora.
Mediante memorando del MVCT 2023IE0011665 del 29 de diciembre de 2023 la DIDE remite solicitud de modificación de la fecha de cumplimiento de la acción de mejora
Mediante memorando 2025IE0001376 solicitud modificación plazo de cumplimiento acciones de mejora hasta el 30 de abril 2025
Mediante radicado MVCT 2025IE0003292 la DIDE solicita la modificación del responsable de la acción de mejora
Mediante memorando 2025IE0004520 la DIDE solicita modificación de la acción de mejora y ampliación de su cumplimiento hasta el 31 de octubre 2025
</t>
  </si>
  <si>
    <t>Hacer seguimiento a la ejecución del  proyecto y específicamente al desarrollo de laestructuración del esquema empresarial.</t>
  </si>
  <si>
    <t>Entrega de los términos de referencia para la contratación del Plan maestro Documento que evidencia la adjudicación del
contrato</t>
  </si>
  <si>
    <t>Informe de supervisión del Convenio Único de Recursos suscrito con el municipio (1)</t>
  </si>
  <si>
    <t>Con 2016IE0014157 del 19/12/2016 se informa la decisión de ampliar la fecha de cumplimiento (antes 31/12/2016) tal y como queda aquí registrada, justificada por el hecho de que pese haberse efectuado el seguimiento pertinente por parte de la Subdirección de Gestión Empresarial al plan de acción de la SSPD, no ha sido posible estructurar el esquema de prestación de los servicios de largo plazo, debido a las condiciones de prestación de servicios  en Quibdó que no garantiza el recaudo necesario para la sostenibilidad del negocio. Anexo Informe 1 de las gestiones adelantadas por el MVCT. Con 2017IE0013276 del 07/12/2017 se informa que en el presente año se suscribió prórroga al convenio de cooperación suscrito entre EPQ  y Aguas Nacionales EPM para la operación de los SAA de Quibdó hasta el 31/12/2018. Con 2018EE0070366 del 06/09/2018 el MVCT comunica hallazgo y solicita información  a SSPD. Oficios 2017ER0094498 del 14/08/2017 1er informe, 2017ER0141257 del 18/12/2017 2do informe, 2018ER0093372 del 03/10/2018, 3er informe, cumplido 100%. Con 2019IE0000761 del 16-01-2019 se reiteran las comunicaciones que sustentan el cumplimiento de la Acción de Mejoramiento. Con 2019IE0015346 se informa la modificación de la acción de mejora.
Mediante memorando del MVCT 2023IE0011665 del 29 de diciembre de 2023 la DIDE remite solicitud de modificación de la fecha de cumplimiento de la acción de mejora
Mediante memorando 2024IE0006516 de fecha 26 de julio de 2024 solicitan ampliacion del plazo del cumplimiento de la accion de mejora
Mediante memorando 2025IE0004520 la DIDE solicita modificación de la acción de mejora y ampliación para su cumplimiento hasta el 31 de octubre 2025</t>
  </si>
  <si>
    <t>Hacer seguimiento a la ejecución del proyecto y específicamente al desarrollo de la estructuración del esquema empresarial.</t>
  </si>
  <si>
    <t>Entrega de los términos de referencia para la contratación del Plan maestro Documento que evidencia la adjudicación del contrato</t>
  </si>
  <si>
    <t>Informe de supervisión del Convenio Único de Recursos suscrito con el municipio</t>
  </si>
  <si>
    <t>Con 2016IE0014157 del 19/12/2016 se informa la decisión de ampliar la fecha de cumplimiento (antes 31/12/2016) tal y como queda aquí registrada, justificada por el hecho de que pese haberse efectuado el seguimiento pertinente por parte de la Subdirección de Gestión Empresarial al plan de acción de la SSPD, no ha sido posible estructurar el esquema de prestación de los servicios de largo plazo, debido a las condiciones de prestación de servicios  en Quibdó que no garantiza el recaudo necesario para la sostenibilidad del negocio. Anexo Informe 1 de las gestiones adelantadas por el MVCT. Con 2017IE0013276 del 07/12/2017 se informa que en el presente año se suscribió prórroga al convenio de cooperación suscrito entre EPQ  y Aguas Nacionales EPM para la operación de los SAA de Quibdó hasta el 31/12/2018; con 2019IE0000761 del 16/01/2019 se informan que con las comunicaciones 2016EE115898 del 07/12/2017, 2016000295751 del 25/05/2016 y 2016ER152112 del 16/12/2016 se da cumplimiento 100% a la acción de mejoramiento. Con 2019IE0015346 se informa la modificación de la acción de mejora.
Mediante memorando del MVCT 2023IE0011665 del 29 de diciembre de 2023 la DIDE remite solicitud de modificación de la fecha de cumplimiento de la acción de mejora
Mediante memorando 2024IE0006516 de fecha 26 de julio de 2024 solicitan ampliacion del plazo del cumplimiento de la accion de mejora
Mediante memorando 2025IE0004520 la DIDE solicita modificación de la acción de mejora y ampliación para su cumplimiento hasta el 31 de octubre 2025</t>
  </si>
  <si>
    <t>Con memorando 2022IE0008174 se solicita modificación de la fecha de terminación de la acción de mejora. Con memorando 2023IE0005898 se solicita modificación de la fecha de terminación de la acción de mejora.
Mediante memorando 2024IE0006516 de fecha 26 de julio de 2024 solicitan ampliacion del plazo del cumplimiento de la accion de mejora
Mediante memorando 2025IE0003964 la DIDE remite reporte de cumplimiento de la acción de mejora, sin embargo, al validar los soportes, no están completos, por lo que se remite observaciones el 14 de abril de 2025 a la DIDE y el porcentaje de cumplimiento queda en 95%. La DIDE carga el informe de efectividad, por lo tanto, queda cumplido al 100%.</t>
  </si>
  <si>
    <t>Recolectar la información técnica y jurídica de cada de los predios que se encuentran a nombre de un tercero y comunicar a través de memorando a la SFP para la cancelación del registro contable en la cuenta de orden 1510</t>
  </si>
  <si>
    <t>Se cumplieron las acciones de mejora y las actividades planteadas, pero no se ha solucionado las causas del hallazgo, ni el informe de efectividad, ni los documentos presentados evidencian que las obras construidas hayan entrado en funcionamiento</t>
  </si>
  <si>
    <t>El convenio fue suscrito el día 27 de junio de 2007, fecha en la cual no existía
normativa vigente para la viabilización de proyectos. La ventanilla única fue
inicialmente reglamentada hasta el año 2008 mediante Resolución 0813 de
2008 "Por la cual se adopta la guía de acceso, elegibilidad, presentación y
viabilización de proyectos del sector de agua potable y saneamiento..." Por lo
anterior señalado, el requisito de contar con la licencia ambiental no era exigido durante el proceso de viabilización de la época</t>
  </si>
  <si>
    <t>Año en que se generó el hallazgo</t>
  </si>
  <si>
    <t>Año en que se reportó el cumpliento</t>
  </si>
  <si>
    <t>Porcentaje de Avance fisico de ejecución de las Actividades reportado por el área</t>
  </si>
  <si>
    <r>
      <t>2025IE0005518: Como cumplimiento de la acción de mejora se remite memorando con radicado No.2024IE000661 mediante el cual la OAJ notifica a la DIDE la sentencia definitiva proferida en virtud de recurso de revisión por el Honorable Consejo de Estado dentro del proceso con radicado 11001-03-26-000-2023-00084-00(69909) iniciado por la Empresa Nacional Promotora del Desarrollo Territorial S.A. - ENTERritorio S.A. en contra del Municipio de Suárez y otros</t>
    </r>
    <r>
      <rPr>
        <i/>
        <sz val="10"/>
        <rFont val="Calibri"/>
        <family val="2"/>
        <scheme val="minor"/>
      </rPr>
      <t xml:space="preserve"> ”donde se definió el tema del incumplimiento del contrato y su liquidación, lo mismo que el reintegro de los recursos que se encuentra en trámite de solicitud de aclaración de la sentencia parte de la oficina juridica del MVCT.</t>
    </r>
  </si>
  <si>
    <t>2025IE0005518: Como cumplimiento de la acción de mejora se anexa comunicación remitida por esta cartera ministerial a la gerencia integral de EMCASERVICIOS S.A E.S.P con memorando 2018EE0030986 del 26 de abril de 2018, en el cual se reiteró la importancia de que Emcaservicios S.A. E.S.P. realice una revisión detallada de los términos de referencia para la contratación de estudios y diseños, así como de considerar un posible fortalecimiento de los requisitos relacionados con la idoneidad y experiencia de los futuros proponentes, tanto para la interventoría como para la supervisión de dichos estudios y diseños. Esto, con el fin de reducir el riesgo de dificultades en la etapa de ejecución, derivadas de deficiencias en la fase de planeación técnica.</t>
  </si>
  <si>
    <t xml:space="preserve">Evidencia de acción de seguimiento /numero de meses trnscurridos hasta el recibo del proyecto a satisfacción por el ente territorial u operador
Se entiende por evidencia de seguimiento: Actas de reunion y/o oficios y/o  correos electronicos allegados al expediente del proyecto, etc. </t>
  </si>
  <si>
    <r>
      <t xml:space="preserve">Aclarar alcance de la modificación al PM (solo plazo o se incluye la cantidad de seguimientos)
Verificar la coherencia entre la acción de mejora planteada y la raíz del hallazgo, así como la pertinencia de las actividades propuestas, toda vez que no resulta claro como </t>
    </r>
    <r>
      <rPr>
        <i/>
        <sz val="10"/>
        <rFont val="Calibri"/>
        <family val="2"/>
        <scheme val="minor"/>
      </rPr>
      <t>“la modificación al plan operativo</t>
    </r>
    <r>
      <rPr>
        <sz val="10"/>
        <rFont val="Calibri"/>
        <family val="2"/>
        <scheme val="minor"/>
      </rPr>
      <t xml:space="preserve">” constituye una </t>
    </r>
    <r>
      <rPr>
        <i/>
        <sz val="10"/>
        <rFont val="Calibri"/>
        <family val="2"/>
        <scheme val="minor"/>
      </rPr>
      <t>“medida de contingencia”</t>
    </r>
    <r>
      <rPr>
        <sz val="10"/>
        <rFont val="Calibri"/>
        <family val="2"/>
        <scheme val="minor"/>
      </rPr>
      <t xml:space="preserve"> para el cumplimiento de las metas del programa, más aún cuando se observa que el plan operativo  tenía como plazo estimado para la etapa contractual noviembre de 2024 y mediante Otrosí No. 3 el plazo de ejecución se amplió hasta el 23 de octubre de 2025 y que el plan operativo indica que el número de intervenciones estimadas es de 1961 y en la cláusula segunda del Otrosí No. 3 la meta se reduce a 1467 intervenciones.
</t>
    </r>
    <r>
      <rPr>
        <b/>
        <sz val="10"/>
        <rFont val="Calibri"/>
        <family val="2"/>
        <scheme val="minor"/>
      </rPr>
      <t xml:space="preserve">Reunión 2025/06/05: </t>
    </r>
  </si>
  <si>
    <r>
      <t xml:space="preserve">Se adjunta sentencia 006 del Tribunal Administrativo de Popayán del 30/01/2025, en la cual se revoca la sentencia 072 del 05/06/2018, liquida judicialmente el convenio interadministrativo con un saldo a favor de $63,478,106 a favor de Fonade (por cláusula penal y anticipo sin amortizar. </t>
    </r>
    <r>
      <rPr>
        <sz val="10"/>
        <color rgb="FFFF0000"/>
        <rFont val="Calibri"/>
        <family val="2"/>
        <scheme val="minor"/>
      </rPr>
      <t>Según los antecedentes el 10% de clausula penal es sobre los aportes del MVCT y el anticipo sin amortizar también corresponde a recursos aportados por el MVCT y no se indica si los 90 millones no ejecutados fueron liberados y reintegrados (ST 05 de junio de 2018)
El memorando 2025IE0002095 del 18/02/2025 de la OAJ indica que se solicitará corrección al despacho corregir la parte resolutiva ya que los recursos deben ser reintegrados al MVCT</t>
    </r>
    <r>
      <rPr>
        <i/>
        <sz val="10"/>
        <rFont val="Calibri"/>
        <family val="2"/>
        <scheme val="minor"/>
      </rPr>
      <t xml:space="preserve">
El contrato se ejecutó en un 91,28%, la obra no está en funcionamiento y estaba siendo administrada por la comunidad, no se realizó ninguna actividad de fortalecimiento institucional.
</t>
    </r>
    <r>
      <rPr>
        <sz val="10"/>
        <rFont val="Calibri"/>
        <family val="2"/>
        <scheme val="minor"/>
      </rPr>
      <t xml:space="preserve">En la página de la Empresa Municipal de Servicios Públicos de Suárez se indica que la PTAP esta funcionando
</t>
    </r>
    <r>
      <rPr>
        <b/>
        <sz val="10"/>
        <rFont val="Calibri"/>
        <family val="2"/>
        <scheme val="minor"/>
      </rPr>
      <t>Reunión 2025/06/05:</t>
    </r>
    <r>
      <rPr>
        <sz val="10"/>
        <rFont val="Calibri"/>
        <family val="2"/>
        <scheme val="minor"/>
      </rPr>
      <t xml:space="preserve"> la DIDE enviará información de las acciones correctivas implementadas para subsanar que se sigan presentando estas situaciones, rastrear todo lo que se ha hecho. </t>
    </r>
    <r>
      <rPr>
        <b/>
        <sz val="10"/>
        <rFont val="Calibri"/>
        <family val="2"/>
        <scheme val="minor"/>
      </rPr>
      <t xml:space="preserve">NO SE VA A REFORMULAR LA ACCIÓN DE MEJORA, </t>
    </r>
    <r>
      <rPr>
        <sz val="10"/>
        <rFont val="Calibri"/>
        <family val="2"/>
        <scheme val="minor"/>
      </rPr>
      <t>complementar indicando que pasó con los procesos disciplinarios y fiscales. Van a dar respuesta (memorando de alcance) aportando nueva información. Plazo 10 días.</t>
    </r>
  </si>
  <si>
    <r>
      <t xml:space="preserve">No se evidencia coherencia entre la causa del hallazgo relacionada en la matriz y el informe de auditoría:
•Registro en la ficha de seguimiento SIGEVAS de un “incremento progresivo del avance físico de obra, hasta el 98% a partir del 29/02/2016”, sin que se hubiese reiniciado el contrato que fue suspendido el 24/07/2015 a la espera de la reformulación del proyecto.
•Falta de oportunidad en la ejecución del proyecto por “deficiencias en la formulación, ejecución, desarrollo, control, monitoreo y seguimiento del proyecto y articulación entre los diferentes actores que tienen la responsabilidad del desarrollarlo”.
•Riesgo asociado a los recursos públicos aportados por la Nación, debido a la incertidumbre en la ejecución del proyecto.
</t>
    </r>
    <r>
      <rPr>
        <b/>
        <sz val="10"/>
        <rFont val="Calibri"/>
        <family val="2"/>
        <scheme val="minor"/>
      </rPr>
      <t>Reunión 2025/06/05: NO SE VA A REFORMULAR LA ACCIÓN DE MEJORA</t>
    </r>
    <r>
      <rPr>
        <sz val="10"/>
        <rFont val="Calibri"/>
        <family val="2"/>
        <scheme val="minor"/>
      </rPr>
      <t>, complementar indicando que pasó con ese proyecto, que acciones adicionales se han adelantado para corregir los reportes de información y que pasó con el proceso disciplinario. Van a dar respuesta aportando (memorando de alcance) nueva información. Plazo 10 días.</t>
    </r>
  </si>
  <si>
    <t>Las dificultades que presentaba el proyecto y que generaban la suspensión del proyecto, fueron superadas, el proyecto logró el reinicio de ejecución y se tiene programada la terminación de las obras para el próximo 15 de enero de 2022.
Adicionalmente, la Contraloría General de la República realizó archivo de la investigación preliminar que adelantaba esa entidad sobre la ejecución del proyecto.</t>
  </si>
  <si>
    <r>
      <rPr>
        <b/>
        <sz val="10"/>
        <rFont val="Calibri"/>
        <family val="2"/>
        <scheme val="minor"/>
      </rPr>
      <t>Reunión 2025/06/05:</t>
    </r>
    <r>
      <rPr>
        <sz val="10"/>
        <rFont val="Calibri"/>
        <family val="2"/>
        <scheme val="minor"/>
      </rPr>
      <t xml:space="preserve"> La DIDE informa que los contratos se suscribieron hace muy poco, están suspendidos y por lo tanto no han realizado ninguna visita. El jefe de la OCI plantea que se proponga una acción de mejora que garantice la ejecución y entrega del proyecto, no solo cambiar el horizonte de la acción y las actividades, pero se concluye que van a cambiar la acción de mejora a la suscripción de nuevos contratos y entrega del acta de inicio. Para que quede cumplido de una vez, pendiente efectividad</t>
    </r>
  </si>
  <si>
    <t>SEGUIMIENTO AL CUMPLIMIENTO DE LAS ACCIONES DE MEJORA</t>
  </si>
  <si>
    <t>Segun lo establecido en informe de auditoria de desempeño Déficit Habitacional Urbano Diciembre 2020,Si bien las acciones atendieron las reparaciones locativas de las viviendas, respecto de las cuales se reporta beneficio cualitativo; los inconvenientes presentados en los
proyectos por problemas de ubicacion, no presentan soluciones alternas para estos
casos</t>
  </si>
  <si>
    <t>Las acciones y el eguimiento permanente realizado junto con la DIARI de la CGR durante 2023, permite considerar que la acción desarrollada puede llegar a establecer una alternativa de solución que conlleve al cumplimiento del propósito misional del programa.</t>
  </si>
  <si>
    <t>TRAZABILIDAD</t>
  </si>
  <si>
    <t xml:space="preserve">Se reportan por parte de la coordinación UCP-BID_x0002_MOCOA adscrita a la Dirección de Infraestructura y Desarrollo Empresarial avances del 75% del contrato GIP-14-2023, con uno de los cuales se pretende culminar las obras inconclusas reportadas por el ente 
de control. Sin embargo, no se puede garantizar el cumplimiento de la acción de mejora a octubre del 2024, toda vez que las obras faltantes de alcantarillado de los barrios Rumipamba y Huasipanga se estima estén contratadas a mediados de marzo del 
2025, y, de acuerdo con lo informado por la 
coordinación UCP-BID-MOCOA, proyectados a culminarse finalizando diciembre del 2025. 
Por otra parte, respecto al trámite de incumplimiento y reclamación ante la aseguradora de los contratos No. GIP-07 Y GIP-09 de 2021 se adelantó por parte de la Gerencia Integral la vinculación de una firma de abogados para el acompañamiento jurídico y legal en cada uno de los procesos respectivos.
Por lo anterior, se requiere la ampliación del plazo de cumplimiento de la acción de mejora propuesta, como quiera que se encuentran en trámite y gestión procesos indispensables para su cabal cumplimiento.  </t>
  </si>
  <si>
    <t>Auditoría de Cumplimiento a la ejecución de
los recursos para la Implementación del Plan Maestro de Alcantarillado, Etapas I y II - Obras de Optimización del Alcantarillado y Drenaje Pluvial en el Municipio de
Mocoa-vigencias 2020, 2021 y 2022</t>
  </si>
  <si>
    <r>
      <rPr>
        <b/>
        <sz val="10"/>
        <rFont val="Calibri"/>
        <family val="2"/>
        <scheme val="minor"/>
      </rPr>
      <t xml:space="preserve">CAL_11/06/2025: </t>
    </r>
    <r>
      <rPr>
        <sz val="10"/>
        <rFont val="Calibri"/>
        <family val="2"/>
        <scheme val="minor"/>
      </rPr>
      <t xml:space="preserve">Mediante memorando 2025IE0005938 del 10/06/2025 la DIDE solicita ampliar el plazo hasta el 31/12/2026, con las siguientes justificaciones: </t>
    </r>
    <r>
      <rPr>
        <i/>
        <sz val="10"/>
        <rFont val="Calibri"/>
        <family val="2"/>
        <scheme val="minor"/>
      </rPr>
      <t>i) oposición de la comunidad a la conexión de un tramo de tubería (avance físico 99,86%), y ii) concepto NO VIABLE emitido por la ANI respecto de realizar la obra con zanja abierta, lo que llevó a analizar otras alternativas que serán incluidas en los pliegos de licitación</t>
    </r>
  </si>
  <si>
    <r>
      <rPr>
        <b/>
        <sz val="10"/>
        <rFont val="Calibri"/>
        <family val="2"/>
        <scheme val="minor"/>
      </rPr>
      <t xml:space="preserve">CAL_11/06/2025: </t>
    </r>
    <r>
      <rPr>
        <sz val="10"/>
        <rFont val="Calibri"/>
        <family val="2"/>
        <scheme val="minor"/>
      </rPr>
      <t>Mediante memorando 2025IE0005954 del 10/06/2025 la DIDE solicita actualizar la dependencia responsable</t>
    </r>
  </si>
  <si>
    <t>SUBDIRECCIÓN DE PROYECTOS</t>
  </si>
  <si>
    <r>
      <t xml:space="preserve">Con correo electrónico del 22/11/2018 se informa que:Hallazgo número 11 de 2016. Gestión del proyecto San Pedro de Cartago. Administrativo con presunta connotación disciplinaria y fiscal. En el informe de gestión correspondiente al mes de mayo de 2016, FONADE informa la terminación anticipada del proyecto San Pedro de Cartago en Nariño. En oficio 2017EE59810 del Ministerio manifiesta que el valor cancelado en desarrollo del contrato asciende a la suma de $ 23,7 millones y que la terminación anticipada se debió a que el alcalde del municipio no suscribió la prórroga del convenio de cooperación.La acción de mejora propuesta en el plan de mejoramiento para el presente hallazgo, tiene plazo de cumplimiento hasta el 31 de diciembre de 2018, razón por la cual se solicita corregir la fecha en el plan de mejoramiento que reposa en el área de Control Interno, por cuanto esta presenta un error. Con 2018IE0015268 de 28-12-2018 se informa: Con  2018IE0015172  se realizó reunión de seguimiento con FONADE  14 /11/2018, verificando el estado de ejecución y avances del Contrato 169 de 2013, estableciendo se tienen actividades pendientes de ejecutar y que a la fecha prevista de terminación del contrato no podrán realizarse, motivo por el cual FONADE solicitó la ampliación y/o prórroga del plazo del contrato mencionado hasta el 30 de junio de 2019, para lograr cumplir con las obligaciones faltantes. Por las anteriores razones y dado que mediante memorando No. 2018IE0014826 de fecha 18 de diciembre de 2018 se remitió al Grupo de Contratos del Ministerio el trámite de prórroga del Contrato 169 de 2013, es necesario ampliar la fecha de terminación de las acciones de mejoramientos formuladas para los hallazgos 11 y 12 atrás referidos, contemplando como nueva fecha para su cumplimiento el día 30 de junio de 2019, en congruencia con el plazo de prórroga del Contrato en mención. Con 2019IE0007312 del 26/06/2019 se informan antecedentes y la justificación para aplazar su fecha de cumplimiento, porque uno de los contratos macro se encuentra en ejecucion y se requiere plazo para la terminación de las obras, y dar incio y desarrollar las respectivas acciones de incumplimiento de los contratos de consultoría de los diseños afectados. Con 2019IE0015346 se informa la modificación de la acción de mejora. Con 2021IE0000298 se informa la modificación de la acción de mejora. Con memorando 2021IE0009614 se solicita modificación de la acción de mejora. Con memorando 2022IE0004957 se solicita modificación de la acción de mejora. Con memorando 2022IE0008174 se solicita modificación de la fecha de terminación de la acción de mejora. Con memorando 2023IE0004878 se solicita modificación de la fecha de terminación de la acción de mejora.
Mediante memorando del MVCT 2023IE0011665 del 29 de diciembre de 2023 la DIDE remite solicitud de modificación de la fecha de cumplimiento de la acción de mejora
Mediante memorando 2025IE0001376 solicitud modificación plazo de cumplimiento acciones de mejora hasta el 30 de abril 2025
Mediante memorando 2025IE0004450 la DIDE remite solicitud de ampliación para el cumplimiento de la acción de mejora hasta el 31/10/2025
</t>
    </r>
    <r>
      <rPr>
        <b/>
        <sz val="10"/>
        <rFont val="Calibri"/>
        <family val="2"/>
        <scheme val="minor"/>
      </rPr>
      <t>CAL_11/06/2025:</t>
    </r>
    <r>
      <rPr>
        <sz val="10"/>
        <rFont val="Calibri"/>
        <family val="2"/>
        <scheme val="minor"/>
      </rPr>
      <t xml:space="preserve"> Mediante memorando 2025IE0005954 del 10/06/2025 la DIDE solicita actualizar la dependencia responsable</t>
    </r>
  </si>
  <si>
    <r>
      <t xml:space="preserve">Con 2020IE0000971 se informa la modificación de la acción de mejora. Con memorando 2022IE0008174 se solicita modificación de la fecha de terminación de la acción de mejora.
Mediante memorando del MVCT 2023IE0011665 del 29 de diciembre de 2023 la DIDE remite solicitud de modificación de la fecha de cumplimiento de la acción de mejora
Mediante memorando 2024IE0011624 de fecha 18/12/2024 la DIDE solicitro la ampliación del plazo para  la terminación de las actividades de la accion de mejora co su debida justificación
</t>
    </r>
    <r>
      <rPr>
        <b/>
        <sz val="10"/>
        <rFont val="Calibri"/>
        <family val="2"/>
        <scheme val="minor"/>
      </rPr>
      <t xml:space="preserve">CAL_11/06/2025: </t>
    </r>
    <r>
      <rPr>
        <sz val="10"/>
        <rFont val="Calibri"/>
        <family val="2"/>
        <scheme val="minor"/>
      </rPr>
      <t xml:space="preserve">Mediante memorando 2025IE0005954 del 10/06/2025 la DIDE solicita actualizar la dependencia responsable
</t>
    </r>
  </si>
  <si>
    <t>Realizar la contratación y ejecución de  las obras del cruce del INVIAS  para conectar las obras del tramo las Acacias, a fin que sean construidas segun el trazado y diseño.
Seguir apoyando al Municipio para obtener el permiso de la ANI, a fin que la GIP pueda continuar el proceso de contratación y ejecución de las obras que permitan la conexión  segun el trazado y diseño.</t>
  </si>
  <si>
    <r>
      <t xml:space="preserve">Con 2017IE0013276 del 7/12/2017 se informa que se remitió oficio a Aguas del Chocó Gestor PDA, convocando a una reunión para construri el PM que permita el cumplimiento del alcance del Proyecto" Optimización del sistema de Acuducto del Municipio Bajo BAUDÓ. Con 2019IE0015346 se informa la modificación de la acción de mejora.  Con 2021IE0000298 se informa la modificación de la acción de mejora. Con memorando 2021IE0005576 se informa la modificación de la acción de mejora. Con memorando 2022IE0008174 se solicita modificación de la fecha de terminación de la acción de mejora.
Mediante memorando del MVCT 2023IE0011665 del 29 de diciembre de 2023 la DIDE remite solicitud de modificación de la fecha de cumplimiento de la acción de mejora
Mediante memorando 2025IE0001376 solicitud modificación plazo de cumplimiento acciones de mejora  hasta el 31 de julio 2025
</t>
    </r>
    <r>
      <rPr>
        <b/>
        <sz val="10"/>
        <rFont val="Calibri"/>
        <family val="2"/>
        <scheme val="minor"/>
      </rPr>
      <t xml:space="preserve">CAL_11/06/2025: </t>
    </r>
    <r>
      <rPr>
        <sz val="10"/>
        <rFont val="Calibri"/>
        <family val="2"/>
        <scheme val="minor"/>
      </rPr>
      <t>Mediante memorando 2025IE0005954 del 10/06/2025 la DIDE solicita actualizar la dependencia responsable</t>
    </r>
  </si>
  <si>
    <r>
      <t xml:space="preserve">Con 2020IE0000971 se informa la modificación de la acción de mejora. Con memorando 2021IE0001226 se informa la modificación de la acción de mejora. Con 2021IE0005576 se solicita la modificación a la acción de mejora. Con memorando 2022IE0004281 se solicita la modificación de la acción de mejora. Con memorando 2022IE0008174 se solicita modificación de la fecha de terminación de la acción de mejora. Con memorando 2023IE0004878 se solicita modificación de la fecha de terminación de la acción de mejora.
Mediante memorando del MVCT 2023IE0011665 del 29 de diciembre de 2023 la DIDE remite solicitud de modificación de la fecha de cumplimiento de la acción de mejora
</t>
    </r>
    <r>
      <rPr>
        <b/>
        <sz val="10"/>
        <rFont val="Calibri"/>
        <family val="2"/>
        <scheme val="minor"/>
      </rPr>
      <t>CAL_11/06/2025:</t>
    </r>
    <r>
      <rPr>
        <sz val="10"/>
        <rFont val="Calibri"/>
        <family val="2"/>
        <scheme val="minor"/>
      </rPr>
      <t xml:space="preserve"> Mediante memorando 2025IE0005954 del 10/06/2025 la DIDE solicita actualizar la dependencia responsable</t>
    </r>
  </si>
  <si>
    <r>
      <rPr>
        <b/>
        <sz val="10"/>
        <rFont val="Calibri"/>
        <family val="2"/>
        <scheme val="minor"/>
      </rPr>
      <t>SEGUIMIENTO A 30/05/2025</t>
    </r>
    <r>
      <rPr>
        <sz val="10"/>
        <rFont val="Calibri"/>
        <family val="2"/>
        <scheme val="minor"/>
      </rPr>
      <t xml:space="preserve">
Observaciones al reporte de cumplimiento</t>
    </r>
  </si>
  <si>
    <r>
      <rPr>
        <b/>
        <sz val="10"/>
        <rFont val="Calibri"/>
        <family val="2"/>
        <scheme val="minor"/>
      </rPr>
      <t>SEGUIMIENTO A 30/06/2025</t>
    </r>
    <r>
      <rPr>
        <sz val="10"/>
        <rFont val="Calibri"/>
        <family val="2"/>
        <scheme val="minor"/>
      </rPr>
      <t xml:space="preserve">
Observaciones al reporte de cumplimiento</t>
    </r>
  </si>
  <si>
    <r>
      <rPr>
        <b/>
        <sz val="10"/>
        <color theme="1"/>
        <rFont val="Calibri"/>
        <family val="2"/>
        <scheme val="minor"/>
      </rPr>
      <t>Avances en el indicador del programa Casa Digna Vida Digna “Viviendas de Interes Social Urbanas Mejoradas”.</t>
    </r>
    <r>
      <rPr>
        <sz val="10"/>
        <color theme="1"/>
        <rFont val="Calibri"/>
        <family val="2"/>
        <scheme val="minor"/>
      </rPr>
      <t xml:space="preserve"> Los avances en el desarrollo del programa casa digna vida digna no alcanzó las metas definidas para las vigencias 2020 y 2021, afectando en la reducción del deficit habitacional cualitativo y las privaciones de la poblacion en la dimension de vivienda.</t>
    </r>
  </si>
  <si>
    <r>
      <t xml:space="preserve">Bienes y Servicios Pagados por AnticipadoEstudios y Proyectos </t>
    </r>
    <r>
      <rPr>
        <sz val="10"/>
        <color indexed="8"/>
        <rFont val="Calibri"/>
        <family val="2"/>
        <scheme val="minor"/>
      </rPr>
      <t>existe una subestimación en el saldo de la cuenta 190513- Otros Activos-Bienes y Servicios Pagados por Anticipado- Estudios y Proyectos y una sobrestimación por que afecta las cuentas de gastos respectivo, ocasionado por una falta de depuración oportuna de las diferencias mencionadas y por partidas pendientes por conciliar</t>
    </r>
  </si>
  <si>
    <r>
      <rPr>
        <sz val="10"/>
        <rFont val="Calibri"/>
        <family val="2"/>
        <scheme val="minor"/>
      </rPr>
      <t>Actas de Reunión con los compromisos a que haya lugar. (3)</t>
    </r>
    <r>
      <rPr>
        <sz val="10"/>
        <color theme="1"/>
        <rFont val="Calibri"/>
        <family val="2"/>
        <scheme val="minor"/>
      </rPr>
      <t xml:space="preserve">
Informe de efectividad (1)</t>
    </r>
  </si>
  <si>
    <r>
      <t xml:space="preserve">Calidad del agua para consumo humano, en el Departamento de Cauca. (A) </t>
    </r>
    <r>
      <rPr>
        <sz val="10"/>
        <color rgb="FF000000"/>
        <rFont val="Calibri"/>
        <family val="2"/>
        <scheme val="minor"/>
      </rPr>
      <t>Gobernación del Cauca no desarrolla las acciones necesarias para alcanzar los objetivos de la política del sector. El MVCT en cumplimiento de sus funciones misionales no ha ejecutado las actividades correspondientes para garantizar la calidad del Agua apta para el consumo humano</t>
    </r>
    <r>
      <rPr>
        <b/>
        <sz val="10"/>
        <color indexed="8"/>
        <rFont val="Calibri"/>
        <family val="2"/>
        <scheme val="minor"/>
      </rPr>
      <t>,</t>
    </r>
    <r>
      <rPr>
        <sz val="10"/>
        <color rgb="FF000000"/>
        <rFont val="Calibri"/>
        <family val="2"/>
        <scheme val="minor"/>
      </rPr>
      <t xml:space="preserve"> ni el control debido y seguimiento</t>
    </r>
  </si>
  <si>
    <r>
      <rPr>
        <b/>
        <sz val="10"/>
        <color rgb="FF000000"/>
        <rFont val="Calibri"/>
        <family val="2"/>
        <scheme val="minor"/>
      </rPr>
      <t>Calidad del Agua Potable. Departamento de Nariño. (A).</t>
    </r>
    <r>
      <rPr>
        <sz val="10"/>
        <color indexed="8"/>
        <rFont val="Calibri"/>
        <family val="2"/>
        <scheme val="minor"/>
      </rPr>
      <t xml:space="preserve"> No han adelantado las acciones encaminadas para garantizar el acceso a agua apta para el consumo humano, con las características de calidad, cobertura y continuidad. Debilidades en la implementación de la política pública en materia de servicios públicos en cabeza del ente ministerial</t>
    </r>
  </si>
  <si>
    <r>
      <t xml:space="preserve">Calidad del agua, en el Departamento del Chocó. (A). </t>
    </r>
    <r>
      <rPr>
        <sz val="10"/>
        <color rgb="FF000000"/>
        <rFont val="Calibri"/>
        <family val="2"/>
        <scheme val="minor"/>
      </rPr>
      <t>Los resultados de calidad, cobertura y continuidad traducen debilidades en la implementación de la política pública en materia de servicios públicos en cabeza del ente ministerial.</t>
    </r>
  </si>
  <si>
    <r>
      <rPr>
        <b/>
        <sz val="10"/>
        <color rgb="FF000000"/>
        <rFont val="Calibri"/>
        <family val="2"/>
        <scheme val="minor"/>
      </rPr>
      <t>Calidad del agua, en el Departamento del Valle del Cauca. (A).</t>
    </r>
    <r>
      <rPr>
        <sz val="10"/>
        <color indexed="8"/>
        <rFont val="Calibri"/>
        <family val="2"/>
        <scheme val="minor"/>
      </rPr>
      <t xml:space="preserve"> No han ejecutado las actividades correspondientes para garantizar la calidad del Agua apta para el consumo humano, ni el debido control, monitoreo y seguimiento, para el correcto funcionamiento en el suministro de agua a la población y cumplir con la finalidad de prestar un servicio óptimo de calidad del agua</t>
    </r>
  </si>
  <si>
    <r>
      <t xml:space="preserve">Reporte de cumplimiento: </t>
    </r>
    <r>
      <rPr>
        <sz val="10"/>
        <color indexed="8"/>
        <rFont val="Calibri"/>
        <family val="2"/>
        <scheme val="minor"/>
      </rPr>
      <t>memorando 2024IE0000350 del 17/01/2024</t>
    </r>
    <r>
      <rPr>
        <b/>
        <sz val="10"/>
        <color indexed="8"/>
        <rFont val="Calibri"/>
        <family val="2"/>
        <scheme val="minor"/>
      </rPr>
      <t xml:space="preserve">. </t>
    </r>
    <r>
      <rPr>
        <sz val="10"/>
        <color rgb="FF000000"/>
        <rFont val="Calibri"/>
        <family val="2"/>
        <scheme val="minor"/>
      </rPr>
      <t xml:space="preserve">El reporte de cumplimiento a la OCI se realizó por fuera del plazo establecido.
</t>
    </r>
    <r>
      <rPr>
        <b/>
        <sz val="10"/>
        <color rgb="FF000000"/>
        <rFont val="Calibri"/>
        <family val="2"/>
        <scheme val="minor"/>
      </rPr>
      <t xml:space="preserve">Observaciones a las evidencias presentadas:
</t>
    </r>
    <r>
      <rPr>
        <sz val="10"/>
        <color rgb="FF000000"/>
        <rFont val="Calibri"/>
        <family val="2"/>
        <scheme val="minor"/>
      </rPr>
      <t>Se cumplió con la acción de mejora y las actividades planteadas</t>
    </r>
    <r>
      <rPr>
        <b/>
        <sz val="10"/>
        <color indexed="8"/>
        <rFont val="Calibri"/>
        <family val="2"/>
        <scheme val="minor"/>
      </rPr>
      <t>,</t>
    </r>
    <r>
      <rPr>
        <sz val="10"/>
        <color rgb="FF000000"/>
        <rFont val="Calibri"/>
        <family val="2"/>
        <scheme val="minor"/>
      </rPr>
      <t xml:space="preserve"> sin embargo el informe de resultados no evidencia la efectividad de estas, toda vez que se limita a reportar los avances a diciembre de 2022 y de los 12 proyectos en los cuales la CGR encontró deficiencias, sólo Vista Hermosa en el departamento de Meta, informa haber pavimentado la vía de acceso a la urbanización.
Se observa que la acción de mejora no subsana la raíz del hallazgo, la cual según el informe de auditoría consiste en las deficiencias</t>
    </r>
    <r>
      <rPr>
        <i/>
        <sz val="10"/>
        <color rgb="FF000000"/>
        <rFont val="Calibri"/>
        <family val="2"/>
        <scheme val="minor"/>
      </rPr>
      <t xml:space="preserve"> "generadas por falta de control en la viabilización de los proyectos"</t>
    </r>
    <r>
      <rPr>
        <sz val="10"/>
        <color rgb="FF000000"/>
        <rFont val="Calibri"/>
        <family val="2"/>
        <scheme val="minor"/>
      </rPr>
      <t xml:space="preserve"> </t>
    </r>
    <r>
      <rPr>
        <b/>
        <sz val="10"/>
        <color indexed="8"/>
        <rFont val="Calibri"/>
        <family val="2"/>
        <scheme val="minor"/>
      </rPr>
      <t xml:space="preserve">. </t>
    </r>
    <r>
      <rPr>
        <sz val="10"/>
        <color rgb="FF000000"/>
        <rFont val="Calibri"/>
        <family val="2"/>
        <scheme val="minor"/>
      </rPr>
      <t xml:space="preserve">Se recomienda tener en cuenta que la acción de mejora planteada por la entidad no puede depender de terceros, por lo que se solicita dar alcance e informar las gestiones y medidas implementadas por el Ministerio para mejorar la viabilización de proyectos y contribuir al cumplimiento de las metas del ODS 11 </t>
    </r>
    <r>
      <rPr>
        <i/>
        <sz val="10"/>
        <color rgb="FF000000"/>
        <rFont val="Calibri"/>
        <family val="2"/>
        <scheme val="minor"/>
      </rPr>
      <t>“Lograr que las ciudades y los asentamientos humanos sean inclusivos, seguros, resilientes y sostenibles”</t>
    </r>
  </si>
  <si>
    <r>
      <t>Convenio Interadministrativo No. 639 de 2019 “Implementación del Plan maestro de acueducto y alcantarillado del municipio de Leticia (etapa 1)”</t>
    </r>
    <r>
      <rPr>
        <sz val="10"/>
        <color theme="1"/>
        <rFont val="Calibri"/>
        <family val="2"/>
        <scheme val="minor"/>
      </rPr>
      <t>.</t>
    </r>
    <r>
      <rPr>
        <b/>
        <sz val="10"/>
        <color theme="1"/>
        <rFont val="Calibri"/>
        <family val="2"/>
        <scheme val="minor"/>
      </rPr>
      <t xml:space="preserve"> </t>
    </r>
    <r>
      <rPr>
        <sz val="10"/>
        <color theme="1"/>
        <rFont val="Calibri"/>
        <family val="2"/>
        <scheme val="minor"/>
      </rPr>
      <t>Suscripción de varias actas de suspensión lo que denota fallas en la supervisión por parte del MVCT que impacta negativamente en el cumplimiento del alcance del convenio y sus contratos derivados.</t>
    </r>
  </si>
  <si>
    <r>
      <rPr>
        <b/>
        <sz val="10"/>
        <color rgb="FF000000"/>
        <rFont val="Calibri"/>
        <family val="2"/>
        <scheme val="minor"/>
      </rPr>
      <t>Cuenta 190513 Estudios y Proyectos – ENTERRITORIO</t>
    </r>
    <r>
      <rPr>
        <sz val="10"/>
        <color indexed="8"/>
        <rFont val="Calibri"/>
        <family val="2"/>
        <scheme val="minor"/>
      </rPr>
      <t xml:space="preserve"> Al efectuar cruce de información con ENTERRITORIO entidad a la que el Ministerio entrega recursos para el desarrollo de proyectos bajo la modalidad de Gerencia Integral, se han detectado inconsistencias entre el saldo reportado por esta Entidad y el saldo contable del MVCT  al cierre de la vigencia 2019.</t>
    </r>
  </si>
  <si>
    <r>
      <rPr>
        <b/>
        <sz val="10"/>
        <color theme="1"/>
        <rFont val="Calibri"/>
        <family val="2"/>
        <scheme val="minor"/>
      </rPr>
      <t xml:space="preserve">Cuenta 190801 Recursos Entregados en Administración- Convenio CUR-12-2018. </t>
    </r>
    <r>
      <rPr>
        <sz val="10"/>
        <color theme="1"/>
        <rFont val="Calibri"/>
        <family val="2"/>
        <scheme val="minor"/>
      </rPr>
      <t>La CGR considera que existe una subestimación de la cuenta 190801-Otros Activos_x0002_Recursos Entregados en Administración por $1.464.074.071 y genera incertidumbre sobre el saldo real de los recursos asignadas y ejecutados del convenio CUR -12 -2018</t>
    </r>
  </si>
  <si>
    <r>
      <t xml:space="preserve">La cuenta 1510 – inventarios mercancía presenta incertidumbre por una subestimación, al no lograr identificarse en su totalidad qué bienes cumplen con los criterios para ser incorporados como activos del MVCT. </t>
    </r>
    <r>
      <rPr>
        <sz val="10"/>
        <color rgb="FFFF0000"/>
        <rFont val="Calibri"/>
        <family val="2"/>
        <scheme val="minor"/>
      </rPr>
      <t xml:space="preserve"> INCORPORA EL H9(2021) porque el procedimiento cambio</t>
    </r>
    <r>
      <rPr>
        <sz val="10"/>
        <color indexed="8"/>
        <rFont val="Calibri"/>
        <family val="2"/>
        <scheme val="minor"/>
      </rPr>
      <t>.</t>
    </r>
  </si>
  <si>
    <r>
      <rPr>
        <b/>
        <sz val="10"/>
        <color theme="1"/>
        <rFont val="Calibri"/>
        <family val="2"/>
        <scheme val="minor"/>
      </rPr>
      <t>Diferencias en la Informacion del Resultado del Desarrollo del Programa “Casa Digna Vida Digna”.</t>
    </r>
    <r>
      <rPr>
        <sz val="10"/>
        <color theme="1"/>
        <rFont val="Calibri"/>
        <family val="2"/>
        <scheme val="minor"/>
      </rPr>
      <t xml:space="preserve"> De acuerdo con la informacion del MVCT los hogares beneficiados con asignacion de subsidio del programa “Casa Digna Vida Digna” en la vigencia 2020 y 2021 es 7.063 y el reporte de Fonvivienda para las mismas vigencias es de 7.055 registrando una diferencia de 8.</t>
    </r>
  </si>
  <si>
    <r>
      <rPr>
        <b/>
        <sz val="10"/>
        <rFont val="Calibri"/>
        <family val="2"/>
        <scheme val="minor"/>
      </rPr>
      <t xml:space="preserve">Reporte de cumplimiento: </t>
    </r>
    <r>
      <rPr>
        <sz val="10"/>
        <rFont val="Calibri"/>
        <family val="2"/>
        <scheme val="minor"/>
      </rPr>
      <t xml:space="preserve">memorando 2024IE0000350 del 17/01/2024. El reporte de cumplimiento a la OCI se realizó por fuera del plazo establecido.
</t>
    </r>
    <r>
      <rPr>
        <b/>
        <sz val="10"/>
        <rFont val="Calibri"/>
        <family val="2"/>
        <scheme val="minor"/>
      </rPr>
      <t>Observaciones a las evidencias presentadas:</t>
    </r>
    <r>
      <rPr>
        <sz val="10"/>
        <rFont val="Calibri"/>
        <family val="2"/>
        <scheme val="minor"/>
      </rPr>
      <t xml:space="preserve">
Se cumplió con la acción de mejora y las actividades planteadas, no obstante, la acción de mejora implementada no subsana la causa del hallazgo, la cual según informe de auditoría consiste en que frente al incumplimiento de los contratistas el comité no adelantó </t>
    </r>
    <r>
      <rPr>
        <i/>
        <sz val="10"/>
        <rFont val="Calibri"/>
        <family val="2"/>
        <scheme val="minor"/>
      </rPr>
      <t>"las acciones legales establecidas en el contrato, lo que permitió que se extendiera el plazo, presentando demoras no justificadas, ni avaladas por la interventoría en debida forma"</t>
    </r>
    <r>
      <rPr>
        <sz val="10"/>
        <rFont val="Calibri"/>
        <family val="2"/>
        <scheme val="minor"/>
      </rPr>
      <t xml:space="preserve">.
Adicionalmente el "informe de efectividad" evidencia que persisten las situaciones que dieron lugar al hallazgo como lo es la ampliación a la suspensión por </t>
    </r>
    <r>
      <rPr>
        <i/>
        <sz val="10"/>
        <rFont val="Calibri"/>
        <family val="2"/>
        <scheme val="minor"/>
      </rPr>
      <t>"dificultades"</t>
    </r>
    <r>
      <rPr>
        <sz val="10"/>
        <rFont val="Calibri"/>
        <family val="2"/>
        <scheme val="minor"/>
      </rPr>
      <t xml:space="preserve"> con la actualización de las pólizas por parte del contratista y </t>
    </r>
    <r>
      <rPr>
        <i/>
        <sz val="10"/>
        <rFont val="Calibri"/>
        <family val="2"/>
        <scheme val="minor"/>
      </rPr>
      <t>"imposibilidad"</t>
    </r>
    <r>
      <rPr>
        <sz val="10"/>
        <rFont val="Calibri"/>
        <family val="2"/>
        <scheme val="minor"/>
      </rPr>
      <t xml:space="preserve"> del contratista de dar cumplimiento al objeto contractual. Por lo anterior se recomienda informar el estado actual de estos proyectos y las gestiones adelantadas para subsanar la raíz del hallazgo.</t>
    </r>
  </si>
  <si>
    <r>
      <rPr>
        <b/>
        <sz val="10"/>
        <color theme="1"/>
        <rFont val="Calibri"/>
        <family val="2"/>
        <scheme val="minor"/>
      </rPr>
      <t>Ejecución de Convenios Uso de Recursos -CUR- del Sector Agua Potable y Saneamiento Básico</t>
    </r>
    <r>
      <rPr>
        <sz val="10"/>
        <color theme="1"/>
        <rFont val="Calibri"/>
        <family val="2"/>
        <scheme val="minor"/>
      </rPr>
      <t xml:space="preserve">. Debilidades de las funciones de supervisión y seguimiento a cargo del Ministerio de Vivienda, Ciudad y Territorio, a fin de obtener la ejecución efectiva de los recursos invertidos de la Nación en el sector de Agua Potable y Saneamiento Básico.
</t>
    </r>
  </si>
  <si>
    <r>
      <t xml:space="preserve">Informe trimestral consolidado (2)
</t>
    </r>
    <r>
      <rPr>
        <sz val="10"/>
        <rFont val="Calibri"/>
        <family val="2"/>
        <scheme val="minor"/>
      </rPr>
      <t>Informe de efectividad (1)</t>
    </r>
  </si>
  <si>
    <r>
      <rPr>
        <b/>
        <sz val="10"/>
        <color theme="1"/>
        <rFont val="Calibri"/>
        <family val="2"/>
        <scheme val="minor"/>
      </rPr>
      <t>Ejecución de Convenios Uso de Recursos -CUR- del Sector Agua Potable y Saneamiento Básico</t>
    </r>
    <r>
      <rPr>
        <sz val="10"/>
        <color theme="1"/>
        <rFont val="Calibri"/>
        <family val="2"/>
        <scheme val="minor"/>
      </rPr>
      <t>. Debilidades de las funciones de supervisión y seguimiento a cargo del Ministerio de Vivienda, Ciudad y Territorio, a fin de obtener la ejecución efectiva de los recursos invertidos de la Nación en el sector de Agua Potable y Saneamiento Básico.</t>
    </r>
  </si>
  <si>
    <r>
      <t>Ejecución y suspensión de los Proyectos</t>
    </r>
    <r>
      <rPr>
        <sz val="10"/>
        <color theme="1"/>
        <rFont val="Calibri"/>
        <family val="2"/>
        <scheme val="minor"/>
      </rPr>
      <t xml:space="preserve">. Debilidades en las funciones de supervisión y seguimiento adelantadas por el Ministerio de Vivienda, Ciudad y Territorio, lo cual se evidencia en las fechas de terminación prorrogadas, el estado de suspensión y por ende la ejecución de los recursos en los proyectos con aportes de la Nación.
</t>
    </r>
  </si>
  <si>
    <r>
      <t>Reporte de incapacidades (3)
Anexo estado situación financiera</t>
    </r>
    <r>
      <rPr>
        <sz val="10"/>
        <rFont val="Calibri"/>
        <family val="2"/>
        <scheme val="minor"/>
      </rPr>
      <t xml:space="preserve"> (3)</t>
    </r>
  </si>
  <si>
    <r>
      <t>La CGR manifiesta falta de eficacia en la consecución de las metas o resultados de los proyectos, con base en los recursos asignados y comprometidos en los mismos, teniendo en consideración que la función del MVCT es gestionar para que los proyectos se realicen en el tiempo establecido, pero que además no se puede desconocer las situaciones externas.</t>
    </r>
    <r>
      <rPr>
        <sz val="10"/>
        <color rgb="FFFF0000"/>
        <rFont val="Calibri"/>
        <family val="2"/>
        <scheme val="minor"/>
      </rPr>
      <t xml:space="preserve"> </t>
    </r>
    <r>
      <rPr>
        <sz val="10"/>
        <color theme="1"/>
        <rFont val="Calibri"/>
        <family val="2"/>
        <scheme val="minor"/>
      </rPr>
      <t xml:space="preserve">
</t>
    </r>
  </si>
  <si>
    <r>
      <t>Remitir oficio mensual solicitando implemetación de planes de acción para disminuir tiempos administrativos al interior de las entidades.
Mesas de trabajo mensuales de seguimiento sobre las actividades que se deben desarrollar entre las entidades involucr</t>
    </r>
    <r>
      <rPr>
        <sz val="10"/>
        <rFont val="Calibri"/>
        <family val="2"/>
        <scheme val="minor"/>
      </rPr>
      <t xml:space="preserve">adas. </t>
    </r>
    <r>
      <rPr>
        <sz val="10"/>
        <color rgb="FFFF0000"/>
        <rFont val="Calibri"/>
        <family val="2"/>
        <scheme val="minor"/>
      </rPr>
      <t xml:space="preserve">
</t>
    </r>
  </si>
  <si>
    <r>
      <t xml:space="preserve">Realizar un cronograma donde se establecen las fechas para realizar el tramite de las liquidaciones pendientes a cargo del GRF, así como de los contratos que se vayan finalizando.
</t>
    </r>
    <r>
      <rPr>
        <sz val="10"/>
        <rFont val="Calibri"/>
        <family val="2"/>
        <scheme val="minor"/>
      </rPr>
      <t>Elaborar informe de gestión frente a las liquidaciones realizadas.</t>
    </r>
  </si>
  <si>
    <r>
      <t xml:space="preserve">Meta Acuerdo Código E102 Sinergia. </t>
    </r>
    <r>
      <rPr>
        <sz val="10"/>
        <color theme="1"/>
        <rFont val="Calibri"/>
        <family val="2"/>
        <scheme val="minor"/>
      </rPr>
      <t>Debilidades de control y gestión del MVCT en la asignación de subsidios familiares de vivienda a las comunidades indígenas Nukak y Jiw, afectando su acceso a la vivienda digna e incluyente, debido a que no se han asignado subsidios en especie para vivienda de interés social, a estas comunidades.</t>
    </r>
  </si>
  <si>
    <r>
      <t xml:space="preserve">Notas a Los Estados Financieros. (A).  incumplimiento sobre la información que debe ser incluida en las Notas a los Estados Financieros como lo establece el numeral 1.3.61 de las Normas para el Reconocimiento, Medición, Revelación y Presentación de los Hechos Económicos del Marco Normativo para Entidades de Gobierno. </t>
    </r>
    <r>
      <rPr>
        <sz val="10"/>
        <color rgb="FFFF0000"/>
        <rFont val="Calibri"/>
        <family val="2"/>
        <scheme val="minor"/>
      </rPr>
      <t>Incorpora  H11(2021)</t>
    </r>
  </si>
  <si>
    <r>
      <t xml:space="preserve">Obligaciones del convenio interadministrativo de Uso de Recursos 1007 de 2020, para la Optimización del Acueducto de San Antero y del Acueducto del  Corregimiento El Porvenir en el Municipio de San Antero, Córdoba. </t>
    </r>
    <r>
      <rPr>
        <sz val="10"/>
        <color theme="1"/>
        <rFont val="Calibri"/>
        <family val="2"/>
        <scheme val="minor"/>
      </rPr>
      <t>N</t>
    </r>
    <r>
      <rPr>
        <sz val="10"/>
        <color indexed="8"/>
        <rFont val="Calibri"/>
        <family val="2"/>
        <scheme val="minor"/>
      </rPr>
      <t xml:space="preserve">o se cumplió a cabalidad con lo establecido en los numerales 8, 9 y 11 de la Cláusula Cuarta del Convenio Interadministrativo de uso de recursos No. 1007 de 2020, </t>
    </r>
  </si>
  <si>
    <r>
      <t>Operaciones Reciprocas. (A). deficiencias en el análisis, verificación y conciliación, de acuerdo con lo establecido en el numeral 2.3.4. del Instructivo 002 del 01 de diciembre de 2022 y del numeral 3.1.1.1 Saldos por Conciliar del Manual de instrucciones de Operaciones Reciprocas.</t>
    </r>
    <r>
      <rPr>
        <sz val="10"/>
        <color rgb="FFFF0000"/>
        <rFont val="Calibri"/>
        <family val="2"/>
        <scheme val="minor"/>
      </rPr>
      <t xml:space="preserve"> Incorpora H10(2021)</t>
    </r>
  </si>
  <si>
    <r>
      <rPr>
        <b/>
        <sz val="10"/>
        <color theme="1"/>
        <rFont val="Calibri"/>
        <family val="2"/>
        <scheme val="minor"/>
      </rPr>
      <t xml:space="preserve">Plan de inversión del Anticipo del Contrato de Obra No. 09090082021 del 15 de enero de 2021. </t>
    </r>
    <r>
      <rPr>
        <sz val="10"/>
        <color theme="1"/>
        <rFont val="Calibri"/>
        <family val="2"/>
        <scheme val="minor"/>
      </rPr>
      <t>I</t>
    </r>
    <r>
      <rPr>
        <sz val="10"/>
        <color indexed="8"/>
        <rFont val="Calibri"/>
        <family val="2"/>
        <scheme val="minor"/>
      </rPr>
      <t>ncumplimiento de las obligaciones del Ejecutor del convenio Alcaldía de la Estrella, toda vez que, que asumió las funciones del interventor y realizó el aval de desembolsos correspondientes al anticipo, a pesar de la baja ejecución del proyecto y sin efectuar el debido apremio a los contratistas</t>
    </r>
  </si>
  <si>
    <r>
      <t xml:space="preserve">Planeación y Seguimiento del proyecto de “Optimización del acueducto de San Antero y del acueducto del corregimiento El Porvenir en el municipio de San Antero. </t>
    </r>
    <r>
      <rPr>
        <sz val="10"/>
        <color theme="1"/>
        <rFont val="Calibri"/>
        <family val="2"/>
        <scheme val="minor"/>
      </rPr>
      <t>S</t>
    </r>
    <r>
      <rPr>
        <sz val="10"/>
        <color indexed="8"/>
        <rFont val="Calibri"/>
        <family val="2"/>
        <scheme val="minor"/>
      </rPr>
      <t>e presentan situaciones por deficiencias en la planeación y en el seguimiento a la ejecución del proyecto y generan dilaciones no justificadas en la ejecución.</t>
    </r>
  </si>
  <si>
    <r>
      <t>Planeación, Estructuración y Viabilización - Contrato De Obra No. 198 de 2020</t>
    </r>
    <r>
      <rPr>
        <sz val="10"/>
        <color theme="1"/>
        <rFont val="Calibri"/>
        <family val="2"/>
        <scheme val="minor"/>
      </rPr>
      <t>.</t>
    </r>
    <r>
      <rPr>
        <b/>
        <sz val="10"/>
        <color theme="1"/>
        <rFont val="Calibri"/>
        <family val="2"/>
        <scheme val="minor"/>
      </rPr>
      <t xml:space="preserve"> </t>
    </r>
    <r>
      <rPr>
        <sz val="10"/>
        <color theme="1"/>
        <rFont val="Calibri"/>
        <family val="2"/>
        <scheme val="minor"/>
      </rPr>
      <t>Debilidades y fallas en la estructuración, que debieron ser atendidas en la verificación y revisión por parte del MVCT según señala la resolución 0661 de 2019 en su artículo 18</t>
    </r>
    <r>
      <rPr>
        <b/>
        <sz val="10"/>
        <color theme="1"/>
        <rFont val="Calibri"/>
        <family val="2"/>
        <scheme val="minor"/>
      </rPr>
      <t>.</t>
    </r>
  </si>
  <si>
    <r>
      <rPr>
        <b/>
        <sz val="10"/>
        <color theme="1"/>
        <rFont val="Calibri"/>
        <family val="2"/>
        <scheme val="minor"/>
      </rPr>
      <t xml:space="preserve">Provisión Litigios y Demandas </t>
    </r>
    <r>
      <rPr>
        <sz val="10"/>
        <color indexed="8"/>
        <rFont val="Calibri"/>
        <family val="2"/>
        <scheme val="minor"/>
      </rPr>
      <t>corresponden a intereses corrientes calculados desde la fecha de la notificación de la demanda que fue el 14 de septiembre de 2020; sin embargo, no se causó la parte de los intereses correspondientes al año 2020 dentro de la vigencia y su registro se afectó por el valor total en los gastos del año 2021</t>
    </r>
  </si>
  <si>
    <r>
      <rPr>
        <b/>
        <sz val="10"/>
        <rFont val="Calibri"/>
        <family val="2"/>
        <scheme val="minor"/>
      </rPr>
      <t>Puesta en marcha del acueducto y alcantarillados. Acandí – Chocó</t>
    </r>
    <r>
      <rPr>
        <sz val="10"/>
        <rFont val="Calibri"/>
        <family val="2"/>
        <scheme val="minor"/>
      </rPr>
      <t>. Programa Todos por el Pacífico. (A – D – IP). gestión fiscal antieconómica, ineficaz e ineficiente, aunada al deterioro de los elementos construidos por la falta de uso.</t>
    </r>
  </si>
  <si>
    <r>
      <rPr>
        <b/>
        <sz val="10"/>
        <rFont val="Calibri"/>
        <family val="2"/>
        <scheme val="minor"/>
      </rPr>
      <t>Puesta en marcha del Contrato No. 015 de 2016 – Novita – Chocó. Todos por el Pacífico.</t>
    </r>
    <r>
      <rPr>
        <sz val="10"/>
        <rFont val="Calibri"/>
        <family val="2"/>
        <scheme val="minor"/>
      </rPr>
      <t xml:space="preserve"> (A – F – D). La falta de finalización del proyecto constituye un daño al patrimonio público, debido a que no han generado el beneficio esperado y actualmente se requieren más recursos para completar las obras. Los recursos invertidos en los proyectos están perdidos y en deterioro según lo evidenciado</t>
    </r>
  </si>
  <si>
    <r>
      <rPr>
        <b/>
        <sz val="10"/>
        <rFont val="Calibri"/>
        <family val="2"/>
        <scheme val="minor"/>
      </rPr>
      <t xml:space="preserve">Puesta en marcha del Contrato No. 015 de 2016 – Río Quito –Chocó. Todos por el Pacífico. </t>
    </r>
    <r>
      <rPr>
        <sz val="10"/>
        <rFont val="Calibri"/>
        <family val="2"/>
        <scheme val="minor"/>
      </rPr>
      <t>(A – D – F).  La infraestructura no se encuentra en operación y la comunidad sigue sin recibir el beneficio del proyecto de Optimización y Ampliación del Sistema de Acueducto. Las modificaciones efectuadas y limitaciones técnicas constituyen una gestión fiscal antieconómica, ineficaz e ineficiente</t>
    </r>
  </si>
  <si>
    <r>
      <rPr>
        <b/>
        <sz val="10"/>
        <rFont val="Calibri"/>
        <family val="2"/>
        <scheme val="minor"/>
      </rPr>
      <t xml:space="preserve">Puesta en marcha del proyecto de Optimización y Ampliación del Sistema de Acueducto del municipio de Medio Baudó – Chocó. </t>
    </r>
    <r>
      <rPr>
        <sz val="10"/>
        <rFont val="Calibri"/>
        <family val="2"/>
        <scheme val="minor"/>
      </rPr>
      <t>(A – F – D). La falta de finalización del proyecto constituye un daño al patrimonio público. Fondos invertidos no han generado el beneficio esperado y ahora se requieren más recursos para completar las obras. Gestión ineficaz e ineficiente de los fondos públicos</t>
    </r>
  </si>
  <si>
    <r>
      <rPr>
        <b/>
        <sz val="10"/>
        <color theme="1"/>
        <rFont val="Calibri"/>
        <family val="2"/>
        <scheme val="minor"/>
      </rPr>
      <t xml:space="preserve">Recursos Entregados en Administración. </t>
    </r>
    <r>
      <rPr>
        <sz val="10"/>
        <color indexed="8"/>
        <rFont val="Calibri"/>
        <family val="2"/>
        <scheme val="minor"/>
      </rPr>
      <t>La CGR considera que la subcuenta 19.08.01 Recursos Entregados en Administración se subestimó en $9.054.607.838 por el no reconocimiento de recursos a favor del Ministerio con cargo a los convenios con el Municipio de Cali CUR-16-2018 por $9.049.444.153 y CUR-153-2016 por $5.163.685</t>
    </r>
  </si>
  <si>
    <r>
      <rPr>
        <b/>
        <sz val="10"/>
        <color rgb="FF000000"/>
        <rFont val="Calibri"/>
        <family val="2"/>
        <scheme val="minor"/>
      </rPr>
      <t>Recursos para garantizar la Calidad de Vivienda Agenda 2030</t>
    </r>
    <r>
      <rPr>
        <sz val="10"/>
        <color indexed="8"/>
        <rFont val="Calibri"/>
        <family val="2"/>
        <scheme val="minor"/>
      </rPr>
      <t>. 
Manejo deficiente de los recursos asignados para el desarrollo de los programas apoyados por el MVCT en etapa de preparación para la implementación de los ODS.</t>
    </r>
  </si>
  <si>
    <r>
      <t xml:space="preserve">Reservas Presupuestales Constituidas Vigencia 2023. (A) (D). deficiencias en los mecanismos de planeación, seguimiento y control, afectando de esta manera la ejecución de los compromisos presupuestales de los proyectos de inversión, toda vez que no se ejecutaron de manera eficiente y oportuna los recursos disponibles para la vigencia fiscal 2023.  </t>
    </r>
    <r>
      <rPr>
        <sz val="10"/>
        <color rgb="FFFF0000"/>
        <rFont val="Calibri"/>
        <family val="2"/>
        <scheme val="minor"/>
      </rPr>
      <t>Incorpora  H6(2020), H14(2021), H9(2019)</t>
    </r>
  </si>
  <si>
    <r>
      <rPr>
        <b/>
        <sz val="10"/>
        <color theme="1"/>
        <rFont val="Calibri"/>
        <family val="2"/>
        <scheme val="minor"/>
      </rPr>
      <t xml:space="preserve">Resoluciones de Transferencia: </t>
    </r>
    <r>
      <rPr>
        <sz val="10"/>
        <color theme="1"/>
        <rFont val="Calibri"/>
        <family val="2"/>
        <scheme val="minor"/>
      </rPr>
      <t xml:space="preserve">Pendientes de Medición Fiable e Inmuebles en Poder de Otras Entidades. </t>
    </r>
    <r>
      <rPr>
        <sz val="10"/>
        <color indexed="8"/>
        <rFont val="Calibri"/>
        <family val="2"/>
        <scheme val="minor"/>
      </rPr>
      <t>La CGR identificó bienes en resoluciones, proferidas por el Ministerio de Vivienda, Ciudad y Territorio, que no fueron incorporados a la contabilidad, por cuanto no se contaba con una medición fiable para su registro generando registros inexactos e incertidumbre</t>
    </r>
  </si>
  <si>
    <r>
      <t xml:space="preserve">Saldo Derechos en Fideicomisos Fiducia Mercantil Patrimonio Autónomo. </t>
    </r>
    <r>
      <rPr>
        <sz val="10"/>
        <color theme="1"/>
        <rFont val="Calibri"/>
        <family val="2"/>
        <scheme val="minor"/>
      </rPr>
      <t>E</t>
    </r>
    <r>
      <rPr>
        <sz val="10"/>
        <color indexed="8"/>
        <rFont val="Calibri"/>
        <family val="2"/>
        <scheme val="minor"/>
      </rPr>
      <t xml:space="preserve">l saldo total 192603 Derechos en Fideicomiso- Fiducia Mercantil Patrimonio Autónomo se encuentra subestimado en $558.431.467 y sobrestimado en $94.359.416, debido en parte a partidas pendientes por conciliar que afectan el saldo del activo al cierre de la vigencia </t>
    </r>
  </si>
  <si>
    <r>
      <t xml:space="preserve">La CGR indica como causa, falencias en el proceso de planeación presupuestal de la entidad al no ejecutar los recursos disponibles en forma eficiente dentro de la vigencia fiscal, generando pérdidas de apropiación. </t>
    </r>
    <r>
      <rPr>
        <sz val="10"/>
        <color rgb="FFFF0000"/>
        <rFont val="Calibri"/>
        <family val="2"/>
        <scheme val="minor"/>
      </rPr>
      <t>Se incorpora H5 (2020), H12 (2021), H13 (2021), H12(2022)</t>
    </r>
  </si>
  <si>
    <r>
      <rPr>
        <b/>
        <sz val="10"/>
        <rFont val="Calibri"/>
        <family val="2"/>
        <scheme val="minor"/>
      </rPr>
      <t>Seguimiento planes de ordenamiento territorial</t>
    </r>
    <r>
      <rPr>
        <sz val="10"/>
        <rFont val="Calibri"/>
        <family val="2"/>
        <scheme val="minor"/>
      </rPr>
      <t xml:space="preserve">. La estrategia de acompañamiento y asistencia técnica y financiera, no soluciona las deficiencias estructurales territoriales, requeridas para subsanar la demanda de áreas propicias para la ocupación de los hogares, en espacios habilitados, social y ambientalmente.
</t>
    </r>
  </si>
  <si>
    <r>
      <rPr>
        <b/>
        <sz val="10"/>
        <rFont val="Calibri"/>
        <family val="2"/>
        <scheme val="minor"/>
      </rPr>
      <t>Reporte de cumplimiento</t>
    </r>
    <r>
      <rPr>
        <sz val="10"/>
        <rFont val="Calibri"/>
        <family val="2"/>
        <scheme val="minor"/>
      </rPr>
      <t xml:space="preserve">: memorando 202422IE0008792 del 21/12/2022. 
</t>
    </r>
    <r>
      <rPr>
        <b/>
        <sz val="10"/>
        <rFont val="Calibri"/>
        <family val="2"/>
        <scheme val="minor"/>
      </rPr>
      <t>Observaciones a las evidencias presentadas:</t>
    </r>
    <r>
      <rPr>
        <sz val="10"/>
        <rFont val="Calibri"/>
        <family val="2"/>
        <scheme val="minor"/>
      </rPr>
      <t xml:space="preserve">
Se presentaron 3 actas de seguimiento de ENTerritorio de febrero de 2022 y no se encontró evidencia de las visitas realizadas al proyecto, por lo que no se cumplió con la totalidad de actividades. 
Aunque el informe de efectividad indica que el proyecto presenta un avance del 100%, la acción de mejora la acción de mejora implementada no subsana la causa del hallazgo, la cual según informe de auditoría consiste en que frente al incumplimiento del contratista el comité no adelantó </t>
    </r>
    <r>
      <rPr>
        <i/>
        <sz val="10"/>
        <rFont val="Calibri"/>
        <family val="2"/>
        <scheme val="minor"/>
      </rPr>
      <t>"las acciones legales establecidas en el contrato, lo que permitió que se extendiera el plazo, presentando demoras no justificadas, ni avaladas por la interventoría en debida forma".</t>
    </r>
    <r>
      <rPr>
        <sz val="10"/>
        <rFont val="Calibri"/>
        <family val="2"/>
        <scheme val="minor"/>
      </rPr>
      <t xml:space="preserve">
Se recomienda dar alcance informando las gestiones adelantadas para subsanar la raíz del hallazgo.</t>
    </r>
  </si>
  <si>
    <r>
      <t xml:space="preserve">SISTEMA DE ACUEDUCTO Y ALCANTARILLADO CORREGIMIENTO DE PARAGUACHON, MAICAO. </t>
    </r>
    <r>
      <rPr>
        <sz val="10"/>
        <color theme="1"/>
        <rFont val="Calibri"/>
        <family val="2"/>
        <scheme val="minor"/>
      </rPr>
      <t>Las obras desarrolladas y pagadas al contratista en el marco del contrato PAF-ATF-O-027-2017, no están cumplimiento con la finalidad del objeto del contrato, el cual era la prestación de los servicios de acueducto y alcantarillado, situación que afecta la calidad de vida de los habitantes</t>
    </r>
  </si>
  <si>
    <r>
      <t>SISTEMA DE ACUEDUCTO Y ALCANTARILLADO CORREGIMIENTO DE PARAGUACHON, MAICAO.</t>
    </r>
    <r>
      <rPr>
        <sz val="10"/>
        <color theme="1"/>
        <rFont val="Calibri"/>
        <family val="2"/>
        <scheme val="minor"/>
      </rPr>
      <t xml:space="preserve"> Las obras desarrolladas y pagadas al contratista en el marco del contrato PAF-ATF-O-027-2017, no están cumplimiento con la finalidad del objeto del contrato, el cual era la prestación de los servicios de acueducto y alcantarillado, situación que afecta la calidad de vida de los habitantes</t>
    </r>
  </si>
  <si>
    <r>
      <t xml:space="preserve">Variación y modificación de tramos del proyecto Construcción de redes de alcantarillado y ampliación de cobertura del sector No. 5 municipio de Cereté, Córdoba. </t>
    </r>
    <r>
      <rPr>
        <sz val="10"/>
        <color theme="1"/>
        <rFont val="Calibri"/>
        <family val="2"/>
        <scheme val="minor"/>
      </rPr>
      <t>I</t>
    </r>
    <r>
      <rPr>
        <sz val="10"/>
        <color indexed="8"/>
        <rFont val="Calibri"/>
        <family val="2"/>
        <scheme val="minor"/>
      </rPr>
      <t>ncumplimiento de las obligaciones del Ejecutor, toda vez que, realizó modificaciones técnicas y financieras, sin el trámite requerido previa autorización ante el Ministerio, es decir una reformulación del proyecto.</t>
    </r>
  </si>
  <si>
    <r>
      <t xml:space="preserve">Vigencias Futuras. (A) (D). deficiencias en la planeación y ejecución de estos recursos, respecto a lo presupuestado para la vigencia 2023, hecho que impacta directamente los proyectos de inversión para los cuales fueron autorizados, y conlleva que no se cumplan con las metas de estos en la oportunidad proyectada. </t>
    </r>
    <r>
      <rPr>
        <sz val="10"/>
        <color rgb="FFFF0000"/>
        <rFont val="Calibri"/>
        <family val="2"/>
        <scheme val="minor"/>
      </rPr>
      <t>Se incorpora H15 (2021)</t>
    </r>
  </si>
  <si>
    <r>
      <t xml:space="preserve">Con memorando 2021IE0009614 se solicita la modificación de la acción de mejora. Con memorando 2022IE0008174 se solicita modificación de la fecha de terminación de la acción de mejora. Con memorando 2023IE0004878 se solicita modificación de la fecha de terminación de la acción de mejora.
Mediante memorando del MVCT 2023IE0011665 del 29 de diciembre de 2023 la DIDE remite solicitud de modificación de la fecha de cumplimiento de la acción de mejora
</t>
    </r>
    <r>
      <rPr>
        <b/>
        <sz val="10"/>
        <rFont val="Calibri"/>
        <family val="2"/>
        <scheme val="minor"/>
      </rPr>
      <t>CAL_11/06/2025:</t>
    </r>
    <r>
      <rPr>
        <sz val="10"/>
        <rFont val="Calibri"/>
        <family val="2"/>
        <scheme val="minor"/>
      </rPr>
      <t xml:space="preserve"> Mediante memorando 2025IE0005954 del 10/06/2025 la DIDE solicita actualizar la dependencia responsable</t>
    </r>
  </si>
  <si>
    <r>
      <t xml:space="preserve">Dirección de Programas - Subdirección de Proyectos- Seguimiento.
Desarrollo de mesas técnicas con Emcaservicios S.A. E.S.P., contratisa e interventoría para solucionar y apoyar técnicamente la estructuración de la reformulación. Con correo electronico enviado el 24/05/2018, nos informan un avance: Se realizó asistencia técnica el 17 de octubre de 2017, donde se realizó una revisión del estado de estructuración de la reformulación del proyecto. Se remiten comunicaciones con radicado No. 2018EE0005128 del 31 de enero de 2018 y 2018EE0030986 del 26 de abril de 2018, en las cuales se solicita a Emcaservicios hacer entrega de la documentación completa para continuar el trámite de reformulación. Con 2019IE0015346 se informa la modificación de la acción de mejora. Con 2021IE0000298 se informa la modificación de la acción de mejora. Con memorando 2021IE0009614 se solicita la modificación de la acción de mejora. Con memorando 2022IE0008174 se solicita modificación de la fecha de terminación de la acción de mejora.
Mediante memorando del MVCT 2023IE0011665 del 29 de diciembre de 2023 la DIDE remite solicitud de modificación de la fecha de cumplimiento de la acción de mejora
Mediante memorando 2025IE0001376 solicitud modificación plazo de cumplimiento acciones de mejora hasta el 31/05/2025
</t>
    </r>
    <r>
      <rPr>
        <b/>
        <sz val="10"/>
        <rFont val="Calibri"/>
        <family val="2"/>
        <scheme val="minor"/>
      </rPr>
      <t xml:space="preserve">20250530_CAL: </t>
    </r>
    <r>
      <rPr>
        <sz val="10"/>
        <rFont val="Calibri"/>
        <family val="2"/>
        <scheme val="minor"/>
      </rPr>
      <t xml:space="preserve">Mediante memorando 2025IE0005518 del 27/05/2025 reporta el cumplimiento de la acción de mejora, la causa del hallazgo indicada en la matriz no es coherente con el informe de auditoria, por lo tanto la acción de mejora y actividades realizadas no subsanan la causa del hallazgo y no es posible determinar su efectividad
</t>
    </r>
  </si>
  <si>
    <t>VICE VVDA - DIVIS - OTIC</t>
  </si>
  <si>
    <t>Deficiencias en la planeación presupuestal y estratégica</t>
  </si>
  <si>
    <t>Se puede concluir que con la viabilidad otorgada al nuevo proyecto de preinversión de alcantarillado
presentado por parte de la administración municipal de Tumaco ante la ventanilla única del MVCT, los productos desarrollados en el marco del contrato de consultoría No. PAFATF-C-039-2015 contratada inicialmente por Findeter, los cuales fueron aprobados por la interventoría, avalados por la supervisión a cargo de Findeter y el Municipio
de Tumaco, y que contaron además con el visto bueno por parte de este Ministerio, serán utilizados, consultados y analizados en su totalidad, toda vez que los mismos servirán como punto de partida y serán uno de los insumos más importantes y relevantes para que el consultor que sea contratado por el Fondo Todos Somos Pazcifico, culmine de manera exitosa la formulación y estructuración del proyecto del Plan maestro de alcantarillado del Municipio de Tumaco.</t>
  </si>
  <si>
    <t xml:space="preserve">A 31/12/2023 se reportaron los ingresos por aplicar 
que correspondían a los proyectos asignados a la DIDE. 
En tal sentido, se da cumplimiento a la obligación y al cierre de este hallazgo. (Se adjuntan correos A 31/12/2023 se reportaron los ingresos por aplicar 
que correspondían a los proyectos asignados a la DIDE. En tal sentido, se da cumplimiento a la obligación y al cierre de este hallazgo. (Se adjuntan correos </t>
  </si>
  <si>
    <t>Se realizó envío de oficios a la entidad ejecutora.</t>
  </si>
  <si>
    <t>Se realizaron las actividades encaminadas a la normalización de la ejecución y garantía de funcionalidad de las obras como:
. Monitorear la devolución de los recursos pactados en el arreglo directo con el ejecutor.
. Realizar la revisión y presentación de la reformulación radicada por Aqualia Latinoamérica y el municipio de Cereté.
. Realizar acompañamiento al proceso de importación e instalación del equipo de bombeo para la estación de bombeo de aguas residuales
EBAR.
. Realizar seguimiento a la ejecución de las obras</t>
  </si>
  <si>
    <t>VASB - DPR</t>
  </si>
  <si>
    <t>VASB - DPR - SUBDIRECCIÓN DE PROYECTOS</t>
  </si>
  <si>
    <t>VASB - DPR - GRUPO SEGUIMIENTO</t>
  </si>
  <si>
    <t>CUMPLIMIENTO</t>
  </si>
  <si>
    <t>ESTADO</t>
  </si>
  <si>
    <t>CUMPLIDA EFECTIVA</t>
  </si>
  <si>
    <t>CERRADA</t>
  </si>
  <si>
    <t>CUMPLIDA X VALIDAR</t>
  </si>
  <si>
    <t>ABIERTA</t>
  </si>
  <si>
    <t>CUMPLIDA INEFECTIVA</t>
  </si>
  <si>
    <t>REFORMULAR</t>
  </si>
  <si>
    <t>INCUMPLIDA</t>
  </si>
  <si>
    <t>EFECTIVO CGR</t>
  </si>
  <si>
    <r>
      <rPr>
        <b/>
        <sz val="10"/>
        <rFont val="Calibri"/>
        <family val="2"/>
        <scheme val="minor"/>
      </rPr>
      <t xml:space="preserve">CAL_13/06/2025: </t>
    </r>
    <r>
      <rPr>
        <sz val="10"/>
        <rFont val="Calibri"/>
        <family val="2"/>
        <scheme val="minor"/>
      </rPr>
      <t>La CGR en informe final de auditoría financiera al MVCT - vigencia 2024, declaro efectiva la acción de mejora</t>
    </r>
  </si>
  <si>
    <r>
      <t xml:space="preserve">Con memorando 2023IE0011302 se solicita modificación de la fecha de terminación de la acción de mejora. Con memorando 2023IE0011515 se informa avance de la acción de mejora.
Con memorando 2024IE0005862 informan el avance y cumplimiento de la acción de mejora.
</t>
    </r>
    <r>
      <rPr>
        <b/>
        <sz val="10"/>
        <rFont val="Calibri"/>
        <family val="2"/>
        <scheme val="minor"/>
      </rPr>
      <t>CAL_13/06/2025:</t>
    </r>
    <r>
      <rPr>
        <sz val="10"/>
        <rFont val="Calibri"/>
        <family val="2"/>
        <scheme val="minor"/>
      </rPr>
      <t xml:space="preserve"> La CGR en informe final de auditoría financiera al MVCT - vigencia 2024, declaro efectiva la acción de mejora</t>
    </r>
  </si>
  <si>
    <r>
      <t xml:space="preserve">Con memorando 2024IE0008249 se informa cumplimiento de la acción de mejora.
</t>
    </r>
    <r>
      <rPr>
        <b/>
        <sz val="10"/>
        <rFont val="Calibri"/>
        <family val="2"/>
        <scheme val="minor"/>
      </rPr>
      <t>CAL_13/06/2025:</t>
    </r>
    <r>
      <rPr>
        <sz val="10"/>
        <rFont val="Calibri"/>
        <family val="2"/>
        <scheme val="minor"/>
      </rPr>
      <t xml:space="preserve"> La CGR en informe final de auditoría financiera al MVCT - vigencia 2024, declaro efectiva la acción de mejora</t>
    </r>
  </si>
  <si>
    <r>
      <t xml:space="preserve">Con memorando 2023IE0007992 se solicita modificación de la acción de mejora
Mediante memorando 2025IE0000461 de fecha 07/01/2025 la Subdiureccion de Servicios Administrativos informo del cumplimienot de las actividades planeadas en la accion de meora, se entregan las evidencias a traves de correo electronico
</t>
    </r>
    <r>
      <rPr>
        <b/>
        <sz val="10"/>
        <rFont val="Calibri"/>
        <family val="2"/>
        <scheme val="minor"/>
      </rPr>
      <t>CAL_13/06/2025:</t>
    </r>
    <r>
      <rPr>
        <sz val="10"/>
        <rFont val="Calibri"/>
        <family val="2"/>
        <scheme val="minor"/>
      </rPr>
      <t xml:space="preserve"> La CGR en informe final de auditoría financiera al MVCT - vigencia 2024, declaro efectiva la acción de mejora</t>
    </r>
  </si>
  <si>
    <r>
      <t xml:space="preserve">Con memorando 2023IE0011331 se solicita modificación de la fecha de terminación de la acción de mejora. Con memorando 2024IE0001035 se informa cumplimiento y efectividad de la acción de mejora.
</t>
    </r>
    <r>
      <rPr>
        <b/>
        <sz val="10"/>
        <rFont val="Calibri"/>
        <family val="2"/>
        <scheme val="minor"/>
      </rPr>
      <t>CAL_13/06/2025:</t>
    </r>
    <r>
      <rPr>
        <sz val="10"/>
        <rFont val="Calibri"/>
        <family val="2"/>
        <scheme val="minor"/>
      </rPr>
      <t xml:space="preserve"> La CGR en informe final de auditoría financiera al MVCT - vigencia 2024, declaro efectiva la acción de mejora</t>
    </r>
  </si>
  <si>
    <r>
      <t xml:space="preserve">Con memorando 2023IE0007992 se solicita modificación de la acción de mejora
Con memorando 2024IE0005862 informan el avance y cumplimiento de la acción de mejora.
</t>
    </r>
    <r>
      <rPr>
        <b/>
        <sz val="10"/>
        <rFont val="Calibri"/>
        <family val="2"/>
        <scheme val="minor"/>
      </rPr>
      <t>CAL_13/06/2025:</t>
    </r>
    <r>
      <rPr>
        <sz val="10"/>
        <rFont val="Calibri"/>
        <family val="2"/>
        <scheme val="minor"/>
      </rPr>
      <t xml:space="preserve"> La CGR en informe final de auditoría financiera al MVCT - vigencia 2024, declaro efectiva la acción de mejora</t>
    </r>
  </si>
  <si>
    <r>
      <t xml:space="preserve">Con memorando 2024IE0001770 se informa cumplimiento de la acción de mejora
</t>
    </r>
    <r>
      <rPr>
        <b/>
        <sz val="10"/>
        <rFont val="Calibri"/>
        <family val="2"/>
        <scheme val="minor"/>
      </rPr>
      <t xml:space="preserve">CAL_13/06/2025: </t>
    </r>
    <r>
      <rPr>
        <sz val="10"/>
        <rFont val="Calibri"/>
        <family val="2"/>
        <scheme val="minor"/>
      </rPr>
      <t>La CGR en informe final de auditoría financiera al MVCT - vigencia 2024, declaro efectiva la acción de mejora</t>
    </r>
  </si>
  <si>
    <r>
      <t xml:space="preserve">Con memorando 2024IE0001770 se informa cumplimiento de la acción de mejora
</t>
    </r>
    <r>
      <rPr>
        <b/>
        <sz val="10"/>
        <rFont val="Calibri"/>
        <family val="2"/>
        <scheme val="minor"/>
      </rPr>
      <t>CAL_13/06/2025:</t>
    </r>
    <r>
      <rPr>
        <sz val="10"/>
        <rFont val="Calibri"/>
        <family val="2"/>
        <scheme val="minor"/>
      </rPr>
      <t xml:space="preserve"> La CGR en informe final de auditoría financiera al MVCT - vigencia 2024, declaro efectiva la acción de mejora</t>
    </r>
  </si>
  <si>
    <r>
      <t xml:space="preserve">Mediante radicado 2024IE0012192 remiten reporte de Cumplimiento de las acciones de mejora
</t>
    </r>
    <r>
      <rPr>
        <b/>
        <sz val="10"/>
        <rFont val="Calibri"/>
        <family val="2"/>
        <scheme val="minor"/>
      </rPr>
      <t>CAL_13/06/2025:</t>
    </r>
    <r>
      <rPr>
        <sz val="10"/>
        <rFont val="Calibri"/>
        <family val="2"/>
        <scheme val="minor"/>
      </rPr>
      <t xml:space="preserve"> La CGR en informe final de auditoría financiera al MVCT - vigencia 2024, declaro efectiva la acción de mejora</t>
    </r>
  </si>
  <si>
    <r>
      <t xml:space="preserve">Mediante radicado 2024IE0012192 remiten reporte de Cumplimiento de las acciones de mejora
</t>
    </r>
    <r>
      <rPr>
        <b/>
        <sz val="10"/>
        <rFont val="Calibri"/>
        <family val="2"/>
        <scheme val="minor"/>
      </rPr>
      <t xml:space="preserve">CAL_13/06/2025: </t>
    </r>
    <r>
      <rPr>
        <sz val="10"/>
        <rFont val="Calibri"/>
        <family val="2"/>
        <scheme val="minor"/>
      </rPr>
      <t>La CGR en informe final de auditoría financiera al MVCT - vigencia 2024, declaro efectiva la acción de mejora</t>
    </r>
  </si>
  <si>
    <r>
      <t xml:space="preserve">Con memorando 2024IE0001054 se informa cumplimiento de la acción de mejora
</t>
    </r>
    <r>
      <rPr>
        <b/>
        <sz val="10"/>
        <rFont val="Calibri"/>
        <family val="2"/>
        <scheme val="minor"/>
      </rPr>
      <t xml:space="preserve">CAL_13/06/2025: </t>
    </r>
    <r>
      <rPr>
        <sz val="10"/>
        <rFont val="Calibri"/>
        <family val="2"/>
        <scheme val="minor"/>
      </rPr>
      <t>La CGR en informe final de auditoría financiera al MVCT - vigencia 2024, declaro efectiva la acción de mejora</t>
    </r>
  </si>
  <si>
    <t xml:space="preserve">Mediante memorando 2024IE0011951 de fecha 26/12/2024 la SSA solicito la reformulacion de la acción de mejopra junto con las actividades y los entregables, asi mismo solicito ampliación de plazo para el cumplimienot de las mismas.
</t>
  </si>
  <si>
    <r>
      <rPr>
        <b/>
        <sz val="10"/>
        <rFont val="Calibri"/>
        <family val="2"/>
        <scheme val="minor"/>
      </rPr>
      <t xml:space="preserve">CAL_13/06/2025: </t>
    </r>
    <r>
      <rPr>
        <sz val="10"/>
        <rFont val="Calibri"/>
        <family val="2"/>
        <scheme val="minor"/>
      </rPr>
      <t>La CGR en informe final de auditoría financiera al MVCT - vigencia 2024, declaro efectiva la acción de mejora, pero en la matriz esta acción de mejora no reporta avance</t>
    </r>
  </si>
  <si>
    <t>INEFECTIVO CGR</t>
  </si>
  <si>
    <r>
      <rPr>
        <b/>
        <sz val="10"/>
        <rFont val="Calibri"/>
        <family val="2"/>
        <scheme val="minor"/>
      </rPr>
      <t xml:space="preserve">CAL_13/06/2025: </t>
    </r>
    <r>
      <rPr>
        <sz val="10"/>
        <rFont val="Calibri"/>
        <family val="2"/>
        <scheme val="minor"/>
      </rPr>
      <t>La CGR en informe final de auditoría financiera al MVCT - vigencia 2024, declaro No efectiva la acción de mejora</t>
    </r>
  </si>
  <si>
    <r>
      <rPr>
        <b/>
        <sz val="10"/>
        <rFont val="Calibri"/>
        <family val="2"/>
        <scheme val="minor"/>
      </rPr>
      <t xml:space="preserve">CAL_13/06/2025: </t>
    </r>
    <r>
      <rPr>
        <sz val="10"/>
        <rFont val="Calibri"/>
        <family val="2"/>
        <scheme val="minor"/>
      </rPr>
      <t>La CGR en informe final de auditoría financiera al MVCT - vigencia 2024, declaro No efectiva la acción de mejora, pero esta no reporta avance.</t>
    </r>
  </si>
  <si>
    <r>
      <t xml:space="preserve">Mediante memorando 2024IE0011519 del 17/12/2024 la OAJ notifico el cumplimiento de las actividades del plan de acción aportando las evidencias respectivas, solicitan la declaratoria de efectividad
</t>
    </r>
    <r>
      <rPr>
        <b/>
        <sz val="10"/>
        <rFont val="Calibri"/>
        <family val="2"/>
        <scheme val="minor"/>
      </rPr>
      <t>CAL_13/06/2025:</t>
    </r>
    <r>
      <rPr>
        <sz val="10"/>
        <rFont val="Calibri"/>
        <family val="2"/>
        <scheme val="minor"/>
      </rPr>
      <t xml:space="preserve"> La CGR en informe final de auditoría financiera al MVCT - vigencia 2024, declaro efectiva la acción de mejora</t>
    </r>
  </si>
  <si>
    <r>
      <rPr>
        <b/>
        <sz val="10"/>
        <rFont val="Calibri"/>
        <family val="2"/>
        <scheme val="minor"/>
      </rPr>
      <t xml:space="preserve">CAL_13/06/2025: </t>
    </r>
    <r>
      <rPr>
        <sz val="10"/>
        <rFont val="Calibri"/>
        <family val="2"/>
        <scheme val="minor"/>
      </rPr>
      <t>La CGR en informe final de auditoría financiera al MVCT - vigencia 2024, declaro No efectiva la acción de mejora
OJO REVISAR QUE PASA CON ESTE QUE YA APARECE COMO REFORMULADO</t>
    </r>
  </si>
  <si>
    <r>
      <t xml:space="preserve">Mediante memorando 2025IE0000461 de fecha 07/01/2025 la Subdiureccion de Servicios Administrativos informo del cumplimiento de las actividades planeadas en la accion de meora, se entregan las evidencias a traves de correo electronico
</t>
    </r>
    <r>
      <rPr>
        <b/>
        <sz val="10"/>
        <rFont val="Calibri"/>
        <family val="2"/>
        <scheme val="minor"/>
      </rPr>
      <t>CAL_13/06/2025:</t>
    </r>
    <r>
      <rPr>
        <sz val="10"/>
        <rFont val="Calibri"/>
        <family val="2"/>
        <scheme val="minor"/>
      </rPr>
      <t xml:space="preserve"> La CGR en informe final de auditoría financiera al MVCT - vigencia 2024, declaro efectiva la acción de mejora</t>
    </r>
  </si>
  <si>
    <t>Plan Operativo aprobado. (1) 
Reporte mensual de seguimiento de metas (10)
Informe final (1)</t>
  </si>
  <si>
    <r>
      <t xml:space="preserve">2024IE0012018
Mediante memorando 2024IE0012031 remiten soporte de las acciones de mejora (5 reportes mensuales de julio a noviembre de 2024 y 1 plan operativo) y solicitan ampliación del cumplimiento hasta el 31 de mayo 2025
Mediante radicado MVCT 2025IE0003292 la DIDE solicita la modificación del responsable de la acción de mejora
</t>
    </r>
    <r>
      <rPr>
        <b/>
        <sz val="10"/>
        <rFont val="Calibri"/>
        <family val="2"/>
        <scheme val="minor"/>
      </rPr>
      <t xml:space="preserve">2025/05/30_CAL: </t>
    </r>
    <r>
      <rPr>
        <sz val="10"/>
        <rFont val="Calibri"/>
        <family val="2"/>
        <scheme val="minor"/>
      </rPr>
      <t xml:space="preserve">Mediante memorando 2025IE0005595 del 29/05/2025, se reporta cumplimiento de la acción de mejora, se adjunta plan operativo aprobado en junio de 2024 y 5 reportes mensuales de dic-2024 a abr-2025), también se solicita modificación a la acción de mejora (ampliación de plazo a 31/10/2025), se solicita aclaración respecto del alcance de la modificación al PM (cantidades), y validar coherencia de la acción de mejora con la raíz del hallazgo y pertinencia de las actividades planteadas, toda vez que se evidencia que no corresponden a un "plan de contingencia" y que no se ha dado cumplimiento a las metas dentro de los plazos previstos
</t>
    </r>
    <r>
      <rPr>
        <b/>
        <sz val="10"/>
        <rFont val="Calibri"/>
        <family val="2"/>
        <scheme val="minor"/>
      </rPr>
      <t xml:space="preserve">CAL_19/06/2025: </t>
    </r>
    <r>
      <rPr>
        <sz val="10"/>
        <rFont val="Calibri"/>
        <family val="2"/>
        <scheme val="minor"/>
      </rPr>
      <t>Mediante memorando 2025IE0006069 del 12/06/2025 la DIDE presenta alcance a su solicitud de modificación dejando ampliación de plazo hasta el 31/10/2025 ajustando los entregables a Plan Operativo aprobado (1), reportes mensual de seguimiento de metas (10), Informe final (1), justificado en la suscripción del otrosí No 3 del 23/05/2025 que prorrogó el plazo de ejecución hasta el 23/10/2025 y modificó la meta a 1457 intervenciones</t>
    </r>
  </si>
  <si>
    <r>
      <rPr>
        <b/>
        <sz val="10"/>
        <rFont val="Calibri"/>
        <family val="2"/>
        <scheme val="minor"/>
      </rPr>
      <t xml:space="preserve">CAL_19/06/2025: </t>
    </r>
    <r>
      <rPr>
        <sz val="10"/>
        <rFont val="Calibri"/>
        <family val="2"/>
        <scheme val="minor"/>
      </rPr>
      <t>Mediante memorando 2025IE0006069 del 12/06/2025 la DIDE presenta alcance a su solicitud de modificación dejando ampliación de plazo hasta el 31/10/2025 ajustando los entregables a Plan Operativo aprobado (1), reportes mensual de seguimiento de metas (10), Informe final (1), justificado en la suscripción del otrosí No 3 del 23/05/2025 que prorrogó el plazo de ejecución hasta el 23/10/2025 y modificó la meta a 1457 intervenciones</t>
    </r>
  </si>
  <si>
    <t>Auditoría Financiera MVCT Vigencia 2022</t>
  </si>
  <si>
    <t>Las dificultades que presentaba el proyecto y que generaban la suspensión del proyecto, fueron superadas, el proyecto logró el reinicio de
ejecución y se tiene programada la terminación de las obras para el próximo 15 de enero de 2022.
Adicionalmente, la Contraloría General de
la República realizó archivo de la investigación
preliminar que adelantaba esa entidad sobre la
ejecución del proyecto.</t>
  </si>
  <si>
    <t>Las dificultades que presentaba el proyecto y que generaban la suspensión del proyecto, fueron
superadas, el proyecto logró el reinicio de
ejecución y se tiene programada la
terminación de las obras para el próximo
15 de enero de 2022. Adicionalmente, la
Contraloría General de la República realizó
archivo de la investigación preliminar que
adelantaba esa entidad sobre la
ejecución del proyecto.</t>
  </si>
  <si>
    <r>
      <t xml:space="preserve">Con memorando 2021IE0005520 se informa cumplimiento y efectividad de la acción de mejora. La CGR la consideró no efectiva en el Informe AEF PVG II. Con memorando 2022IE0008693 se solicita modificación de la fecha de terminación de la acción de mejora.
Con memorando 2024IE0000350 del 17 de enero de 2024 la DIVIS remite memorando de declaración efectividad de la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t>
    </r>
  </si>
  <si>
    <r>
      <t xml:space="preserve">Con memorando 2021IE0004674 se informa cumplimiento y efectividad de la acción de mejora. La CGR la consideró no efectiva en el Informe AEF PVG II. Con memorando 2022IE0008693 se solicita modificación de la fecha de terminación de la acción de mejora.
Mediante memorando 2024IE0000350 remiten cumplimiento y declaración de efectividad de la acción de mejora
</t>
    </r>
    <r>
      <rPr>
        <b/>
        <sz val="10"/>
        <rFont val="Calibri"/>
        <family val="2"/>
        <scheme val="minor"/>
      </rPr>
      <t>CAL_13/06/2025:</t>
    </r>
    <r>
      <rPr>
        <sz val="10"/>
        <rFont val="Calibri"/>
        <family val="2"/>
        <scheme val="minor"/>
      </rPr>
      <t xml:space="preserve"> Mediante memorando 2025IE0006120 del 13/06/2025 la OCI envió observaciones al cumplimiento de las acciones de mejora a cargo del SPAT</t>
    </r>
  </si>
  <si>
    <r>
      <t xml:space="preserve">Con memorando 2021IE0004674 se informa cumplimiento y efectividad de la acción de mejora. La CGR la consideró no efectiva en el Informe AEF PVG II. Con memorando 2022IE0008792 se informa cumplimiento y efectividad de la acción de mejora.
</t>
    </r>
    <r>
      <rPr>
        <b/>
        <sz val="10"/>
        <rFont val="Calibri"/>
        <family val="2"/>
        <scheme val="minor"/>
      </rPr>
      <t xml:space="preserve">CAL_13/06/2025: </t>
    </r>
    <r>
      <rPr>
        <sz val="10"/>
        <rFont val="Calibri"/>
        <family val="2"/>
        <scheme val="minor"/>
      </rPr>
      <t>Mediante memorando 2025IE0006120 del 13/06/2025 la OCI envió observaciones al cumplimiento de las acciones de mejora a cargo del SPAT</t>
    </r>
  </si>
  <si>
    <t>Verificar que se realice por parte de FINDETER como ejecutor del convenio 098 – 2012 una nueva contratación que permita continuar con la ejecución de las obras hasta su finalización</t>
  </si>
  <si>
    <t>Minutas de Contratos derivados (2)
Actas de inicio (2)</t>
  </si>
  <si>
    <r>
      <rPr>
        <b/>
        <sz val="10"/>
        <color rgb="FF000000"/>
        <rFont val="Calibri"/>
        <family val="2"/>
        <scheme val="minor"/>
      </rPr>
      <t>H16ADF. Proyecto 2-2012-301 Ampliación Acueducto tanque de Charrasquero y linea de distribución vía Nariño, municipio de Girardot:</t>
    </r>
    <r>
      <rPr>
        <sz val="10"/>
        <color indexed="8"/>
        <rFont val="Calibri"/>
        <family val="2"/>
        <scheme val="minor"/>
      </rPr>
      <t xml:space="preserve"> Se realizó visita al sitio de ejecución del proyecto 2-2012-301, la obra se encuentra inconclusa, no es funcional y no cumple con las expectativas del Proyecto, ni con la finalidad contratada con los recursos públicos.</t>
    </r>
  </si>
  <si>
    <t>Realizar mesas de trabajo para el seguimiento y acompañamiento del proyecto “Implementación del Plan maestro de acueducto y alcantarillado del municipio de Leticia (etapa 1)” así como a los futuros proyectos a desarrollar en el Dpto. de Amazonas.</t>
  </si>
  <si>
    <t>VASB - Subdirección de programas</t>
  </si>
  <si>
    <t>EN PROCESO</t>
  </si>
  <si>
    <t>Mediante radicado 2025IE0000886 reportan cumplimiento de las acciones de mejora a cargo de la DPR
La DIDE Mediante memorando 2025IE0001235 remiten efectividad de la acción de mejora, no obstante no remiten los informes de seguimiento ni el acta de mesa de trabajo, quedando un porcentaje de avance del 38%
Mediante radicado 2025IE0003170 la DPR indica que se realizó actualización de los informes de cumplimiento y de efectividad de la acción de mejora del hallazgo, sin embargo la acción de mejora esta en conjunto con la DIDE, de lo que esta pendiente 5 soportes de actividades de las 8 que se suscribieron, por lo tanto, continua en un avance físico del 38% hasta tanto envíen los soportes para su actualización. 
Mediante memorando 2025IE0004520 la DIDE reporta cumplimiento de la acción de mejora</t>
  </si>
  <si>
    <r>
      <rPr>
        <b/>
        <sz val="10"/>
        <rFont val="Calibri"/>
        <family val="2"/>
        <scheme val="minor"/>
      </rPr>
      <t>Reporte de cumplimiento:</t>
    </r>
    <r>
      <rPr>
        <sz val="10"/>
        <rFont val="Calibri"/>
        <family val="2"/>
        <scheme val="minor"/>
      </rPr>
      <t xml:space="preserve"> memorando 2025IE0004520 del 30/04/2025.
</t>
    </r>
    <r>
      <rPr>
        <b/>
        <sz val="10"/>
        <rFont val="Calibri"/>
        <family val="2"/>
        <scheme val="minor"/>
      </rPr>
      <t xml:space="preserve">CAL_25/06/2025: </t>
    </r>
    <r>
      <rPr>
        <sz val="10"/>
        <rFont val="Calibri"/>
        <family val="2"/>
        <scheme val="minor"/>
      </rPr>
      <t xml:space="preserve">Con </t>
    </r>
  </si>
  <si>
    <t>Como cumplimiento de la acción de mejora desde esta cartera ministerial se realizó seguimiento, revisión y evaluación de los proyectos activos ante Mecanismo Viabilización MVCT para el departamento de Cauca.
Se remite acta consolidada de las asistencias técnicas realizadas en el departamento beneficiando a los 42 municipios</t>
  </si>
  <si>
    <t>Mediante radicado 2025IE0000886 reportan cumplimiento de las acciones de mejora a cargo de la DPR 
La DIDE Mediante memorando 2025IE0001235 remiten efectividad de la acción de mejora, no obstante no remiten los informes de seguimiento ni el acta de mesa de trabajo, quedando un porcentaje de avance del 38%
Mediante radicado 2025IE0003170 la DPR indica que se realizó actualización de los informes de cumplimiento y de efectividad de la acción de mejora del hallazgo, sin embargo la acción de mejora esta en conjunto con la DIDE, de lo que esta pendiente 5 soportes de actividades de las 8 que se suscribieron, por lo tanto, continua en un avance físico del 38% hasta tanto envíen los soportes para su actualización.  
Mediante memorando 2025IE0004520 la DIDE reporta cumplimiento de la acción de mejora</t>
  </si>
  <si>
    <t>Como cumplimiento de la acción de mejora se
remite: • Contrato de obra No. PAF-ATF-O130-2024, 
• Acta de inicio contrato de obra No. PAF-ATF-O130-2024, • Contrato de interventoría No. PAF-ATF-I-125-2024, • Acta de inicio contrato de interventoría No. PAF-ATF-I-125- 2024</t>
  </si>
  <si>
    <t>Con 2019IE0007312 del 26/06/2019 se informan antecedentes y justificación del aplazamiento (antes 31/07/2019) porque a la fecha el contrante de las obras Patrimonio Autónomo Asistencia Técnica FINDETER, cuyo instructor es FINDETER, no ha establecido las condiciones bajo las cuales se plantearía el arreglo directo o el contrato de transacción con el contratista. Con 2019IE0015346 se informa modificación a la acción de mejora. Con 2021IE0000298 se informa modificación a la acción de mejora. Con memorando 2022IE0000050 se informa cumplimiento y efectividad de la acción de mejora.
La CGR en el informe derivado de la auditoria financiera MVCT vigencia 2023, por lo tanto, se suscribe en el plan de mejoramiento.
Con memorando 2024IE0008698 se solicita modificación de la acción de mejora.
Mediante memorando 2025IE0001376 cumplimiento acción de mejora
Mediante radicado MVCT 2025IE0003292 la DIDE solicita la modificación del responsable de la acción de mejora</t>
  </si>
  <si>
    <r>
      <t xml:space="preserve">Bienes y Servicios Pagados por Anticipado Estudios y Proyectos </t>
    </r>
    <r>
      <rPr>
        <sz val="10"/>
        <color indexed="8"/>
        <rFont val="Calibri"/>
        <family val="2"/>
        <scheme val="minor"/>
      </rPr>
      <t>existe una subestimación en el saldo de la cuenta 190513- Otros Activos-Bienes y Servicios Pagados por Anticipado- Estudios y Proyectos y una sobrestimación por que afecta las cuentas de gastos respectivo, ocasionado por una falta de depuración oportuna de las diferencias mencionadas y por partidas pendientes por conciliar</t>
    </r>
  </si>
  <si>
    <t xml:space="preserve">Se remitió oficio con radicado No. 2023EE0072160 del 28 de julio donde se solicita a Enterritorio aclarar las diferencias en los informes financieros periódicos correspondientes al convenio No. 194048 y al contrato 291 de Enterritorio.
Se convocó a mesa de trabajo a Enterritorio el día 12/12/2023 dicha entidad no había realizado ninguna gestión para el cumplimiento de lo solicitado sobre aclaración de diferencias. 
Se requiere ampliación, dado que se debe convocar a nuevas mesas de trabajo con el propósito de llegar a una aclaración definitiva, máxime cuando el plazo del contrato 291 de 2012 terminó el 18 de diciembre de 2023, y el contrato entró a proceso de liquidación. </t>
  </si>
  <si>
    <t>Como cumplimiento de la acción de mejora se remite:
- Actas de Mesas de Trabajo.
- Informe de Efectividad.</t>
  </si>
  <si>
    <t>Como cumplimiento de la acción de mejora se remite:
Informe de seguimiento (2)
Acto administrativo del proceso de incumplimiento (1)</t>
  </si>
  <si>
    <r>
      <t xml:space="preserve">Mediante memorando 2024IE0006516 de fecha 26 de julio de 2024 solicitan ampliacion del plazo del cumplimiento de la accion de mejora
Mediante memorando 2024IE0011624 de fecha 18/12/2024 la DIDE solicitro la ampliación del plazo para  la terminación de las actividades de la accion de mejora co su debida justificación
Mediante radicado MVCT 2025IE0003292 la DIDE solicita la modificación del responsable de la acción de mejora
</t>
    </r>
    <r>
      <rPr>
        <b/>
        <sz val="10"/>
        <rFont val="Calibri"/>
        <family val="2"/>
        <scheme val="minor"/>
      </rPr>
      <t xml:space="preserve">CAL_26/06/2025: </t>
    </r>
    <r>
      <rPr>
        <sz val="10"/>
        <rFont val="Calibri"/>
        <family val="2"/>
        <scheme val="minor"/>
      </rPr>
      <t>Mediante memorando 2025IE0006393 del 24/06/2025 la Subdirección de proyectos reporta el cumplimiento de la acción de mejora y adjuntan las evidencias. Informan que el proyecto fue culminado, que el acta de recibo se suscribió el 10/06/2025 y que la obra se encuentra funcional y operativa</t>
    </r>
  </si>
  <si>
    <r>
      <t xml:space="preserve">Con 2019IE0007312 del 26/06/2019 se informan antecedentes y justificación del aplazamiento (antes 31/07/2019) porque a la fecha el contrante de las obras Patrimonio Autónomo Asistencia Técnica FINDETER, cuyo instructor es FINDETER, no ha establecido las condiciones bajo las cuales se plantearía el arreglo directo o el contrato de transacción con el contratista. Con 2019IE0015346 se informa modificación a la acción de mejora. Con 2021IE0000298 se informa modificación a la acción de mejora. Con memorando 2022IE0000050 se informa cumplimiento y efectividad de la acción de mejora.
La CGR en el informe derivado de la auditoria financiera MVCT vigencia 2023, por lo tanto, se suscribe en el plan de mejoramiento
Mediante radicado MVCT 2025IE0003292 la DIDE solicita la modificación del responsable de la acción de mejora
</t>
    </r>
    <r>
      <rPr>
        <b/>
        <sz val="10"/>
        <rFont val="Calibri"/>
        <family val="2"/>
        <scheme val="minor"/>
      </rPr>
      <t>CAL_19/06/2025:</t>
    </r>
    <r>
      <rPr>
        <sz val="10"/>
        <rFont val="Calibri"/>
        <family val="2"/>
        <scheme val="minor"/>
      </rPr>
      <t xml:space="preserve"> Mediante memorando 2025IE0006020 del 11/06/2025 la Subdirección de Proyectos de la DIDE, solicita modificar la acción de mejora
</t>
    </r>
    <r>
      <rPr>
        <b/>
        <sz val="10"/>
        <rFont val="Calibri"/>
        <family val="2"/>
        <scheme val="minor"/>
      </rPr>
      <t>CAL_CAL_26/06/2025:</t>
    </r>
    <r>
      <rPr>
        <sz val="10"/>
        <rFont val="Calibri"/>
        <family val="2"/>
        <scheme val="minor"/>
      </rPr>
      <t xml:space="preserve"> Mediante memorando 2025IE0006313 del 19/06/2025 la DIDE reporta el cumplimiento de la acción de mejora, se adjuntan los soportes de los contratos y actas de inicio. La información aportada da cuenta de las gestiones adelantadas para la nueva contratación pero no garantizan la terminación de las obras, toda vez que se informa que los contratos se encuentran suspendidos. No hay relación entre las actividades descritas (visitas y oficios) y los entregables (minutas y actas de inicio).</t>
    </r>
  </si>
  <si>
    <r>
      <t xml:space="preserve">CAL_26/06/2025: </t>
    </r>
    <r>
      <rPr>
        <sz val="10"/>
        <rFont val="Calibri"/>
        <family val="2"/>
        <scheme val="minor"/>
      </rPr>
      <t>Mediante memorando 2025IE0001376 del 28/01/2025 se reporta cumplimiento de la acción de mejora, pero las evidencias aportadas no corresponden a los entregables proyectados en la acción de mejora. Pese a que se suscribieron nuevos contratos, en memorando 2025IE0006020 del 11/06/2025 se informa que los nuevos contratos suscritos en diciembre de 2024 se encuentran suspendidos.</t>
    </r>
    <r>
      <rPr>
        <b/>
        <sz val="10"/>
        <rFont val="Calibri"/>
        <family val="2"/>
        <scheme val="minor"/>
      </rPr>
      <t xml:space="preserve">
</t>
    </r>
    <r>
      <rPr>
        <b/>
        <sz val="10"/>
        <color rgb="FFFF0000"/>
        <rFont val="Calibri"/>
        <family val="2"/>
        <scheme val="minor"/>
      </rPr>
      <t>SE SUGIERE SOLICITAR ALCANCE AL CUMPLIMIENTO DE LA ACCIÓN DE MEJORA CUANDO EL PROYECTO ESTE CULMINADO, HASTA TANTO LAS ACCIONES ADELANTADAS NO GARANTIZAN LA EFECTIVIDAD DE LA ACCIÓN DE MEJORA</t>
    </r>
  </si>
  <si>
    <r>
      <rPr>
        <b/>
        <sz val="10"/>
        <rFont val="Calibri"/>
        <family val="2"/>
        <scheme val="minor"/>
      </rPr>
      <t>CAL_19/06/2025:</t>
    </r>
    <r>
      <rPr>
        <sz val="10"/>
        <rFont val="Calibri"/>
        <family val="2"/>
        <scheme val="minor"/>
      </rPr>
      <t xml:space="preserve"> Mediante memorando 2025IE0006020 del 11/06/2025 la Subdirección de Proyectos de la DIDE, solicita modificar la acción de mejora asi: </t>
    </r>
    <r>
      <rPr>
        <b/>
        <sz val="10"/>
        <rFont val="Calibri"/>
        <family val="2"/>
        <scheme val="minor"/>
      </rPr>
      <t>Nueva acción de mejora:</t>
    </r>
    <r>
      <rPr>
        <sz val="10"/>
        <rFont val="Calibri"/>
        <family val="2"/>
        <scheme val="minor"/>
      </rPr>
      <t xml:space="preserve"> </t>
    </r>
    <r>
      <rPr>
        <i/>
        <sz val="10"/>
        <rFont val="Calibri"/>
        <family val="2"/>
        <scheme val="minor"/>
      </rPr>
      <t xml:space="preserve">Verificar que se realice por parte de FINDETER como ejecutor del convenio 098 – 2012 una nueva contratación que permita continuar con la ejecución de las obras hasta su finalización. </t>
    </r>
    <r>
      <rPr>
        <b/>
        <sz val="10"/>
        <rFont val="Calibri"/>
        <family val="2"/>
        <scheme val="minor"/>
      </rPr>
      <t xml:space="preserve">Evidencias: </t>
    </r>
    <r>
      <rPr>
        <i/>
        <sz val="10"/>
        <rFont val="Calibri"/>
        <family val="2"/>
        <scheme val="minor"/>
      </rPr>
      <t xml:space="preserve">Minutas de Contratos derivados (2) Actas de inicio (2). </t>
    </r>
    <r>
      <rPr>
        <b/>
        <sz val="10"/>
        <rFont val="Calibri"/>
        <family val="2"/>
        <scheme val="minor"/>
      </rPr>
      <t>Justificación:</t>
    </r>
    <r>
      <rPr>
        <i/>
        <sz val="10"/>
        <rFont val="Calibri"/>
        <family val="2"/>
        <scheme val="minor"/>
      </rPr>
      <t xml:space="preserve"> la Subdirección de Proyectos considera que las acciones inicialmente planteadas no subsanan las causas del hallazgo. Se </t>
    </r>
    <r>
      <rPr>
        <sz val="10"/>
        <rFont val="Calibri"/>
        <family val="2"/>
        <scheme val="minor"/>
      </rPr>
      <t xml:space="preserve">informa que el 03/12/024 se realizó la suscripción del contrato de obra No. PAFATF-O-130-2024, plazo 4 meses desde el acta de inicio, y el 05 de diciembre de 2024 se realizó la suscripción del contrato de interventoría No. PAF-ATF-I-125-2024, plazo 5 meses desde el acta de inicio. Los contratos actualmente se encuentran suspendidos hasta el 15/07/2025
</t>
    </r>
    <r>
      <rPr>
        <b/>
        <sz val="10"/>
        <rFont val="Calibri"/>
        <family val="2"/>
        <scheme val="minor"/>
      </rPr>
      <t>CAL_26/06/2025:</t>
    </r>
    <r>
      <rPr>
        <sz val="10"/>
        <rFont val="Calibri"/>
        <family val="2"/>
        <scheme val="minor"/>
      </rPr>
      <t xml:space="preserve"> Mediante memorando 2025IE0006313 del 19/06/2025 la DIDE reporta el cumplimiento de la acción de mejora, se adjuntan los soportes de los contratos y actas de inicio. La información aportada da cuenta de las gestiones adelantadas para la nueva contratación pero no garantizan la terminación de las obras, toda vez que se informa que los contratos se encuentran suspendidos. No hay relación entre las actividades descritas (visitas y oficios) y los entregables (minutas y actas de inicio).
</t>
    </r>
    <r>
      <rPr>
        <b/>
        <sz val="10"/>
        <color rgb="FFFF0000"/>
        <rFont val="Calibri"/>
        <family val="2"/>
        <scheme val="minor"/>
      </rPr>
      <t>SE SUGIERE SOLICITAR ALCANCE AL CUMPLIMIENTO DE LA ACCIÓN DE MEJORA CUANDO EL PROYECTO ESTE CULMINADO, HASTA TANTO LAS ACCIONES ADELANTADAS NO GARANTIZAN LA EFECTIVIDAD DE LA ACCIÓN DE MEJORA</t>
    </r>
  </si>
  <si>
    <t>1. Nuevo manual operativo del programa (1)
2. Realizar informe de ejecución de los mejoramientos  en minimo 50 municipios en el año 2024.  (1)
3. Realizar informe de ejecución de mejoramientos en las tres categorias contempladas en el manual operativo.(1) 
4. Informe de efectividad (1)</t>
  </si>
  <si>
    <t>Informe de análisis de cargos y funciones (1)
Informe de validación de hojas de vida (2)  
Informe de  puesto de trabajo (1)</t>
  </si>
  <si>
    <r>
      <t xml:space="preserve">La CGR determina como causas:
1. </t>
    </r>
    <r>
      <rPr>
        <b/>
        <sz val="10"/>
        <rFont val="Calibri"/>
        <family val="2"/>
        <scheme val="minor"/>
      </rPr>
      <t xml:space="preserve">Contrato 27, </t>
    </r>
    <r>
      <rPr>
        <sz val="10"/>
        <rFont val="Calibri"/>
        <family val="2"/>
        <scheme val="minor"/>
      </rPr>
      <t xml:space="preserve"> Diferencia de $8.735.871.437 no soportada, sobreestima el saldo de la cuenta del activo por este valor.
2. </t>
    </r>
    <r>
      <rPr>
        <b/>
        <sz val="10"/>
        <rFont val="Calibri"/>
        <family val="2"/>
        <scheme val="minor"/>
      </rPr>
      <t>Contrato 859</t>
    </r>
    <r>
      <rPr>
        <sz val="10"/>
        <rFont val="Calibri"/>
        <family val="2"/>
        <scheme val="minor"/>
      </rPr>
      <t xml:space="preserve">, partidas pendientes por conciliar, subestimó el saldo del activo.$532.805.671
3. </t>
    </r>
    <r>
      <rPr>
        <b/>
        <sz val="10"/>
        <rFont val="Calibri"/>
        <family val="2"/>
        <scheme val="minor"/>
      </rPr>
      <t>Contrato 169</t>
    </r>
    <r>
      <rPr>
        <sz val="10"/>
        <rFont val="Calibri"/>
        <family val="2"/>
        <scheme val="minor"/>
      </rPr>
      <t>, anticipos pendientes de legalizar al cierre de la vigencia. $179.362.154</t>
    </r>
  </si>
  <si>
    <t>Otrosí (1)
Oficios (2)
Informe de efectividad (2)</t>
  </si>
  <si>
    <r>
      <rPr>
        <b/>
        <sz val="10"/>
        <rFont val="Calibri"/>
        <family val="2"/>
        <scheme val="minor"/>
      </rPr>
      <t xml:space="preserve">CAL_13/06/2025: </t>
    </r>
    <r>
      <rPr>
        <sz val="10"/>
        <rFont val="Calibri"/>
        <family val="2"/>
        <scheme val="minor"/>
      </rPr>
      <t xml:space="preserve">La CGR en informe final de auditoría financiera al MVCT - vigencia 2024, declaro No efectiva la acción de mejora, pero esta reporta un avance del 25%
</t>
    </r>
    <r>
      <rPr>
        <b/>
        <sz val="10"/>
        <rFont val="Calibri"/>
        <family val="2"/>
        <scheme val="minor"/>
      </rPr>
      <t xml:space="preserve">CAL_19/06/2025: </t>
    </r>
    <r>
      <rPr>
        <sz val="10"/>
        <rFont val="Calibri"/>
        <family val="2"/>
        <scheme val="minor"/>
      </rPr>
      <t xml:space="preserve">Mediante memorando 2025IE0006077 del 12/06/2025 la Subdirección de Proyectos - DIDE, solicita modificación de la acción de mejora en el sentido de reemplazar la actividad </t>
    </r>
    <r>
      <rPr>
        <i/>
        <sz val="10"/>
        <rFont val="Calibri"/>
        <family val="2"/>
        <scheme val="minor"/>
      </rPr>
      <t>"actas de comité gerencial"</t>
    </r>
    <r>
      <rPr>
        <sz val="10"/>
        <rFont val="Calibri"/>
        <family val="2"/>
        <scheme val="minor"/>
      </rPr>
      <t xml:space="preserve"> por </t>
    </r>
    <r>
      <rPr>
        <i/>
        <sz val="10"/>
        <rFont val="Calibri"/>
        <family val="2"/>
        <scheme val="minor"/>
      </rPr>
      <t>"acta de terminación del proyecto"</t>
    </r>
    <r>
      <rPr>
        <sz val="10"/>
        <rFont val="Calibri"/>
        <family val="2"/>
        <scheme val="minor"/>
      </rPr>
      <t xml:space="preserve">, justificado en que </t>
    </r>
    <r>
      <rPr>
        <i/>
        <sz val="10"/>
        <rFont val="Calibri"/>
        <family val="2"/>
        <scheme val="minor"/>
      </rPr>
      <t xml:space="preserve">"a la fecha, se cuenta con las actas de terminación del proyecto que evidencian la ejecución total (100%) de las actividades pactadas"
</t>
    </r>
    <r>
      <rPr>
        <b/>
        <sz val="10"/>
        <rFont val="Calibri"/>
        <family val="2"/>
        <scheme val="minor"/>
      </rPr>
      <t>CAL_27/06/2025:</t>
    </r>
    <r>
      <rPr>
        <sz val="10"/>
        <rFont val="Calibri"/>
        <family val="2"/>
        <scheme val="minor"/>
      </rPr>
      <t xml:space="preserve"> Mediante memorando 2025IE0006479 del 26/06/2025 la Subdirección de Proyectos - DIDE, solicita prórroga y modificación de la acción de mejora argumentado en el estado de los 3 proyectos a cargo (en total son 6, 3 de la SPR y 3 de la DPR): </t>
    </r>
    <r>
      <rPr>
        <b/>
        <sz val="10"/>
        <rFont val="Calibri"/>
        <family val="2"/>
        <scheme val="minor"/>
      </rPr>
      <t>i) CUR_No 800 de 2022 (Rionegro)</t>
    </r>
    <r>
      <rPr>
        <sz val="10"/>
        <rFont val="Calibri"/>
        <family val="2"/>
        <scheme val="minor"/>
      </rPr>
      <t xml:space="preserve"> avance 97%, actualmente suspendido,</t>
    </r>
    <r>
      <rPr>
        <b/>
        <sz val="10"/>
        <rFont val="Calibri"/>
        <family val="2"/>
        <scheme val="minor"/>
      </rPr>
      <t xml:space="preserve"> ii) CUR_No 802 de 2022 (Rionegro) </t>
    </r>
    <r>
      <rPr>
        <sz val="10"/>
        <rFont val="Calibri"/>
        <family val="2"/>
        <scheme val="minor"/>
      </rPr>
      <t>avance 73,94%, actualmente suspendido y en proceso por presunto inucmplimiento,</t>
    </r>
    <r>
      <rPr>
        <b/>
        <sz val="10"/>
        <rFont val="Calibri"/>
        <family val="2"/>
        <scheme val="minor"/>
      </rPr>
      <t xml:space="preserve"> iii) CUR_No 1081 de 2022 (Baranoa)</t>
    </r>
    <r>
      <rPr>
        <sz val="10"/>
        <rFont val="Calibri"/>
        <family val="2"/>
        <scheme val="minor"/>
      </rPr>
      <t xml:space="preserve"> avance 100%, terminado a satisfacción</t>
    </r>
  </si>
  <si>
    <t>Mesas de trabajo con el ejecutor e interventor (6), 
Actas de terminación de proyecto (3)
Informe de efectividad (3)</t>
  </si>
  <si>
    <r>
      <t xml:space="preserve">Mediante memorando del MVCT 2023IE0011665 del 29 de diciembre de 2023 la DIDE remite solicitud de modificación de la fecha de cumplimiento de la acción de mejora
La DIDE remite memorando 2024IE0005520 solicitando ampliación para el cumplimiento de la acción de mejora
Mediante memorando 2024IE0012126 de fecha 30/12/2024 la DIDE solicito ampliación del plazo para la terminación del las actividades de la acción de mejora con la siguiente justificación: "Se anexan actas de seguimiento realizadas con el PDA del departamento del Atlántico, acreditando la revisión y seguimiento del avance físico de las obras proyecto CONSTRUCCIÓN DE LA SEGUNDA FASE DEL SISTEMA DE ACUEDUCTO DEL CORREGIMIENTO DE CAMPECHE MUNICIPIO DE BARANOA ATLÁNTICO.
Se evidencia mediante seguimiento que el CUR 1081-2022, presenta un Avance físico ejecutado: 99%, avance físico programado: 99.5%, avance financiero: 90% y presenta fecha de terminación el 26 de diciembre de 2024, se presenta la necesidad de prorrogar el plazo por un período de 6 meses"
Mediante radicado MVCT 2025IE0003292 la DIDE solicita la modificación del responsable de la acción de mejora
</t>
    </r>
    <r>
      <rPr>
        <b/>
        <sz val="10"/>
        <rFont val="Calibri"/>
        <family val="2"/>
        <scheme val="minor"/>
      </rPr>
      <t xml:space="preserve">CAL_19/06/2025: </t>
    </r>
    <r>
      <rPr>
        <sz val="10"/>
        <rFont val="Calibri"/>
        <family val="2"/>
        <scheme val="minor"/>
      </rPr>
      <t xml:space="preserve">Mediante memorando 2025IE0006077 del 12/06/2025 laSubdirección de Proyectos - DIDE, solicita modificación de la acción de mejora en el sentido de reemplazar la actividad </t>
    </r>
    <r>
      <rPr>
        <i/>
        <sz val="10"/>
        <rFont val="Calibri"/>
        <family val="2"/>
        <scheme val="minor"/>
      </rPr>
      <t>"actas de comité gerencial"</t>
    </r>
    <r>
      <rPr>
        <sz val="10"/>
        <rFont val="Calibri"/>
        <family val="2"/>
        <scheme val="minor"/>
      </rPr>
      <t xml:space="preserve"> por </t>
    </r>
    <r>
      <rPr>
        <i/>
        <sz val="10"/>
        <rFont val="Calibri"/>
        <family val="2"/>
        <scheme val="minor"/>
      </rPr>
      <t xml:space="preserve">"acta de terminación del proyecto"
</t>
    </r>
    <r>
      <rPr>
        <b/>
        <sz val="10"/>
        <rFont val="Calibri"/>
        <family val="2"/>
        <scheme val="minor"/>
      </rPr>
      <t xml:space="preserve">CAL_27/06/2025: </t>
    </r>
    <r>
      <rPr>
        <sz val="10"/>
        <rFont val="Calibri"/>
        <family val="2"/>
        <scheme val="minor"/>
      </rPr>
      <t>Mediante memorando 2025IE0006479 del 26/06/2025 la Subdirección de Proyectos - DIDE, solicita prórroga y modificación de la acción de mejora argumentado en que de los 3 proyectos a cargo, los contratos CUR_No 800 de 2022 se encuentra suspendido con avance del 97% y CUR_No 802 de 2022 se encuentra suspendido, en proceso por presunto incumplimiento y con avance 73,94%, se ajusta el número de actividades teniendo en cuenta que son 3 contratos y se presenta avance correspondiente a las actividades del contrato CUR_No 1081 de 2022 (Baranoa) que se encuentra terminado a satisfacción con avance del 100%</t>
    </r>
  </si>
  <si>
    <t>Se modifica el número de entregables y plazo de ejecución de la acción de mejora soportado en que el hallazgo se generó de los atrasos en la ejecución de 6 proyectos, 3 a cargo de la Subdirección de proyectos, de los cuales 2 contratos aún están en ejecución con avances del 97% y 73,94%
Se adjuntan 4 entregables del contrato de Baranoa que se encuentra ejecutado al 100%</t>
  </si>
  <si>
    <t>Las evidencias que soportan el cumplimiento son enviadas mediante correo electrónico y se adjuntan en el link dispuesto para la Oficina de Control Interno
(1) Memorando remitido por la DSH a la DIVIS con la solicitud de información (2) Correo electrónico de respuesta de la DIVIS con la información requerida
(3) Instrumento de seguimiento con la información de mejoramientos de vivienda realizados en zonas urbanas del país, incluyendo variables de diagnóstico y ejecución.
(4) Instrumento de seguimiento con la información de mejoramientos de vivienda realizados en zonas rurales del país, incluyendo variables de diagnóstico y
ejecución.</t>
  </si>
  <si>
    <r>
      <rPr>
        <b/>
        <sz val="10"/>
        <rFont val="Calibri"/>
        <family val="2"/>
        <scheme val="minor"/>
      </rPr>
      <t xml:space="preserve">CAL_27/06/2025: </t>
    </r>
    <r>
      <rPr>
        <sz val="10"/>
        <rFont val="Calibri"/>
        <family val="2"/>
        <scheme val="minor"/>
      </rPr>
      <t>Mediante memorando 2025IE0006453 del 25/06/2025 la DSH reporta cumplimiento de acción de mejora. Se presenta como evidencia las matrices de seguimiento a la asignación de subsidios de mejoramiento urbanos y rurales, no se incluye análisis de la información, no obstante se observa:
1. Desde 2023 se han asignado 11144 SFV urbanos y 4071 SFV rurales, para un total de 15215 SFV mejoramiento
 2. La meta acumulada (2023 a 2025) en el PEI para el indicador</t>
    </r>
    <r>
      <rPr>
        <i/>
        <sz val="10"/>
        <rFont val="Calibri"/>
        <family val="2"/>
        <scheme val="minor"/>
      </rPr>
      <t xml:space="preserve"> "Hogares beneficiados con mejoramiento de vivienda urbanos y rurales", </t>
    </r>
    <r>
      <rPr>
        <sz val="10"/>
        <rFont val="Calibri"/>
        <family val="2"/>
        <scheme val="minor"/>
      </rPr>
      <t>es de 285,400 hogares beneficiados del SFV.  El avance estimadodel indicador del PND a la fecha es del 5,33%
3. Respecto de la macrometa de viviendas mejoradas en zona urbana el avance respecto del acumulado 2023 a 2025 es del 4,8% y para viviendas mejoradas en zona rural es del 7,4%
4. El número de SFV asignados no garantiza el cumplimiento de la meta, ya que esta solo se logra cuando el SFV se encuentra debidamente aplicado
El hallazgo realizado por la CGR radica en el reporte de las 5 variables de la dimensión quinta del IPM (Indicador de pobrza multidimensional), si bien la matriz de seguimiento al SFV urbano relaciona las adecuaciones priorizadas (en la matriz de SFV urbano estos campos no están diligenciados), el instrumento no da cuenta de los resultados de la medición de las 5 variables</t>
    </r>
  </si>
  <si>
    <t>CUMPLIDA</t>
  </si>
  <si>
    <t>REFORMULADA</t>
  </si>
  <si>
    <r>
      <rPr>
        <b/>
        <sz val="10"/>
        <rFont val="Calibri"/>
        <family val="2"/>
        <scheme val="minor"/>
      </rPr>
      <t>CAL_26/06/2025:</t>
    </r>
    <r>
      <rPr>
        <sz val="10"/>
        <rFont val="Calibri"/>
        <family val="2"/>
        <scheme val="minor"/>
      </rPr>
      <t xml:space="preserve"> Mediante correo electrónico del 25/06/2025 el Grupo de contratos informó que a 31/12/2024 ya había dado cumplimiento a esta acción de mejora y remitió evidencias. Desde la OCI se les remite correo informando que para esta acción de mejora no han enviado el memorando informando el cumplimiento, que en SharePoint no estan cargadas las evidencias y que las adjuntadas en el correo no dan cuenta de las actividades realizadas por cuanto no se aportan memorias de las capacitaciones y los link a las grabaciones ya caducaron
</t>
    </r>
    <r>
      <rPr>
        <b/>
        <sz val="10"/>
        <rFont val="Calibri"/>
        <family val="2"/>
        <scheme val="minor"/>
      </rPr>
      <t>CAL_27/06/2025:</t>
    </r>
    <r>
      <rPr>
        <sz val="10"/>
        <rFont val="Calibri"/>
        <family val="2"/>
        <scheme val="minor"/>
      </rPr>
      <t xml:space="preserve"> Mediante memorando 2025IE0006539 del 27/06/2025, la Subdirección de servicios administrativos reporta el cumplimiento de la acción de mejora. Pese a que el entregable planteado eran dos (2) memorias de las capacitaciones realizadas, 1 a supervisores y 1 a contratistas, informan </t>
    </r>
    <r>
      <rPr>
        <i/>
        <sz val="10"/>
        <rFont val="Calibri"/>
        <family val="2"/>
        <scheme val="minor"/>
      </rPr>
      <t>(...) debido a una falla tecnológica, la grabación de la reunión ya no está disponible, las capturas enviadas constituyen el soporte de la actividad desarrollada y del cumplimiento del cronograma establecido (...)</t>
    </r>
    <r>
      <rPr>
        <sz val="10"/>
        <rFont val="Calibri"/>
        <family val="2"/>
        <scheme val="minor"/>
      </rPr>
      <t>. Las evidencias presentadas corresponden a pantallazos de 5 reuniones, no es posible identificar cuales fueron las capacitaciones a contratistas, cuales a supervisores, ni el contenido y resultados de la capacitación, los pantallazos evidencian que solo 5 personas recibieron capacitación, por lo tanto no cumplen con los atributos de suficiencia y verificabilidad de una evidencia documental. La acción de mejora implementada no fue efectiva para el cierre del hallazgo toda vez que el informe de auditoria financiera a Fonvivienda de la vigencia 2024, se reiteró el hallazgo por la no publicación de registros asociados a la ejecución contractual en el SECOP II</t>
    </r>
  </si>
  <si>
    <r>
      <rPr>
        <b/>
        <sz val="10"/>
        <rFont val="Calibri"/>
        <family val="2"/>
        <scheme val="minor"/>
      </rPr>
      <t xml:space="preserve">CAL_27/06/2025: </t>
    </r>
    <r>
      <rPr>
        <sz val="10"/>
        <rFont val="Calibri"/>
        <family val="2"/>
        <scheme val="minor"/>
      </rPr>
      <t>Mediante memorando 2025IE0006539 del 27/06/2025, la Subdirección de servicios administrativos reporta el cumplimiento de la acción de mejora. Las evidencias presentadas no cumplen con los atributos de suficiencia y verificabilidad de una evidencia documental. La acción de mejora no fue efectivatoda vez que el informe de auditoria financiera a Fonvivienda de la vigencia 2024, se reiteró el hallazgo por la no publicación de registros asociados a la ejecución contractual en el SECOP II</t>
    </r>
  </si>
  <si>
    <r>
      <t xml:space="preserve">Mediante memorando 2024IE0011519 del 17/12/2024 la OAJ aporto las evidencias de 2 de las 3 actividades planeadas con un cumplimiento parcial del plan de mejoramiento, igualmente con el mismo memorando solicitaron la ampliación del plazo la ata terminacion de la actividad pendiente.
</t>
    </r>
    <r>
      <rPr>
        <b/>
        <sz val="10"/>
        <rFont val="Calibri"/>
        <family val="2"/>
        <scheme val="minor"/>
      </rPr>
      <t xml:space="preserve">CAL_27/06/2025: </t>
    </r>
    <r>
      <rPr>
        <sz val="10"/>
        <rFont val="Calibri"/>
        <family val="2"/>
        <scheme val="minor"/>
      </rPr>
      <t>Mediante correo electrónico del 27/06/2025 (15:28) la OAJ remite memorando sin radicado ni fecha, mediante el cual reporta el cumplimiento de la acción de mejora y adjunta las resoluciones 0231 del 28/04/2025 y 0171 del 05/05/2025</t>
    </r>
  </si>
  <si>
    <t>Con 2019IE0015346 se informa modificación a la acción de mejora.
La CGR en el informe derivado de la auditoria financiera MVCT vigencia 2023 declaró la acción de mejora NO EFECTIVA, por lo tanto, se suscribe en el plan de mejoramiento, sin embargo la dependencia suscribe una sola acción de mejora, paso de 2 a 1 acción de mejora</t>
  </si>
  <si>
    <t>Verificar que previamente al acta de entrega y recibo a satisfacción en los proyectos de obra por parte del ejecutor a la entidad territorial se haya dado cumplimiento a lo dispuesto en el artículo 164 de la resolución 330 del 2017, modificada por las resoluciones 844-2018 y 799-2021, para lo cual en la mencionada acta de entrega se dejara constancia</t>
  </si>
  <si>
    <r>
      <rPr>
        <b/>
        <sz val="10"/>
        <rFont val="Calibri"/>
        <family val="2"/>
        <scheme val="minor"/>
      </rPr>
      <t xml:space="preserve">CAL_27/06/2025: </t>
    </r>
    <r>
      <rPr>
        <sz val="10"/>
        <rFont val="Calibri"/>
        <family val="2"/>
        <scheme val="minor"/>
      </rPr>
      <t xml:space="preserve">Mediante memorando 2025IE0006526 del 27/06/2025 la DIDE solicita la ampliación de la acción de mejora argumentando que mediante oficio 2025EE0035908 de fecha 19/06/2025 y correo electrónico del 24/06/2025 requirió a la alcaldía de Leticia información del proyecto y a la fecha no ha recibido respuesta. </t>
    </r>
    <r>
      <rPr>
        <b/>
        <sz val="10"/>
        <rFont val="Calibri"/>
        <family val="2"/>
        <scheme val="minor"/>
      </rPr>
      <t>Se recomienda revisar la coherencia entre la unidad de medida y cantidad, con respecto de las descripción de las actividades a realizar de acuerdo con la acción de mejora planteada, tener en cuenta que esta es una acción de mejora iniciada desde el 1 de noviembre de 2017.</t>
    </r>
  </si>
  <si>
    <r>
      <rPr>
        <b/>
        <sz val="10"/>
        <rFont val="Calibri"/>
        <family val="2"/>
        <scheme val="minor"/>
      </rPr>
      <t xml:space="preserve">CAL_27/06/2025: </t>
    </r>
    <r>
      <rPr>
        <sz val="10"/>
        <rFont val="Calibri"/>
        <family val="2"/>
        <scheme val="minor"/>
      </rPr>
      <t>Mediante memorando 2025IE0006526 del 27/06/2025 la DIDE solicita modificar la acción de mejora con la siguiente justificación</t>
    </r>
    <r>
      <rPr>
        <i/>
        <sz val="10"/>
        <rFont val="Calibri"/>
        <family val="2"/>
        <scheme val="minor"/>
      </rPr>
      <t xml:space="preserve"> (…) Teniendo en cuenta que las pruebas técnicas de los proyectos relacionados en el hallazgo por normatividad debieron realizarse durante la planeación, ejecución y construcción de la obra y verificar su funcionamiento previamente al acta de entrega y recibo a satisfacción de obra, las acciones de mejora a implementar para el hallazgo en cuestión deben ser preventivas y no correctivas (...).</t>
    </r>
    <r>
      <rPr>
        <sz val="10"/>
        <rFont val="Calibri"/>
        <family val="2"/>
        <scheme val="minor"/>
      </rPr>
      <t xml:space="preserve"> Se modifica la acción y la descripción de actividades, pero no se hacen cambios a la unidad de medida y el número de entregables con los cual se verificará el cumplimiento de las actividades, por lo que se solicita complementar la solicitud indicando cuales, y cuantos serán los entregables</t>
    </r>
  </si>
  <si>
    <t>Mediante memorando del MVCT 2023IE0011665 del 29 de diciembre de 2023 la DIDE remite solicitud de modificación de la fecha de cumplimiento de la acción de mejora
Mediante memorando 2024IE0006516 de fecha 26 de julio de 2024 solicitan ampliacion del plazo del cumplimiento de la accion de mejora
Mediante memorando 2025IE0001376 solicitud modificación plazo de cumplimiento acciones de mejora hasta el 31 de marzo 2025
Mediante radicado MVCT 2025IE0003292 la DIDE solicita la modificación del responsable de la acción de mejora
Mediante memorando 2025IE0003581 remiten reporte de cumplimiento de la acción de mejora</t>
  </si>
  <si>
    <r>
      <rPr>
        <b/>
        <sz val="10"/>
        <rFont val="Calibri"/>
        <family val="2"/>
        <scheme val="minor"/>
      </rPr>
      <t xml:space="preserve">CAL_13/06/2025: </t>
    </r>
    <r>
      <rPr>
        <sz val="10"/>
        <rFont val="Calibri"/>
        <family val="2"/>
        <scheme val="minor"/>
      </rPr>
      <t>La CGR en informe final de auditoría financiera al MVCT - vigencia 2024, declaro efectiva la acción de mejora H19(2022)2. Esta acción no presenta avance</t>
    </r>
  </si>
  <si>
    <r>
      <rPr>
        <b/>
        <sz val="10"/>
        <rFont val="Calibri"/>
        <family val="2"/>
        <scheme val="minor"/>
      </rPr>
      <t xml:space="preserve">CAL_27/06/2025: </t>
    </r>
    <r>
      <rPr>
        <sz val="10"/>
        <rFont val="Calibri"/>
        <family val="2"/>
        <scheme val="minor"/>
      </rPr>
      <t>La CGR en informe final de auditoría financiera al MVCT - vigencia 2024, declaro efectiva la acción de mejora H19(2022)2, no hace referencia a esta acción de mejora. En memorando interno 2024IE0003647 del 29/04/2024 se encuentra adjunto el memorando 2024IE0003649 del 29/04/2024 en el cual el director de Vivienda Rural informa al director ejecutivo de Fonvivienda que a la Comunidad Jiw le fueron asignados 80 SFV en modalidad de vivienda nueva mediante las resoluciones Res.0806 del 08/08/2023 (62SFV), Res. 926 del 12/09/2023 (10SFV) y Res. 1015 DEL 26/09/2023 (8SFV), para la ejecución de las viviendas se ejecutó el contrato 001F-2023 con la Unión Temporal Vivienda Jiw en desarrollo del cual las 80 viviendas fueron construidas y ejecutadas y actualmente se encuentra en fase de cierre y liquidación.</t>
    </r>
  </si>
  <si>
    <r>
      <t xml:space="preserve">Con memorando 2024IE0003647 se informa cumplimiento de la acción de mejora.
</t>
    </r>
    <r>
      <rPr>
        <b/>
        <sz val="10"/>
        <rFont val="Calibri"/>
        <family val="2"/>
        <scheme val="minor"/>
      </rPr>
      <t>CAL_13/06/2025:</t>
    </r>
    <r>
      <rPr>
        <sz val="10"/>
        <rFont val="Calibri"/>
        <family val="2"/>
        <scheme val="minor"/>
      </rPr>
      <t xml:space="preserve"> La CGR en informe final de auditoría financiera al MVCT - vigencia 2024, declaro efectiva la acción de mejora</t>
    </r>
  </si>
  <si>
    <r>
      <t xml:space="preserve">mediante memorando 2024IE0003647 de 29/04/2024 se declaro la efectividad de la accion de mejora
</t>
    </r>
    <r>
      <rPr>
        <b/>
        <sz val="10"/>
        <rFont val="Calibri"/>
        <family val="2"/>
        <scheme val="minor"/>
      </rPr>
      <t xml:space="preserve">CAL_13/06/2025: </t>
    </r>
    <r>
      <rPr>
        <sz val="10"/>
        <rFont val="Calibri"/>
        <family val="2"/>
        <scheme val="minor"/>
      </rPr>
      <t>Adjunto al memorando 2024IE0003647 del 29/04/2024 se encuentra el memorando 2024IE0003649 del 29/04/2024 en el cual el director de Vivienda Rural informa al director ejecutivo de Fonvivienda que a la Comunidad Jiw le fueron asignados 80 SFV en modalidad de vivienda nueva mediante las resoluciones Res.0806 del 08/08/2023 (62SFV), Res. 926 del 12/09/2023 (10SFV) y Res. 1015 DEL 26/09/2023 (8SFV), para la ejecución de las viviendas se ejecutó el contrato 001F-2023 con la Unión Temporal Vivienda Jiw en desarrollo del cual las 80 viviendas fueron construidas y ejecutadas y actualmente se encuentra en fase de cierre y liquidación.</t>
    </r>
  </si>
  <si>
    <t>El seguimiento es continúo debido a la dinámica de los proyectos. Lo anterior realizado mediante reuniones.</t>
  </si>
  <si>
    <r>
      <rPr>
        <b/>
        <sz val="10"/>
        <rFont val="Calibri"/>
        <family val="2"/>
        <scheme val="minor"/>
      </rPr>
      <t>CAL_27/06/2025:</t>
    </r>
    <r>
      <rPr>
        <sz val="10"/>
        <rFont val="Calibri"/>
        <family val="2"/>
        <scheme val="minor"/>
      </rPr>
      <t xml:space="preserve"> La CGR en informe final de auditoría financiera al MVCT - vigencia 2024, confirmó el hallazgo H15(2024) Política pública para personas en condición de discapacidad. Administrativo con presunta incidencia Disciplinaria. (A-D), porque consideró que la gestión adelantada por el MVCT en aplicación de la política de inclusión de las personas con discapacidad no ha sido efectiva, por cuanto no se ha dado cumplimiento con el número mínimo de personas en condición de discapacidad que debe tener vinculado en la planta de personal al cierre de la vigencia 2024. </t>
    </r>
    <r>
      <rPr>
        <b/>
        <sz val="10"/>
        <color rgb="FFEE0000"/>
        <rFont val="Calibri"/>
        <family val="2"/>
        <scheme val="minor"/>
      </rPr>
      <t>PREGUNTAR QUE PASA SI SE UNIFICA UNA MISMA ACCIÓN DE MEJORA CON EL NUEVO HALLAZGO</t>
    </r>
  </si>
  <si>
    <r>
      <rPr>
        <b/>
        <sz val="10"/>
        <rFont val="Calibri"/>
        <family val="2"/>
        <scheme val="minor"/>
      </rPr>
      <t xml:space="preserve">CAL_27/06/2025: </t>
    </r>
    <r>
      <rPr>
        <sz val="10"/>
        <rFont val="Calibri"/>
        <family val="2"/>
        <scheme val="minor"/>
      </rPr>
      <t xml:space="preserve">Mediante correo electrónico del 27/06/2025 (15:28) la OAJ remite memorando sin radicado ni fecha, mediante el cual reporta el cumplimiento de la acción de mejora y adjunta las resoluciones 0231 del 28/04/2025 y 0171 del 05/05/2025.
</t>
    </r>
    <r>
      <rPr>
        <b/>
        <sz val="10"/>
        <color rgb="FFEE0000"/>
        <rFont val="Calibri"/>
        <family val="2"/>
        <scheme val="minor"/>
      </rPr>
      <t>REVISAR CON KEIRI SI CON LAS ACTIVIDADES IMPLEMENTADAS SE PUEDE DETERMINAR LA EFECTIVIDAD DE LA ACCIÓN DE MEJORA O SI DADOS LOS NUEVOS HALLAZGOS SE DEBE DECLARAR COMO NO EFECTIVA</t>
    </r>
  </si>
  <si>
    <r>
      <t xml:space="preserve">Auditoria MVCT vigencia 2012 H36  FILA 117 Responsable: Direccion de Programas. No eficiente segun CGR, no obstante se mantiene, toda vez que se cuenta con el auto admisorio de la demanda en contra del Municipio como evidencia de la eficiencia de la accion.
Con 7320-3-95271 del  30-09-2013 se evidencia cumplimiento y se ratifica 2014IE0009671 29072015. Con 2020IE0000971 se informa la modificación de la acción de mejora. Con 2021IE0000298 se informa la modificación de la acción de mejora. Con memorando 2021IE0009614 se solicita modificación de la acción de mejora. Con memorando 2022IE0008174 se solicita modificación de la fecha de terminación de la acción de mejora. Con memorando 2023IE0004878 se solicita modificación de la fecha de terminación de la acción de mejora.
Mediante memorando del MVCT 2023IE0011665 del 29 de diciembre de 2023 la DIDE remite solicitud de modificación de la fecha de cumplimiento de la acción de mejora
Mediante memorando 2025IE0001376 solicitud modificación plazo de cumplimiento acciones de mejora hasta el 31/05/2025
</t>
    </r>
    <r>
      <rPr>
        <b/>
        <sz val="10"/>
        <rFont val="Calibri"/>
        <family val="2"/>
        <scheme val="minor"/>
      </rPr>
      <t xml:space="preserve">CAL_30/05/2025: </t>
    </r>
    <r>
      <rPr>
        <sz val="10"/>
        <rFont val="Calibri"/>
        <family val="2"/>
        <scheme val="minor"/>
      </rPr>
      <t xml:space="preserve">Mediante memorando 2025IE0005518 del 27/05/2025 reporta el cumplimiento de la acción de mejora, las actividades planteadas no responden a la totalidad de las causas que dieron lugar al hallazgo, no es posible determinar la efectividad de la acción. El 03/06/2025 se remite correo a la DIDE con observaciones, en reunión del 05/06/2025 la DIDE manifiesta que enviara alcance informando las acciones correctivas implementadas y los resultados de los procesos disciplinarios y fiscales
</t>
    </r>
  </si>
  <si>
    <r>
      <rPr>
        <b/>
        <sz val="10"/>
        <rFont val="Calibri"/>
        <family val="2"/>
        <scheme val="minor"/>
      </rPr>
      <t>SEGUIMIENTO A 31/07/2025</t>
    </r>
    <r>
      <rPr>
        <sz val="10"/>
        <rFont val="Calibri"/>
        <family val="2"/>
        <scheme val="minor"/>
      </rPr>
      <t xml:space="preserve">
Observaciones al reporte de cumplimiento</t>
    </r>
  </si>
  <si>
    <t>REFORMULAR ?????</t>
  </si>
  <si>
    <r>
      <t xml:space="preserve">Bienes y Servicios Pagados por Anticipado Estudios y Proyectos </t>
    </r>
    <r>
      <rPr>
        <sz val="10"/>
        <color theme="1"/>
        <rFont val="Calibri"/>
        <family val="2"/>
        <scheme val="minor"/>
      </rPr>
      <t>existe una subestimación en el saldo de la cuenta 190513- Otros Activos-Bienes y Servicios Pagados por Anticipado- Estudios y Proyectos y una sobrestimación por que afecta las cuentas de gastos respectivo, ocasionado por una falta de depuración oportuna de las diferencias mencionadas y por partidas pendientes por conciliar</t>
    </r>
  </si>
  <si>
    <t>Realizar mesa de trabajo con Enterritorio y la Supervisión del MVCT para definir las actividades a realizar por parte de las Entidades para la depuración de las diferencias del contrato 27, 859 y 169</t>
  </si>
  <si>
    <r>
      <rPr>
        <b/>
        <sz val="10"/>
        <rFont val="Calibri"/>
        <family val="2"/>
        <scheme val="minor"/>
      </rPr>
      <t xml:space="preserve">CAL_13/06/2025: </t>
    </r>
    <r>
      <rPr>
        <sz val="10"/>
        <rFont val="Calibri"/>
        <family val="2"/>
        <scheme val="minor"/>
      </rPr>
      <t xml:space="preserve">La CGR en informe final de auditoría financiera al MVCT - vigencia 2024, numeral 9 "seguimiento al plan de mejoramiento", declaró </t>
    </r>
    <r>
      <rPr>
        <b/>
        <sz val="10"/>
        <rFont val="Calibri"/>
        <family val="2"/>
        <scheme val="minor"/>
      </rPr>
      <t>No efectiva</t>
    </r>
    <r>
      <rPr>
        <sz val="10"/>
        <rFont val="Calibri"/>
        <family val="2"/>
        <scheme val="minor"/>
      </rPr>
      <t xml:space="preserve"> la acción de mejora, por lo tanto se cierra esta acción de mejora y se reformula una nueva acción de mejora.</t>
    </r>
  </si>
  <si>
    <r>
      <t xml:space="preserve">Con memorando 2022IE0008174 se solicita modificación de la fecha de terminación de la acción de mejora. Con memorando 2023IE0005898 se solicita modificación de la fecha de terminación de la acción de mejora.
Mediante memorando del MVCT 2023IE0011665 del 29 de diciembre de 2023 la DIDE remite solicitud de modificación de la fecha de cumplimiento de la acción de mejora
DIDE  Se declaro no efectivo en la AF MVCT 2023, sin embargo la acción de mejora se encuentra en ejecución.
Con memorando 2024IE0007643 se solicita modificación de la acción de mejora.
Mediante memorando 2024IE0011624 de fecha 18/12/2024 la DIDE solicitro la ampliación del plazo para  la terminación de las actividades de la accion de mejora co su debida justificación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t>
    </r>
  </si>
  <si>
    <t>Programar mesa de trabajo con Enterritorio y la Supervisión del MVCT para definir plan de trabajo.
Realizar seguimiento a plan de trabajo.
Realizar ajustes contables.</t>
  </si>
  <si>
    <t>Acta mesa de trabajo (1)
Plan de trabajo  (1)
Acta seguimiento actividades  (1)
Comprobantes contables SIIF Nación  (1)</t>
  </si>
  <si>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t>
    </r>
  </si>
  <si>
    <t>Fallas en la comunicación, registro y conciliación de la información contable y financiera del MVCT. Debilidades en el control y vigilancia de los convenios y/o contratos del MVCT</t>
  </si>
  <si>
    <t>Realizar mesa de trabajo con Enterritorio y la Supervisión del MVCT para definir las actividades a realizar por parte de las Entidades para la depuración de las diferencias del contrato 27 (194048), 169 (213004), 291 (212015) y 440 (215041)</t>
  </si>
  <si>
    <t>Programar mesa de trabajo con Enterritorio y la Supervisión del MVCT para definir plan de trabajo
Realizar seguimiento a plan de trabajo
Realizar ajustes contables.</t>
  </si>
  <si>
    <t>Realizar las gestiones pertinentes para propiciar la culminación y el cierre de los proyectos desde el punto de vista técnico, financiero y jurídico de los proyectos financiados con recursos de la Nación, en el marco de los convenios CUR del sector de Agua Potable y Saneamiento Básico</t>
  </si>
  <si>
    <t>Realizar las gestiones requeridas para el cierre de los CUR de Garagoa, San Juan de Rioseco y Caimito</t>
  </si>
  <si>
    <t>Informe trimestral en donde se evidencia el diagnóstico del estado de ejecución de cada convenio CUR</t>
  </si>
  <si>
    <r>
      <t xml:space="preserve">Mediante memorando 2023IE0011312 del 22 de diciembre de 2023 la DPR remite solicitud de modificación de la fecha para el cumplimiento de la acción de mejoramiento
Mediante memorando 2025IE0001019 remiten reporte de cumplimiento de las acciones d emejora
Mediante radicado 2025IE0003170 indican que se realizó actualización de los informes de cumplimiento y de efectividad de la acción de mejora del hallazgo
</t>
    </r>
    <r>
      <rPr>
        <b/>
        <sz val="10"/>
        <rFont val="Calibri"/>
        <family val="2"/>
        <scheme val="minor"/>
      </rPr>
      <t>CAL_13/06/2025:</t>
    </r>
    <r>
      <rPr>
        <sz val="10"/>
        <rFont val="Calibri"/>
        <family val="2"/>
        <scheme val="minor"/>
      </rPr>
      <t xml:space="preserve"> La CGR en informe final de auditoría financiera al MVCT - vigencia 2024, declaro No efectiva la acción de mejora, por lo tanto se cierra esta acción de mejora y se reformula una nueva acción de mejora.</t>
    </r>
  </si>
  <si>
    <r>
      <rPr>
        <b/>
        <sz val="10"/>
        <rFont val="Calibri"/>
        <family val="2"/>
        <scheme val="minor"/>
      </rPr>
      <t xml:space="preserve">CAL_04/07/2025: </t>
    </r>
    <r>
      <rPr>
        <sz val="10"/>
        <rFont val="Calibri"/>
        <family val="2"/>
        <scheme val="minor"/>
      </rPr>
      <t>Acción de mejora reformulada debido a que la CGR en informe final de auditoría financiera al MVCT - vigencia 2024, declaró la anterior acción de mejora como No efectiva. Se incluye en el informe de seguimiento semetral con corte a 30 de junio de 2025</t>
    </r>
  </si>
  <si>
    <r>
      <rPr>
        <b/>
        <sz val="10"/>
        <rFont val="Calibri"/>
        <family val="2"/>
        <scheme val="minor"/>
      </rPr>
      <t xml:space="preserve">CAL_04/07/2025: </t>
    </r>
    <r>
      <rPr>
        <sz val="10"/>
        <rFont val="Calibri"/>
        <family val="2"/>
        <scheme val="minor"/>
      </rPr>
      <t>Acción de mejora reformulada debido a que la CGR en informe final de auditoría financiera al MVCT - vigencia 2024, declaró la anterior acción de mejora como No efectiva.</t>
    </r>
  </si>
  <si>
    <t>Con memorando 2022IE0008174 se solicita modificación de la fecha de terminación de la acción de mejora. Con memorando 2023IE0004878 se solicita modificación de la fecha de terminación de la acción de mejora.
Mediante memorando del MVCT 2023IE0011665 solicitan ampliación del plazo de cumplimiento de la acción de mejora.
Se declaro no efectivo en la AF MVCT 2023, sin embargo la acción de mejora se encuentra en ejecución
Mediante memorando 2024IE0006516 de fecha 26 de julio de 2024 solicitan ampliacion del plazo del cumplimiento de la accion de mejora
Mediante memorando 2024IE0011624 de fecha 18/12/2024 la DIDE solicitro la ampliación del plazo para  la terminación de las actividades de la accion de mejora co su debida justificación</t>
  </si>
  <si>
    <r>
      <t xml:space="preserve">Mediante radicado 2025IE0000886 reportan cumplimiento de las acciones de mejora a cargo de la DPR
Mediante radicado 2025IE0003170 indican que se realizó actualización de los informes de cumplimiento y de efectividad de la acción de mejora del hallazgo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</si>
  <si>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r>
      <t xml:space="preserve">Mediante memorando 2025IE0001235 remiten cumplimiento y efectividad de las acciones de mejora.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t>
    </r>
  </si>
  <si>
    <t>Demoras en el cumplimiento de requisitos por parte de los entes territoriales para la viabilización de proyectos de acuerdo al Res. 611 de 2019 y posterior asignación de recursos. El Préstamo BID Guajira tuvo un retraso de un año porque se requirió contratar la Unidad del Préstamo, declaración de importancia estratégica y solicitud de vigencias futuras para contratar la Gerencia Integral</t>
  </si>
  <si>
    <t>Fortalecer el seguimiento a la ejecución presupuestal de los proyectos de inversión, mediante el uso de un tablero de control que permita identificar alertas tempranas y facilitar la toma de decisiones oportunas.</t>
  </si>
  <si>
    <t xml:space="preserve">Informe mensual de seguimiento a las alertas tempranas. (4)
Informe final de efectividad (1) </t>
  </si>
  <si>
    <r>
      <rPr>
        <b/>
        <sz val="10"/>
        <color rgb="FF000000"/>
        <rFont val="Calibri"/>
        <family val="2"/>
        <scheme val="minor"/>
      </rPr>
      <t>Ejecución Presupuestal – Proyectos de Inversión. (A) (D).</t>
    </r>
    <r>
      <rPr>
        <sz val="10"/>
        <color indexed="8"/>
        <rFont val="Calibri"/>
        <family val="2"/>
        <scheme val="minor"/>
      </rPr>
      <t xml:space="preserve"> baja ejecución del presupuesto de inversión, teniendo en cuenta que de los $1.156.132.030.616 aprobados para la vigencia 2023, se obligó́ el 9.12% correspondiente a $105.471.101.447, esto debido a deficiencias en la programación y asignación de recursos presupuestales</t>
    </r>
  </si>
  <si>
    <r>
      <rPr>
        <b/>
        <sz val="10"/>
        <color rgb="FF000000"/>
        <rFont val="Calibri"/>
        <family val="2"/>
        <scheme val="minor"/>
      </rPr>
      <t>Ejecución Presupuestal – Proyectos de Inversión. (A) (D).</t>
    </r>
    <r>
      <rPr>
        <sz val="10"/>
        <color indexed="8"/>
        <rFont val="Calibri"/>
        <family val="2"/>
        <scheme val="minor"/>
      </rPr>
      <t xml:space="preserve"> baja ejecución del presupuesto de inversión, teniendo en cuenta que de los $1.156.132.030.616 aprobados para la vigencia 2023, se obligó́ el 9.12% correspondiente a $105.471.101.447, esto debido a deficiencias en la programación y asignación de recursos presupuestales </t>
    </r>
    <r>
      <rPr>
        <sz val="10"/>
        <color rgb="FFFF0000"/>
        <rFont val="Calibri"/>
        <family val="2"/>
        <scheme val="minor"/>
      </rPr>
      <t>Incorpora el H12(2021)</t>
    </r>
  </si>
  <si>
    <r>
      <rPr>
        <b/>
        <sz val="10"/>
        <color rgb="FF000000"/>
        <rFont val="Calibri"/>
        <family val="2"/>
        <scheme val="minor"/>
      </rPr>
      <t xml:space="preserve">Ejecución Presupuestal – Proyectos de Inversión. (A) (D). </t>
    </r>
    <r>
      <rPr>
        <sz val="10"/>
        <color indexed="8"/>
        <rFont val="Calibri"/>
        <family val="2"/>
        <scheme val="minor"/>
      </rPr>
      <t>baja ejecución del presupuesto de inversión, teniendo en cuenta que de los $1.156.132.030.616 aprobados para la vigencia 2023, se obligó́ el 9.12% correspondiente a $105.471.101.447, esto debido a deficiencias en la programación y asignación de recursos presupuestales Incorpora el H12(2021)</t>
    </r>
  </si>
  <si>
    <r>
      <rPr>
        <b/>
        <sz val="10"/>
        <color rgb="FF000000"/>
        <rFont val="Calibri"/>
        <family val="2"/>
        <scheme val="minor"/>
      </rPr>
      <t>Ejecución presupuestal en proyectos del sector agua potable y saneamiento básico.</t>
    </r>
    <r>
      <rPr>
        <sz val="10"/>
        <color indexed="8"/>
        <rFont val="Calibri"/>
        <family val="2"/>
        <scheme val="minor"/>
      </rPr>
      <t xml:space="preserve"> Es compromiso del MVCT, solicitar las subsanaciones de los mismo a través de los procedimientos de reestructuración y reformulación de la gestión de proyectos, con el objetivo en que los presupuestos asignados, sean ejecutados en los tiempos oportunos y términos de eficiencia, eficacia y economía.</t>
    </r>
  </si>
  <si>
    <t>Realizar el seguimiento de los proyectos de agua y saneamiento básico, desde el componente técnico, financiero y de ejecución, verificando la ejecución del alcance. 
639 de 2019 LETICIA 
632 de 2019 COYAIMA 
546 de 2019 VILLAVICENCIO</t>
  </si>
  <si>
    <t>Informe final de Supervisión</t>
  </si>
  <si>
    <t xml:space="preserve">Informe final de supervisión (3) 1 por cada convenio. </t>
  </si>
  <si>
    <t>DIDE
Subdirección de proyectos</t>
  </si>
  <si>
    <r>
      <t xml:space="preserve">Con memorando 2024IE0001817 se solicita modificación de la fecha de terminación de la acción de mejora
La DIDE remite memorando 2024IE0005520 solicitando ampliación para el cumplimiento de la acción de mejora
Mediante memorando 2025IE0001376 remiten cumplimiento de la acción de mejora
</t>
    </r>
    <r>
      <rPr>
        <b/>
        <sz val="10"/>
        <rFont val="Calibri"/>
        <family val="2"/>
        <scheme val="minor"/>
      </rPr>
      <t>CAL_13/06/2025</t>
    </r>
    <r>
      <rPr>
        <sz val="10"/>
        <rFont val="Calibri"/>
        <family val="2"/>
        <scheme val="minor"/>
      </rPr>
      <t>: La CGR en informe final de auditoría financiera al MVCT - vigencia 2024, numeral 9 "seguimiento al plan de mejoramiento", declaró No efectiva la acción de mejora, por lo tanto se cierra esta acción de mejora y se reformula una nueva acción de mejora.</t>
    </r>
  </si>
  <si>
    <r>
      <t xml:space="preserve">Con memorando 2022IE0008174 se solicita modificación de la fecha de terminación de la acción de mejora.
Mediante memorando 2025IE0004520 la DIDE solicita modificación de la acción de mejora
Mediante memorando 2025IE0004569 la DIDE reporta cumplimiento de la acción de mejora.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</si>
  <si>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r>
      <t xml:space="preserve">Mediante memorando del MVCT 2023IE0011665 del 29 de diciembre de 2023 la DIDE remite solicitud de modificación de la fecha de cumplimiento de la acción de mejora
Mediante radicado MVCT 2025IE0003708 la DIDE remite reporte de cumplimiento de la acción de mejora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t>
    </r>
  </si>
  <si>
    <r>
      <rPr>
        <b/>
        <sz val="10"/>
        <color rgb="FF000000"/>
        <rFont val="Calibri"/>
        <family val="2"/>
        <scheme val="minor"/>
      </rPr>
      <t>Ejecución Presupuestal Proyectos de Inversión</t>
    </r>
    <r>
      <rPr>
        <sz val="10"/>
        <color indexed="8"/>
        <rFont val="Calibri"/>
        <family val="2"/>
        <scheme val="minor"/>
      </rPr>
      <t>. En el proceso de asignación de
recursos, el MVCT no tiene en cuenta la cadena de valor señalada para
determinar la asignación de los recursos acorde con la misma, en aras de que su
proyección se realice dentro del principio de planificación, con criterios de
eficiencia y economía</t>
    </r>
  </si>
  <si>
    <r>
      <t xml:space="preserve">Con memorando 2021IE0009614 se solicita la modificación de la acción de mejora.
Mediante memorando del MVCT 2023IE0011665 del 29 de diciembre de 2023 la DIDE remite solicitud de modificación de la fecha de cumplimiento de la acción de mejora
Mediante radicado MVCT 2025IE0003708 la DIDE remite reporte de cumplimiento de la acción de mejora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</si>
  <si>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r>
      <t xml:space="preserve">Con memorando 2021IE0009614 se solicita la modificación de la acción de mejora.
Mediante memorando del MVCT 2023IE0011665 del 29 de diciembre de 2023 la DIDE remite solicitud de modificación de la fecha de cumplimiento de la acción de mejora
Mediante memorando 2025IE0003708 la DIDE remite reporte de cumplimiento de la acción de mejora.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</si>
  <si>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r>
      <rPr>
        <b/>
        <sz val="10"/>
        <rFont val="Calibri"/>
        <family val="2"/>
        <scheme val="minor"/>
      </rPr>
      <t xml:space="preserve">CAL_04/07/2025: </t>
    </r>
    <r>
      <rPr>
        <sz val="10"/>
        <rFont val="Calibri"/>
        <family val="2"/>
        <scheme val="minor"/>
      </rPr>
      <t>Acción de mejora reformulada debido a que la CGR en informe final de auditoría financiera al MVCT - vigencia 2024, declaró la anterior acción de mejora como No efectiva. Se incluye en el informe de seguimiento semestral con corte a 30 de junio de 2025</t>
    </r>
  </si>
  <si>
    <t>Seguimiento al fallo a ser proferido por parte del Tribunal Administrativo del Tolima, respecto a la demanda Medio de Control de Controversias Contractuales ante el Tribunal Administrativo del Tolima, con radicado No. 73001-23-33-004-2015 al Convenio de Apoyo Financiero No. 059 de 2007 suscrito entre el Min Ambiente, Vivienda y Desarrollo Territorial (hoy MVCT) y el municipio de Ibagué</t>
  </si>
  <si>
    <t xml:space="preserve">Seguimiento al estado de las actuaciones juridicas. </t>
  </si>
  <si>
    <t>Oficio (2)</t>
  </si>
  <si>
    <r>
      <rPr>
        <b/>
        <sz val="10"/>
        <color rgb="FF000000"/>
        <rFont val="Calibri"/>
        <family val="2"/>
        <scheme val="minor"/>
      </rPr>
      <t xml:space="preserve">Información de Proyectos de Inversión SPI (AD): </t>
    </r>
    <r>
      <rPr>
        <sz val="10"/>
        <color indexed="8"/>
        <rFont val="Calibri"/>
        <family val="2"/>
        <scheme val="minor"/>
      </rPr>
      <t>la CGR evidenció debilidades en el reporte de la información del SPI, por parte del MVCT, generando incertidumbre sobre el manejo de los recursos destinados a los proyectos, así como las actividades que se adelantan y el resultado de los mismos, que el cargue de la información en el SPI  genera incertidumbre sobre la misma.</t>
    </r>
  </si>
  <si>
    <r>
      <rPr>
        <b/>
        <sz val="10"/>
        <color theme="1"/>
        <rFont val="Calibri"/>
        <family val="2"/>
        <scheme val="minor"/>
      </rPr>
      <t>Notas a Los Estados Financieros. Administrativo:</t>
    </r>
    <r>
      <rPr>
        <sz val="10"/>
        <color theme="1"/>
        <rFont val="Calibri"/>
        <family val="2"/>
        <scheme val="minor"/>
      </rPr>
      <t xml:space="preserve">  Se presenta incumplimiento de la información incluida en las notas de los estados financieros 10.2.2 y 16.4.1 como lo establece el Marco Conceptual para la presentación de los estados financieros y revelaciones establecido para Entidades de Gobierno, en la Resolución 533 de 2015.</t>
    </r>
  </si>
  <si>
    <t>Fortalecer los controles internos y la supervisión de los responsables de la elaboración de las notas a los estados financieros. Se adopta la misma acción de mejora del H6(2024)</t>
  </si>
  <si>
    <t xml:space="preserve">1) Implementar controles para la elaboración de notas a los estados financieros de convenios y/o contratos y P.P.Y.E.: 1.1) Diseñar cuadro control que permitan determinar el saldo final. Al cierre de cada período contable se comparará el saldo final con el informado por la Supervisión y SIIF Nación 1.2) Elaborar las notas según la estructura establecida en la norma contable.  </t>
  </si>
  <si>
    <t>Cuadro control de validación de saldos de convenios y/o contratos (1)
Notas a los Estados Financieros, conforme a las normas de revelación (1)</t>
  </si>
  <si>
    <t>2) Realizar una capacitación dirigida a los profesionales responsables de los procesos de convenios y/o contratos y  Propiedades Planta y Equipo, en el marco técnico contable para Entidades de Gobierno.</t>
  </si>
  <si>
    <t>Presentación y lista de asistencia a la Capacitación (1)
Acta reunión con los  Supervisores (1)</t>
  </si>
  <si>
    <t>3) Realizar reunión con los Supervisores de los convenios para exponer las diferencias que se presentan entre los informes de seguimiento contable vs los extractos.
4) Actualizar el Instructivo de procedimientos contables FRA-I-02 en lo relativo a la validación de notas a los estados financieros.</t>
  </si>
  <si>
    <t>Presentación y lista de asistencia a la Capacitación (1)
Acta reunión con los  Supervisores (1)
Instructivo FRA-I-02 Actualizado (1)</t>
  </si>
  <si>
    <r>
      <t xml:space="preserve">Con 2018IE0015268 DEL 28-12-2018 se allega: Comunicaciones entre el Ministerio y Procuraduría General de la Nación (oficio No. 2018EE000939 del 11 de enero de 2018), el Ministerio y Fonade (oficio No. 2018EE0001344 del 15 de enero de 2018), el Ministerio y Alcaldía (oficio No. 2018EE0001346 del 15 de enero de 2018), el Ministerio y la alcaldía de Ibagué (2018EE0064514, 2018EE0064518) y entre el Ministerio y La Procuraduría General de la Nación (2018EE0062373), y se adjunta informe del estado del proceso. Con 2020IE0000969 se informa cumplimiento y efectividad de la acción de mejora.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t>
    </r>
  </si>
  <si>
    <r>
      <t xml:space="preserve">Con 2020IE0000969 se informa cumplimiento y efectividad de la acción de mejora.
La CGR en el informe derivado de la auditoria financiera MVCT vigencia 2023, por lo tanto, se suscribe en el plan de mejoramiento
Mediante memorando 2025IE0003964 la DIDE remite reporte de cumplimiento de la acción de mejora, sin embargo, al validar los soportes, no se encuentran, por lo que se remite observaciones el 14 de abril de 2025 a la DIDE y el porcentaje de cumplimiento queda en 0%. Acto seguido se recibió respuesta de la DIDE donde informaron que cargaron los soportes se validan los 6 reportes mensuales, no obstante, se esta a la espera del cargue del informe de efectividad, dado que, indican que la evidencia a portada es un informe de supervisión y no el informe de efectividad, por lo tanto, el porcentaje de cumplimiento se actualiza a 86%. La DIDE informa que se cargo el informe de efectividad, por lo tanto, se da cumplimiento del 100% con el memorando enunciado 2025IE0003964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
</t>
    </r>
  </si>
  <si>
    <r>
      <rPr>
        <b/>
        <sz val="10"/>
        <color rgb="FF000000"/>
        <rFont val="Calibri"/>
        <family val="2"/>
        <scheme val="minor"/>
      </rPr>
      <t>Obligaciones del convenio interadministrativo de Uso de Recursos 1007 de 2020</t>
    </r>
    <r>
      <rPr>
        <sz val="10"/>
        <color indexed="8"/>
        <rFont val="Calibri"/>
        <family val="2"/>
        <scheme val="minor"/>
      </rPr>
      <t xml:space="preserve">, para la Optimización del Acueducto de San Antero y del Acueducto del  Corregimiento El Porvenir en el Municipio de San Antero, Córdoba. No se cumplió a cabalidad con lo establecido en los numerales 8, 9 y 11 de la Cláusula Cuarta del Convenio Interadministrativo de uso de recursos No. 1007 de 2020, </t>
    </r>
  </si>
  <si>
    <t>No publicación en el SECOP de los procesos contractuales.</t>
  </si>
  <si>
    <r>
      <t xml:space="preserve">Con memorando 2024IE0001770 se informa cumplimiento de la acción de mejora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</si>
  <si>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r>
      <t xml:space="preserve">Con memorando 2022IE0008174 se solicita modificación de la fecha de terminación de la acción de mejora. Con memorando 2023IE0005898 se solicita modificación de la fecha de terminación de la acción de mejora.
Con memorando 2024IE0007643 se solicita modificación de la acción de mejora.
Mediante memorando 2024IE0006516 de fecha 26 de julio de 2024 solicitan ampliacion del plazo del cumplimiento de la accion de mejora
Mediante radicado MVCT 2025IE0003292 la DIDE solicita la modificación del responsable de la acción de mejora
Mediante memorando 2025IE0003964 la DIDE remite reporte de cumplimiento de la acción de mejora, sin embargo, al validar los soportes, no están completos, por lo que se remite observaciones el 14 de abril de 2025 a la DIDE y el porcentaje de cumplimiento queda en 67%. La DIDE realiza el cargue del informe de efectivida, por lo tanto queda cumplida al 100%.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</si>
  <si>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r>
      <t xml:space="preserve">Con memorando 2022IE0008174 se solicita modificación de la fecha de terminación de la acción de mejora. Con memorando 2023IE0005898 se solicita modificación de la fecha de terminación de la acción de mejora.
Con memorando 2024IE0007643 se solicita modificación de la acción de mejora.
Mediante memorando 2024IE0006516 de fecha 26 de julio de 2024 solicitan ampliacion del plazo del cumplimiento de la accion de mejora
Mediante memorando 2024IE0012126 de fecha 30/12/2024 la DIDE solicito la amplición del termino para terminar las actividades del plan de acción
Mediante radicado MVCT 2025IE0003292 la DIDE solicita la modificación del responsable de la acción de mejora
Mediante radicado 2025IE0003429 la DIDE remite cumplimiento de la acción de mejora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t>
    </r>
  </si>
  <si>
    <r>
      <t xml:space="preserve">Con 2018IE0015268 DEL 28-12-2018 se allega Oficio 2018ER0119317 del 19/12/2018, la Gobernación de Norte de Santander radicó la reformulación del proyecto. Con 2019IE0015369 se informa cumplimiento y efectividad de la acción de mejora.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t>
    </r>
  </si>
  <si>
    <r>
      <t xml:space="preserve">Con 2018IE0015268 DEL 28-12-2018 se allega Oficio 2018ER0119317 del 19/12/2018, la Gobernación de Norte de Santander radicó la reformulación del proyecto. Con 2019IE0015369 se informa cumplimiento y efectividad de la acción de mejora.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</si>
  <si>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r>
      <t xml:space="preserve">Con 2020IE0000971 se informa la modificación de la acción de mejora. Con 2021IE0000298 se informa la modificación de la acción de mejora.  Con memorando 2021IE0009614 se solicita la modificación de la acción de mejora. Con memorando 2023IE00000036 se informa cumplimiento y efectividad de la acción de mejora.
La CGR en el informe derivado de la auditoria financiera MVCT vigencia 2023, por lo tanto, se suscribe en el plan de mejoramiento
Con memorando 2024IE0007807 se informa cumplimiento y efectividad de la acción de mejora.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
</t>
    </r>
  </si>
  <si>
    <t>Fortalecer el seguimiento a la planeación y ejecución presupuestal mediante la verificación de las fuentes de financiación de los proyectos de inversión</t>
  </si>
  <si>
    <t>Realizar mesas de trabajo mensuales con los coordinadores de la DPR para verificar la fuente de financiación de los proyectos de inversión</t>
  </si>
  <si>
    <t>Actas de mesas de trabajo (6)
Informe de efectividad (1)</t>
  </si>
  <si>
    <r>
      <t xml:space="preserve">Con memorando 2022IE0008174 se solicita modificación de la fecha de terminación de la acción de mejora.
Mediante memorando del MVCT 2023IE0011665 del 29 de diciembre de 2023 la DIDE remite solicitud de modificación de la fecha de cumplimiento de la acción de mejora
Se declaro no efectivo en la AF MVCT 2023, sin embargo la acción de mejora se encuentra en ejecución
Mediante memorando 2025IE0004272 la DIDE remitió cumplimiento de la acción de mejora.
</t>
    </r>
    <r>
      <rPr>
        <b/>
        <sz val="10"/>
        <rFont val="Calibri"/>
        <family val="2"/>
        <scheme val="minor"/>
      </rPr>
      <t>CAL_13/06/2025</t>
    </r>
    <r>
      <rPr>
        <sz val="10"/>
        <rFont val="Calibri"/>
        <family val="2"/>
        <scheme val="minor"/>
      </rPr>
      <t>:  La CGR en informe final de auditoría financiera al MVCT - vigencia 2024, numeral 9 "seguimiento al plan de mejoramiento", declaró No efectiva la acción de mejora, por lo tanto se cierra esta acción de mejora y se reformula una nueva acción de mejora.</t>
    </r>
  </si>
  <si>
    <r>
      <t xml:space="preserve">Mediante radicado 2025IE0000886 reportan cumplimiento de las acciones de mejora a cargo de la DPR
Mediante radicado 2025IE0003170 indican que se realizó actualización de los informes de cumplimiento y de efectividad de la acción de mejora del hallazgo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t>
    </r>
  </si>
  <si>
    <r>
      <t xml:space="preserve">El 30/12/2016  se publica la RESOLUCIÓN 1063. Con 2019IE0015346 se informa la modificación de la acción de mejora. Con 2021IE0000298 se informa la modificación de la acción de mejora. Con memorando 2021IE0009614 se informa la modificación de la acción de mejora. Con memorando 2023IE00000036 se informa cumplimiento y efectividad de la acción de mejora.
La CGR en el informe derivado de la auditoria financiera MVCT vigencia 2023, por lo tanto, se suscribe en el plan de mejoramiento
Con memorando 2024IE0007643 se solicita modificación de la acción de mejora.
Con memorando 2024IE0009165 se informa cumplimiento y efectividad de la acción de mejora.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</si>
  <si>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t>Gestionar ante el Municipio de Acandí pra que en el marco de sus competencias legales garantice la correcta operación de los sistemas construidos con copia a la SSPD</t>
  </si>
  <si>
    <t>1. Requerimiento al municipio
2. Solicitud de acompañamiento y vigilancia de la SSPD
3. Gestionar ante el PDA del departamento de Chocó la inclusión de actividades de fortalecimiento a la operación a traves del acompañamiento técnico al prestador dentro del plan de aseguramiento de la prestación</t>
  </si>
  <si>
    <t>Comunicación/oficio al municipio (1)
Comunicación/oficio a la SSPD (1)
Acta mesa de trabajo entre municipio, prestador, SSPD y Ministerio (1)
Concepto favorable otorgado desde la Subdirección de Desarrollo Empresarial al plan de aseguramiento de la prestación del departamento de Chocó (1)</t>
  </si>
  <si>
    <r>
      <t xml:space="preserve">Mediante memorando 2025IE0001376 reportan cumplimiento de las acciones de mejora
Mediante radicado 2025IE0003170 la DPR solicitó eliminar de la matriz de plan de mejoramiento la asignación realizada a la DPR de la acción de mejora. Siempre hubo copia a al aDIDE, quienes no refutaron la solicitud, por lo tanto, se realiza la actualización.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</si>
  <si>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r>
      <rPr>
        <b/>
        <sz val="10"/>
        <rFont val="Calibri"/>
        <family val="2"/>
        <scheme val="minor"/>
      </rPr>
      <t>Recursos de Crédito Externo Empréstitos Internacionales</t>
    </r>
    <r>
      <rPr>
        <sz val="10"/>
        <rFont val="Calibri"/>
        <family val="2"/>
        <scheme val="minor"/>
      </rPr>
      <t xml:space="preserve">
Se evidencia falencias de eficacia y economía en la gestión del MVCT,  que orienten  la optimización de los recursos puestos a su disposición, que de alguna manera incidan en los resultados del sector vivienda, en el período analizado.</t>
    </r>
  </si>
  <si>
    <r>
      <rPr>
        <b/>
        <sz val="10"/>
        <color rgb="FF000000"/>
        <rFont val="Calibri"/>
        <family val="2"/>
        <scheme val="minor"/>
      </rPr>
      <t>Recursos de Crédito Externo Empréstitos Internacionales</t>
    </r>
    <r>
      <rPr>
        <sz val="10"/>
        <color indexed="8"/>
        <rFont val="Calibri"/>
        <family val="2"/>
        <scheme val="minor"/>
      </rPr>
      <t xml:space="preserve">
Se evidencia falencias de eficacia y economía en la gestión del MVCT,  que orienten  la optimización de los recursos puestos a su disposición, que de alguna manera incidan en los resultados del sector vivienda, en el período analizado.</t>
    </r>
  </si>
  <si>
    <r>
      <rPr>
        <b/>
        <sz val="10"/>
        <color rgb="FF000000"/>
        <rFont val="Calibri"/>
        <family val="2"/>
        <scheme val="minor"/>
      </rPr>
      <t xml:space="preserve">Rendimientos Financieros Contrato de Encargo Fiduciario de Administración y Pagos, No 610 de 2019. </t>
    </r>
    <r>
      <rPr>
        <sz val="10"/>
        <color indexed="8"/>
        <rFont val="Calibri"/>
        <family val="2"/>
        <scheme val="minor"/>
      </rPr>
      <t>Deficiencias de supervisión en el seguimiento y control de la ejecución contractual, al no advertir que la Fiduciaria no ha consignado los rendimientos financieros desde la vigencia 2019 a marzo de 2023 por $300.285.295, como lo establece el contrato de encargo fiduciario.</t>
    </r>
  </si>
  <si>
    <r>
      <rPr>
        <b/>
        <sz val="10"/>
        <color rgb="FF000000"/>
        <rFont val="Calibri"/>
        <family val="2"/>
        <scheme val="minor"/>
      </rPr>
      <t>Rendimientos Financieros Contrato de Encargo Fiduciario de Administración y Pagos, No 610 de 2019</t>
    </r>
    <r>
      <rPr>
        <sz val="10"/>
        <color indexed="8"/>
        <rFont val="Calibri"/>
        <family val="2"/>
        <scheme val="minor"/>
      </rPr>
      <t>. Deficiencias de supervisión en el seguimiento y control de la ejecución contractual, al no advertir que la Fiduciaria no ha consignado los rendimientos financieros desde la vigencia 2019 a marzo de 2023 por $300.285.295, como lo establece el contrato de encargo fiduciario.</t>
    </r>
  </si>
  <si>
    <t>Realizar seguimiento mensual de los rendimientos reintegrados generados por el contrato No. 610 de 2019</t>
  </si>
  <si>
    <t>1) Revisar mensualmente los extractos para determinar el valor de los rendimientos y compararlos con lo reportado en el FRA-F-19. 2) Consultar en SIIF los ingresos pendientes por aplicar y validar con los rendimientos reintegrados que se reporta el FRA-F-19. 3) solicitar a la Supervisión los comprobantes de reintegro de rendimientos 4) registro reintegro de rendimientos en SIIF Nación.</t>
  </si>
  <si>
    <t>Validación cifras extracto vs FRA-F-19
Reporte ingresos pendientes por imputar del sistema SIIF Nación
Correo electrónico
Registros contables</t>
  </si>
  <si>
    <t xml:space="preserve">Realizar verificacion  al cumplimiento del esquema de seguimiento mensual para garantizar la trasferencia de los rendimientos al tesoro nacional </t>
  </si>
  <si>
    <t xml:space="preserve">Solicitar por correo electrónico a Alianza Fiduciaria comprobante del traslado de recursos </t>
  </si>
  <si>
    <t>Correo electronico (12)
soporte de comprobante del traslado (12)</t>
  </si>
  <si>
    <t>DIDE
BID-Mocoa</t>
  </si>
  <si>
    <r>
      <t xml:space="preserve">Con memorando 2021IE0004873 se informa el cumplimiento y efectividad de la acción de mejora.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</si>
  <si>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r>
      <t xml:space="preserve">Mediante memorando del MVCT 2023IE0011665 del 29 de diciembre de 2023 la DIDE remite solicitud de modificación de la fecha de cumplimiento de la acción de mejora
Mediante radicado MVCT 2025IE0003708 la DIDE remite reporte de cumplimiento de la acción de mejora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</si>
  <si>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r>
      <t xml:space="preserve">Mediante radicado 2024IE0012192 remiten reporte de Cumplimiento de las acciones de mejora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t>
    </r>
  </si>
  <si>
    <r>
      <rPr>
        <b/>
        <sz val="10"/>
        <color rgb="FF000000"/>
        <rFont val="Calibri"/>
        <family val="2"/>
        <scheme val="minor"/>
      </rPr>
      <t xml:space="preserve">Reservas Presupuestales Constituidas Vigencia 2023. (A) (D). </t>
    </r>
    <r>
      <rPr>
        <sz val="10"/>
        <color indexed="8"/>
        <rFont val="Calibri"/>
        <family val="2"/>
        <scheme val="minor"/>
      </rPr>
      <t xml:space="preserve">deficiencias en los mecanismos de planeación, seguimiento y control, afectando de esta manera la ejecución de los compromisos presupuestales de los proyectos de inversión, toda vez que no se ejecutaron de manera eficiente y oportuna los recursos disponibles para la vigencia fiscal 2023.  </t>
    </r>
    <r>
      <rPr>
        <sz val="10"/>
        <color rgb="FFFF0000"/>
        <rFont val="Calibri"/>
        <family val="2"/>
        <scheme val="minor"/>
      </rPr>
      <t>Incorpora  H6(2020), H14(2021), H9(2019)</t>
    </r>
  </si>
  <si>
    <r>
      <rPr>
        <b/>
        <sz val="10"/>
        <color rgb="FF000000"/>
        <rFont val="Calibri"/>
        <family val="2"/>
        <scheme val="minor"/>
      </rPr>
      <t>Reservas Presupuestales Constituidas Vigencia 2023. (A) (D).</t>
    </r>
    <r>
      <rPr>
        <sz val="10"/>
        <color indexed="8"/>
        <rFont val="Calibri"/>
        <family val="2"/>
        <scheme val="minor"/>
      </rPr>
      <t xml:space="preserve"> deficiencias en los mecanismos de planeación, seguimiento y control, afectando de esta manera la ejecución de los compromisos presupuestales de los proyectos de inversión, toda vez que no se ejecutaron de manera eficiente y oportuna los recursos disponibles para la vigencia fiscal 2023.  Incorpora  H6(2020), H14(2021), H9(2019)</t>
    </r>
  </si>
  <si>
    <t>Fortalecer los mecanismos de planeación, seguimiento y control de la entidad, en cuanto a la ejecución de los recursos de los proyectos de inversión asignados a la entidad, del presupuesto General de la Nación.</t>
  </si>
  <si>
    <t>1. La OAP y la SFP de manera articulada, elaborarán y socializarán un documento de recomendaciones y lineamientos para fortalecer la planeación, ejecución, seguimiento y control presupuestal, dirigido a los responsables de la gestión de recursos de cada uno de los proyectos de inversión de la entidad, para evitar la pérdida de apropiación.</t>
  </si>
  <si>
    <t>Documento o Circular con lineamientos y/o recomendaciones elaborado y socializado (1)</t>
  </si>
  <si>
    <t>2. Realizar reuniones mensuales de seguimiento con los enlaces financieros de los proyectos de inversión, con el fin de identificar avances, alertas y oportunidades de mejora que permitan apoyar y agilizar la correcta ejecución presupuestal durante la vigencia</t>
  </si>
  <si>
    <t xml:space="preserve">
Presentación Reunión Mensual (5) 
Lista de Asistencia (5) </t>
  </si>
  <si>
    <t>OAP - SFP</t>
  </si>
  <si>
    <r>
      <rPr>
        <b/>
        <sz val="10"/>
        <color rgb="FF000000"/>
        <rFont val="Calibri"/>
        <family val="2"/>
        <scheme val="minor"/>
      </rPr>
      <t>Saldos de Apropiación Vigencia 2023. (A) (D).</t>
    </r>
    <r>
      <rPr>
        <sz val="10"/>
        <color indexed="8"/>
        <rFont val="Calibri"/>
        <family val="2"/>
        <scheme val="minor"/>
      </rPr>
      <t xml:space="preserve"> falencias en el proceso de planeación presupuestal de la entidad al no ejecutar los recursos disponibles en forma eficiente dentro de la vigencia fiscal, generando pérdidas de apropiación. Lo que contraviene lo contemplado en los artículos 13, 14, 17, 36, 71 y 73 del Decreto No. 111 de 1996.</t>
    </r>
  </si>
  <si>
    <r>
      <t xml:space="preserve">Mediante radicado 2024IE0012192 remiten reporte de Cumplimiento de las acciones de mejora
</t>
    </r>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</si>
  <si>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r>
      <t xml:space="preserve">Con memorando 2022IE0008174 se solicita modificación de la fecha de terminación de la acción de mejora. Con memorando 2023IE0004878 se solicita modificación de la fecha de terminación de la acción de mejora.
Mediante memorando del MVCT 2023IE0011665 solicitan ampliación del plazo de cumplimiento de la acción de mejora. Con memorando 2024IE0002075 se informa cumplimiento y efectividad de la acción de mejora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t>
    </r>
  </si>
  <si>
    <r>
      <t xml:space="preserve">Con 2020IE0000971 se informa la modificación de la acción de mejora. Con 2021IE0000298 se informa la modificación de la acción de mejora.  Con memorando 2021IE0009614 se solicita la modificación de la acción de mejora. Con memorando 2023IE00000036 se informa cumplimiento y efectividad de la acción de mejora.
Se declaró efectiva en el reporte semestral de plan de mejoramiento a corte 30 de junio 2024
</t>
    </r>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
</t>
    </r>
  </si>
  <si>
    <r>
      <rPr>
        <b/>
        <sz val="10"/>
        <rFont val="Calibri"/>
        <family val="2"/>
        <scheme val="minor"/>
      </rPr>
      <t>CAL_07/07/2025:</t>
    </r>
    <r>
      <rPr>
        <sz val="10"/>
        <rFont val="Calibri"/>
        <family val="2"/>
        <scheme val="minor"/>
      </rPr>
      <t xml:space="preserve"> Mediante memorando 2025IE0006636 del 02/07/2025 la Directora de Política y Regulación solicitó modificar la acción de mejora a fin de </t>
    </r>
    <r>
      <rPr>
        <i/>
        <sz val="10"/>
        <rFont val="Calibri"/>
        <family val="2"/>
        <scheme val="minor"/>
      </rPr>
      <t>"homogeneizar el enfoque de mejora propuesto, con el fin de consolidar una estrategia más eficiente frente al tratamiento de observaciones de naturaleza similar"</t>
    </r>
    <r>
      <rPr>
        <sz val="10"/>
        <rFont val="Calibri"/>
        <family val="2"/>
        <scheme val="minor"/>
      </rPr>
      <t>, y solicitan unificar hallazgos que compartan la misma raíz o temáticas.</t>
    </r>
    <r>
      <rPr>
        <b/>
        <sz val="10"/>
        <rFont val="Calibri"/>
        <family val="2"/>
        <scheme val="minor"/>
      </rPr>
      <t xml:space="preserve"> La acción de mejora planteada corresponde a la misma formulada para el hallazgo H8(2024)</t>
    </r>
  </si>
  <si>
    <r>
      <t xml:space="preserve">Mediante memorando 2023IE0011312 del 22 de diciembre de 2023 la DPR remite solicitud de modificación de la fecha para el cumplimiento de la acción de mejoramiento
Mediante memorando 2024IE0012018 de fecha 27/12/2024 la DIDE solicito la ampliación del plazo para el cumplimiento de la accion de mejora de acuerdo con la siguiente justificación: "dado que todavía se deben culminar acciones pendientes, desde el equipo financiero responsable se recomienda solicitar una ampliación del plazo de cumplimiento de las acciones de mejora"
</t>
    </r>
    <r>
      <rPr>
        <b/>
        <sz val="10"/>
        <rFont val="Calibri"/>
        <family val="2"/>
        <scheme val="minor"/>
      </rPr>
      <t xml:space="preserve">CAL_07/07/2025: </t>
    </r>
    <r>
      <rPr>
        <sz val="10"/>
        <rFont val="Calibri"/>
        <family val="2"/>
        <scheme val="minor"/>
      </rPr>
      <t>Mediante memorando 2025IE0006636 del 02/07/2025 la DPR solicitó modificar la acción de mejora a fin de homogenizarla con la acción de mejora del hallazgo H8(2024)</t>
    </r>
  </si>
  <si>
    <r>
      <rPr>
        <b/>
        <sz val="10"/>
        <color theme="1"/>
        <rFont val="Calibri"/>
        <family val="2"/>
        <scheme val="minor"/>
      </rPr>
      <t>Ejecución Presupuestal – Proyectos de Inversión. Administrativo</t>
    </r>
    <r>
      <rPr>
        <sz val="10"/>
        <color theme="1"/>
        <rFont val="Calibri"/>
        <family val="2"/>
        <scheme val="minor"/>
      </rPr>
      <t>: se observó  falta de eficacia en la consecución de las metas o resultados de los proyectos, con base en los recursos asignados y comprometidos en los mismos, teniendo en consideración que la función del MVCT es gestionar para que los proyectos se realicen en el tiempo establecido.</t>
    </r>
  </si>
  <si>
    <r>
      <t xml:space="preserve">La CGR manifiesta que se evidencian deficiencias en los mecanismos de control, seguimiento y planeación, afectando de esta manera la ejecución de los compromisos presupuestales de los proyectos de inversión, toda vez que no se ejecutaron de manera eficiente y oportuna los recursos disponibles para la vigencia fiscal 2022. </t>
    </r>
    <r>
      <rPr>
        <sz val="10"/>
        <color rgb="FFFF0000"/>
        <rFont val="Calibri"/>
        <family val="2"/>
        <scheme val="minor"/>
      </rPr>
      <t>Incorpora H6(2020)  H8(2019)</t>
    </r>
  </si>
  <si>
    <t>Fortalecer el seguimiento a la ejecución presupuestal de los proyectos de inversión, mediante el uso de un tablero de control que permita identificar alertas tempranas y facilitar la toma de decisiones oportunas</t>
  </si>
  <si>
    <t>Implementar y fortalecer un mecanismo de alertas tempranas que permita monitorear el estado de los procesos y activar de manera oportuna los trámites administrativos y financieros requeridos para mejorar la ejecución presupuestal.
El tablero de control proporcionará los insumos necesarios para la elaboración de los informes de seguimiento mensuales y el informe final de efectividad.</t>
  </si>
  <si>
    <t>Informe mensual de seguimiento a las alertas tempranas (4)
Informe final de evaluación de la efectividad (1)</t>
  </si>
  <si>
    <t>La Directora de Política y Regulación solicitó modificar la acción de mejora a fin de "homogeneizar el enfoque de mejora propuesto, con el fin de consolidar una estrategia más eficiente frente al tratamiento de observaciones de naturaleza similar"</t>
  </si>
  <si>
    <t>Mediante memorando del MVCT 2023IE0011665 del 29 de diciembre de 2023 la DIDE remite solicitud de modificación de la fecha de cumplimiento de la acción de mejora
Mediante memorando 2024IE0012018 de fecha 27/12/2024 la DIDE solicito la ampliación del plazo para el cierre de las actividades de acuedo con la siguiente justificació: dado que todavía se deben culminar acciones pendientes, desde el equipo financiero responsable se recomienda solicitar una ampliación del plazo de cumplimiento de las acciones de mejora"</t>
  </si>
  <si>
    <t>Cto 27:  Identificar los valores que va a devolver ENTERRITORIO en la siguiente liquidación parcial
Cto 169: Realizar seguimiento a los informes de causación remitidos por Enterritorio, donde se evidencia la disminución en los anticipos pendientes por legalizar. Seguimiento a lo establecido en el acta de liquidación del año 2023.
Cto 859: Entrega de evidencia reintegro de los recursos</t>
  </si>
  <si>
    <t>Cto 27 -2004: Mesa de trabajo con ENTERRITORIO para depuración de saldos y verificar los valores a reintegrar en acta de liquidación 6
Cto 169: Requerir a Enterritorio solicitando el estado de los contratos relacionados en el acta de liquidación, los valores a reintegrar y la actualización de los saldos que están pendientes por legalizar 
Cto 859: Soporte reintegro de los recursos</t>
  </si>
  <si>
    <t>Cto 27-2004: acta mesa de trabajo (2)
Cto 169-2013: oficios (2)
Cto 859: Soporte reintegro (1)
acta mesa de trabajo semestral para revision estados financieros (2)</t>
  </si>
  <si>
    <r>
      <rPr>
        <b/>
        <sz val="10"/>
        <rFont val="Calibri"/>
        <family val="2"/>
        <scheme val="minor"/>
      </rPr>
      <t xml:space="preserve">CAL_08/07/2025: </t>
    </r>
    <r>
      <rPr>
        <sz val="10"/>
        <rFont val="Calibri"/>
        <family val="2"/>
        <scheme val="minor"/>
      </rPr>
      <t>Acción de mejora reformulada debido a que la CGR en informe final de auditoría financiera al MVCT - vigencia 2024, declaró la anterior acción de mejora como No efectiva. Se incluye en el informe de seguimiento semetral con corte a 30 de junio de 2025</t>
    </r>
  </si>
  <si>
    <r>
      <rPr>
        <b/>
        <sz val="10"/>
        <rFont val="Calibri"/>
        <family val="2"/>
        <scheme val="minor"/>
      </rPr>
      <t xml:space="preserve">CAL_08/07/2025: </t>
    </r>
    <r>
      <rPr>
        <sz val="10"/>
        <rFont val="Calibri"/>
        <family val="2"/>
        <scheme val="minor"/>
      </rPr>
      <t>Acción de mejora reformulada debido a que la CGR en informe final de auditoría financiera al MVCT - vigencia 2024, declaró la anterior acción de mejora como No efectiva.</t>
    </r>
  </si>
  <si>
    <t>Programacion de conciliaciones y seguimiento a obligaciones establecidas en las actas de liquidación, al igual que solicitud a Enterritorio de ajuste en el informe contable</t>
  </si>
  <si>
    <t>Cto 27 -2004: Conciliar diferencias entre informe de pagos y saldos por ejecutar en estados financieros
Cto 169: Reporte de la conciliación 
Convenio 291: Solicitar a Enterritorio realizar la anotación en el informe de pagos remitidos al MVCT.
Cto 859: Soporte reintegro de los recursos 
Contrato 440: Solicitar a ENTERRITORIO el ajuste de los informes financieros</t>
  </si>
  <si>
    <t>Contrato 27-2004: actas de mesa de trabajo (2)
Contrato 169-2013: Informe de pagos Enterritorio (1) y  Formato control de recursos con saldo conciliado (1)
Contrato 291: oficio (1)
Contrato 859: soporte de reintegro (1)
Contrato 440: oficio (1)</t>
  </si>
  <si>
    <r>
      <rPr>
        <b/>
        <sz val="10"/>
        <rFont val="Calibri"/>
        <family val="2"/>
        <scheme val="minor"/>
      </rPr>
      <t>CAL_08/07/2025:</t>
    </r>
    <r>
      <rPr>
        <sz val="10"/>
        <rFont val="Calibri"/>
        <family val="2"/>
        <scheme val="minor"/>
      </rPr>
      <t xml:space="preserve"> Acción de mejora reformulada debido a que la CGR en informe final de auditoría financiera al MVCT - vigencia 2024, declaró la acción de mejora ejecutada como No efectiva.
**************
Con memorando 2022IE0008174 se solicita modificación de la fecha de terminación de la acción de mejora. Con memorando 2023IE0004878 se solicita modificación de la fecha de terminación de la acción de mejora.
Mediante memorando del MVCT 2023IE0011665 solicitan ampliación del plazo de cumplimiento de la acción de mejora.
Mediante memorando 2024IE0006516 de fecha 26 de julio de 2024 solicitan ampliacion del plazo del cumplimiento de la accion de mejora
Mediante memorando 2024IE0011624 de fecha 18/12/2024 la DIDE solicitro la ampliación del plazo para  la terminación de las actividades de la accion de mejora co su debida justificación</t>
    </r>
  </si>
  <si>
    <r>
      <rPr>
        <b/>
        <sz val="10"/>
        <rFont val="Calibri"/>
        <family val="2"/>
        <scheme val="minor"/>
      </rPr>
      <t xml:space="preserve">CAL_13/06/2025: </t>
    </r>
    <r>
      <rPr>
        <sz val="10"/>
        <rFont val="Calibri"/>
        <family val="2"/>
        <scheme val="minor"/>
      </rPr>
      <t>La CGR en informe final de auditoría financiera al MVCT - vigencia 2024, declaro No efectiva la acción de mejora, por lo tanto se cierra y se reformula una nueva acción de mejora
***************
Con memorando 2023IE0001299 se informa cumplimiento y efectividad de la acción de mejora.</t>
    </r>
  </si>
  <si>
    <r>
      <rPr>
        <b/>
        <sz val="10"/>
        <rFont val="Calibri"/>
        <family val="2"/>
        <scheme val="minor"/>
      </rPr>
      <t xml:space="preserve">CAL_13/06/2025: </t>
    </r>
    <r>
      <rPr>
        <sz val="10"/>
        <rFont val="Calibri"/>
        <family val="2"/>
        <scheme val="minor"/>
      </rPr>
      <t>La CGR en informe final de auditoría financiera al MVCT - vigencia 2024, declaro No efectiva la acción de mejora, pero esta aún no reporta avance.</t>
    </r>
  </si>
  <si>
    <r>
      <rPr>
        <b/>
        <sz val="10"/>
        <rFont val="Calibri"/>
        <family val="2"/>
        <scheme val="minor"/>
      </rPr>
      <t xml:space="preserve">CAL_08/07/2025: </t>
    </r>
    <r>
      <rPr>
        <sz val="10"/>
        <rFont val="Calibri"/>
        <family val="2"/>
        <scheme val="minor"/>
      </rPr>
      <t>La DIDE no hizo referencia a esta acción de mejora en la reformulación solicitada mediante correo electrónico enviado a la OCI el 07/07/2025, por lo tanto se conserva y sigue en seguimiento</t>
    </r>
  </si>
  <si>
    <r>
      <rPr>
        <b/>
        <sz val="10"/>
        <rFont val="Calibri"/>
        <family val="2"/>
        <scheme val="minor"/>
      </rPr>
      <t xml:space="preserve">CAL_08/07/2025: </t>
    </r>
    <r>
      <rPr>
        <sz val="10"/>
        <rFont val="Calibri"/>
        <family val="2"/>
        <scheme val="minor"/>
      </rPr>
      <t>Acción de mejora reformulada conforme al correo electrónico enviado a la OCI el 07/07/2025. La CGR en informe final de auditoría financiera al MVCT - vigencia 2024, declaró la anterior acción de mejora ejecutada por la SFP como No efectiva. Se incluye en el informe de seguimiento semestral con corte a 30 de junio de 2025</t>
    </r>
  </si>
  <si>
    <t>Cambio del consorcio ejecutor del programa (Gerencia Integral) 
Requerimientos de información a la gerencia integral del proyecto para preparación a mesas de seguimiento con la DIARI de la CGR
Realizar seguimiento a compromisos de la gerencia integral producto de las mesas con CGR</t>
  </si>
  <si>
    <t>Realizar la cesión del contrato de gerencia integral
Solicitudes y revisión del informe de avance de las obra a la interventoría de cada proyecto
Actas reuniones con CGR 
Acta de reuniones de seguimiento con la GI y el BID</t>
  </si>
  <si>
    <t>Cesión del contrato de gerencia integral (1)
Solicitudes (10)
Actas con CGR (10) 
Actas con gerencia y BID (8)</t>
  </si>
  <si>
    <t>DIDE
BID GUAJIRA</t>
  </si>
  <si>
    <r>
      <rPr>
        <b/>
        <sz val="10"/>
        <rFont val="Calibri"/>
        <family val="2"/>
        <scheme val="minor"/>
      </rPr>
      <t xml:space="preserve">CAL_08/07/2025: </t>
    </r>
    <r>
      <rPr>
        <sz val="10"/>
        <rFont val="Calibri"/>
        <family val="2"/>
        <scheme val="minor"/>
      </rPr>
      <t>Acción de mejora reformulada debido a que la CGR en informe final de auditoría financiera al MVCT - vigencia 2024, declaró la anterior acción de mejora como No efectiva. Se incluye en el informe de seguimiento semestral con corte a 30 de junio de 2025</t>
    </r>
  </si>
  <si>
    <r>
      <rPr>
        <b/>
        <sz val="10"/>
        <rFont val="Calibri"/>
        <family val="2"/>
        <scheme val="minor"/>
      </rPr>
      <t>CAL_13/06/2025:</t>
    </r>
    <r>
      <rPr>
        <sz val="10"/>
        <rFont val="Calibri"/>
        <family val="2"/>
        <scheme val="minor"/>
      </rPr>
      <t xml:space="preserve"> La CGR en informe final de auditoría financiera al MVCT - vigencia 2024, numeral 9 "seguimiento al plan de mejoramiento", declaró No efectiva la acción de mejora, por lo tanto se cierra esta acción de mejora y se reformula una nueva acción de mejora.
</t>
    </r>
    <r>
      <rPr>
        <b/>
        <sz val="10"/>
        <rFont val="Calibri"/>
        <family val="2"/>
        <scheme val="minor"/>
      </rPr>
      <t>**********</t>
    </r>
    <r>
      <rPr>
        <sz val="10"/>
        <rFont val="Calibri"/>
        <family val="2"/>
        <scheme val="minor"/>
      </rPr>
      <t xml:space="preserve">
Con memorando 2023IE0001299 se informa cumplimiento y efectividad de la acción de mejora.
</t>
    </r>
  </si>
  <si>
    <t xml:space="preserve">Realizar seguimiento a la ejecución, terminación de obras, y entrega del proyecto al municipio. 
Convenios Interadministrativos de Uso de Recursos No. 800 de 2022, No. 802 de 2022 y No. 1081 de 2022                  </t>
  </si>
  <si>
    <t>Realizar a través del supervisor mesas de trabajo con el ejecutor y el municipio para el seguimiento del avance físico de las obras</t>
  </si>
  <si>
    <t>Actas de mesa de trabajo (15) 5 por cada convenio
Acta de Entrega (3)  1 por cada convenio</t>
  </si>
  <si>
    <t>Realizar seguimiento al giro de los recursos comprometidos durante la vigencia 2020 pendientes en el marco de los proyectos en ejecución</t>
  </si>
  <si>
    <t>Actualizar la programación de caja para el giro de los pasivos exigibles durante la vigencia con corte a agosto y noviembre</t>
  </si>
  <si>
    <t>Matriz de planeacion de PAC</t>
  </si>
  <si>
    <t>Reportar oportunamente en el aplicativo PIIP, el avance  de los indicadores de producto asociados al proyecto de inversión BPIN 2017011000049 a cargo de la DIDE, de acuerdo a los plazos y el procedimiento establecido para tal fin</t>
  </si>
  <si>
    <t>Reporte de avance mensual en PIIP del proyecto de inversión</t>
  </si>
  <si>
    <t>Reportes (12)</t>
  </si>
  <si>
    <t>Acta de Entrega (1)</t>
  </si>
  <si>
    <t>Realizar el seguimiento a la ejecución, terminacion de obras, y entrega del proyecto al municipio</t>
  </si>
  <si>
    <t>Evidenciar la terminación, liquidación y funcionamiento del proyecto</t>
  </si>
  <si>
    <t>Solicitar al gestor PDA-ejecutor del proyecto para la época de los hechos, los documentos que den constancia de la terminación, liquidación  y entrega del proyecto al municipio o prestador</t>
  </si>
  <si>
    <t>Oficio solicitud (1)
Oficio respuesta por el gestor PDA (1)</t>
  </si>
  <si>
    <t>DIDE
Subdirección de programas</t>
  </si>
  <si>
    <r>
      <rPr>
        <b/>
        <sz val="10"/>
        <rFont val="Calibri"/>
        <family val="2"/>
        <scheme val="minor"/>
      </rPr>
      <t xml:space="preserve">CAL_08/07/2025: </t>
    </r>
    <r>
      <rPr>
        <sz val="10"/>
        <rFont val="Calibri"/>
        <family val="2"/>
        <scheme val="minor"/>
      </rPr>
      <t>Acción de mejora reformulada debido a que la CGR en informe final de auditoría financiera al MVCT - vigencia 2024, declaró las acciones de mejora como No efectivas. Se incluye en el informe de seguimiento semestral con corte a 30 de junio de 2025</t>
    </r>
  </si>
  <si>
    <t>Realizar seguimiento y asistencia técnica los proyectos apoyados financieramente por la nación (crédito BID y Cañaveralejo) en el marco de las competencias de la subdirección de proyectos</t>
  </si>
  <si>
    <t>Reporte de seguimiento y asistencia técnica en el marco de las rutas de acción que permitan la continuidad de la ejecución del proyecto</t>
  </si>
  <si>
    <t>Reporte (4)</t>
  </si>
  <si>
    <t>Certificación  emitida por parte de la fiducia en la cual certifica la devolución de la totalidad de los recursos
Acta de inicio de obra</t>
  </si>
  <si>
    <t xml:space="preserve">Devolución a la fiducia de los dineros dados en anticipo y aprobados por el Municipio al contratista 
Ejecución del proyecto mediante la suscripción de un nuevo contrato de obra </t>
  </si>
  <si>
    <t>Certificado de la fiducia ( 1 )
Acta de inicio de obra (1)</t>
  </si>
  <si>
    <t>Que en el acto administativo donde se establecen los requisitos de presentacion y viabilizacion de proyectos del sectos APSB se exija la existencia del permiso ambiental y no el documento de radicacion del trámite</t>
  </si>
  <si>
    <t>Modificacion Resolución No. 0661 de 2019 en la que se aclare el requisito</t>
  </si>
  <si>
    <t>Resolucion modificada (1)</t>
  </si>
  <si>
    <r>
      <rPr>
        <b/>
        <sz val="10"/>
        <rFont val="Calibri"/>
        <family val="2"/>
        <scheme val="minor"/>
      </rPr>
      <t xml:space="preserve">CAL_13/06/2025: </t>
    </r>
    <r>
      <rPr>
        <sz val="10"/>
        <rFont val="Calibri"/>
        <family val="2"/>
        <scheme val="minor"/>
      </rPr>
      <t>La CGR en informe final de auditoría financiera al MVCT - vigencia 2024, declaro No efectiva la acción de mejora 2 formulada por la DPR. Esta acción no presenta avance</t>
    </r>
  </si>
  <si>
    <t>DIDE
Subdirección de Desarrollo Empresarial</t>
  </si>
  <si>
    <t>Realizar seguimiento al giro de los recursos comprometidos durante la vigencia 2023 pendientes en el marco de los proyectos en ejecución</t>
  </si>
  <si>
    <t>Actualizar la programación de caja para el giro de los pasivos exigibles durante la vigencia con corte a agosto y noviembre.</t>
  </si>
  <si>
    <t>Gestionar el reintegro de los recursos no ejecutados asociados a la modificación del alcance inicial del proyecto, garantizando la devolución efectiva
Trámite de la reformulación 1 del proyecto, a través de la cual se subsanan las observaciones identificadas durante la ejecución y se ajustan los componentes técnicos, financieros y jurídicos
Terminación formal de la ejecución del proyecto</t>
  </si>
  <si>
    <t>Certificación del reintegro de los recursos. 
Oficio de aprobación de la reformulación.
Acta de terminación del proyecto.</t>
  </si>
  <si>
    <t>Certificación del reintegro de lso recursos (1)
Oficio de aprobación de la reformulación (1)
Acta de terminación del proyecto (1)</t>
  </si>
  <si>
    <r>
      <rPr>
        <b/>
        <sz val="10"/>
        <rFont val="Calibri"/>
        <family val="2"/>
        <scheme val="minor"/>
      </rPr>
      <t xml:space="preserve">CAL_08/07/2025: </t>
    </r>
    <r>
      <rPr>
        <sz val="10"/>
        <rFont val="Calibri"/>
        <family val="2"/>
        <scheme val="minor"/>
      </rPr>
      <t>Se reformula la acción de mejora debido a que la CGR en informe final de auditoría financiera al MVCT - vigencia 2024, declaró la anterior acción de mejora 2 como No efectiva. Se incluye en el informe de seguimiento semestral con corte a 30 de junio de 2025</t>
    </r>
  </si>
  <si>
    <r>
      <rPr>
        <b/>
        <sz val="10"/>
        <rFont val="Calibri"/>
        <family val="2"/>
        <scheme val="minor"/>
      </rPr>
      <t xml:space="preserve">CAL_08/07/2025: </t>
    </r>
    <r>
      <rPr>
        <sz val="10"/>
        <rFont val="Calibri"/>
        <family val="2"/>
        <scheme val="minor"/>
      </rPr>
      <t xml:space="preserve">Acción de mejora reformulada debido a que la CGR en informe final de auditoría financiera al MVCT - vigencia 2024, declaró la anterior acción de mejora como No efectiva.
</t>
    </r>
    <r>
      <rPr>
        <b/>
        <sz val="10"/>
        <rFont val="Calibri"/>
        <family val="2"/>
        <scheme val="minor"/>
      </rPr>
      <t>*********</t>
    </r>
    <r>
      <rPr>
        <sz val="10"/>
        <rFont val="Calibri"/>
        <family val="2"/>
        <scheme val="minor"/>
      </rPr>
      <t xml:space="preserve">
Con 2020IE0000971 se informa la modificación de la acción de mejora. Con 2021IE0000298 se informa la modificación de la acción de mejora.  Con memorando 2021IE0009614 se solicita la modificación de la acción de mejora. Con memorando 2023IE00000036 se informa cumplimiento y efectividad de la acción de mejora.
La CGR en el informe derivado de la auditoria financiera MVCT vigencia 2023, por lo tanto, se suscribe en el plan de mejoramiento
Con memorando 2024IE0009877  de fecha 29 de octubre de 2024 se solicita modificación de la acción de mejora.</t>
    </r>
  </si>
  <si>
    <r>
      <rPr>
        <b/>
        <sz val="10"/>
        <rFont val="Calibri"/>
        <family val="2"/>
        <scheme val="minor"/>
      </rPr>
      <t>CAL_27/06/2025:</t>
    </r>
    <r>
      <rPr>
        <sz val="10"/>
        <rFont val="Calibri"/>
        <family val="2"/>
        <scheme val="minor"/>
      </rPr>
      <t xml:space="preserve"> Mediante memorando 2025IE0006526 del 27/06/2025 la DIDE reporta el cumplimiento de la acción de mejora. La evidencia aportada corresponde a una comunicación a través de un correo electrónico, aunque no se ajusta a la unidad de medida que era un oficio
</t>
    </r>
    <r>
      <rPr>
        <b/>
        <sz val="10"/>
        <rFont val="Calibri"/>
        <family val="2"/>
        <scheme val="minor"/>
      </rPr>
      <t>*********</t>
    </r>
    <r>
      <rPr>
        <sz val="10"/>
        <rFont val="Calibri"/>
        <family val="2"/>
        <scheme val="minor"/>
      </rPr>
      <t xml:space="preserve">
Con 2020IE0000971 se informa la modificación de la acción de mejora. Con 2021IE0000298 se informa la modificación de la acción de mejora. Con memorando 2021IE0009614 se solicita la modificación de la acción de mejora. Con memorando 2022IE0008174 se solicita modificación de la fecha de terminación de la acción de mejora. Con memorando 2023IE0004878 se solicita modificación de la fecha de terminación de la acción de mejora.
Mediante memorando del MVCT 2023IE0011665 del 29 de diciembre de 2023 la DIDE remite solicitud de modificación de la fecha de cumplimiento de la acción de mejora
Mediante memorando 2024IE0012018 de fecha 27/12/2024 la DIDE solicito la ampliación del plazo para el cumplimiento de la accion de mejora de acuerdo con la siguiente justificación "El Acta de Liquidación del Contrato interadministrativo No 169 de 2013 suscrito entre el MVCT y ENTERRITORIO (antes FONADE), establece varias actividades a desarrollar, tales como pagos y trámites de reintegro de recursos, que en gran medida dependen de la evolución y conclusiones de procesos judiciales que, a la fecha de firma de la mencionada Acta de liquidación, la cual corresponde al 9 de marzo de 2023, se encontraban en desarrollo."</t>
    </r>
  </si>
  <si>
    <r>
      <rPr>
        <b/>
        <sz val="10"/>
        <rFont val="Calibri"/>
        <family val="2"/>
        <scheme val="minor"/>
      </rPr>
      <t xml:space="preserve">CAL_27/06/2025: </t>
    </r>
    <r>
      <rPr>
        <sz val="10"/>
        <rFont val="Calibri"/>
        <family val="2"/>
        <scheme val="minor"/>
      </rPr>
      <t>Mediante memorando 2025IE0006526 del 27/06/2025 la DIDE reporta el cumplimiento de la acción de mejora. En evidencia del cumplimiento remiten archivo con copia de correos electrónicos del 10 y 13 de abril de 2025. La evidencia aportada (correo) no corresponde con la descripción y unidad de medida señalada en la acción de mejora (oficio), por lo que se solicito al área dar alcance al memorando de cumplimiento aportando las evidencias correspondientes. A lo cual en mesa de trabajo realizada el 8/07/2025 informaron que el soporte era consecuente con la acción de mejora por tratarse de una comunicación a través de correo electrónico. Pendiente por validar la efectividad.</t>
    </r>
  </si>
  <si>
    <t>Realizar mesas de trabajo entre la DIVIS y la DSH para revisar los avances de los programas que tienen  impacto en la reducción del déficit habitacional cualitativo y el IPM en sus diferentes variables relacionadas con vivienda</t>
  </si>
  <si>
    <r>
      <rPr>
        <b/>
        <sz val="10"/>
        <rFont val="Calibri"/>
        <family val="2"/>
        <scheme val="minor"/>
      </rPr>
      <t>CAL_27/06/2025:</t>
    </r>
    <r>
      <rPr>
        <sz val="10"/>
        <rFont val="Calibri"/>
        <family val="2"/>
        <scheme val="minor"/>
      </rPr>
      <t xml:space="preserve"> Mediante memorando 2025IE0006453 del 25/06/2025 la DSH reporta cumplimiento de acción de mejora. Una vez revisados los instrumentos no se evidencia que estos permitan medir el avance de los 5 indicadores de la dimensión quinta del IPM, que constituyen la raíz del hallazgo, respecto al avance en el cumplimiento de las metas del PEI se observa que respecto del acumulado 2023 a 2025 este es del 5,33%, por lo que no se evidencia la efectividad de la acción de mejora
</t>
    </r>
    <r>
      <rPr>
        <b/>
        <sz val="10"/>
        <rFont val="Calibri"/>
        <family val="2"/>
        <scheme val="minor"/>
      </rPr>
      <t>******</t>
    </r>
    <r>
      <rPr>
        <sz val="10"/>
        <rFont val="Calibri"/>
        <family val="2"/>
        <scheme val="minor"/>
      </rPr>
      <t xml:space="preserve">
Mediante radicado MVCT 2024IE0005335 solicitan ampliación de la fecha de cumplimiento de la acción de mejora hasta el 30 de junio de 2025.</t>
    </r>
  </si>
  <si>
    <r>
      <rPr>
        <b/>
        <sz val="10"/>
        <rFont val="Calibri"/>
        <family val="2"/>
        <scheme val="minor"/>
      </rPr>
      <t xml:space="preserve">CAL_03/07/2025: </t>
    </r>
    <r>
      <rPr>
        <sz val="10"/>
        <rFont val="Calibri"/>
        <family val="2"/>
        <scheme val="minor"/>
      </rPr>
      <t xml:space="preserve">Mediante memorando 2025IE0005607 del 29/05/2025 la Subdirección de Desarrollo Empresarial, remitido mediante correo electrónico del 16/06/2025 informa las gestiones adelantadas para modificar la resolución 661 de 2019, no obstante concluye que </t>
    </r>
    <r>
      <rPr>
        <i/>
        <sz val="10"/>
        <rFont val="Calibri"/>
        <family val="2"/>
        <scheme val="minor"/>
      </rPr>
      <t>(…) aún cuando registra avances en la estructuración técnica y jurídica de la propuesta, a la fecha continua en proceso de formulación y a la espera de la culminación de la consulta ciudadana y demás ajustes derivados de los proyectos normativos con los cuales debe ser concordante (...)</t>
    </r>
    <r>
      <rPr>
        <sz val="10"/>
        <rFont val="Calibri"/>
        <family val="2"/>
        <scheme val="minor"/>
      </rPr>
      <t xml:space="preserve"> y que</t>
    </r>
    <r>
      <rPr>
        <i/>
        <sz val="10"/>
        <rFont val="Calibri"/>
        <family val="2"/>
        <scheme val="minor"/>
      </rPr>
      <t xml:space="preserve"> (...) se estima que la resolución que incorpora el componente social sea expedida antes del 31 de diciembre de 2025, conforme a la agenda regulatoria definida por este Ministerio (...)</t>
    </r>
    <r>
      <rPr>
        <sz val="10"/>
        <rFont val="Calibri"/>
        <family val="2"/>
        <scheme val="minor"/>
      </rPr>
      <t>.
Teniendo en cuenta que la Subdirección de Desarrollo Empresarial no solicitó oportunamente la ampliación del plazo para la acción de mejora y el entregable era la resolución modificada, se incumplió con el plan de mejoramiento.
Una vez revisada la trazabilidad en GESDOC y los correos se evidencia que aunque el radicado fue sacado con fecha del 29/05/2025, el memorando solo fue firmado hasta el 16/06/2025 y no se encuentra digitalizado en el Sistema de Gestión Documental de la Entidad</t>
    </r>
  </si>
  <si>
    <r>
      <rPr>
        <b/>
        <sz val="10"/>
        <rFont val="Calibri"/>
        <family val="2"/>
        <scheme val="minor"/>
      </rPr>
      <t xml:space="preserve">CAL_26/06/2025: </t>
    </r>
    <r>
      <rPr>
        <sz val="10"/>
        <rFont val="Calibri"/>
        <family val="2"/>
        <scheme val="minor"/>
      </rPr>
      <t xml:space="preserve">Mediante memorando 2025IE0006393 del 24/06/2025 la Subdirección de proyectos reporta el cumplimiento de la acción de mejora y adjuntan las evidencias. Según informe de efectividad del 31/05/2025, suscrito por la supervisora del convenio </t>
    </r>
    <r>
      <rPr>
        <i/>
        <sz val="10"/>
        <rFont val="Calibri"/>
        <family val="2"/>
        <scheme val="minor"/>
      </rPr>
      <t xml:space="preserve">(…) el proyecto fue ejecutado al 100%, contando con el recibo y entrega por parte de la interventoría de una infraestructura funcional y operativa, recibida oficialmente por el Municipio de Leticia con acta de recibo del 10 de febrero de 2025 (...), </t>
    </r>
    <r>
      <rPr>
        <sz val="10"/>
        <rFont val="Calibri"/>
        <family val="2"/>
        <scheme val="minor"/>
      </rPr>
      <t>así mismo se informa que el anticipo entregado al contratista fue amortizado. Pendiente por validar toda vez que no se presentan documentos de soporte al informe de efectividad</t>
    </r>
  </si>
  <si>
    <r>
      <rPr>
        <b/>
        <sz val="10"/>
        <rFont val="Calibri"/>
        <family val="2"/>
        <scheme val="minor"/>
      </rPr>
      <t xml:space="preserve">CAL_26/06/2025: </t>
    </r>
    <r>
      <rPr>
        <sz val="10"/>
        <rFont val="Calibri"/>
        <family val="2"/>
        <scheme val="minor"/>
      </rPr>
      <t>Mediante memorando 2025IE0006393 del 24/06/2025 la Subdirección de proyectos reporta el cumplimiento de la acción de mejora y se adjuntan actas de 2 reuniones realizadas en el marco de un arreglo directo derivado del incumplimiento del municipio de Leticia y un informe de supervisión con corte a 31/12/2024. En acta del 24/08/2023 se acuerda prorrogar el convenio y cumplir con el cronograma aportado a 28 de febrero de 2024. En informe de efectividad de la acción de mejora 1 se informa que el proyecto fue terminado al 100% y se encuentra en funcionamiento. Pendiente por validar toda vez que no se presentan documentos que evidencien la culminación del proyecto.</t>
    </r>
  </si>
  <si>
    <r>
      <rPr>
        <b/>
        <sz val="10"/>
        <rFont val="Calibri"/>
        <family val="2"/>
        <scheme val="minor"/>
      </rPr>
      <t xml:space="preserve">CAL_26/06/2025: </t>
    </r>
    <r>
      <rPr>
        <sz val="10"/>
        <rFont val="Calibri"/>
        <family val="2"/>
        <scheme val="minor"/>
      </rPr>
      <t xml:space="preserve">Mediante memorando 2025IE0006393 del 24/06/2025 la Subdirección de proyectos reporta el cumplimiento de la acción de mejora y adjuntan las evidencias. Informan que el proyecto fue culminado, que el acta de recibo se suscribió el 10/06/2025 y que la obra se encuentra funcional y operativa
</t>
    </r>
    <r>
      <rPr>
        <b/>
        <sz val="10"/>
        <rFont val="Calibri"/>
        <family val="2"/>
        <scheme val="minor"/>
      </rPr>
      <t>*******</t>
    </r>
    <r>
      <rPr>
        <sz val="10"/>
        <rFont val="Calibri"/>
        <family val="2"/>
        <scheme val="minor"/>
      </rPr>
      <t xml:space="preserve">
Mediante memorando 2024IE0006516 de fecha 26 de julio de 2024 solicitan ampliacion del plazo del cumplimiento de la accion de mejora
Mediante memorando 2024IE0011624 de fecha 18/12/2024 la DIDE solicitro la ampliación del plazo para  la terminación de las actividades de la accion de mejora co su debida justificación
Mediante radicado MVCT 2025IE0003292 la DIDE solicita la modificación del responsable de la acción de mejora</t>
    </r>
  </si>
  <si>
    <r>
      <rPr>
        <b/>
        <sz val="10"/>
        <rFont val="Calibri"/>
        <family val="2"/>
        <scheme val="minor"/>
      </rPr>
      <t xml:space="preserve">CAL_13/06/2025: </t>
    </r>
    <r>
      <rPr>
        <sz val="10"/>
        <rFont val="Calibri"/>
        <family val="2"/>
        <scheme val="minor"/>
      </rPr>
      <t>La CGR en informe final de auditoría financiera al MVCT - vigencia 2024, numeral 9 "seguimiento al plan de mejoramiento", declaró No efectiva la acción de mejora, por lo tanto se cierra esta acción de mejora y se reformula una nueva acción de mejora.</t>
    </r>
  </si>
  <si>
    <t>5 (2011)</t>
  </si>
  <si>
    <t>31 (2011)</t>
  </si>
  <si>
    <t>3_PVG2014</t>
  </si>
  <si>
    <t>6_PVG2014</t>
  </si>
  <si>
    <t>33 (2016)</t>
  </si>
  <si>
    <t>H7(2016)</t>
  </si>
  <si>
    <t>H1(2016)</t>
  </si>
  <si>
    <t>30(2016)</t>
  </si>
  <si>
    <t>37(2016)</t>
  </si>
  <si>
    <t>H2(2016)</t>
  </si>
  <si>
    <r>
      <rPr>
        <b/>
        <sz val="10"/>
        <rFont val="Calibri"/>
        <family val="2"/>
        <scheme val="minor"/>
      </rPr>
      <t xml:space="preserve">CAL_14/07/2025: </t>
    </r>
    <r>
      <rPr>
        <sz val="10"/>
        <rFont val="Calibri"/>
        <family val="2"/>
        <scheme val="minor"/>
      </rPr>
      <t>Mediante memorando 2025IE0006970 del 11/07/2025 la DIDE solicita modificar la unidad de medida de las actividades y cantidad de entregables de modo que guarden coherencia con la acción de mejora</t>
    </r>
  </si>
  <si>
    <r>
      <rPr>
        <b/>
        <sz val="10"/>
        <rFont val="Calibri"/>
        <family val="2"/>
        <scheme val="minor"/>
      </rPr>
      <t xml:space="preserve">CAL_14/07/2025: </t>
    </r>
    <r>
      <rPr>
        <sz val="10"/>
        <rFont val="Calibri"/>
        <family val="2"/>
        <scheme val="minor"/>
      </rPr>
      <t>Mediante memorando 2025IE0006970 del 11/07/2025 la DIDE solicita modificar la unidad de medida de las actividades y cantidad de entregables de modo que guarden coherencia con la acción de mejora</t>
    </r>
    <r>
      <rPr>
        <b/>
        <sz val="10"/>
        <rFont val="Calibri"/>
        <family val="2"/>
        <scheme val="minor"/>
      </rPr>
      <t xml:space="preserve">
CAL_27/06/2025:</t>
    </r>
    <r>
      <rPr>
        <sz val="10"/>
        <rFont val="Calibri"/>
        <family val="2"/>
        <scheme val="minor"/>
      </rPr>
      <t xml:space="preserve"> Mediante memorando 2025IE0006526 del 27/06/2025 la DIDE solicita la ampliación de la acción de mejora
</t>
    </r>
    <r>
      <rPr>
        <b/>
        <sz val="10"/>
        <rFont val="Calibri"/>
        <family val="2"/>
        <scheme val="minor"/>
      </rPr>
      <t>******</t>
    </r>
    <r>
      <rPr>
        <sz val="10"/>
        <rFont val="Calibri"/>
        <family val="2"/>
        <scheme val="minor"/>
      </rPr>
      <t xml:space="preserve">
Se preveé que la terminación de proyecto puede extenderse más alla del 30 de septiembre de 2018, en razón a que se tiene que formular un nuevo proyecto, se tiene que contratar nuevamente y adicionalmente la dificultad del transporte de los materiales de construcción. Con memorando No. 2018IE0010049 del 27/08/2018 dan a conocer por medio de un informe las acciones adelantadas hasta el momento. Se señala la necesidad de reprogramar la fecha de terminación de las actividades en el plan de mejorameinto suscrito con CGR.Con 2019IE0000761 del 16/01/2018 se anexa el Oficio 2018ER0105816 del 07/11/2018 de Gobernación de Amazonas que comunica el cierre de proyecto, manifestando que el proyecto alcanzo la ejecución de un 95% según la Resolución 1889 del 15-06-2017 que declaró la terminación unilateral del contrato de obra 001158 de 2012, por lo que para el 6% de ejecución de las obras faltantes se desarrollaran através de un nuevo proyecto. Por las anteriores razones la acción de mejora no va a poder llevarse a cabo en la forma como fue formulada, por lo tanto la cantidad de unidad de medida se debe considerar con  el documento comunicado Gobernación  por la Gobernación. Con 2019IE0015346 se informa la modificación de la acción de mejora. Con 2021IE0000298 se informa la modificación de la acción de mejora.  Con memorando 2021IE0009614 se solicita la modificación de la acción de mejora. Con memorando 2022IE0008174 se solicita modificación de la fecha de terminación de la acción de mejora.
Mediante memorando del MVCT 2023IE0011665 del 29 de diciembre de 2023 la DIDE remite solicitud de modificación de la fecha de cumplimiento de la acción de mejora
Mediante memorando 2024IE0012126 de fecha 30/12/2024 la DIDE solicito ampliación del plazo para la terminación del las actividades de la acción de mejora</t>
    </r>
  </si>
  <si>
    <t>Actas de entrega y recibo a satisfacción de
obra a entidades territoriales donde conste que por parte del contratista de
obra la interventoría, ejecutor y el municipio se evidencie que se realizaron las
pruebas necesarias para verificar el funcionamiento del proyecto</t>
  </si>
  <si>
    <t>Actas de entrega y recibo a satisfacción (3)</t>
  </si>
  <si>
    <r>
      <rPr>
        <b/>
        <sz val="10"/>
        <rFont val="Calibri"/>
        <family val="2"/>
        <scheme val="minor"/>
      </rPr>
      <t xml:space="preserve">CAL_27/06/2025: </t>
    </r>
    <r>
      <rPr>
        <sz val="10"/>
        <rFont val="Calibri"/>
        <family val="2"/>
        <scheme val="minor"/>
      </rPr>
      <t xml:space="preserve">Mediante memorando 2025IE0006526 del 27/06/2025 la DIDE solicita modificar la acción de mejora argumentando que se debe plantear una acción preventiva. Se modifica la acción de mejora, descripción de actividades y plazo. Mediante correo electrónico del 01/07/2025 se solicita aclarar lo referente a la unidad de medida y cantidades
</t>
    </r>
    <r>
      <rPr>
        <b/>
        <sz val="10"/>
        <rFont val="Calibri"/>
        <family val="2"/>
        <scheme val="minor"/>
      </rPr>
      <t>******</t>
    </r>
    <r>
      <rPr>
        <sz val="10"/>
        <rFont val="Calibri"/>
        <family val="2"/>
        <scheme val="minor"/>
      </rPr>
      <t xml:space="preserve">
Con 2019IE0015346 se informa modificación a la acción de mejora.
La CGR en el informe derivado de la auditoria financiera MVCT vigencia 2023, por lo tanto, se suscribe en el plan de mejoramiento
Con memorando 2024IE0007643 se solicita modificación de la acción de mejora.
Mediante memorando 2024IE0011624 de fecha 18/12/2024 la DIDE solicitro la ampliación del plazo para  la terminación de las actividades de la accion de mejora co su debida justificación</t>
    </r>
  </si>
  <si>
    <r>
      <rPr>
        <b/>
        <sz val="10"/>
        <rFont val="Calibri"/>
        <family val="2"/>
        <scheme val="minor"/>
      </rPr>
      <t xml:space="preserve">CAL_14/07/2025: </t>
    </r>
    <r>
      <rPr>
        <sz val="10"/>
        <rFont val="Calibri"/>
        <family val="2"/>
        <scheme val="minor"/>
      </rPr>
      <t>Mediante memorando 2025IE0006970 del 11/07/2025 la DIDE se da alcance al memorando 2025IE0006526 del 27/06/2025 donde se solicitó modificar la acción de mejora, aclarando unidad de medida y cantidades</t>
    </r>
  </si>
  <si>
    <t>Realizar seguimiento a los compromisos pactados
en acta de liquidación y seguimiento al proceso judicial del cual depende el reintegro de los recursos</t>
  </si>
  <si>
    <t>Informe seguimiento compromisos (1)
Seguimiento al avance del proceso judicial mediante oficios a Enterritorio (3)</t>
  </si>
  <si>
    <r>
      <rPr>
        <b/>
        <sz val="10"/>
        <rFont val="Calibri"/>
        <family val="2"/>
        <scheme val="minor"/>
      </rPr>
      <t xml:space="preserve">CAL_14/07/2025: </t>
    </r>
    <r>
      <rPr>
        <sz val="10"/>
        <rFont val="Calibri"/>
        <family val="2"/>
        <scheme val="minor"/>
      </rPr>
      <t>Mediante memorando 2025IE0006970 del 11/07/2025 la DIDE reformula la acción de mejora, por lo tanto esta se cierra</t>
    </r>
    <r>
      <rPr>
        <b/>
        <sz val="10"/>
        <rFont val="Calibri"/>
        <family val="2"/>
        <scheme val="minor"/>
      </rPr>
      <t xml:space="preserve">
CAL_01/07/2025: </t>
    </r>
    <r>
      <rPr>
        <sz val="10"/>
        <rFont val="Calibri"/>
        <family val="2"/>
        <scheme val="minor"/>
      </rPr>
      <t>Mediante memorando 2025IE0006526 del 27/06/2025 la DIDE reporta el cumplimiento de la acción de mejora. Se adjunta:
1. copia del acta de mesa de trabajo del 02/12/2024 para hacer seguimiento a los temas pendientes para el cierre de los pendientes consignados en el acta de liquidación, en el cual no se evidencia el cumplimiento de ninguno de los compromisos.
2. Acta de liquidación del contrato de fecha 09/03/2023, según la cual ENT debía: i) reitegrar $465 millones por concepto de saldos disponibles no comprometidos menos saldo por pagar de la cuota de gerencia, ii) pagar el saldo adeudado a 9 contratistas.
La evidencia aportada no corresponde con la acción de mejora, la descripción y unidad de medida de las actividades a realizar, toda vez que estas hacen referencia a la realización de mesas de trabajo con la Oficina Asesora Jurídica para concertar alternativas para el reembolso de los recursos, se adjunta copia de una (1) mesa de trabajo donde no se evidencia presencia de la OAJ, se enumeran los compromisos indicados en el acta de liquidación y se pacta como compromiso la presentación de un informe, no se plantean, ni definen compromisos concretos respecto del reintegro de recursos.,</t>
    </r>
  </si>
  <si>
    <r>
      <rPr>
        <b/>
        <sz val="10"/>
        <rFont val="Calibri"/>
        <family val="2"/>
        <scheme val="minor"/>
      </rPr>
      <t xml:space="preserve">CAL_14/07/2025: </t>
    </r>
    <r>
      <rPr>
        <sz val="10"/>
        <rFont val="Calibri"/>
        <family val="2"/>
        <scheme val="minor"/>
      </rPr>
      <t>Mediante memorando 2025IE0006970 del 11/07/2025 la DIDE reformula la acción de mejora, por lo tanto esta se cierra</t>
    </r>
    <r>
      <rPr>
        <b/>
        <sz val="10"/>
        <rFont val="Calibri"/>
        <family val="2"/>
        <scheme val="minor"/>
      </rPr>
      <t xml:space="preserve">
CAL_27/06/2025:</t>
    </r>
    <r>
      <rPr>
        <sz val="10"/>
        <rFont val="Calibri"/>
        <family val="2"/>
        <scheme val="minor"/>
      </rPr>
      <t xml:space="preserve"> Mediante memorando 2025IE0006526 DEL 27/06/2025 la DIDE reporta el cumplimiento de la acción de mejora. La evidencia aportada no corresponde con la acción de mejora, la descripción y unidad de medida de las actividades a realizar. El 01/07/2025 la OCI remite correo electrónico solicitando aclaración.
</t>
    </r>
    <r>
      <rPr>
        <b/>
        <sz val="10"/>
        <rFont val="Calibri"/>
        <family val="2"/>
        <scheme val="minor"/>
      </rPr>
      <t>********</t>
    </r>
    <r>
      <rPr>
        <sz val="10"/>
        <rFont val="Calibri"/>
        <family val="2"/>
        <scheme val="minor"/>
      </rPr>
      <t xml:space="preserve">
Con 2020IE0000971 se informa la modificación de la acción de mejora. Con 2021IE0000298 se informa la modificación de la acción de mejora. Con memorando 2021IE0009614 se solicita la modificación de la acción de mejora. Con memorando 2022IE0008174 se solicita modificación de la fecha de terminación de la acción de mejora. Con memorando 2023IE0004878 se solicita modificación de la fecha de terminación de la acción de mejora.
Mediante memorando del MVCT 2023IE0011665 del 29 de diciembre de 2023 la DIDE remite solicitud de modificación de la fecha de cumplimiento de la acción de mejora
Mediante memorando 2024IE0012018 de fecha 27/12/2024 la DIDE solicito la ampliación del plazo para el cumplimiento de la accion de mejora de acuerdo con la siguiente justificación: "dado que se considera necesario un plazo adicional para analizar el informe que Enterritorio presente y a partir del mismo precisar la estrategia a seguir para lograr el cierre de las actividades pendientes consignadas en el Acta de Liquidación del Contrato 169-2013, y en ese mismo orden las exigencias a ENTERRITORIO sobre las obligaciones a su cargo en el referido Contrato 169-2013"</t>
    </r>
  </si>
  <si>
    <r>
      <rPr>
        <b/>
        <sz val="10"/>
        <rFont val="Calibri"/>
        <family val="2"/>
        <scheme val="minor"/>
      </rPr>
      <t xml:space="preserve">CAL_14/07/2025: </t>
    </r>
    <r>
      <rPr>
        <sz val="10"/>
        <rFont val="Calibri"/>
        <family val="2"/>
        <scheme val="minor"/>
      </rPr>
      <t>Mediante memorando 2025IE0006970 del 11/07/2025 la DIDE reformuló la acción de mejora. Si bien en la mesa de trabajo del 08/07/2025 la DIDE informó que no hay incumplimiento de ENTerritorio por cuando el reintegro de los recursos quedó condicionado a un fallo judicial y por lo tanto no se requiere vincular a la OAJ, el oficio no expone esta justificación</t>
    </r>
  </si>
  <si>
    <r>
      <rPr>
        <b/>
        <sz val="10"/>
        <rFont val="Calibri"/>
        <family val="2"/>
        <scheme val="minor"/>
      </rPr>
      <t>CAL_14/07/2025:</t>
    </r>
    <r>
      <rPr>
        <sz val="10"/>
        <rFont val="Calibri"/>
        <family val="2"/>
        <scheme val="minor"/>
      </rPr>
      <t xml:space="preserve"> Acción de mejora reformulada por solicitud de la DIDE mediante memorando 2025IE0006970 del 11/07/2025 la DIDE</t>
    </r>
  </si>
  <si>
    <t>H1(2024)</t>
  </si>
  <si>
    <t>Debilidades  en el  seguimiento y controles internos de la Oficina Asesora Jurídica sobre la calificación  en  el EKOGUI por parte de los abogados</t>
  </si>
  <si>
    <t>Diseñar e implementar un procedimiento para el diligenciamiento, seguimiento, calificación del riesgo y provisión contable de procesos judiciales en EKOGUI, conforme con la metodología de la ANDJE</t>
  </si>
  <si>
    <t>1.Diseño del procedimiento y su publicación en SIG
2. Socialización del procedimiento.
3. Elaboración de informes mensuales sobre la aplicación y cumplimiento de la metodología de la ANDJE</t>
  </si>
  <si>
    <t>Procedimiento y publicación SIG (1)
Socialización (1)
Informes mensuales (4)</t>
  </si>
  <si>
    <t>Auditoría Financiera MVCT, vigencia 2024</t>
  </si>
  <si>
    <t>H2(2024)</t>
  </si>
  <si>
    <t>Deficiencias en la planificación y ejecución de los recursos comprometidos en cada una de las vigencias relacionadas, generando baja ejecución de los recursos constituidos en la modalidad valor líquido cero. No se definieron tiempos y actividades necesarias para la ejecución de los recursos,  falta de control y supervisión en el cumplimiento de compromisos adquiridos por la entidad</t>
  </si>
  <si>
    <t>Realizar la planeacion detallada de los recursos comprometidos para garantizar su desembolso efectivo,  con el fin de evitar que los recursos fenezcan</t>
  </si>
  <si>
    <t>Actualizar el cronograma de pagos con perioricidad mensual acorde a los avances fisicos de los proyectos y realizar mesas de trabajo</t>
  </si>
  <si>
    <t>Matriz de programacion de desembolsos (4)
Actas de mesa de trabajo mensual (4)</t>
  </si>
  <si>
    <r>
      <rPr>
        <b/>
        <sz val="10"/>
        <color rgb="FF000000"/>
        <rFont val="Calibri"/>
        <family val="2"/>
        <scheme val="minor"/>
      </rPr>
      <t>Provisión contable y litigioso. Administrativa (A- B-Cualitativo).</t>
    </r>
    <r>
      <rPr>
        <sz val="10"/>
        <color indexed="8"/>
        <rFont val="Calibri"/>
        <family val="2"/>
        <scheme val="minor"/>
      </rPr>
      <t xml:space="preserve"> Se evidenció que la entidad no registró provisión contable para los procesos eKogui</t>
    </r>
  </si>
  <si>
    <r>
      <rPr>
        <b/>
        <sz val="10"/>
        <color rgb="FF000000"/>
        <rFont val="Calibri"/>
        <family val="2"/>
        <scheme val="minor"/>
      </rPr>
      <t>Cuenta 138427 Cuentas por Cobrar – Recursos de Acreedores Reintegrados a Tesorerías. Valor Liquido Cero. Administrativa con presunta incidencia Disciplinaria (A-D).</t>
    </r>
    <r>
      <rPr>
        <sz val="10"/>
        <color indexed="8"/>
        <rFont val="Calibri"/>
        <family val="2"/>
        <scheme val="minor"/>
      </rPr>
      <t xml:space="preserve"> De la totalidad de los recursos constituidos como valor liquido cero por valor de $920.233.852.283,98 ($0.92 billones) fueron ejecutados $475.312.299.673,18 correspondiente al 51,65% dejando pendiente $444.921.552.610,80 correspondiente al 48,35%, recursos que retornaron al Tesoro Nacional.</t>
    </r>
  </si>
  <si>
    <t>DIDE y subdirecciones</t>
  </si>
  <si>
    <t>H3(2024)</t>
  </si>
  <si>
    <t>Falta de control en la causación o devengo de los hechos económicos Se requieren lineamientos para evitar diferencias entre la liquidación de los convenios y los contratos derivados</t>
  </si>
  <si>
    <t>Contrato 27-2004: Identificar los valores que va a devolver ENTERRITORIO en la siguiente liquidación parcial.
Contrato 169 - 2013: Realizar el seguimiento a los estados de la contratación derivada de que trata el artículo CUARTO del ACUERDAN del acta de liquidación con el fin que la ejecución financiera se refleja en el informe periódico de pagos remitido por ENTERRITORIO</t>
  </si>
  <si>
    <t>Contrato 27 -2004: Mesa de trabajo con ENTERRITORIO con el fin de verificar los valores a reintegrar de los recursos para el acta de liquidación número seis.
Contrato 169-2013: Oficio remitido a Enterritorio, solicitando el estado de los contratos que quedaron relacionados en el acta de liquidación y los valores a reintegrar.</t>
  </si>
  <si>
    <t>Mesas de trabajo contrato 27 -2004  (2)
Oficio contrato 169-2013 (1)</t>
  </si>
  <si>
    <r>
      <rPr>
        <b/>
        <sz val="10"/>
        <color rgb="FF000000"/>
        <rFont val="Calibri"/>
        <family val="2"/>
        <scheme val="minor"/>
      </rPr>
      <t>Cuenta 1905 – Bienes y Servicios Pagados por Anticipado. (A-D).</t>
    </r>
    <r>
      <rPr>
        <sz val="10"/>
        <color indexed="8"/>
        <rFont val="Calibri"/>
        <family val="2"/>
        <scheme val="minor"/>
      </rPr>
      <t xml:space="preserve"> En las actas de liquidación se evidenció que los valores objeto de reintegro al MVCT por recursos no ejecutados, son menores a los que están contabilizados en la cuenta contable, generando una diferencia del valor ejecutado y el saldo pendiente por reintegrar a la DTN por concepto de recursos no ejecutados.</t>
    </r>
  </si>
  <si>
    <t>H4(2024)</t>
  </si>
  <si>
    <t>Deficiencias en el registro y control de los recursos entregados en administración, existen diferencias que sobreestiman los registros contables de los recursos del convenio en mención. Persisten diferencias de vigencias anteriores, por cuanto al cierre de la vigencia 2024, se observan anticipos de las vigencias 2017, 2018 y 2022 que no han sido legalizados</t>
  </si>
  <si>
    <t>Realizar seguimiento  a través de mesas de trabajo con Enterritorio y con Aguas de Sucre, con el fin de obtener el reintegro de los recursos establecidos en $174.753.128 y $395.589.170 respectivamente, correspondientes a las vigencias 2017, 2018 y 2022.</t>
  </si>
  <si>
    <t>Mesas de trabajo con Enterritorio y Aguas de Sucre para lograr el reintegro de los recursos por parte de estas entidades, se reflejará en el registro contable del MVCT</t>
  </si>
  <si>
    <t>Acta de mesa de trabajo con Enterritorio (1)
Acta de mesa de trabajo con Aguas de Sucre (1)</t>
  </si>
  <si>
    <t>Efectuar mesa de trabajo con el área financiera del MVCT, la DIDE y la SDE, con el fin de identificar posibles acciones que fortalezcan las funciones de supervision por parte del Ministerio en esta materia</t>
  </si>
  <si>
    <t>Mesa de Trabajo con el Area Financiera del MVCT</t>
  </si>
  <si>
    <t>Acta de mesa de trabajo con subdireccion financiera del Ministerio</t>
  </si>
  <si>
    <r>
      <rPr>
        <b/>
        <sz val="10"/>
        <color rgb="FF000000"/>
        <rFont val="Calibri"/>
        <family val="2"/>
        <scheme val="minor"/>
      </rPr>
      <t xml:space="preserve">Cuenta 1908 – Recursos Entregados en Administración Convenio 542-2014. Administrativa con presunta incidencia disciplinaria. (A-D). </t>
    </r>
    <r>
      <rPr>
        <sz val="10"/>
        <color indexed="8"/>
        <rFont val="Calibri"/>
        <family val="2"/>
        <scheme val="minor"/>
      </rPr>
      <t>En los Estados Financieros al cierre de la vigencia 2024, se sobreestimo los recursos del Convenio 542 de 2014, en  $6.179.081.476,57, correspondiente a valores girados en calidad de anticipos desde la vigencia 2017 al 2022</t>
    </r>
  </si>
  <si>
    <t>H5(2024)</t>
  </si>
  <si>
    <t>Debilidades en los sistemas de control y seguimiento oportuno de los recursos administrados por terceros, así como la inadecuada aplicación del marco normativo para el reconocimiento y revelación de la información financiera; generando incertidumbre en los saldos revelados en las Notas a los Estados Financieros</t>
  </si>
  <si>
    <t>Solicitar conciliación de la información financiera reportada por Findeter y la Fiduciaria Bogotá con el fin de garantizar la integridad y confiabilidad de los informes financieros mensuales, permitiendo la adecuada revelación en los Estados Financieros del Ministerio</t>
  </si>
  <si>
    <t>Informe  financiero de Findeter del contrato interadministrativon donde se evidencie la conciliación y depuración de las diferencias presentadas en la ejecución financiera</t>
  </si>
  <si>
    <t>Informe financiero FINDETER (1)</t>
  </si>
  <si>
    <r>
      <rPr>
        <b/>
        <sz val="10"/>
        <color rgb="FF000000"/>
        <rFont val="Calibri"/>
        <family val="2"/>
        <scheme val="minor"/>
      </rPr>
      <t>Cuenta 1926 – Derechos en Fideicomiso. Administrativo (A).</t>
    </r>
    <r>
      <rPr>
        <sz val="10"/>
        <color indexed="8"/>
        <rFont val="Calibri"/>
        <family val="2"/>
        <scheme val="minor"/>
      </rPr>
      <t xml:space="preserve"> Diferencias entre los saldos registrados en los estados financieros del MVCT al cierre 31 de diciembre de 2024 y los extractos bancarios y/o de fiducias de los convenios y/o contratos, correspondientes a partidas por conciliar entre los informes generados por FINDETER de los convenios y/o contratos mencionados y los valores contabilizados por el MVCT</t>
    </r>
  </si>
  <si>
    <t>H6(2024)</t>
  </si>
  <si>
    <t>La CGR determinó como causa el incumplimientos a la aplicación de establecido en el Marco Conceptual para la Preparación y Presentación de la Información Financiera para Entidades de Gobierno de la CGN, así mismo por debilidades en controles internos y en la supervisión de los responsables de la preparación de las Notas a los Estados Financieros</t>
  </si>
  <si>
    <t>Fortalecer los controles internos y la supervisión de los responsables de la elaboración de las notas a los estados financieros. Incluye H9(2022)</t>
  </si>
  <si>
    <t>H7(2024)</t>
  </si>
  <si>
    <t xml:space="preserve">Implementación de la metodología de reconocido valor técnico - Resolución 431 de 2023. Administrativo. (A). Para el cálculo de la provisión de los procesos litigiosos en la vigencia 2024, el MVCT se acogió a la Resolución 353 de 2016, la cual fue derogada por la Resolución 431 del 28 de julio de 2023. </t>
  </si>
  <si>
    <t>La entidad no ha implementado la metodología para el cálculo de la obligación contingente según la Resolución 431 de 2023 de la ANDJE</t>
  </si>
  <si>
    <t>Implementar la metodología para el cálculo de la obligación contingente de los procesos judiciales, conciliaciones extrajudiciales y trámites arbitrales, conforme a lo establecido en las Resoluciones 171 y 231 de 2025 del MVCT y FNV,  para la calificación de los procesos activos en la plataforma EKOGUI</t>
  </si>
  <si>
    <t>1. Diseñar y parametrizar un formato para el seguimiento y reporte de la provisión contable y su publicación en SIG
2. Elaboración de informe de revisión y validación de procesos registrados en EKOGUI</t>
  </si>
  <si>
    <t>Diseño y publicación SIG (1)
Informes  (4)</t>
  </si>
  <si>
    <t>H8(2024)</t>
  </si>
  <si>
    <t>Presuntas deficiencias en la planeación, capacidad y gestión en la ejecución de los recursos asignados durante la vigencia 2024, teniendo en cuenta que las apropiaciones son legalmente ejecutadas con la (…) recepción de los bienes y servicios que se han acordado en los compromisos adquiridos con todas las formalidades legales y, en los demás eventos, con el cumplimiento de los requisitos que hagan exigible su pago (…).</t>
  </si>
  <si>
    <t>La CGR estableció presuntas deficiencias en la planeación, capacidad y gestión en la ejecución de los recursos asignados durante la vigencia 2024, teniendo en cuenta que las apropiaciones son legalmente ejecutadas con la (…) recepción de los bienes y servicios que se han acordado en los compromisos adquiridos con todas las formalidades legales y, en los demás eventos, (…)</t>
  </si>
  <si>
    <t>Implementar y fortalecer un mecanismo de alertas tempranas que permita monitorear el estado de los procesos y activar de manera oportuna los trámites administrativos y financieros requeridos para mejorar la ejecución presupuestal.
El tablero de control proporcionará los insumos necesarios para la elaboración de los informes de seguimiento mensuales y el informe final de efectividad</t>
  </si>
  <si>
    <t>Informe mensual de seguimiento a las alertas tempranas (4)
Informe final de evaluación de la efectividad del mecanismo (1)</t>
  </si>
  <si>
    <t>1.  La OAP y la SFP de manera articulada, elaborarán y socializarán un documento de recomendaciones y lineamientos para fortalecer la planeación, ejecución, seguimiento y control presupuestal, dirigido a los responsables de la gestión de recursos de cada uno de los proyectos de inversión de la entidad.</t>
  </si>
  <si>
    <t xml:space="preserve">Presentación Reunión Mensual (5) 
Lista de Asistencia (5) </t>
  </si>
  <si>
    <t>Fortalecer la planeación en la asignación de los recursos para proyectos de agua y/o saneamiento básico, y así mismo, hacer seguimiento de los tiempos establecidos en las condiciones resolutorias, de manera que se propenda la obligación de los recursos en la vigencia en que se comprometen</t>
  </si>
  <si>
    <t>i) Realizar seguimiento a los proyectos susceptibles de apoyo financiero para determinar los cupos presupuestales requeridos en cada vigencia.
ii) Socializar a las dependencias de la dirección, el avance de la planeación presupuestal en términos de compromisos, obligaciones y pagos.</t>
  </si>
  <si>
    <t>Acta de mesa de trabajo (2)
Memorando interno de socialización (2)</t>
  </si>
  <si>
    <t>Estructurar el modelo de operación del programa de vivienda rural</t>
  </si>
  <si>
    <t>1. Diseñar el flujograma de los esquemas de vivienda nueva rural.
2. Consolidar la información en un procedimiento.
3. Socializar el procedimiento.</t>
  </si>
  <si>
    <t>Flujograma (1)
Procedimiento aprobado por la Subdirección de Subsidio y Ejecución de Vivienda Rural (1)
Procedimiento formalizado y publicado en el SPG (1)
Acta de reunión de socialización del procedimiento publicado (1)</t>
  </si>
  <si>
    <r>
      <rPr>
        <b/>
        <sz val="10"/>
        <color rgb="FF000000"/>
        <rFont val="Calibri"/>
        <family val="2"/>
        <scheme val="minor"/>
      </rPr>
      <t xml:space="preserve">Ejecución presupuestal de proyectos de inversión. Administrativo con presunta incidencia Disciplinaria. (A-D). </t>
    </r>
    <r>
      <rPr>
        <sz val="10"/>
        <color indexed="8"/>
        <rFont val="Calibri"/>
        <family val="2"/>
        <scheme val="minor"/>
      </rPr>
      <t>Se evidenció baja ejecución del presupuesto para el rubro de inversión en la vigencia 2024, teniendo en cuenta que la apropiación definitiva por $1.232.572.716.121 (1.23 billones), se obligó el 10,17% de este valor, es decir, $125.398.157.275,23;</t>
    </r>
  </si>
  <si>
    <r>
      <rPr>
        <b/>
        <sz val="10"/>
        <color rgb="FF000000"/>
        <rFont val="Calibri"/>
        <family val="2"/>
        <scheme val="minor"/>
      </rPr>
      <t>Notas a los Estados Financieros. Administrativo. (A).</t>
    </r>
    <r>
      <rPr>
        <sz val="10"/>
        <color indexed="8"/>
        <rFont val="Calibri"/>
        <family val="2"/>
        <scheme val="minor"/>
      </rPr>
      <t xml:space="preserve"> i) Nota 10.1.6. Depreciación Acumulada. ii) Nota 16.2.1. Estudios y Proyectos. iii) Nota 16.5. Derechos en Fideicomiso. iv) Nota 28.2.1. Financieros. </t>
    </r>
  </si>
  <si>
    <t>DIVIS
SSEVR</t>
  </si>
  <si>
    <t>H9(2024)</t>
  </si>
  <si>
    <t>Deficiencias en los mecanismos de planeación, seguimiento control, y control afectando de esta manera la ejecución de los compromisos presupuestales de los proyectos de inversión, toda vez que no se ejecutaron de manera eficiente y oportuna los recursos disponibles para la vigencia fiscal 2024 lo que, a su vez, afecta los principios de planificación y programación integral del proceso presupuestal. La deficiencia observada no cuestiona el trámite y requisitos legales para la constitución de las
reservas presupuestales, sino la situación presentada frente a los indicadores de gestión y resultados de los proyectos, así como el efecto sobre los límites fijados en la norma</t>
  </si>
  <si>
    <t>La CGR indica por deficiencias en los mecanismos de planeación, seguimiento control, y control afectando de esta manera la ejecución de los compromisos presupuestales de los proyectos de inversión, toda vez que no se ejecutaron de manera eficiente y oportuna los recursos disponibles para la vigencia fiscal 2024 (…)</t>
  </si>
  <si>
    <t>Deficiencias en los mecanismos de planeación, seguimiento control, y control afectando de esta manera la ejecución de los compromisos presupuestales de los proyectos de inversión, toda vez que no se ejecutaron de manera eficiente y oportuna los recursos disponibles para la vigencia fiscal 2024</t>
  </si>
  <si>
    <t>Fortalecer los mecanismos de planeación, seguimiento y control de la entidad, en cuanto a la ejecución de los recursos de los proyectos de inversión asignados a la entidad, del presupuesto General de la Nación. Incluye H12(2023)</t>
  </si>
  <si>
    <t>1.  La OAP y la SFP de manera articulada, elaborarán y socializarán un documento de recomendaciones y lineamientos para fortalecer la planeación, ejecución, seguimiento y control presupuestal, dirigido a los responsables de la gestión de recursos de cada uno de los proyectos de inversión de la entidad, para reducir la contitución de reservas presupuestales</t>
  </si>
  <si>
    <t>2, Realizar reuniones mensuales de seguimiento con los enlaces financieros de los proyectos de inversión, con el fin de identificar avances, alertas y oportunidades de mejora que permitan apoyar y agilizar la correcta ejecución presupuestal durante la vigencia</t>
  </si>
  <si>
    <t>Realizar seguimiento a la obligación presupuestal de los recursos comprometidos en la vigencia para evitar la constitución de reserva presupuestal.</t>
  </si>
  <si>
    <t>Actualizar la programación de caja para el giro de los recursos comprometidos durante la vigencia con corte agosto y noviembre</t>
  </si>
  <si>
    <r>
      <rPr>
        <b/>
        <sz val="10"/>
        <color rgb="FF000000"/>
        <rFont val="Calibri"/>
        <family val="2"/>
        <scheme val="minor"/>
      </rPr>
      <t xml:space="preserve">Reservas presupuestales constituidas en la vigencia 2024. Administrativa con presunta incidencia Disciplinaria. (A-D). </t>
    </r>
    <r>
      <rPr>
        <sz val="10"/>
        <color indexed="8"/>
        <rFont val="Calibri"/>
        <family val="2"/>
        <scheme val="minor"/>
      </rPr>
      <t>El monto de las reservas presupuestales constituidas a 31 de diciembre del 2024 con cargo al presupuesto de inversión correspondió al valor de $1.067.493.491.632, (86,61% del total del presupuesto de inversión), superando en $882.607.584.214,30, el 15% establecido en el artículo 78 del Decreto 111 de 1996 como límite de constitución de reservas para inversión.</t>
    </r>
  </si>
  <si>
    <t>H10(2024)</t>
  </si>
  <si>
    <t>Se evidencian deficiencias en el proceso de planeación presupuestal de la entidad al no comprometer, obligar y ejecutar los recursos disponibles en forma eficiente dentro de la vigencia fiscal, generando pérdidas de apropiació</t>
  </si>
  <si>
    <t>La CGR indica que se evidencian deficiencias en el proceso de planeación presupuestal de la entidad al no comprometer, obligar y ejecutar los recursos disponibles en forma eficiente dentro de la vigencia fiscal, generando pérdidas de apropiación</t>
  </si>
  <si>
    <t>Fortalecer los mecanismos de planeación, seguimiento y control de la entidad, en cuanto a la ejecución de los recursos de los proyectos de inversión asignados a la entidad, del presupuesto General de la Nación. Incluye H13(2023)</t>
  </si>
  <si>
    <t>Realizar seguimiento al compromiso de los Certificados de Disponibilidad Presupuestal expedidos durante la vigencia y los saldos de apropiación, y hacer seguimiento a las alertas evidenciadas</t>
  </si>
  <si>
    <t>Correo de la Direccion a las Subdirecciones DIDE con solicitud de estado actual de contratación o compromiso presupuestal del recurso a la dependencia relacionada, y atender las alertas evidenciadas. Con corte a agosto y noviembre.</t>
  </si>
  <si>
    <t>Correos electrónicos (2)</t>
  </si>
  <si>
    <r>
      <rPr>
        <b/>
        <sz val="10"/>
        <color rgb="FF000000"/>
        <rFont val="Calibri"/>
        <family val="2"/>
        <scheme val="minor"/>
      </rPr>
      <t xml:space="preserve">Saldos de Apropiación vigencia 2024. Administrativa con presunta incidencia Disciplinaria. (A-D). </t>
    </r>
    <r>
      <rPr>
        <sz val="10"/>
        <color indexed="8"/>
        <rFont val="Calibri"/>
        <family val="2"/>
        <scheme val="minor"/>
      </rPr>
      <t>Se evidenció que para la vigencia 2024, hubo saldos sin ejecutar por $52.438.079.835,48, equivalente al 1,05% correspondiente a los rubros de Funcionamiento e Inversión</t>
    </r>
  </si>
  <si>
    <t>H11(2024)</t>
  </si>
  <si>
    <t>La CGR indica que corresponde a deficiencias en la proyección de los gastos de funcionamiento y de inversión, en la estructuración de los proyectos, en estudios y diseños, en la planeación y ejecución de estos recursos</t>
  </si>
  <si>
    <t>Deficiencias en la proyección de los gastos de funcionamiento y de inversión, en la estructuración de los proyectos, en estudios y diseños, en la planeación y ejecución de estos recursos</t>
  </si>
  <si>
    <t>Realizar seguimiento al compromiso presupuestal de las vigencias futuras autorizadas y atender las alertas evidenciadas.</t>
  </si>
  <si>
    <t>Correo de solicitud de estado actual de contratación o compromiso presupuestal del recurso a la dependencia relacionada, y atender las alertas evidenciadas.
Corte a agosto y noviembre.</t>
  </si>
  <si>
    <r>
      <rPr>
        <b/>
        <sz val="10"/>
        <color rgb="FF000000"/>
        <rFont val="Calibri"/>
        <family val="2"/>
        <scheme val="minor"/>
      </rPr>
      <t>Ejecución de vigencias futuras. Administrativa con presunta incidencia Disciplinaria. (A-D).</t>
    </r>
    <r>
      <rPr>
        <sz val="10"/>
        <color indexed="8"/>
        <rFont val="Calibri"/>
        <family val="2"/>
        <scheme val="minor"/>
      </rPr>
      <t xml:space="preserve"> Se evidenció que para la vigencia 2024 el CONFIS autorizó al Ministerio de Vivienda, Ciudad y Territorio un cupo de vigencias futuras por $256.177.283.071 para ser ejecutadas en el 2025, sin embargo, de estos recursos se comprometieron $244.097.122.326,65, por lo que no se comprometió $12.080.160.744,35, equivalente al 4,72%, los cuales, de acuerdo con lo establecido en el artículo 2.8.1.7.1.10 de la Decreto 1068 de 2015, caducan.</t>
    </r>
  </si>
  <si>
    <t>H12(2024)</t>
  </si>
  <si>
    <t>Se encontró que obedeció a la anulación (liberación de saldos) de los Registros Presupuestales del Compromiso de dichos contratos, lo que ocasionó que, al momento de tramitar el pago de las últimas cuentas de cobro, MVCT no contaban con los recursos necesarios para efectuar los respectivos pagos, y se vio avocada a constituir el pasivo exigible. Deficiencias en el seguimiento de los pagos por parte de la supervisión de los contratos de prestación de servicios y por el presunto desconocimiento del Estatuto Orgánico del Presupuesto, lo que derivó en un impacto al presupuesto de la vigencia 2024 y a la constitución de pasivos exigibles – vigencias expiradas.</t>
  </si>
  <si>
    <t>H13(2024)</t>
  </si>
  <si>
    <t>Se evidencia que el contratista dentro de su objeto social, no cuenta con los elementos necesarios para poder adelantar un contrato de obra.
La entidad le adjudicó un contrato de obra a la Fundación Cadena, sin contar dentro del mismo -RUT- con una actividad de obra correspondiente a la 4290, evidenciado adicionalmente que dicha persona jurídica no contaba con los requisitos habilitantes para la actividad de ejecución de contratos de obra</t>
  </si>
  <si>
    <t>H14(2024)</t>
  </si>
  <si>
    <t>La situación considerada como deficiente hace referencia a las debilidades en el seguimiento de los recursos realizado por el Ministerio, debido a que estas gestiones no han sido efectivas, toda vez que no se ejecutaron los recursos comprometidos para el desarrollo de los proyectos. No se evidencian soportes de la ejecución de los recursos objeto de la situación observada.</t>
  </si>
  <si>
    <t>H15(2024)</t>
  </si>
  <si>
    <t>La gestión adelantada por el MVCT en aplicación de la política de inclusión de las personas con discapacidad no ha sido efectiva, por cuanto no se ha dado cumplimiento con el número mínimo de personas en condición de discapacidad que debe tener vinculado en la planta de personal al cierre de la vigencia 2024.</t>
  </si>
  <si>
    <t>H16(2024)</t>
  </si>
  <si>
    <t>La situación observada, demuestra debilidades en la gestión efectuada por el MVCT para propender por la igualdad de género en la asignación de subsidios a mujeres como apuesta estratégica sectorial, lo que posterga el objetivo de superar las desigualdades que recaen sobre las mujeres</t>
  </si>
  <si>
    <t>Proyectar un memorando dirigido a supervisores indicando la metodología correcta para calcular los saldos que se pueden liberar en los contratos</t>
  </si>
  <si>
    <t xml:space="preserve">Memorando dirigido a supervisores </t>
  </si>
  <si>
    <t>Ajustar el  formato de estudios previos para la contratación directa, incluyendo la justificación de la selección de la modalidad y la certificación de la capacidad y la experiencia que debe tener el contratista seleccionado</t>
  </si>
  <si>
    <t>Ajuste de formato de estudios previos para la contratación directa, incluyendo la justificación de la selección de la modalidad, la certificación de la capacidad y la experiencia que debe tener el contratista seleccionado</t>
  </si>
  <si>
    <t>Formato de Estudio Previo ajustado y aprobado en el SPG</t>
  </si>
  <si>
    <t>Realizar seguimiento a la obligación presupuestal de los recursos comprometidos en la vigencia para proyectos asociados con el Plan Nacional de Suministro de Agua Potable y Saneamiento Básico Rural para evitar la constitución de reserva presupuestal</t>
  </si>
  <si>
    <t>Actualizar la programación de caja para el giro de los recursos comprometidos durante la vigencia con corte a agosto y noviembre</t>
  </si>
  <si>
    <t>Realizar acciones afirmativas para alcanzar el porcentaje requerido de servidores en condición de discapacidad vinculados en la planta del MVCT. Subsanar las falencias estructurales y administrativas que impidieron el cumplimiento de la cuota mínima legal y asegurar la efectiva implementación de la política pública de inclusión laboral.</t>
  </si>
  <si>
    <t xml:space="preserve">Identificación de las posibles vacantes disponibles a cubrir con personas con discapacidad. 
Adelantar el proceso de vinculación de las personas con discapacidad seleccionadas. </t>
  </si>
  <si>
    <t>Informe vacantes y condiciones para vinculación (1)
Resoluciones de nombramiento y/o Actas de posesión (X)</t>
  </si>
  <si>
    <t>Fortalecer la caracterización de las mujeres en el proceso de postulación para subsidios de vivienda rural</t>
  </si>
  <si>
    <t>Realizar la capacitación a gestores comunitarios sobre profundización de tipos de jefaturas  y jefeturas femeninas en el proceso de postulación para subsidios de vivienda rural.</t>
  </si>
  <si>
    <r>
      <rPr>
        <b/>
        <sz val="10"/>
        <color rgb="FF000000"/>
        <rFont val="Calibri"/>
        <family val="2"/>
        <scheme val="minor"/>
      </rPr>
      <t>Constitución de Pasivos Exigibles – Vigencias Expiradas vigencia 2024. Administrativa con presunta incidencia Disciplinaria (A-D)</t>
    </r>
    <r>
      <rPr>
        <sz val="10"/>
        <color indexed="8"/>
        <rFont val="Calibri"/>
        <family val="2"/>
        <scheme val="minor"/>
      </rPr>
      <t>. Se evidenció que se constituyeron pasivos exigibles correspondientes a vigencias expiradas relacionadas con contratos de prestación de servicios, que fueron reconocidos y pagados con cargo al presupuesto de la vigencia 2024.</t>
    </r>
  </si>
  <si>
    <r>
      <rPr>
        <b/>
        <sz val="10"/>
        <color rgb="FF000000"/>
        <rFont val="Calibri"/>
        <family val="2"/>
        <scheme val="minor"/>
      </rPr>
      <t>Suscripción del Contrato No. 656 de 2024. Administrativa con presunta incidencia Disciplinaria y Penal. (A-D-P)</t>
    </r>
    <r>
      <rPr>
        <sz val="10"/>
        <color indexed="8"/>
        <rFont val="Calibri"/>
        <family val="2"/>
        <scheme val="minor"/>
      </rPr>
      <t>. Se observa que se seleccionó a una fundación para la ejecución de una obra cuando esta no está facultada para dicha actividad, así como también, se certificó al contratista cuando los documentos aportados no contaban con la rigidez legal exigida por la ley, lo que evidencia que presuntamente no se cuenta con la idoneidad y capacidad para el desarrollo del objeto contractual encomendado</t>
    </r>
  </si>
  <si>
    <r>
      <rPr>
        <b/>
        <sz val="10"/>
        <color rgb="FF000000"/>
        <rFont val="Calibri"/>
        <family val="2"/>
        <scheme val="minor"/>
      </rPr>
      <t xml:space="preserve">Esquemas diferenciales – Plan Nacional de suministro de Agua Potable y Saneamiento Básico Rural. Administrativo con presunta incidencia Disciplinaria. (A-D). </t>
    </r>
    <r>
      <rPr>
        <sz val="10"/>
        <color indexed="8"/>
        <rFont val="Calibri"/>
        <family val="2"/>
        <scheme val="minor"/>
      </rPr>
      <t>Se observa que los recursos comprometidos no fueron ejecutados en su totalidad, presentando un porcentaje de ejecución entre 0 y 8,8% al cierre de la vigencia 2024, situación que evidencia debilidades en la planeación, gestión y ejecución de dichos recursos, postergando el acceso y el mejoramiento de los servicios públicos de agua potable y saneamiento básico de la población rural con enfoque diferencial</t>
    </r>
  </si>
  <si>
    <r>
      <rPr>
        <b/>
        <sz val="10"/>
        <color rgb="FF000000"/>
        <rFont val="Calibri"/>
        <family val="2"/>
        <scheme val="minor"/>
      </rPr>
      <t xml:space="preserve">Política pública para personas en condición de discapacidad. Administrativo con presunta incidencia Disciplinaria. (A-D). </t>
    </r>
    <r>
      <rPr>
        <sz val="10"/>
        <color indexed="8"/>
        <rFont val="Calibri"/>
        <family val="2"/>
        <scheme val="minor"/>
      </rPr>
      <t>Se evidenció que la planta de personal del Ministerio de Vivienda, Ciudad y Territorio a 31 de diciembre de 2024 se encontraba conformada por 318 empleos, entre los cuales cinco (5) empleados presentan condición de discapacidad, participación que corresponde al 1,7%.</t>
    </r>
  </si>
  <si>
    <r>
      <rPr>
        <b/>
        <sz val="10"/>
        <color rgb="FF000000"/>
        <rFont val="Calibri"/>
        <family val="2"/>
        <scheme val="minor"/>
      </rPr>
      <t>Política pública de equidad de género para las mujeres. Administrativo. (A).</t>
    </r>
    <r>
      <rPr>
        <sz val="10"/>
        <color indexed="8"/>
        <rFont val="Calibri"/>
        <family val="2"/>
        <scheme val="minor"/>
      </rPr>
      <t xml:space="preserve"> El MVCT no cumplió con la meta establecida para las vigencias 2023 y 2024 relacionada con el indicador: Viviendas mejoradas entregadas a mujeres, el cual tenía establecido para las vigencias 2023 y 2024 un total de 1.484 subsidios de mejoramiento para asignar a mujeres, sin embargo, a 31 de diciembre de 2024 han sido asignados 356 subsidios de mejoramiento, lo que representa un avance del 23,9%.</t>
    </r>
  </si>
  <si>
    <t>GCT</t>
  </si>
  <si>
    <t>Secretaría General
GTH</t>
  </si>
  <si>
    <r>
      <rPr>
        <b/>
        <sz val="10"/>
        <rFont val="Calibri"/>
        <family val="2"/>
        <scheme val="minor"/>
      </rPr>
      <t>CAL_17/07/2025:</t>
    </r>
    <r>
      <rPr>
        <sz val="10"/>
        <rFont val="Calibri"/>
        <family val="2"/>
        <scheme val="minor"/>
      </rPr>
      <t xml:space="preserve"> Plan de mejoramiento ocasional suscrito el 07/07/2025</t>
    </r>
  </si>
  <si>
    <t>Demoras en el cumplimiento de requisitos por parte de los entes territoriales para la viabilización de proyectos de acuerdo al Res. 611 de 2019 y posterior asignación de recursos</t>
  </si>
  <si>
    <t>El Préstamo BID Guajira tuvo un retraso de un año porque se requirió contratar la Unidad del Préstamo, declaración de importancia estratégica y solicitud de vigencias futuras para contratar la Gerencia Integral</t>
  </si>
  <si>
    <t xml:space="preserve">La CGR manifiesta que se evidencian deficiencias en los mecanismos de control, seguimiento y planeación, afectando de esta manera la ejecución de los compromisos presupuestales de los proyectos de inversión, toda vez que no se ejecutaron de manera eficiente y oportuna los recursos disponibles para la vigencia fiscal 2022. </t>
  </si>
  <si>
    <t>Realizar gestiones administrativas de seguimiento encaminadas a la disminución de la constitución de reservas del VASB.</t>
  </si>
  <si>
    <t xml:space="preserve">Realizar informe de seguimiento a la ejecución presupuestal y de obras con corte julio, septiembre y noviembre de 2023 (3) 
Realizar mesa de trabajo virtual de seguimiento a la ejecución presupuestal con OAP, Subdirección financiera y SG 
</t>
  </si>
  <si>
    <t xml:space="preserve">Informes de seguimiento (3) 
Acta Mesa de trabajo (1)
Informe de efectividad (1)   </t>
  </si>
  <si>
    <t>Mediante memorando del MVCT 2023IE0011665 del 29 de diciembre de 2023 la DIDE remite solicitud de modificación de la fecha de cumplimiento de la acción de mejora
Mediante memorando 2024IE0012018 de fecha 27/12/2024 la DIDE solicito la ampliación del plazo para el cumplimiento de la accion de mejora de acuerdo con la siguiente justificación: "dado que todavía se deben culminar acciones pendientes, desde el equipo financiero responsable se recomienda solicitar una ampliación del plazo de cumplimiento de las acciones de mejora"</t>
  </si>
  <si>
    <r>
      <rPr>
        <b/>
        <sz val="10"/>
        <rFont val="Calibri"/>
        <family val="2"/>
        <scheme val="minor"/>
      </rPr>
      <t xml:space="preserve">CAL_07/07/2025: </t>
    </r>
    <r>
      <rPr>
        <sz val="10"/>
        <rFont val="Calibri"/>
        <family val="2"/>
        <scheme val="minor"/>
      </rPr>
      <t>Mediante memorando 2025IE0006636 del 02/07/2025 la DPR solicitó modificar la acción de mejora a fin de homogenizarla con la acción de mejora del hallazgo H8(2024). Antes estaba formulada una acción de mejora conjunta entre DIDE y DPR, a partir de la fecha se divide en 2</t>
    </r>
  </si>
  <si>
    <r>
      <rPr>
        <b/>
        <sz val="10"/>
        <rFont val="Calibri"/>
        <family val="2"/>
        <scheme val="minor"/>
      </rPr>
      <t>CAL_07/07/2025:</t>
    </r>
    <r>
      <rPr>
        <sz val="10"/>
        <rFont val="Calibri"/>
        <family val="2"/>
        <scheme val="minor"/>
      </rPr>
      <t xml:space="preserve"> Mediante memorando 2025IE0006636 del 02/07/2025 la Directora de Política y Regulación solicitó modificar la acción de mejora a fin de </t>
    </r>
    <r>
      <rPr>
        <i/>
        <sz val="10"/>
        <rFont val="Calibri"/>
        <family val="2"/>
        <scheme val="minor"/>
      </rPr>
      <t>"homogeneizar el enfoque de mejora propuesto, con el fin de consolidar una estrategia más eficiente frente al tratamiento de observaciones de naturaleza similar"</t>
    </r>
    <r>
      <rPr>
        <sz val="10"/>
        <rFont val="Calibri"/>
        <family val="2"/>
        <scheme val="minor"/>
      </rPr>
      <t>, y solicitan unificar hallazgos que compartan la misma raíz o temáticas.</t>
    </r>
    <r>
      <rPr>
        <b/>
        <sz val="10"/>
        <rFont val="Calibri"/>
        <family val="2"/>
        <scheme val="minor"/>
      </rPr>
      <t xml:space="preserve"> La acción de mejora planteada corresponde a la misma formulada para el hallazgo H8(2024).  Antes estaba formulada una acción de mejora conjunta entre DIDE y DPR, a partir de la fecha se divide en 2</t>
    </r>
  </si>
  <si>
    <t>Sistema Información</t>
  </si>
  <si>
    <t>Obras sin funcionamiento</t>
  </si>
  <si>
    <t>CARACTERIZACIÓN</t>
  </si>
  <si>
    <t>Debilidades en la viabilización/planeación de proyectos, contratos y/o convenios</t>
  </si>
  <si>
    <t>x</t>
  </si>
  <si>
    <t>Incumplimiento de metas PEI, PAI, Conpes / Políticas Públicas / deficiencias en reportes de información SINERGIA / SPI / SIGEVAS</t>
  </si>
  <si>
    <t>Debilidades en el seguimiento a la ejecución (prórrogas, suspensiones, baja ejecución, terminación anticipada, incumplimiento) y liquidación</t>
  </si>
  <si>
    <t>Financieros y presupuestales (baja ejecución, reservas, vigencias futuras, pérdidas de apropiación) / Deficiencias en la información (conciliaciones, notas EEFF, sobreestimación o subestimación de cuentas, provisión litigios, pasivos exigibles)</t>
  </si>
  <si>
    <t>Otros (aprovechamiento ambiental, Asistencia técnica)</t>
  </si>
  <si>
    <t>Incumplimiento normas de contratación y publicación en SECOP</t>
  </si>
  <si>
    <t>La Oficina de Planeación y la DEUT solicitarán a la Dirección de Crédito Público del MHCP información sobre el pago de la deuda y el estado del proyecto. Además, elaborarán un informe de seguimiento y cierre del crédito, con evidencias, para evitar confusión entre los usuarios de la información</t>
  </si>
  <si>
    <t>1.Solicitar a la Dirección de Crédito Público del MHCP información sobre el pago y cancelación del servicio de la deuda, y el cierre de la operación, como lo pidió el Ministerio de Vivienda
2. Elaborar un informe con las gestiones realizadas ante el MHCP, detallando fechas de cierre, pagos y cancelación del crédito.</t>
  </si>
  <si>
    <t xml:space="preserve">1.  Oficio dirigido a la Dirección de Crédito Público del Ministerio de Hacienda y Crédito Público
2. Informe para mostrar las gestiones que se hagan ante MinHacienda, donde especifiquen las fechas  de cierre, pagos  y cancelación del crédito. </t>
  </si>
  <si>
    <t>OAP - DEUT</t>
  </si>
  <si>
    <r>
      <rPr>
        <b/>
        <sz val="10"/>
        <rFont val="Calibri"/>
        <family val="2"/>
        <scheme val="minor"/>
      </rPr>
      <t xml:space="preserve">CAL_13/06/2025: </t>
    </r>
    <r>
      <rPr>
        <sz val="10"/>
        <rFont val="Calibri"/>
        <family val="2"/>
        <scheme val="minor"/>
      </rPr>
      <t xml:space="preserve">La CGR en informe final de auditoría financiera al MVCT - vigencia 2024, declaro efectiva la acción de mejora
</t>
    </r>
    <r>
      <rPr>
        <b/>
        <sz val="10"/>
        <rFont val="Calibri"/>
        <family val="2"/>
        <scheme val="minor"/>
      </rPr>
      <t>**********</t>
    </r>
    <r>
      <rPr>
        <sz val="10"/>
        <rFont val="Calibri"/>
        <family val="2"/>
        <scheme val="minor"/>
      </rPr>
      <t xml:space="preserve">
Mediante memorando 2023IE0011312 del 22 de diciembre de 2023 la DPR remite solicitud de modificación de la fecha para el cumplimiento de la acción de mejoramiento. Con memorando 2024IE0003180 se informa cumplimiento y efectividad de la acción de mejora.</t>
    </r>
  </si>
  <si>
    <r>
      <rPr>
        <b/>
        <sz val="10"/>
        <rFont val="Calibri"/>
        <family val="2"/>
        <scheme val="minor"/>
      </rPr>
      <t xml:space="preserve">CAL_28/07/2025: </t>
    </r>
    <r>
      <rPr>
        <sz val="10"/>
        <rFont val="Calibri"/>
        <family val="2"/>
        <scheme val="minor"/>
      </rPr>
      <t>Mediante memorando 2025IE0007315 del 22/07/2025, el Grupo de Talento Humano reporta de manera extemporánea el cumplimiento de la acción de mejora. Con las acciones adelantadas se logró aumentar la vinculación de personas en condición de discapacidad a 7, lo que representa un 2.2%, faltando así un 0,8% para cumplir con el porcentaje mínimo (3%). Pendiente validar con el número exacto de personal de planta</t>
    </r>
    <r>
      <rPr>
        <b/>
        <sz val="10"/>
        <rFont val="Calibri"/>
        <family val="2"/>
        <scheme val="minor"/>
      </rPr>
      <t xml:space="preserve">
CAL_10/07/2025:</t>
    </r>
    <r>
      <rPr>
        <sz val="10"/>
        <rFont val="Calibri"/>
        <family val="2"/>
        <scheme val="minor"/>
      </rPr>
      <t xml:space="preserve"> Pese al correo de alerta remitido al GTH el 25/06/2025 no se reportó el cumplimiento de la acción de mejora
</t>
    </r>
    <r>
      <rPr>
        <b/>
        <sz val="10"/>
        <rFont val="Calibri"/>
        <family val="2"/>
        <scheme val="minor"/>
      </rPr>
      <t>******</t>
    </r>
    <r>
      <rPr>
        <sz val="10"/>
        <rFont val="Calibri"/>
        <family val="2"/>
        <scheme val="minor"/>
      </rPr>
      <t xml:space="preserve">
Con memorando 2022IE0004491 se informa cumplimiento y efectividad de la acción de mejora,
La CGR en el informe derivado de la auditoria financiera MVCT vigencia 2023, por lo tanto, se suscribe en el plan de mejoramiento</t>
    </r>
  </si>
  <si>
    <r>
      <rPr>
        <b/>
        <sz val="10"/>
        <rFont val="Calibri"/>
        <family val="2"/>
        <scheme val="minor"/>
      </rPr>
      <t xml:space="preserve">CAL_28/07/2025: </t>
    </r>
    <r>
      <rPr>
        <sz val="10"/>
        <rFont val="Calibri"/>
        <family val="2"/>
        <scheme val="minor"/>
      </rPr>
      <t xml:space="preserve">El 22/07/2025 el Grupo de Talento Humano remitió el memorando 2025IE0007315 mediante el cual informa el cumplimiento de la acción de mejora y cargue de las evidencias. Se adjunta informe de la revisión del manual de funciones y procedimientos para la provisión de vacantes, informe con las acciones adelantadas para el cumplimiento de la meta e indican que a la fecha se cuenta con siete (7) personas en condición de discapacidad y la circular interna de socialización de los parámetros para vinculación de personas en condición de discapacidad. Con el número de vinculaciones señaladas el porcentaje de vinculación de personas en condición de discapacidad se eleva a 2,2%, siendo el mínimo 3%.
</t>
    </r>
    <r>
      <rPr>
        <sz val="10"/>
        <color rgb="FFFF0000"/>
        <rFont val="Calibri"/>
        <family val="2"/>
        <scheme val="minor"/>
      </rPr>
      <t xml:space="preserve">PENDIENTE SI SE HACE NECESARIO REFORMULAR POR VENCIMIENTO O YA ES SUFICIENTE CON LA ACCION DE MEJORA NUEVA DERIVADA DE LA AF MVCT, 2024
</t>
    </r>
    <r>
      <rPr>
        <b/>
        <sz val="10"/>
        <rFont val="Calibri"/>
        <family val="2"/>
        <scheme val="minor"/>
      </rPr>
      <t xml:space="preserve">
CAL_11/07/2025: </t>
    </r>
    <r>
      <rPr>
        <sz val="10"/>
        <rFont val="Calibri"/>
        <family val="2"/>
        <scheme val="minor"/>
      </rPr>
      <t>Pese al correo de alerta remitido al GTH el 25/06/2025 no se reportó el cumplimiento de la acción de mejora</t>
    </r>
  </si>
  <si>
    <t>Actas de liquidación de obra e interventoría (2)</t>
  </si>
  <si>
    <t>1. Realización de mesas de seguimiento con el municipio y el PDA para concertar y acompañar el proceso de reformulación
2. Aprobación de la Reformulación Nº 2 por parte del Ministerio..
3. Reinicio de los contratos derivados del proyecto (obra e interventoría).</t>
  </si>
  <si>
    <t>Actas de reunión (2)
Oficio de aprobación de la reformulación (1)
Actas de reinicio suscritas. (2)</t>
  </si>
  <si>
    <r>
      <rPr>
        <b/>
        <sz val="10"/>
        <rFont val="Calibri"/>
        <family val="2"/>
        <scheme val="minor"/>
      </rPr>
      <t xml:space="preserve">CAL_28/07/2025: </t>
    </r>
    <r>
      <rPr>
        <sz val="10"/>
        <rFont val="Calibri"/>
        <family val="2"/>
        <scheme val="minor"/>
      </rPr>
      <t>Mediante memorando 2025IE0007378 del 23/07/2025, la Subdirectora de Proyectos de la DIDE, solicita modificar las actividades y unidad de medida, así como el plazo de ejecucíón</t>
    </r>
    <r>
      <rPr>
        <b/>
        <sz val="10"/>
        <rFont val="Calibri"/>
        <family val="2"/>
        <scheme val="minor"/>
      </rPr>
      <t xml:space="preserve">
CAL_11/06/2025: </t>
    </r>
    <r>
      <rPr>
        <sz val="10"/>
        <rFont val="Calibri"/>
        <family val="2"/>
        <scheme val="minor"/>
      </rPr>
      <t xml:space="preserve">Mediante memorando 2025IE0005954 del 10/06/2025 la DIDE solicita actualizar la dependencia responsable
</t>
    </r>
    <r>
      <rPr>
        <b/>
        <sz val="10"/>
        <rFont val="Calibri"/>
        <family val="2"/>
        <scheme val="minor"/>
      </rPr>
      <t>***********</t>
    </r>
    <r>
      <rPr>
        <sz val="10"/>
        <rFont val="Calibri"/>
        <family val="2"/>
        <scheme val="minor"/>
      </rPr>
      <t xml:space="preserve">
Con 2018IE0015268 DEL 28-12-2018 se allega: Memorando No. 2018IE0015222 del 27/12/2018. Se informa que el Gestor según reportes realizados en el SIGEVAS, adelanta la liquidación unilateral de los contratos suscritos con presunto incumplimiento de los objetos contractuales. Por consiguiente, ante la situación jurídica que presenta el proyecto, se considera necesario ampliar la fecha de terminación de las acciones de mejora formuladas para el hallazgo 1 atrás referido, contemplando como nueva fecha para su cumplimiento el día 31 de diciembre de 2019, que permitan el cumplimiento de los requisitos necesarios para la reformulación del proyecto y demás actividades tendientes a reiniciar la obra. Con 2019IE0015346 se informa la modificación de la acción de mejora.  Con 2021IE0000298 se informa la modificación de la acción de mejora. Con memorando 2021IE0009614 se solicita la modificación de la acción de mejora. Con memorando 2022IE0008174 se solicita modificación de la fecha de terminación de la acción de mejora. Con memorando 2023IE0004878 se solicita modificación de la fecha de terminación de la acción de mejora.
Mediante memorando del MVCT 2023IE0011665 del 29 de diciembre de 2023 la DIDE remite solicitud de modificación de la fecha de cumplimiento de la acción de mejora
Mediante memorando 2024IE0011221 de fecha 11/12/2024, la DIDE solicito l amplicion de la terminacion de la accion de mejora de acuerdo con la siguiente justificacion: "A la fecha, se encuentra adelantándose la revisión y validación por el equipo del MVCT de la documentación remitida por parte del PDA de Boyacá respecto a la reformulación del proyecto en mención. Dado que en el proceso de revisión se debe validar que estén subsanadas todas y cada una de las observaciones el término perentorio para el cumplimiento del presente hallazgo no sería suficiente para asegurar que la documentación cumpla con los requisitos de las resoluciones 0330 y 0661 para la aprobación de la reformulación.", tambien la dependencia aclara porque se presento extenporanea la solicitud de ampplicion del plazo para terminar dicha accion asi: Adicionalmente, se especifica que no se pudo realizar la solicitud de ampliación dentro del tiempo inicialmente establecido, toda vez que causas de tipo administrativo conllevaron a la extemporaneidad de la no presentación de la novedad de ampliación."</t>
    </r>
  </si>
  <si>
    <t>de su Reformulación Nº 2, gestión que ha estado en curso durante aproximadamente dos años. (...)</t>
  </si>
  <si>
    <r>
      <rPr>
        <b/>
        <sz val="10"/>
        <rFont val="Calibri"/>
        <family val="2"/>
        <scheme val="minor"/>
      </rPr>
      <t>CAL_28/07/2025:</t>
    </r>
    <r>
      <rPr>
        <sz val="10"/>
        <rFont val="Calibri"/>
        <family val="2"/>
        <scheme val="minor"/>
      </rPr>
      <t xml:space="preserve"> Mediante memorando 2025IE0007378 del 23/07/2025, la Subdirectora de Proyectos de la DIDE, solicita ampliar el plazo hasta el 31/12/2025
</t>
    </r>
    <r>
      <rPr>
        <b/>
        <sz val="10"/>
        <rFont val="Calibri"/>
        <family val="2"/>
        <scheme val="minor"/>
      </rPr>
      <t xml:space="preserve">*************
</t>
    </r>
    <r>
      <rPr>
        <sz val="10"/>
        <rFont val="Calibri"/>
        <family val="2"/>
        <scheme val="minor"/>
      </rPr>
      <t>Con 2018IE0015268 DEL 28-12-2018 se allega:  copia de Resolución 0140 de 2018. Con 2019IE0015346 se informa la modificación de la acción de mejora. Con 2021IE0000298 se informa la modificación de la acción de mejora. Con memorando 2021IE0009614 se solicita la modificación de la acción de mejora. Con memorando 2022IE0008174 se solicita modificación de la fecha de terminación de la acción de mejora. Con memorando 2023IE0004878 se solicita modificación de la fecha de terminación de la acción de mejora.
Mediante memorando 2024IE0011221 de fecha 11/12/2024, la DIDE solicito l amplicion de la terminacion de la accion de mejora de acuerdo con la siguiente justificacion: "A la fecha, se encuentra adelantándose la revisión y validación por el equipo del MVCT de la documentación remitida por parte del PDA de Boyacá respecto a la reformulación del proyecto en mención. Dado que en el proceso de revisión se debe validar que estén subsanadas todas y cada una de las observaciones el término perentorio para el cumplimiento del presente hallazgo no sería suficiente para asegurar que la documentación cumpla con los requisitos de las resoluciones 0330 y 0661 para la aprobación de la reformulación.", tambien la dependencia aclara porque se presento extenporanea la solicitud de ampplicion del plazo para terminar dicha accion asi: Adicionalmente, se especifica que no se pudo realizar la solicitud de ampliación dentro del tiempo inicialmente establecido, toda vez que causas de tipo administrativo conllevaron a la extemporaneidad de la no presentación de la novedad de ampliación."</t>
    </r>
  </si>
  <si>
    <r>
      <rPr>
        <b/>
        <sz val="10"/>
        <rFont val="Calibri"/>
        <family val="2"/>
        <scheme val="minor"/>
      </rPr>
      <t xml:space="preserve">CAL_28/07/2025: </t>
    </r>
    <r>
      <rPr>
        <sz val="10"/>
        <rFont val="Calibri"/>
        <family val="2"/>
        <scheme val="minor"/>
      </rPr>
      <t>Mediante memorando 2025IE0007378 del 23/07/2025, la Subdirectora de Proyectos de la DIDE, solicita ampliar el plazo hasta el 31/12/2025 indicando que</t>
    </r>
    <r>
      <rPr>
        <i/>
        <sz val="10"/>
        <rFont val="Calibri"/>
        <family val="2"/>
        <scheme val="minor"/>
      </rPr>
      <t xml:space="preserve"> (…) Si bien la Resolución 0140 de 2018 fue expedida como medida preventiva en el marco del fortalecimiento de la función de seguimiento, de conformidad con las competencias asignadas al Ministerio por el Decreto Ley 3571 de 2011 y sus modificaciones, se requiere un mayor tiempo para consolidar la información y alinear las acciones con los equipos responsables.</t>
    </r>
  </si>
  <si>
    <r>
      <rPr>
        <b/>
        <sz val="10"/>
        <rFont val="Calibri"/>
        <family val="2"/>
        <scheme val="minor"/>
      </rPr>
      <t xml:space="preserve">CAL_28/07/2025: </t>
    </r>
    <r>
      <rPr>
        <sz val="10"/>
        <rFont val="Calibri"/>
        <family val="2"/>
        <scheme val="minor"/>
      </rPr>
      <t>Mediante memorando 2025IE0007378 del 23/07/2025, la Subdirectora de Proyectos de la DIDE, solicita modificar las actividades y unidad de medida, así como el plazo de ejecucíón argumentando</t>
    </r>
    <r>
      <rPr>
        <i/>
        <sz val="10"/>
        <rFont val="Calibri"/>
        <family val="2"/>
        <scheme val="minor"/>
      </rPr>
      <t xml:space="preserve"> (...) se evidenció que las acciones inicialmente contempladas en el plan de mejoramiento resultan poco precisas o no corresponden con el estado actual del proyecto (...)</t>
    </r>
    <r>
      <rPr>
        <sz val="10"/>
        <rFont val="Calibri"/>
        <family val="2"/>
        <scheme val="minor"/>
      </rPr>
      <t xml:space="preserve">, e informan que </t>
    </r>
    <r>
      <rPr>
        <i/>
        <sz val="10"/>
        <rFont val="Calibri"/>
        <family val="2"/>
        <scheme val="minor"/>
      </rPr>
      <t>(...)  El proyecto se encuentra suspendido y actualmente en proceso de preparación de su Reformulación Nº 2, gestión que ha estado en curso durante aproximadamente dos años. (...)</t>
    </r>
  </si>
  <si>
    <r>
      <rPr>
        <b/>
        <sz val="10"/>
        <rFont val="Calibri"/>
        <family val="2"/>
        <scheme val="minor"/>
      </rPr>
      <t>CAL_28/07/2025:</t>
    </r>
    <r>
      <rPr>
        <sz val="10"/>
        <rFont val="Calibri"/>
        <family val="2"/>
        <scheme val="minor"/>
      </rPr>
      <t xml:space="preserve"> Mediante memorando 2025IE0007432 del 24/07/2025, la Subdirectora de Proyectos de la DIDE, solicita el cierre del hallazgo argumentando que</t>
    </r>
    <r>
      <rPr>
        <i/>
        <sz val="10"/>
        <rFont val="Calibri"/>
        <family val="2"/>
        <scheme val="minor"/>
      </rPr>
      <t xml:space="preserve"> (…) no se suscribió un Convenio de Uso de Recursos con este Ministerio, por lo
que la planeación, ejecución, seguimiento y financiación del proyecto quedaron bajo la responsabilidad exclusiva del PDA Aguas del Chocó (...),</t>
    </r>
    <r>
      <rPr>
        <sz val="10"/>
        <rFont val="Calibri"/>
        <family val="2"/>
        <scheme val="minor"/>
      </rPr>
      <t xml:space="preserve"> que en cumplimiento de la acción de mejora</t>
    </r>
    <r>
      <rPr>
        <i/>
        <sz val="10"/>
        <rFont val="Calibri"/>
        <family val="2"/>
        <scheme val="minor"/>
      </rPr>
      <t xml:space="preserve">, (...) el MVCT solicitó al PDA Aguas del Chocó
información actualizada sobre el estado del proyecto y las acciones adoptadas mediante los correos electrónicos del 9 y 17 de julio de 2025, fecha esta última en la que también se desarrolló una mesa de trabajo virtual para coordinar la entrega de la información requerida. Solo hasta el 18 de julio de 2025 este Ministerio recibió la información completa, precisando el PDA que el contrato de obra del proyecto original
se encuentra cerrado y que, para garantizar la funcionalidad integral del sistema, se elaboró un nuevo proyecto, actualmente radicado ante el Ministerio de Igualdad bajo
No. ER-2025-00000360, entidad que asumió la gestión técnica, administrativa y financiera necesaria para su ejecución y puesta en marcha (....), </t>
    </r>
    <r>
      <rPr>
        <sz val="10"/>
        <rFont val="Calibri"/>
        <family val="2"/>
        <scheme val="minor"/>
      </rPr>
      <t>por lo que el Ministerio carece de competencia para continuar adelantando actuaciones frente a este hallazgo.
Se adjunta viabilización del proyecto reformulado (pp 1- 22), solicitudes de información (pp. 23 - 25), acta de cierre del contrato de obra (pp. 26-28), Respuesta PDA (29-30)</t>
    </r>
  </si>
  <si>
    <t>VENCIDA</t>
  </si>
  <si>
    <r>
      <rPr>
        <b/>
        <sz val="10"/>
        <rFont val="Calibri"/>
        <family val="2"/>
        <scheme val="minor"/>
      </rPr>
      <t xml:space="preserve">CAL_31/07/2025: </t>
    </r>
    <r>
      <rPr>
        <sz val="10"/>
        <rFont val="Calibri"/>
        <family val="2"/>
        <scheme val="minor"/>
      </rPr>
      <t>Con memorando 2025IE0007587 del 29/07/2025, el Subdirector de Desarrollo Empresarial solicita la reformulación de la acción de mejora, toda vez que no alcanzó a modificarse la resolución 0661 de 2019 antes del 30/06/2025 y no se gestionó oportunamente la modificación del plazo.
Se incluyen en la carpeta el memorando con los soportes de las gestiones adelantadas</t>
    </r>
  </si>
  <si>
    <r>
      <rPr>
        <b/>
        <sz val="10"/>
        <rFont val="Calibri"/>
        <family val="2"/>
        <scheme val="minor"/>
      </rPr>
      <t xml:space="preserve">CAL_31/07/2025: </t>
    </r>
    <r>
      <rPr>
        <sz val="10"/>
        <rFont val="Calibri"/>
        <family val="2"/>
        <scheme val="minor"/>
      </rPr>
      <t>Acción de mejora reformulada, toda vez que la anterior no alcanzó a cumplirse dentro del plazo estipulado y no se gestionó la ampliación antes del vencimiento. Con memorando 2025IE0007587 del 29/07/2025, el Subdirector de Desarrollo Empresarial presenta la solicitud de reformulación.</t>
    </r>
  </si>
  <si>
    <t>Inclusión de requisitos sociales en la Resolución de
evaluación y viabilización de proyectos del sector de agua y saneamiento básico -Deroga
la Resolución 661 de 2019</t>
  </si>
  <si>
    <t>Nueva resolución expedida</t>
  </si>
  <si>
    <t>Resolución de evaluación y viabilización
de proyectos expedida (1)</t>
  </si>
  <si>
    <r>
      <rPr>
        <b/>
        <sz val="10"/>
        <rFont val="Calibri"/>
        <family val="2"/>
        <scheme val="minor"/>
      </rPr>
      <t>CAL_11/06/2025:</t>
    </r>
    <r>
      <rPr>
        <sz val="10"/>
        <rFont val="Calibri"/>
        <family val="2"/>
        <scheme val="minor"/>
      </rPr>
      <t xml:space="preserve"> Mediante memorando 2025IE0005954 del 10/06/2025 la DIDE solicita actualizar la dependencia responsable
</t>
    </r>
    <r>
      <rPr>
        <b/>
        <sz val="10"/>
        <rFont val="Calibri"/>
        <family val="2"/>
        <scheme val="minor"/>
      </rPr>
      <t>*******</t>
    </r>
    <r>
      <rPr>
        <sz val="10"/>
        <rFont val="Calibri"/>
        <family val="2"/>
        <scheme val="minor"/>
      </rPr>
      <t xml:space="preserve">
Mediante radicado 2025IE0003170 la DPR solicitó eliminar de la matriz de plan de mejoramiento la asignación realizada a la DPR de la acción de mejora. Siempre hubo copia a al aDIDE, quienes no refutaron la solicitud, por lo tanto, se realiza la actualización.</t>
    </r>
  </si>
  <si>
    <r>
      <rPr>
        <b/>
        <sz val="10"/>
        <rFont val="Calibri"/>
        <family val="2"/>
        <scheme val="minor"/>
      </rPr>
      <t xml:space="preserve">CAL_30/07/2025: </t>
    </r>
    <r>
      <rPr>
        <sz val="10"/>
        <rFont val="Calibri"/>
        <family val="2"/>
        <scheme val="minor"/>
      </rPr>
      <t xml:space="preserve">Con memorando 2025IE0007625 del 30/07/2025 la Subdirectora de proyectos reporta el cumplimiento de la acción de mejora indicando que las actas de liquidación </t>
    </r>
    <r>
      <rPr>
        <i/>
        <sz val="10"/>
        <rFont val="Calibri"/>
        <family val="2"/>
        <scheme val="minor"/>
      </rPr>
      <t>(...)dan fe de que las actividades objeto de los contratos fueron
ejecutadas a satisfacción, conforme a las cantidades establecidas contractualmente y en correspondencia con los pagos efectuados, sin que se evidenciaran durante su ejecución diferencias entre lo ejecutado y lo pagado. (...).</t>
    </r>
    <r>
      <rPr>
        <sz val="10"/>
        <rFont val="Calibri"/>
        <family val="2"/>
        <scheme val="minor"/>
      </rPr>
      <t xml:space="preserve"> Se adjuntan las actas de liquidación de los contratos de obra e interventoría para la construcción de alcantarillado y ampliación de cobertura de sectores No. 4 estapa I fase II del municipio de Cereté</t>
    </r>
    <r>
      <rPr>
        <b/>
        <i/>
        <sz val="10"/>
        <rFont val="Calibri"/>
        <family val="2"/>
        <scheme val="minor"/>
      </rPr>
      <t xml:space="preserve">
</t>
    </r>
    <r>
      <rPr>
        <b/>
        <sz val="10"/>
        <rFont val="Calibri"/>
        <family val="2"/>
        <scheme val="minor"/>
      </rPr>
      <t xml:space="preserve">CAL_28/07/2025: </t>
    </r>
    <r>
      <rPr>
        <sz val="10"/>
        <rFont val="Calibri"/>
        <family val="2"/>
        <scheme val="minor"/>
      </rPr>
      <t>Mediante memorando 2025IE0007377 del 23/07/2025, la Subdirectora de Proyectos de la DIDE, solicita modificar la acción de mejora en el sentido de cambiar la actividad entregable y unidad de medida por</t>
    </r>
    <r>
      <rPr>
        <i/>
        <sz val="10"/>
        <rFont val="Calibri"/>
        <family val="2"/>
        <scheme val="minor"/>
      </rPr>
      <t xml:space="preserve"> "Actas de liquidación de obra e interventoría (2)"</t>
    </r>
    <r>
      <rPr>
        <sz val="10"/>
        <rFont val="Calibri"/>
        <family val="2"/>
        <scheme val="minor"/>
      </rPr>
      <t xml:space="preserve">, justificado en que </t>
    </r>
    <r>
      <rPr>
        <i/>
        <sz val="10"/>
        <rFont val="Calibri"/>
        <family val="2"/>
        <scheme val="minor"/>
      </rPr>
      <t>(...) Las actas de liquidación de los contratos de obra e interventoría derivados del Convenio de Uso de Recursos No. 870 de 2019 constituyen documentos oficiales mediante los cuales se da por finalizada la ejecución contractual, dejando constancia de que, a la fecha de su suscripción, no existían observaciones, reclamaciones ni reparos de orden técnico, administrativo o financiero por parte del contratista, o la interventoría.</t>
    </r>
  </si>
  <si>
    <r>
      <rPr>
        <b/>
        <sz val="10"/>
        <rFont val="Calibri"/>
        <family val="2"/>
        <scheme val="minor"/>
      </rPr>
      <t xml:space="preserve">CAL_30/07/2025: </t>
    </r>
    <r>
      <rPr>
        <sz val="10"/>
        <rFont val="Calibri"/>
        <family val="2"/>
        <scheme val="minor"/>
      </rPr>
      <t xml:space="preserve">Con memorando 2025IE0007625 del 30/07/2025 la Subdirectora de proyectos reporta el cumplimiento de la acción de mejora </t>
    </r>
    <r>
      <rPr>
        <b/>
        <sz val="10"/>
        <rFont val="Calibri"/>
        <family val="2"/>
        <scheme val="minor"/>
      </rPr>
      <t xml:space="preserve">
CAL_28/07/2025: </t>
    </r>
    <r>
      <rPr>
        <sz val="10"/>
        <rFont val="Calibri"/>
        <family val="2"/>
        <scheme val="minor"/>
      </rPr>
      <t>Mediante memorando 2025IE0007377 del 23/07/2025, la Subdirectora de Proyectos de la DIDE, solicita modificar la acción de mejora 
***********
Mediante radicado MVCT 2025IE0003292 la DIDE solicita la modificación del responsable de la acción de mejora</t>
    </r>
  </si>
  <si>
    <r>
      <rPr>
        <b/>
        <sz val="10"/>
        <color theme="1"/>
        <rFont val="Calibri"/>
        <family val="2"/>
        <scheme val="minor"/>
      </rPr>
      <t xml:space="preserve">Reservas Presupuestales Constituidas Vigencia 2022. </t>
    </r>
    <r>
      <rPr>
        <sz val="10"/>
        <color rgb="FF000000"/>
        <rFont val="Calibri"/>
        <family val="2"/>
        <scheme val="minor"/>
      </rPr>
      <t>Deficiencia frente a los indicadores de gestión y resultados de los proyectos y los límites fijados en la norma, teniendo en cuenta el hecho que la ejecución presupuestal en la vigencia 2022 correspondió al 22,52% del total de los recursos apropiados para inversión, lo que llevó a generar reservas presupuestales por 72,72%</t>
    </r>
  </si>
  <si>
    <r>
      <rPr>
        <b/>
        <sz val="10"/>
        <color theme="1"/>
        <rFont val="Calibri"/>
        <family val="2"/>
        <scheme val="minor"/>
      </rPr>
      <t xml:space="preserve">Rendimientos Financieros Contrato de Encargo Fiduciario de Administración y Pagos, No 610 de 2019. </t>
    </r>
    <r>
      <rPr>
        <sz val="10"/>
        <color theme="1"/>
        <rFont val="Calibri"/>
        <family val="2"/>
        <scheme val="minor"/>
      </rPr>
      <t>Deficiencias de supervisión en el seguimiento y control de la ejecución contractual, al no advertir que la Fiduciaria no ha consignado los rendimientos financieros desde la vigencia 2019 a marzo de 2023 por $300.285.295, como lo establece el contrato de encargo fiduciario.</t>
    </r>
  </si>
  <si>
    <r>
      <t>Instrumentos de Planificación actualizados y ajustados (Plan de Adquisiciones PA - Plan Ejecución Plurianual PEP - Reporte de Monitoreo de Progreso - PMR)</t>
    </r>
    <r>
      <rPr>
        <sz val="10"/>
        <color rgb="FFFF0000"/>
        <rFont val="Calibri"/>
        <family val="2"/>
        <scheme val="minor"/>
      </rPr>
      <t xml:space="preserve"> </t>
    </r>
  </si>
  <si>
    <r>
      <rPr>
        <b/>
        <sz val="10"/>
        <color theme="1"/>
        <rFont val="Calibri"/>
        <family val="2"/>
        <scheme val="minor"/>
      </rPr>
      <t>Ejecución Contrato de Obra No. GIP-09-2021 Plan Maestro de Alcantarillado PMA Mocoa</t>
    </r>
    <r>
      <rPr>
        <sz val="10"/>
        <color theme="1"/>
        <rFont val="Calibri"/>
        <family val="2"/>
        <scheme val="minor"/>
      </rPr>
      <t>. Deficiencias en la supervisión de la GIP como contratante y la supervisión del MVCT (UCP), generando daño patrimonial al Estado, en relación a obras particularizadas por el objetivo funcional y obras incompletas que afectan el funcionamiento del sistema de alcantarillado, por la suma de $2.052.710.696,5</t>
    </r>
  </si>
  <si>
    <r>
      <rPr>
        <b/>
        <sz val="10"/>
        <color theme="1"/>
        <rFont val="Calibri"/>
        <family val="2"/>
        <scheme val="minor"/>
      </rPr>
      <t>Ejecución Contrato de obra GIP-07-2021</t>
    </r>
    <r>
      <rPr>
        <sz val="10"/>
        <color theme="1"/>
        <rFont val="Calibri"/>
        <family val="2"/>
        <scheme val="minor"/>
      </rPr>
      <t>. Se ejecutaron obras que fueron pagadas y no están al servicio de la comunidad, se evidencia una gestión fiscal antieconómica, ineficiente, ineficaz e inoportuna, en la ejecución del contrato de obra No. GIP-07-2021, que a su vez origina un detrimento en el patrimonio público por valor de $625.103.853.</t>
    </r>
  </si>
  <si>
    <r>
      <t xml:space="preserve">Vigencias Futuras. </t>
    </r>
    <r>
      <rPr>
        <sz val="10"/>
        <color theme="1"/>
        <rFont val="Calibri"/>
        <family val="2"/>
        <scheme val="minor"/>
      </rPr>
      <t>D</t>
    </r>
    <r>
      <rPr>
        <sz val="10"/>
        <color indexed="8"/>
        <rFont val="Calibri"/>
        <family val="2"/>
        <scheme val="minor"/>
      </rPr>
      <t>eficiencias en la planeación y ejecución de estos recursos, respecto a los presupuestados para la vigencia 2021, hecho que impacta directamente los proyectos de inversión para los cuales fueron autorizados, y conlleva que no se cumplan con las metas de los mismos en la oportunidad proyectada.</t>
    </r>
  </si>
  <si>
    <r>
      <rPr>
        <sz val="10"/>
        <rFont val="Calibri"/>
        <family val="2"/>
        <scheme val="minor"/>
      </rPr>
      <t xml:space="preserve">Informe de ejecución de vigencias futuras (1)
Correo electrónico de socialización (1)
</t>
    </r>
    <r>
      <rPr>
        <sz val="10"/>
        <color theme="1"/>
        <rFont val="Calibri"/>
        <family val="2"/>
        <scheme val="minor"/>
      </rPr>
      <t xml:space="preserve">
</t>
    </r>
  </si>
  <si>
    <r>
      <t xml:space="preserve">La DSH presentará el Proyecto de Ley de Vivienda 
</t>
    </r>
    <r>
      <rPr>
        <b/>
        <sz val="10"/>
        <color indexed="8"/>
        <rFont val="Calibri"/>
        <family val="2"/>
        <scheme val="minor"/>
      </rPr>
      <t xml:space="preserve">Ó
 </t>
    </r>
    <r>
      <rPr>
        <sz val="10"/>
        <color indexed="8"/>
        <rFont val="Calibri"/>
        <family val="2"/>
        <scheme val="minor"/>
      </rPr>
      <t>De no sancionarse dicho proyecto de ley, se elaborará un Tablero de seguimiento de la Actividad Edificadora (Trimestral),
 para dar cumplimiento a la obligación de proponer regulación sobre instrumentos administrativos para hacer seguimiento a las entidades públicas y privadas encargadas de la producción de vivienda.</t>
    </r>
  </si>
  <si>
    <r>
      <t xml:space="preserve">Presentar Proyecto Ley de Vivienda (única vez), donde se establezca la generación de un observatorio de suelo y dinámica inmobiliaria 
</t>
    </r>
    <r>
      <rPr>
        <b/>
        <sz val="10"/>
        <color indexed="8"/>
        <rFont val="Calibri"/>
        <family val="2"/>
        <scheme val="minor"/>
      </rPr>
      <t>Ó</t>
    </r>
    <r>
      <rPr>
        <sz val="10"/>
        <color indexed="8"/>
        <rFont val="Calibri"/>
        <family val="2"/>
        <scheme val="minor"/>
      </rPr>
      <t xml:space="preserve">
Remitir Tablero de seguimiento de la actividad edificadora (trimestral) cuyos insumos son:
• Encuesta de licencias de construcción - DANE
• Censo de edificaciones – DANE
• Censo de Coordenada Urbana - Camacol</t>
    </r>
  </si>
  <si>
    <r>
      <t xml:space="preserve">Proyecto de Ley de Vivienda    con
Documento de Exposición de Motivos
</t>
    </r>
    <r>
      <rPr>
        <b/>
        <sz val="10"/>
        <color indexed="8"/>
        <rFont val="Calibri"/>
        <family val="2"/>
        <scheme val="minor"/>
      </rPr>
      <t>Ó</t>
    </r>
    <r>
      <rPr>
        <sz val="10"/>
        <color indexed="8"/>
        <rFont val="Calibri"/>
        <family val="2"/>
        <scheme val="minor"/>
      </rPr>
      <t xml:space="preserve">
Tablero de seguimiento de la actividad edificadora
</t>
    </r>
  </si>
  <si>
    <r>
      <rPr>
        <b/>
        <sz val="10"/>
        <color theme="1"/>
        <rFont val="Calibri"/>
        <family val="2"/>
        <scheme val="minor"/>
      </rPr>
      <t xml:space="preserve">Suspensión del Convenio 005 de 2015 entre el MVCT, municipio de Pasto y EMPOPASTO. </t>
    </r>
    <r>
      <rPr>
        <sz val="10"/>
        <color theme="1"/>
        <rFont val="Calibri"/>
        <family val="2"/>
        <scheme val="minor"/>
      </rPr>
      <t>N</t>
    </r>
    <r>
      <rPr>
        <sz val="10"/>
        <color indexed="8"/>
        <rFont val="Calibri"/>
        <family val="2"/>
        <scheme val="minor"/>
      </rPr>
      <t>o se observa por parte del MVCT ningún trámite o hecho de impulso procesal desde la primera decisión judicial para la solicitud del levantamiento de la suspensión que se generó en el convenio mediante orden judicial en virtud del decaimiento del acto administrativo.</t>
    </r>
  </si>
  <si>
    <r>
      <rPr>
        <b/>
        <sz val="10"/>
        <color theme="1"/>
        <rFont val="Calibri"/>
        <family val="2"/>
        <scheme val="minor"/>
      </rPr>
      <t xml:space="preserve">Saldos por Conciliar de Operaciones Reciprocas. </t>
    </r>
    <r>
      <rPr>
        <sz val="10"/>
        <color indexed="8"/>
        <rFont val="Calibri"/>
        <family val="2"/>
        <scheme val="minor"/>
      </rPr>
      <t>se evidencia que se presentan diferencias en los valores de operaciones reciprocas con demas entidades.</t>
    </r>
  </si>
  <si>
    <r>
      <t>Correos</t>
    </r>
    <r>
      <rPr>
        <sz val="10"/>
        <rFont val="Calibri"/>
        <family val="2"/>
        <scheme val="minor"/>
      </rPr>
      <t xml:space="preserve"> electrónicos notificando  diferencias. (3)</t>
    </r>
    <r>
      <rPr>
        <sz val="10"/>
        <color theme="1"/>
        <rFont val="Calibri"/>
        <family val="2"/>
        <scheme val="minor"/>
      </rPr>
      <t xml:space="preserve">
</t>
    </r>
    <r>
      <rPr>
        <sz val="10"/>
        <rFont val="Calibri"/>
        <family val="2"/>
        <scheme val="minor"/>
      </rPr>
      <t>Informe de efectividad (1)</t>
    </r>
  </si>
  <si>
    <r>
      <t xml:space="preserve">Saldos de Apropiación Vigencia 2021. </t>
    </r>
    <r>
      <rPr>
        <sz val="10"/>
        <color theme="1"/>
        <rFont val="Calibri"/>
        <family val="2"/>
        <scheme val="minor"/>
      </rPr>
      <t>F</t>
    </r>
    <r>
      <rPr>
        <sz val="10"/>
        <color indexed="8"/>
        <rFont val="Calibri"/>
        <family val="2"/>
        <scheme val="minor"/>
      </rPr>
      <t>alencias en el proceso de planeación presupuestal de la entidad, al no ejecutar los recursos disponibles en forma eficiente dentro de la vigencia fiscal, generando pérdidas de apropiación</t>
    </r>
  </si>
  <si>
    <r>
      <rPr>
        <sz val="10"/>
        <rFont val="Calibri"/>
        <family val="2"/>
        <scheme val="minor"/>
      </rPr>
      <t xml:space="preserve">Informe de Recursos por Ejecutar (1)
Correo electrónico de socialización (1)
</t>
    </r>
    <r>
      <rPr>
        <sz val="10"/>
        <color theme="1"/>
        <rFont val="Calibri"/>
        <family val="2"/>
        <scheme val="minor"/>
      </rPr>
      <t xml:space="preserve">
</t>
    </r>
  </si>
  <si>
    <r>
      <t xml:space="preserve"> Actas de reunión</t>
    </r>
    <r>
      <rPr>
        <sz val="10"/>
        <color rgb="FFFF0000"/>
        <rFont val="Calibri"/>
        <family val="2"/>
        <scheme val="minor"/>
      </rPr>
      <t xml:space="preserve">
</t>
    </r>
  </si>
  <si>
    <r>
      <rPr>
        <sz val="10"/>
        <rFont val="Calibri"/>
        <family val="2"/>
        <scheme val="minor"/>
      </rPr>
      <t>Actas de reunión con los compromisos a que haya lugar. (2)</t>
    </r>
    <r>
      <rPr>
        <sz val="10"/>
        <color theme="1"/>
        <rFont val="Calibri"/>
        <family val="2"/>
        <scheme val="minor"/>
      </rPr>
      <t xml:space="preserve">
Procedimiento Contable Actualizado (1)</t>
    </r>
  </si>
  <si>
    <r>
      <t xml:space="preserve">Mesa de trabajo en los meses de </t>
    </r>
    <r>
      <rPr>
        <sz val="10"/>
        <rFont val="Calibri"/>
        <family val="2"/>
        <scheme val="minor"/>
      </rPr>
      <t>septiembre</t>
    </r>
    <r>
      <rPr>
        <sz val="10"/>
        <color indexed="8"/>
        <rFont val="Calibri"/>
        <family val="2"/>
        <scheme val="minor"/>
      </rPr>
      <t xml:space="preserve"> y </t>
    </r>
    <r>
      <rPr>
        <sz val="10"/>
        <rFont val="Calibri"/>
        <family val="2"/>
        <scheme val="minor"/>
      </rPr>
      <t>enero</t>
    </r>
    <r>
      <rPr>
        <sz val="10"/>
        <color indexed="8"/>
        <rFont val="Calibri"/>
        <family val="2"/>
        <scheme val="minor"/>
      </rPr>
      <t xml:space="preserve"> para revision y conciliacion de saldos y elaboracion a las notas de los estados financieros, discriminando los procesos que se deben registrar en el ekogui y los que no, asi como los que se deben reportar a la subdirección de Finanzas y presupuesto y los que no.  </t>
    </r>
  </si>
  <si>
    <r>
      <t xml:space="preserve">Procedimiento de pago de sentencias y conciliaciones actualizado, aprobado y socializado. </t>
    </r>
    <r>
      <rPr>
        <sz val="10"/>
        <rFont val="Calibri"/>
        <family val="2"/>
        <scheme val="minor"/>
      </rPr>
      <t>Teniendo en cuenta que la entidad tiene una sentencia para pago, esta actividad se desarrollara antes de la suscripción del plan de mejoramiento</t>
    </r>
    <r>
      <rPr>
        <sz val="10"/>
        <color indexed="8"/>
        <rFont val="Calibri"/>
        <family val="2"/>
        <scheme val="minor"/>
      </rPr>
      <t xml:space="preserve">
Informe ó reporte de la aplicación del procedimiento y cruce con financiera. </t>
    </r>
  </si>
  <si>
    <r>
      <rPr>
        <b/>
        <sz val="10"/>
        <color theme="1"/>
        <rFont val="Calibri"/>
        <family val="2"/>
        <scheme val="minor"/>
      </rPr>
      <t xml:space="preserve">Notas a los Estados Financieros. </t>
    </r>
    <r>
      <rPr>
        <sz val="10"/>
        <color theme="1"/>
        <rFont val="Calibri"/>
        <family val="2"/>
        <scheme val="minor"/>
      </rPr>
      <t>S</t>
    </r>
    <r>
      <rPr>
        <sz val="10"/>
        <color indexed="8"/>
        <rFont val="Calibri"/>
        <family val="2"/>
        <scheme val="minor"/>
      </rPr>
      <t>e presenta incumplimiento sobre la información que debe ser incluida en las Notas a los EEFF como lo establece el Marco Conceptual relacionado con las normas para la presentación de estados financieros y revelaciones establecido para Entidades de Gobierno en la Resolución 533 de 2015, expedida por la Contaduría General de la Nación.</t>
    </r>
  </si>
  <si>
    <r>
      <t xml:space="preserve">Límite de
reservas presupuestales constituidas sobre el presupuesto de inversión
vigencia 2020. Debilidades en el proceso de planeación y ejecución de los
recursos para prestar el apoyo financiero a estos proyectos; que afectan el término
previsto para su desarrollo y a la población objetivo; así como, la eficiencia en la proyección y ejecución de los recursos. 
</t>
    </r>
    <r>
      <rPr>
        <sz val="10"/>
        <color rgb="FFFF0000"/>
        <rFont val="Calibri"/>
        <family val="2"/>
        <scheme val="minor"/>
      </rPr>
      <t>Se incorpora el hallazgo 8(2019)</t>
    </r>
  </si>
  <si>
    <r>
      <t xml:space="preserve">Límite de reservas presupuestales constituidas sobre el presupuesto de inversión. </t>
    </r>
    <r>
      <rPr>
        <sz val="10"/>
        <color indexed="8"/>
        <rFont val="Calibri"/>
        <family val="2"/>
        <scheme val="minor"/>
      </rPr>
      <t>Deficiencias en los mecanismos de control y planeación, afectando de esta manera la ejecución de los compromisos presupuestales de los proyectos de inversión programados por el MVCT, toda vez que no se ejecutaron de manera eficiente y oportuna los recursos disponibles para la vigencia fiscal 2021.</t>
    </r>
  </si>
  <si>
    <r>
      <t xml:space="preserve">La CGR manifiesta que el Ministerio de Vivienda Ciudad y Territorio, en sus actividades y operaciones presupuestales y de seguimiento y supervisión  contractual tuvo deficiencias que condujeron a la no ejecución de la totalidad del presupuesto de inversión asignado
</t>
    </r>
    <r>
      <rPr>
        <sz val="10"/>
        <color rgb="FFFF0000"/>
        <rFont val="Calibri"/>
        <family val="2"/>
        <scheme val="minor"/>
      </rPr>
      <t>Incorpora H5(2020)  H13(2021)</t>
    </r>
  </si>
  <si>
    <r>
      <t xml:space="preserve">La CGR manifiesta que el Ministerio de Vivienda Ciudad y Territorio, en sus actividades y operaciones presupuestales y de seguimiento y supervisión  contractual tuvo deficiencias que condujeron a la no ejecución de la totalidad del presupuesto de inversión asignado
</t>
    </r>
    <r>
      <rPr>
        <sz val="10"/>
        <color rgb="FFFF0000"/>
        <rFont val="Calibri"/>
        <family val="2"/>
        <scheme val="minor"/>
      </rPr>
      <t xml:space="preserve">
Incorpora H5(2020)  H13(2021)</t>
    </r>
  </si>
  <si>
    <r>
      <t>La CGR registra que,  el MVCT en sus actividades y operaciones presupuestales tuvo deficiencias que condujeron a la no ejecución de la totalidad del presupuesto de inversión asignada, constitutivos de saldos de apropiación por $ 38.386.037.163,45, además las acciones de mejora implementadas en el actual PM para corregir la deficiencia presentadas al respecto no han sido efectivas</t>
    </r>
    <r>
      <rPr>
        <sz val="10"/>
        <color rgb="FFFF0000"/>
        <rFont val="Calibri"/>
        <family val="2"/>
        <scheme val="minor"/>
      </rPr>
      <t xml:space="preserve"> </t>
    </r>
  </si>
  <si>
    <r>
      <t xml:space="preserve">Realizar reuniones regulares cada dos meses para revisar el progreso de la ejecución del presupuesto de inversión. Estas reuniones deben involucrar a los responsables de las áreas, identificar desviaciones (no ejecución del presupuesto) y tomar acciones </t>
    </r>
    <r>
      <rPr>
        <sz val="10"/>
        <rFont val="Calibri"/>
        <family val="2"/>
        <scheme val="minor"/>
      </rPr>
      <t>correctivas.</t>
    </r>
  </si>
  <si>
    <r>
      <rPr>
        <b/>
        <sz val="10"/>
        <color theme="1"/>
        <rFont val="Calibri"/>
        <family val="2"/>
        <scheme val="minor"/>
      </rPr>
      <t>A.</t>
    </r>
    <r>
      <rPr>
        <sz val="10"/>
        <color theme="1"/>
        <rFont val="Calibri"/>
        <family val="2"/>
        <scheme val="minor"/>
      </rPr>
      <t xml:space="preserve"> Oficio con recomendaciones dirigidas a DSH y a OAP. </t>
    </r>
    <r>
      <rPr>
        <b/>
        <sz val="10"/>
        <color theme="1"/>
        <rFont val="Calibri"/>
        <family val="2"/>
        <scheme val="minor"/>
      </rPr>
      <t>B</t>
    </r>
    <r>
      <rPr>
        <sz val="10"/>
        <color theme="1"/>
        <rFont val="Calibri"/>
        <family val="2"/>
        <scheme val="minor"/>
      </rPr>
      <t>. Unificar la fecha de corte de la informacion que se reporta en todos los sistemasde informacion (SINERGIA, PES, PEI)</t>
    </r>
  </si>
  <si>
    <r>
      <rPr>
        <b/>
        <sz val="10"/>
        <color theme="1"/>
        <rFont val="Calibri"/>
        <family val="2"/>
        <scheme val="minor"/>
      </rPr>
      <t>A.</t>
    </r>
    <r>
      <rPr>
        <sz val="10"/>
        <color theme="1"/>
        <rFont val="Calibri"/>
        <family val="2"/>
        <scheme val="minor"/>
      </rPr>
      <t xml:space="preserve"> 1 oficio
</t>
    </r>
    <r>
      <rPr>
        <b/>
        <sz val="10"/>
        <color theme="1"/>
        <rFont val="Calibri"/>
        <family val="2"/>
        <scheme val="minor"/>
      </rPr>
      <t>B.</t>
    </r>
    <r>
      <rPr>
        <sz val="10"/>
        <color theme="1"/>
        <rFont val="Calibri"/>
        <family val="2"/>
        <scheme val="minor"/>
      </rPr>
      <t xml:space="preserve"> reporte con fecha a 31 de diciembre de 2021</t>
    </r>
  </si>
  <si>
    <r>
      <t xml:space="preserve">
Informe de efectividad donde se evidencie los proyectos viabilizados con concepto ténico y las devoluciones.
</t>
    </r>
    <r>
      <rPr>
        <sz val="10"/>
        <color rgb="FFFF0000"/>
        <rFont val="Calibri"/>
        <family val="2"/>
        <scheme val="minor"/>
      </rPr>
      <t xml:space="preserve">
</t>
    </r>
    <r>
      <rPr>
        <sz val="10"/>
        <color indexed="8"/>
        <rFont val="Calibri"/>
        <family val="2"/>
        <scheme val="minor"/>
      </rPr>
      <t xml:space="preserve">
</t>
    </r>
  </si>
  <si>
    <r>
      <rPr>
        <b/>
        <sz val="10"/>
        <color rgb="FF000000"/>
        <rFont val="Calibri"/>
        <family val="2"/>
        <scheme val="minor"/>
      </rPr>
      <t>El ente de control y la OCI, evidenciaron debilidades en el sistema de control interno</t>
    </r>
    <r>
      <rPr>
        <sz val="10"/>
        <color indexed="8"/>
        <rFont val="Calibri"/>
        <family val="2"/>
        <scheme val="minor"/>
      </rPr>
      <t xml:space="preserve"> del MVCT, lo que genera que se continuen presentando estas deficiencias del Sistema de Control Interno, que  impactan el logro de los objetivos institucionales. </t>
    </r>
  </si>
  <si>
    <r>
      <t xml:space="preserve">Ejecución Presupuestal Proyectos de Inversión. </t>
    </r>
    <r>
      <rPr>
        <sz val="10"/>
        <color indexed="8"/>
        <rFont val="Calibri"/>
        <family val="2"/>
        <scheme val="minor"/>
      </rPr>
      <t>Se evidenció baja ejecución en tres (3) de los cinco (5) rubros seleccionados, debido a las deficiencias en la programación y gestión presupuestal.</t>
    </r>
    <r>
      <rPr>
        <b/>
        <sz val="10"/>
        <color theme="1"/>
        <rFont val="Calibri"/>
        <family val="2"/>
        <scheme val="minor"/>
      </rPr>
      <t xml:space="preserve"> </t>
    </r>
    <r>
      <rPr>
        <sz val="10"/>
        <color indexed="8"/>
        <rFont val="Calibri"/>
        <family val="2"/>
        <scheme val="minor"/>
      </rPr>
      <t>reflejando debilidades en el proceso de planeación y gestión presupuestal del Ministerio de Vivienda Ciudad y Territorio toda vez que no se ejecutaron de manera eficiente y oportuna los recursos</t>
    </r>
  </si>
  <si>
    <r>
      <rPr>
        <b/>
        <sz val="10"/>
        <color theme="1"/>
        <rFont val="Calibri"/>
        <family val="2"/>
        <scheme val="minor"/>
      </rPr>
      <t xml:space="preserve">Depuración y actualización contable. Procesos Judiciales Par- INURBE en liquidación e incidencia en estados financieros. </t>
    </r>
    <r>
      <rPr>
        <sz val="10"/>
        <color indexed="8"/>
        <rFont val="Calibri"/>
        <family val="2"/>
        <scheme val="minor"/>
      </rPr>
      <t>Las acciones adelantadas por el MVCT no han sido efectivas en el proceso de depuración pese al tiempo transcurrido desde su recepción por parte del Par-Inurbe, lo que afecta la representación fiel de los hechos económicos al cierre de la vigencia.</t>
    </r>
  </si>
  <si>
    <r>
      <t xml:space="preserve">1. Envíos derechos de petición  a los despachos judiciales solicitando estado actual del proceso y/o piezas procesales.
2. Informe de  efectividad sobre resultados de reconstruccion de procesos judiciales a final de año.
</t>
    </r>
    <r>
      <rPr>
        <sz val="10"/>
        <rFont val="Calibri"/>
        <family val="2"/>
        <scheme val="minor"/>
      </rPr>
      <t xml:space="preserve">3. Solicitud de prescripción de estos procesos </t>
    </r>
    <r>
      <rPr>
        <sz val="10"/>
        <color indexed="8"/>
        <rFont val="Calibri"/>
        <family val="2"/>
        <scheme val="minor"/>
      </rPr>
      <t xml:space="preserve">
</t>
    </r>
  </si>
  <si>
    <r>
      <t xml:space="preserve">1.Mesa de trabajo semestral de seguimiento con los ejecutores de los proyectos que contengan algún componente ambiental.
</t>
    </r>
    <r>
      <rPr>
        <sz val="10"/>
        <rFont val="Calibri"/>
        <family val="2"/>
        <scheme val="minor"/>
      </rPr>
      <t xml:space="preserve">2. Informe semestral del seguimiento a los compromisos que se adquieran en las mesas de trabajo. </t>
    </r>
  </si>
  <si>
    <r>
      <rPr>
        <b/>
        <sz val="10"/>
        <color rgb="FF000000"/>
        <rFont val="Calibri"/>
        <family val="2"/>
        <scheme val="minor"/>
      </rPr>
      <t xml:space="preserve">Cumplimiento Actividades Plan Anual Institucional </t>
    </r>
    <r>
      <rPr>
        <sz val="10"/>
        <color indexed="8"/>
        <rFont val="Calibri"/>
        <family val="2"/>
        <scheme val="minor"/>
      </rPr>
      <t>la CGR denota una deficiente planeación de las actividades programadas para la entidad, y por los responsables encargados de realizar dichas actividades, entre otros aspectos, que afectan la gestión de la entidad en la medida en que las actividades no se desarrollan con celeridad y oportunidad</t>
    </r>
  </si>
  <si>
    <r>
      <rPr>
        <b/>
        <sz val="10"/>
        <color rgb="FF000000"/>
        <rFont val="Calibri"/>
        <family val="2"/>
        <scheme val="minor"/>
      </rPr>
      <t>Cumplimiento Actividades Plan Anual Institucional</t>
    </r>
    <r>
      <rPr>
        <sz val="10"/>
        <color indexed="8"/>
        <rFont val="Calibri"/>
        <family val="2"/>
        <scheme val="minor"/>
      </rPr>
      <t xml:space="preserve"> la CGR denota una deficiente planeación de las actividades programadas para la entidad, y por los responsables encargados de realizar dichas actividades, entre otros aspectos, que afectan la gestión de la entidad en la medida en que las actividades no se desarrollan con celeridad y oportunidad</t>
    </r>
  </si>
  <si>
    <r>
      <rPr>
        <b/>
        <sz val="10"/>
        <color theme="1"/>
        <rFont val="Calibri"/>
        <family val="2"/>
        <scheme val="minor"/>
      </rPr>
      <t xml:space="preserve">Cuentas por Pagar Recursos a Favor de Terceros. </t>
    </r>
    <r>
      <rPr>
        <sz val="10"/>
        <color indexed="8"/>
        <rFont val="Calibri"/>
        <family val="2"/>
        <scheme val="minor"/>
      </rPr>
      <t>Se reportan obligaciones por pagar en la cuenta 24.07.20 Recursos a Favor de Terceros por concepto de ingresos no registrados sobre los cuales está pendiente su reconocimiento hasta tanto sean debidamente depurados y clasificados. Lo anterior, debido a la falta de identificación de los Recaudos por Clasificar antes del cierre de la vigencia</t>
    </r>
  </si>
  <si>
    <r>
      <rPr>
        <b/>
        <sz val="10"/>
        <color indexed="8"/>
        <rFont val="Calibri"/>
        <family val="2"/>
        <scheme val="minor"/>
      </rPr>
      <t xml:space="preserve">Cuenta 192603 Derechos en Fideicomiso – Fiduprevisora S. A.   </t>
    </r>
    <r>
      <rPr>
        <sz val="10"/>
        <color indexed="8"/>
        <rFont val="Calibri"/>
        <family val="2"/>
        <scheme val="minor"/>
      </rPr>
      <t>Al efectuar cruce de información con Fiduprevisora S. A., entidad que administra estos recursos, se han detectado inconsistencias entre el saldo reportado por esta entidad y el saldo contable del MVCT, al cierre de la vigencia 2019</t>
    </r>
  </si>
  <si>
    <r>
      <rPr>
        <b/>
        <sz val="10"/>
        <color theme="1"/>
        <rFont val="Calibri"/>
        <family val="2"/>
        <scheme val="minor"/>
      </rPr>
      <t>Cuenta 190801 Recursos entregados en
Administración.</t>
    </r>
    <r>
      <rPr>
        <sz val="10"/>
        <color theme="1"/>
        <rFont val="Calibri"/>
        <family val="2"/>
        <scheme val="minor"/>
      </rPr>
      <t xml:space="preserve"> Sobreestimación en el saldo
del contrato 3-2011 por valor de $1.732.934.225; y, por consiguiente, se evidencian
debilidades de control, fallas en el reporte y en la conciliación de saldos.</t>
    </r>
  </si>
  <si>
    <r>
      <t>Realizar cuatro (4) mesas de trabajo para brindar apoyo técnico respecto al alcance del ejercicio de control urbano a nivel local y socializar la guie sobre</t>
    </r>
    <r>
      <rPr>
        <i/>
        <sz val="10"/>
        <color theme="1"/>
        <rFont val="Calibri"/>
        <family val="2"/>
        <scheme val="minor"/>
      </rPr>
      <t xml:space="preserve"> "La función del control urbano"</t>
    </r>
    <r>
      <rPr>
        <sz val="10"/>
        <color theme="1"/>
        <rFont val="Calibri"/>
        <family val="2"/>
        <scheme val="minor"/>
      </rPr>
      <t xml:space="preserve"> de ONU HÁBITAT y el MVCT, como instrumento de orientación técnica a los actores que intervienen en el control urbano.</t>
    </r>
  </si>
  <si>
    <r>
      <t xml:space="preserve">La oficina TIC realizo actividades correspondientes a mejorar la operación de los servicios </t>
    </r>
    <r>
      <rPr>
        <sz val="10"/>
        <color rgb="FF000000"/>
        <rFont val="Calibri"/>
        <family val="2"/>
        <scheme val="minor"/>
      </rPr>
      <t>tecnológicos del MVCT y reducir los riesgos en seguridad de la información teniendo en cuenta cada una de las recomendaciones  planteadas en el contrato 743 de 2018, según podían ser realizados teniendo en cuenta de recursos financieros disponibles en 2019. </t>
    </r>
  </si>
  <si>
    <r>
      <t xml:space="preserve">Análisis Recursos de Reservas no Ejecutadas Años Anteriores. </t>
    </r>
    <r>
      <rPr>
        <sz val="10"/>
        <color theme="1"/>
        <rFont val="Calibri"/>
        <family val="2"/>
        <scheme val="minor"/>
      </rPr>
      <t>D</t>
    </r>
    <r>
      <rPr>
        <sz val="10"/>
        <color indexed="8"/>
        <rFont val="Calibri"/>
        <family val="2"/>
        <scheme val="minor"/>
      </rPr>
      <t>eficiencias en la ejecución oportuna de los programas de inversión en proyectos de acueducto, alcantarillado y saneamiento tal y como fueron programados para cumplir con las metas establecidas para cada vigencia; situación que persiste anualmente al incrementarse el saldo de manera relevante</t>
    </r>
    <r>
      <rPr>
        <b/>
        <sz val="10"/>
        <color theme="1"/>
        <rFont val="Calibri"/>
        <family val="2"/>
        <scheme val="minor"/>
      </rPr>
      <t>.</t>
    </r>
  </si>
  <si>
    <r>
      <t xml:space="preserve">Activos Contingentes. Posibles bienes INURBE en proceso de Saneamiento. </t>
    </r>
    <r>
      <rPr>
        <sz val="10"/>
        <color indexed="8"/>
        <rFont val="Calibri"/>
        <family val="2"/>
        <scheme val="minor"/>
      </rPr>
      <t>el saldo de la cuenta 1510 Inventarios - Mercancías en Existencia se encuentra subestimada en cuantía indeterminada, debido a que pese haber pasado siete años desde el recibo por parte del MVCT de 4341 bienes del Par INURBE en Liquidación, al cierre de la vigencia 2021 aún continúan 2632 pendientes de legalizar</t>
    </r>
  </si>
  <si>
    <r>
      <t xml:space="preserve">Activos Contingentes. Posibles bienes INURBE en proceso de Saneamiento. </t>
    </r>
    <r>
      <rPr>
        <sz val="10"/>
        <color theme="1"/>
        <rFont val="Calibri"/>
        <family val="2"/>
        <scheme val="minor"/>
      </rPr>
      <t>E</t>
    </r>
    <r>
      <rPr>
        <sz val="10"/>
        <color indexed="8"/>
        <rFont val="Calibri"/>
        <family val="2"/>
        <scheme val="minor"/>
      </rPr>
      <t>l saldo de la cuenta 1510 Inventarios - Mercancías en Existencia se encuentra subestimada en cuantía indeterminada, debido a que luego de 7 años desde el recibo por parte del MVCT de 4341 bienes del Par INURBE en Liquidación, al cierre de la vigencia 2021 aún continúan 2632 pendientes de legalizar.</t>
    </r>
    <r>
      <rPr>
        <sz val="10"/>
        <color rgb="FFFF0000"/>
        <rFont val="Calibri"/>
        <family val="2"/>
        <scheme val="minor"/>
      </rPr>
      <t xml:space="preserve"> Incluye H2(2020)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</si>
</sst>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yyyy/mm/dd"/>
    <numFmt numFmtId="165" formatCode="yyyy\-mm\-dd;@"/>
    <numFmt numFmtId="166" formatCode="dd/mm/yyyy;@"/>
    <numFmt numFmtId="167" formatCode="_-* #,##0_-;\-* #,##0_-;_-* &quot;-&quot;??_-;_-@_-"/>
    <numFmt numFmtId="168" formatCode="d/mm/yyyy;@"/>
  </numFmts>
  <fonts count="26" x14ac:knownFonts="1">
    <font>
      <sz val="11"/>
      <color indexed="8"/>
      <name val="Calibri"/>
      <family val="2"/>
      <scheme val="minor"/>
    </font>
    <font>
      <sz val="11"/>
      <color indexed="8"/>
      <name val="Calibri"/>
      <family val="2"/>
      <scheme val="minor"/>
    </font>
    <font>
      <sz val="10"/>
      <name val="Arial"/>
      <family val="2"/>
    </font>
    <font>
      <b/>
      <sz val="12"/>
      <color rgb="FFFF0000"/>
      <name val="Verdana"/>
      <family val="2"/>
    </font>
    <font>
      <b/>
      <sz val="10"/>
      <name val="Calibri"/>
      <family val="2"/>
      <scheme val="minor"/>
    </font>
    <font>
      <sz val="10"/>
      <name val="Calibri"/>
      <family val="2"/>
      <scheme val="minor"/>
    </font>
    <font>
      <i/>
      <sz val="10"/>
      <name val="Calibri"/>
      <family val="2"/>
      <scheme val="minor"/>
    </font>
    <font>
      <b/>
      <i/>
      <sz val="10"/>
      <name val="Calibri"/>
      <family val="2"/>
      <scheme val="minor"/>
    </font>
    <font>
      <u/>
      <sz val="10"/>
      <name val="Calibri"/>
      <family val="2"/>
      <scheme val="minor"/>
    </font>
    <font>
      <sz val="10"/>
      <color indexed="8"/>
      <name val="Calibri"/>
      <family val="2"/>
      <scheme val="minor"/>
    </font>
    <font>
      <i/>
      <sz val="10"/>
      <color indexed="8"/>
      <name val="Calibri"/>
      <family val="2"/>
      <scheme val="minor"/>
    </font>
    <font>
      <sz val="9"/>
      <color indexed="81"/>
      <name val="Tahoma"/>
      <family val="2"/>
    </font>
    <font>
      <b/>
      <sz val="9"/>
      <color indexed="81"/>
      <name val="Tahoma"/>
      <family val="2"/>
    </font>
    <font>
      <b/>
      <sz val="10"/>
      <color indexed="8"/>
      <name val="Calibri"/>
      <family val="2"/>
      <scheme val="minor"/>
    </font>
    <font>
      <b/>
      <sz val="11"/>
      <color indexed="8"/>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sz val="10"/>
      <color rgb="FF002060"/>
      <name val="Calibri"/>
      <family val="2"/>
      <scheme val="minor"/>
    </font>
    <font>
      <i/>
      <sz val="10"/>
      <color rgb="FF000000"/>
      <name val="Calibri"/>
      <family val="2"/>
      <scheme val="minor"/>
    </font>
    <font>
      <b/>
      <sz val="10"/>
      <color rgb="FFFF0000"/>
      <name val="Calibri"/>
      <family val="2"/>
      <scheme val="minor"/>
    </font>
    <font>
      <sz val="10"/>
      <color rgb="FFEE0000"/>
      <name val="Calibri"/>
      <family val="2"/>
      <scheme val="minor"/>
    </font>
    <font>
      <b/>
      <sz val="10"/>
      <color rgb="FFEE0000"/>
      <name val="Calibri"/>
      <family val="2"/>
      <scheme val="minor"/>
    </font>
    <font>
      <i/>
      <sz val="10"/>
      <color theme="1"/>
      <name val="Calibri"/>
      <family val="2"/>
      <scheme val="minor"/>
    </font>
  </fonts>
  <fills count="32">
    <fill>
      <patternFill patternType="none"/>
    </fill>
    <fill>
      <patternFill patternType="gray125"/>
    </fill>
    <fill>
      <patternFill patternType="none">
        <fgColor indexed="8"/>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FFC00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indexed="9"/>
      </patternFill>
    </fill>
    <fill>
      <patternFill patternType="solid">
        <fgColor rgb="FFFFFF0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bgColor indexed="11"/>
      </patternFill>
    </fill>
    <fill>
      <patternFill patternType="solid">
        <fgColor theme="8" tint="0.79998168889431442"/>
        <bgColor indexed="64"/>
      </patternFill>
    </fill>
    <fill>
      <patternFill patternType="solid">
        <fgColor rgb="FF99FF66"/>
        <bgColor indexed="64"/>
      </patternFill>
    </fill>
    <fill>
      <patternFill patternType="solid">
        <fgColor rgb="FFFFFFFF"/>
        <bgColor rgb="FF000000"/>
      </patternFill>
    </fill>
    <fill>
      <patternFill patternType="solid">
        <fgColor rgb="FF00FFFF"/>
        <bgColor indexed="64"/>
      </patternFill>
    </fill>
    <fill>
      <patternFill patternType="solid">
        <fgColor theme="9" tint="-0.249977111117893"/>
        <bgColor indexed="64"/>
      </patternFill>
    </fill>
    <fill>
      <patternFill patternType="solid">
        <fgColor rgb="FFFF3399"/>
        <bgColor indexed="64"/>
      </patternFill>
    </fill>
    <fill>
      <patternFill patternType="solid">
        <fgColor theme="0"/>
        <bgColor indexed="8"/>
      </patternFill>
    </fill>
    <fill>
      <patternFill patternType="solid">
        <fgColor theme="0"/>
      </patternFill>
    </fill>
    <fill>
      <patternFill patternType="solid">
        <fgColor theme="0"/>
        <bgColor rgb="FF000000"/>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5"/>
      </patternFill>
    </fill>
    <fill>
      <patternFill patternType="solid">
        <fgColor theme="2" tint="-9.9978637043366805E-2"/>
        <bgColor indexed="8"/>
      </patternFill>
    </fill>
  </fills>
  <borders count="16">
    <border>
      <left/>
      <right/>
      <top/>
      <bottom/>
      <diagonal/>
    </border>
    <border>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thin">
        <color auto="1"/>
      </right>
      <top style="thin">
        <color auto="1"/>
      </top>
      <bottom/>
      <diagonal/>
    </border>
    <border>
      <left/>
      <right/>
      <top style="thin">
        <color auto="1"/>
      </top>
      <bottom style="thin">
        <color auto="1"/>
      </bottom>
      <diagonal/>
    </border>
  </borders>
  <cellStyleXfs count="20">
    <xf numFmtId="0" fontId="0" fillId="0" borderId="0"/>
    <xf numFmtId="0" fontId="2" fillId="2" borderId="1"/>
    <xf numFmtId="0" fontId="2" fillId="2" borderId="1"/>
    <xf numFmtId="0" fontId="1" fillId="2" borderId="1"/>
    <xf numFmtId="0" fontId="2" fillId="2" borderId="1"/>
    <xf numFmtId="0" fontId="1" fillId="2" borderId="1"/>
    <xf numFmtId="0" fontId="2" fillId="2" borderId="1"/>
    <xf numFmtId="0" fontId="1" fillId="2" borderId="1"/>
    <xf numFmtId="0" fontId="1" fillId="2" borderId="1"/>
    <xf numFmtId="0" fontId="2" fillId="2" borderId="1"/>
    <xf numFmtId="0" fontId="1" fillId="2" borderId="1"/>
    <xf numFmtId="0" fontId="1" fillId="2" borderId="1"/>
    <xf numFmtId="0" fontId="1" fillId="2" borderId="1"/>
    <xf numFmtId="0" fontId="1" fillId="2" borderId="1"/>
    <xf numFmtId="0" fontId="1" fillId="2" borderId="1"/>
    <xf numFmtId="43" fontId="1" fillId="2" borderId="1" applyFont="0" applyFill="0" applyBorder="0" applyAlignment="0" applyProtection="0"/>
    <xf numFmtId="0" fontId="1" fillId="2" borderId="1"/>
    <xf numFmtId="0" fontId="1" fillId="2" borderId="1"/>
    <xf numFmtId="41" fontId="1" fillId="2" borderId="1" applyFont="0" applyFill="0" applyBorder="0" applyAlignment="0" applyProtection="0"/>
    <xf numFmtId="43" fontId="1" fillId="0" borderId="0" applyFont="0" applyFill="0" applyBorder="0" applyAlignment="0" applyProtection="0"/>
  </cellStyleXfs>
  <cellXfs count="563">
    <xf numFmtId="0" fontId="0" fillId="0" borderId="0" xfId="0"/>
    <xf numFmtId="0" fontId="5" fillId="0" borderId="0" xfId="0" applyFont="1" applyAlignment="1" applyProtection="1">
      <alignment horizontal="justify" vertical="center" wrapText="1"/>
      <protection locked="0"/>
    </xf>
    <xf numFmtId="0" fontId="4" fillId="6" borderId="3"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8"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justify" vertical="center" wrapText="1"/>
      <protection locked="0"/>
    </xf>
    <xf numFmtId="0" fontId="5" fillId="2" borderId="3" xfId="0" applyFont="1" applyFill="1" applyBorder="1" applyAlignment="1" applyProtection="1">
      <alignment horizontal="center" vertical="center" wrapText="1"/>
      <protection locked="0"/>
    </xf>
    <xf numFmtId="165" fontId="5" fillId="2" borderId="3" xfId="0" applyNumberFormat="1" applyFont="1" applyFill="1" applyBorder="1" applyAlignment="1" applyProtection="1">
      <alignment horizontal="center" vertical="center" wrapText="1"/>
      <protection locked="0"/>
    </xf>
    <xf numFmtId="9" fontId="5" fillId="2" borderId="3" xfId="0" applyNumberFormat="1" applyFont="1" applyFill="1" applyBorder="1" applyAlignment="1" applyProtection="1">
      <alignment horizontal="center" vertical="center" wrapText="1"/>
      <protection locked="0"/>
    </xf>
    <xf numFmtId="164" fontId="5" fillId="2" borderId="3" xfId="0" applyNumberFormat="1" applyFont="1" applyFill="1" applyBorder="1" applyAlignment="1" applyProtection="1">
      <alignment horizontal="center" vertical="center" wrapText="1"/>
      <protection locked="0"/>
    </xf>
    <xf numFmtId="14" fontId="5" fillId="2" borderId="3" xfId="0" applyNumberFormat="1" applyFont="1" applyFill="1" applyBorder="1" applyAlignment="1" applyProtection="1">
      <alignment horizontal="center" vertical="center" wrapText="1"/>
      <protection locked="0"/>
    </xf>
    <xf numFmtId="166" fontId="5" fillId="2" borderId="3" xfId="0" applyNumberFormat="1" applyFont="1" applyFill="1" applyBorder="1" applyAlignment="1" applyProtection="1">
      <alignment horizontal="center" vertical="center" wrapText="1"/>
      <protection locked="0"/>
    </xf>
    <xf numFmtId="14" fontId="5" fillId="2" borderId="3" xfId="0" applyNumberFormat="1" applyFont="1" applyFill="1" applyBorder="1" applyAlignment="1">
      <alignment horizontal="center" vertical="center" wrapText="1"/>
    </xf>
    <xf numFmtId="0" fontId="5" fillId="2" borderId="3" xfId="13" applyFont="1" applyBorder="1" applyAlignment="1" applyProtection="1">
      <alignment horizontal="justify" vertical="center" wrapText="1"/>
      <protection locked="0"/>
    </xf>
    <xf numFmtId="0" fontId="5" fillId="11" borderId="3" xfId="0" applyFont="1" applyFill="1" applyBorder="1" applyAlignment="1" applyProtection="1">
      <alignment horizontal="center" vertical="center" wrapText="1"/>
      <protection locked="0"/>
    </xf>
    <xf numFmtId="0" fontId="5" fillId="11" borderId="3" xfId="9" applyFont="1" applyFill="1" applyBorder="1" applyAlignment="1" applyProtection="1">
      <alignment horizontal="center" vertical="center" wrapText="1"/>
      <protection locked="0"/>
    </xf>
    <xf numFmtId="1" fontId="5" fillId="2" borderId="3" xfId="0" applyNumberFormat="1" applyFont="1" applyFill="1" applyBorder="1" applyAlignment="1" applyProtection="1">
      <alignment horizontal="center" vertical="center" wrapText="1"/>
      <protection locked="0"/>
    </xf>
    <xf numFmtId="1" fontId="5" fillId="11" borderId="3" xfId="0" applyNumberFormat="1" applyFont="1" applyFill="1" applyBorder="1" applyAlignment="1" applyProtection="1">
      <alignment horizontal="center" vertical="center" wrapText="1"/>
      <protection locked="0"/>
    </xf>
    <xf numFmtId="0" fontId="5" fillId="2" borderId="3" xfId="9" applyFont="1" applyBorder="1" applyAlignment="1" applyProtection="1">
      <alignment horizontal="justify" vertical="center" wrapText="1"/>
      <protection locked="0"/>
    </xf>
    <xf numFmtId="49" fontId="5" fillId="2" borderId="3" xfId="0" applyNumberFormat="1" applyFont="1" applyFill="1" applyBorder="1" applyAlignment="1" applyProtection="1">
      <alignment horizontal="center" vertical="center" wrapText="1"/>
      <protection locked="0"/>
    </xf>
    <xf numFmtId="0" fontId="5" fillId="2" borderId="3" xfId="5" applyFont="1" applyBorder="1" applyAlignment="1" applyProtection="1">
      <alignment horizontal="justify" vertical="center" wrapText="1"/>
      <protection locked="0"/>
    </xf>
    <xf numFmtId="0" fontId="5" fillId="2" borderId="3" xfId="4" applyFont="1" applyBorder="1" applyAlignment="1" applyProtection="1">
      <alignment horizontal="justify" vertical="center" wrapText="1"/>
      <protection locked="0"/>
    </xf>
    <xf numFmtId="0" fontId="5" fillId="2" borderId="3" xfId="4" applyFont="1" applyBorder="1" applyAlignment="1" applyProtection="1">
      <alignment horizontal="center" vertical="center" wrapText="1"/>
      <protection locked="0"/>
    </xf>
    <xf numFmtId="0" fontId="5" fillId="2" borderId="3" xfId="1" applyFont="1" applyBorder="1" applyAlignment="1" applyProtection="1">
      <alignment horizontal="justify" vertical="center" wrapText="1"/>
      <protection locked="0"/>
    </xf>
    <xf numFmtId="0" fontId="5" fillId="2" borderId="3" xfId="2" applyFont="1" applyBorder="1" applyAlignment="1" applyProtection="1">
      <alignment horizontal="justify" vertical="center" wrapText="1"/>
      <protection locked="0"/>
    </xf>
    <xf numFmtId="0" fontId="5" fillId="2" borderId="3" xfId="10" applyFont="1" applyBorder="1" applyAlignment="1" applyProtection="1">
      <alignment horizontal="justify" vertical="center" wrapText="1"/>
      <protection locked="0"/>
    </xf>
    <xf numFmtId="0" fontId="5" fillId="2" borderId="3" xfId="10" applyFont="1" applyBorder="1" applyAlignment="1" applyProtection="1">
      <alignment horizontal="center" vertical="center" wrapText="1"/>
      <protection locked="0"/>
    </xf>
    <xf numFmtId="165" fontId="5" fillId="2" borderId="3" xfId="10" applyNumberFormat="1" applyFont="1" applyBorder="1" applyAlignment="1" applyProtection="1">
      <alignment horizontal="center" vertical="center" wrapText="1"/>
      <protection locked="0"/>
    </xf>
    <xf numFmtId="14" fontId="5" fillId="2" borderId="3" xfId="3" applyNumberFormat="1" applyFont="1" applyBorder="1" applyAlignment="1" applyProtection="1">
      <alignment horizontal="center" vertical="center" wrapText="1"/>
      <protection locked="0"/>
    </xf>
    <xf numFmtId="0" fontId="5" fillId="2" borderId="3" xfId="3" applyFont="1" applyBorder="1" applyAlignment="1" applyProtection="1">
      <alignment horizontal="justify" vertical="center" wrapText="1"/>
      <protection locked="0"/>
    </xf>
    <xf numFmtId="0" fontId="5" fillId="2" borderId="3" xfId="3" applyFont="1" applyBorder="1" applyAlignment="1" applyProtection="1">
      <alignment horizontal="center" vertical="center" wrapText="1"/>
      <protection locked="0"/>
    </xf>
    <xf numFmtId="0" fontId="5" fillId="2" borderId="3" xfId="9" applyFont="1" applyBorder="1" applyAlignment="1" applyProtection="1">
      <alignment horizontal="center" vertical="center" wrapText="1"/>
      <protection locked="0"/>
    </xf>
    <xf numFmtId="14" fontId="5" fillId="2" borderId="3" xfId="9" applyNumberFormat="1" applyFont="1" applyBorder="1" applyAlignment="1" applyProtection="1">
      <alignment horizontal="center" vertical="center" wrapText="1"/>
      <protection locked="0"/>
    </xf>
    <xf numFmtId="0" fontId="5" fillId="2" borderId="3" xfId="14" applyFont="1" applyBorder="1" applyAlignment="1" applyProtection="1">
      <alignment horizontal="center" vertical="center" wrapText="1"/>
      <protection locked="0"/>
    </xf>
    <xf numFmtId="164" fontId="5" fillId="2" borderId="3" xfId="13" applyNumberFormat="1" applyFont="1" applyBorder="1" applyAlignment="1" applyProtection="1">
      <alignment horizontal="center" vertical="center" wrapText="1"/>
      <protection locked="0"/>
    </xf>
    <xf numFmtId="0" fontId="4" fillId="7" borderId="3" xfId="3" applyFont="1" applyFill="1" applyBorder="1" applyAlignment="1" applyProtection="1">
      <alignment horizontal="center" vertical="center" wrapText="1"/>
      <protection locked="0"/>
    </xf>
    <xf numFmtId="0" fontId="5" fillId="2" borderId="3" xfId="11" applyFont="1" applyBorder="1" applyAlignment="1" applyProtection="1">
      <alignment horizontal="justify" vertical="center" wrapText="1"/>
      <protection locked="0"/>
    </xf>
    <xf numFmtId="0" fontId="5" fillId="2" borderId="3" xfId="11" applyFont="1" applyBorder="1" applyAlignment="1" applyProtection="1">
      <alignment horizontal="center" vertical="center" wrapText="1"/>
      <protection locked="0"/>
    </xf>
    <xf numFmtId="165" fontId="5" fillId="2" borderId="3" xfId="11" applyNumberFormat="1" applyFont="1" applyBorder="1" applyAlignment="1" applyProtection="1">
      <alignment horizontal="center" vertical="center" wrapText="1"/>
      <protection locked="0"/>
    </xf>
    <xf numFmtId="165" fontId="5" fillId="2" borderId="3" xfId="13" applyNumberFormat="1" applyFont="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justify" vertical="center"/>
      <protection locked="0"/>
    </xf>
    <xf numFmtId="0" fontId="5" fillId="2" borderId="3" xfId="0" applyFont="1" applyFill="1" applyBorder="1" applyAlignment="1" applyProtection="1">
      <alignment horizontal="center" vertical="center"/>
      <protection locked="0"/>
    </xf>
    <xf numFmtId="0" fontId="5" fillId="0" borderId="3" xfId="0" applyFont="1" applyBorder="1" applyAlignment="1" applyProtection="1">
      <alignment horizontal="justify" vertical="center" wrapText="1"/>
      <protection locked="0"/>
    </xf>
    <xf numFmtId="9" fontId="5" fillId="0" borderId="3" xfId="0" applyNumberFormat="1" applyFont="1" applyBorder="1" applyAlignment="1" applyProtection="1">
      <alignment horizontal="center" vertical="center" wrapText="1"/>
      <protection locked="0"/>
    </xf>
    <xf numFmtId="0" fontId="5" fillId="13" borderId="3" xfId="0" applyFont="1" applyFill="1" applyBorder="1" applyAlignment="1" applyProtection="1">
      <alignment horizontal="justify" vertical="center" wrapText="1"/>
      <protection locked="0"/>
    </xf>
    <xf numFmtId="0" fontId="5" fillId="13" borderId="3" xfId="9" applyFont="1" applyFill="1" applyBorder="1" applyAlignment="1" applyProtection="1">
      <alignment horizontal="justify" vertical="center" wrapText="1"/>
      <protection locked="0"/>
    </xf>
    <xf numFmtId="0" fontId="5" fillId="13" borderId="3" xfId="4" applyFont="1" applyFill="1" applyBorder="1" applyAlignment="1" applyProtection="1">
      <alignment horizontal="justify" vertical="center" wrapText="1"/>
      <protection locked="0"/>
    </xf>
    <xf numFmtId="0" fontId="5" fillId="13" borderId="3" xfId="3" applyFont="1" applyFill="1" applyBorder="1" applyAlignment="1" applyProtection="1">
      <alignment horizontal="justify" vertical="center" wrapText="1"/>
      <protection locked="0"/>
    </xf>
    <xf numFmtId="0" fontId="5" fillId="14" borderId="3" xfId="0" applyFont="1" applyFill="1" applyBorder="1" applyAlignment="1" applyProtection="1">
      <alignment horizontal="justify" vertical="center" wrapText="1"/>
      <protection locked="0"/>
    </xf>
    <xf numFmtId="0" fontId="5" fillId="14" borderId="3" xfId="1" applyFont="1" applyFill="1" applyBorder="1" applyAlignment="1" applyProtection="1">
      <alignment horizontal="justify" vertical="center" wrapText="1"/>
      <protection locked="0"/>
    </xf>
    <xf numFmtId="0" fontId="5" fillId="14" borderId="3" xfId="2" applyFont="1" applyFill="1" applyBorder="1" applyAlignment="1" applyProtection="1">
      <alignment horizontal="justify" vertical="center" wrapText="1"/>
      <protection locked="0"/>
    </xf>
    <xf numFmtId="0" fontId="5" fillId="14" borderId="3" xfId="10" applyFont="1" applyFill="1" applyBorder="1" applyAlignment="1" applyProtection="1">
      <alignment horizontal="justify" vertical="center" wrapText="1"/>
      <protection locked="0"/>
    </xf>
    <xf numFmtId="0" fontId="5" fillId="14" borderId="3" xfId="3" applyFont="1" applyFill="1" applyBorder="1" applyAlignment="1" applyProtection="1">
      <alignment horizontal="justify" vertical="center" wrapText="1"/>
      <protection locked="0"/>
    </xf>
    <xf numFmtId="0" fontId="4" fillId="14" borderId="3" xfId="0" applyFont="1" applyFill="1" applyBorder="1" applyAlignment="1" applyProtection="1">
      <alignment horizontal="justify" vertical="center" wrapText="1"/>
      <protection locked="0"/>
    </xf>
    <xf numFmtId="0" fontId="13" fillId="15" borderId="3" xfId="0" applyFont="1" applyFill="1" applyBorder="1" applyAlignment="1" applyProtection="1">
      <alignment horizontal="center" vertical="center" wrapText="1"/>
      <protection locked="0"/>
    </xf>
    <xf numFmtId="0" fontId="13" fillId="6" borderId="3"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17" borderId="3" xfId="0" applyFont="1" applyFill="1" applyBorder="1" applyAlignment="1" applyProtection="1">
      <alignment horizontal="justify" vertical="center" wrapText="1"/>
      <protection locked="0"/>
    </xf>
    <xf numFmtId="0" fontId="5" fillId="17" borderId="3" xfId="1" applyFont="1" applyFill="1" applyBorder="1" applyAlignment="1" applyProtection="1">
      <alignment horizontal="justify" vertical="center" wrapText="1"/>
      <protection locked="0"/>
    </xf>
    <xf numFmtId="0" fontId="5" fillId="17" borderId="3" xfId="2" applyFont="1" applyFill="1" applyBorder="1" applyAlignment="1" applyProtection="1">
      <alignment horizontal="justify" vertical="center" wrapText="1"/>
      <protection locked="0"/>
    </xf>
    <xf numFmtId="0" fontId="5" fillId="17" borderId="3" xfId="3" applyFont="1" applyFill="1" applyBorder="1" applyAlignment="1" applyProtection="1">
      <alignment horizontal="justify" vertical="center" wrapText="1"/>
      <protection locked="0"/>
    </xf>
    <xf numFmtId="0" fontId="5" fillId="17" borderId="3" xfId="0" applyFont="1" applyFill="1" applyBorder="1" applyAlignment="1" applyProtection="1">
      <alignment horizontal="center" vertical="center" wrapText="1"/>
      <protection locked="0"/>
    </xf>
    <xf numFmtId="0" fontId="4" fillId="17" borderId="3" xfId="0" applyFont="1" applyFill="1" applyBorder="1" applyAlignment="1" applyProtection="1">
      <alignment horizontal="justify" vertical="center" wrapText="1"/>
      <protection locked="0"/>
    </xf>
    <xf numFmtId="0" fontId="5" fillId="18" borderId="3" xfId="3" applyFont="1" applyFill="1" applyBorder="1" applyAlignment="1" applyProtection="1">
      <alignment horizontal="justify" vertical="center" wrapText="1"/>
      <protection locked="0"/>
    </xf>
    <xf numFmtId="0" fontId="5" fillId="18" borderId="3" xfId="0" applyFont="1" applyFill="1" applyBorder="1" applyAlignment="1" applyProtection="1">
      <alignment horizontal="justify" vertical="center" wrapText="1"/>
      <protection locked="0"/>
    </xf>
    <xf numFmtId="0" fontId="4" fillId="18" borderId="3" xfId="0" applyFont="1" applyFill="1" applyBorder="1" applyAlignment="1" applyProtection="1">
      <alignment horizontal="justify" vertical="center" wrapText="1"/>
      <protection locked="0"/>
    </xf>
    <xf numFmtId="0" fontId="5" fillId="4" borderId="3" xfId="0" applyFont="1" applyFill="1" applyBorder="1" applyAlignment="1" applyProtection="1">
      <alignment horizontal="justify" vertical="center" wrapText="1"/>
      <protection locked="0"/>
    </xf>
    <xf numFmtId="0" fontId="5" fillId="4" borderId="3" xfId="3" applyFont="1" applyFill="1" applyBorder="1" applyAlignment="1" applyProtection="1">
      <alignment horizontal="justify" vertical="center" wrapText="1"/>
      <protection locked="0"/>
    </xf>
    <xf numFmtId="0" fontId="4" fillId="4" borderId="3" xfId="3" applyFont="1" applyFill="1" applyBorder="1" applyAlignment="1" applyProtection="1">
      <alignment horizontal="center" vertical="center" wrapText="1"/>
      <protection locked="0"/>
    </xf>
    <xf numFmtId="0" fontId="4" fillId="10" borderId="3" xfId="0" applyFont="1" applyFill="1" applyBorder="1" applyAlignment="1" applyProtection="1">
      <alignment horizontal="center" vertical="center" wrapText="1"/>
      <protection locked="0"/>
    </xf>
    <xf numFmtId="0" fontId="9" fillId="0" borderId="3" xfId="0" applyFont="1" applyBorder="1" applyAlignment="1">
      <alignment wrapText="1"/>
    </xf>
    <xf numFmtId="0" fontId="5" fillId="20" borderId="3" xfId="0" applyFont="1" applyFill="1" applyBorder="1" applyAlignment="1" applyProtection="1">
      <alignment horizontal="justify" vertical="center" wrapText="1"/>
      <protection locked="0"/>
    </xf>
    <xf numFmtId="0" fontId="5" fillId="20" borderId="3" xfId="3" applyFont="1" applyFill="1" applyBorder="1" applyAlignment="1" applyProtection="1">
      <alignment horizontal="justify" vertical="center" wrapText="1"/>
      <protection locked="0"/>
    </xf>
    <xf numFmtId="0" fontId="4" fillId="20" borderId="3" xfId="0" applyFont="1" applyFill="1" applyBorder="1" applyAlignment="1" applyProtection="1">
      <alignment horizontal="justify" vertical="center" wrapText="1"/>
      <protection locked="0"/>
    </xf>
    <xf numFmtId="0" fontId="15" fillId="0" borderId="3" xfId="0" applyFont="1" applyBorder="1" applyAlignment="1" applyProtection="1">
      <alignment horizontal="center" vertical="center" wrapText="1"/>
      <protection locked="0"/>
    </xf>
    <xf numFmtId="0" fontId="5" fillId="21" borderId="3" xfId="0" applyFont="1" applyFill="1" applyBorder="1" applyAlignment="1" applyProtection="1">
      <alignment horizontal="justify" vertical="center" wrapText="1"/>
      <protection locked="0"/>
    </xf>
    <xf numFmtId="0" fontId="5" fillId="2" borderId="5" xfId="0" applyFont="1" applyFill="1" applyBorder="1" applyAlignment="1" applyProtection="1">
      <alignment horizontal="justify" vertical="center" wrapText="1"/>
      <protection locked="0"/>
    </xf>
    <xf numFmtId="0" fontId="5" fillId="0" borderId="3" xfId="0" applyFont="1" applyBorder="1" applyAlignment="1" applyProtection="1">
      <alignment horizontal="center" vertical="center"/>
      <protection locked="0"/>
    </xf>
    <xf numFmtId="0" fontId="5" fillId="22" borderId="3" xfId="0" applyFont="1" applyFill="1" applyBorder="1" applyAlignment="1" applyProtection="1">
      <alignment horizontal="justify" vertical="center" wrapText="1"/>
      <protection locked="0"/>
    </xf>
    <xf numFmtId="0" fontId="5" fillId="2" borderId="3" xfId="13" applyFont="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5" fillId="23" borderId="3"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justify" vertical="center" wrapText="1"/>
      <protection locked="0"/>
    </xf>
    <xf numFmtId="0" fontId="5" fillId="2" borderId="9" xfId="0" applyFont="1" applyFill="1" applyBorder="1" applyAlignment="1" applyProtection="1">
      <alignment horizontal="center" vertical="center" wrapText="1"/>
      <protection locked="0"/>
    </xf>
    <xf numFmtId="1" fontId="5" fillId="2" borderId="9" xfId="0" applyNumberFormat="1" applyFont="1" applyFill="1" applyBorder="1" applyAlignment="1" applyProtection="1">
      <alignment horizontal="center" vertical="center" wrapText="1"/>
      <protection locked="0"/>
    </xf>
    <xf numFmtId="9" fontId="5" fillId="2" borderId="3" xfId="0" applyNumberFormat="1" applyFont="1" applyFill="1" applyBorder="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5" fillId="2" borderId="3" xfId="0" applyFont="1" applyFill="1" applyBorder="1" applyAlignment="1" applyProtection="1">
      <alignment horizontal="left" vertical="center" wrapText="1"/>
      <protection locked="0"/>
    </xf>
    <xf numFmtId="9" fontId="16" fillId="2" borderId="3" xfId="0" applyNumberFormat="1" applyFont="1" applyFill="1" applyBorder="1" applyAlignment="1" applyProtection="1">
      <alignment horizontal="center" vertical="center" wrapText="1"/>
      <protection locked="0"/>
    </xf>
    <xf numFmtId="0" fontId="5" fillId="0" borderId="3" xfId="3" applyFont="1" applyFill="1" applyBorder="1" applyAlignment="1" applyProtection="1">
      <alignment horizontal="justify" vertical="center" wrapText="1"/>
      <protection locked="0"/>
    </xf>
    <xf numFmtId="0" fontId="4" fillId="6" borderId="4" xfId="0" applyFont="1" applyFill="1" applyBorder="1" applyAlignment="1" applyProtection="1">
      <alignment horizontal="center" vertical="center" wrapText="1"/>
      <protection locked="0"/>
    </xf>
    <xf numFmtId="0" fontId="5" fillId="2" borderId="5" xfId="9" applyFont="1" applyBorder="1" applyAlignment="1" applyProtection="1">
      <alignment horizontal="justify" vertical="center" wrapText="1"/>
      <protection locked="0"/>
    </xf>
    <xf numFmtId="0" fontId="4" fillId="3" borderId="2" xfId="0" applyFont="1" applyFill="1" applyBorder="1" applyAlignment="1" applyProtection="1">
      <alignment horizontal="center" vertical="center" wrapText="1"/>
      <protection locked="0"/>
    </xf>
    <xf numFmtId="0" fontId="5" fillId="5" borderId="3" xfId="0" applyFont="1" applyFill="1" applyBorder="1" applyAlignment="1">
      <alignment horizontal="justify" vertical="center" wrapText="1"/>
    </xf>
    <xf numFmtId="0" fontId="9" fillId="0" borderId="1" xfId="0" applyFont="1" applyBorder="1"/>
    <xf numFmtId="0" fontId="9" fillId="0" borderId="1" xfId="0" applyFont="1" applyBorder="1" applyAlignment="1">
      <alignment horizontal="center"/>
    </xf>
    <xf numFmtId="0" fontId="9" fillId="0" borderId="1" xfId="0" applyFont="1" applyBorder="1" applyAlignment="1">
      <alignment horizontal="center" vertical="center"/>
    </xf>
    <xf numFmtId="0" fontId="5" fillId="0" borderId="0" xfId="0" applyFont="1" applyAlignment="1" applyProtection="1">
      <alignment vertical="center"/>
      <protection locked="0"/>
    </xf>
    <xf numFmtId="0" fontId="5" fillId="26" borderId="11" xfId="0" applyFont="1" applyFill="1" applyBorder="1" applyAlignment="1" applyProtection="1">
      <alignment vertical="center" wrapText="1"/>
      <protection locked="0"/>
    </xf>
    <xf numFmtId="0" fontId="5" fillId="26" borderId="1" xfId="0" applyFont="1" applyFill="1" applyBorder="1" applyAlignment="1" applyProtection="1">
      <alignment vertical="center" wrapText="1"/>
      <protection locked="0"/>
    </xf>
    <xf numFmtId="0" fontId="15" fillId="0" borderId="3" xfId="0" applyFont="1" applyBorder="1" applyAlignment="1">
      <alignment horizontal="justify" vertical="center" wrapText="1"/>
    </xf>
    <xf numFmtId="0" fontId="15" fillId="2" borderId="3" xfId="4" applyFont="1" applyBorder="1" applyAlignment="1" applyProtection="1">
      <alignment horizontal="justify" vertical="center" wrapText="1"/>
      <protection locked="0"/>
    </xf>
    <xf numFmtId="0" fontId="15" fillId="2" borderId="3" xfId="4" applyFont="1" applyBorder="1" applyAlignment="1" applyProtection="1">
      <alignment horizontal="center" vertical="center" wrapText="1"/>
      <protection locked="0"/>
    </xf>
    <xf numFmtId="9" fontId="5" fillId="5" borderId="3" xfId="0" applyNumberFormat="1" applyFont="1" applyFill="1" applyBorder="1" applyAlignment="1" applyProtection="1">
      <alignment horizontal="center" vertical="center" wrapText="1"/>
      <protection locked="0"/>
    </xf>
    <xf numFmtId="9" fontId="5" fillId="5" borderId="3" xfId="0" applyNumberFormat="1" applyFont="1" applyFill="1" applyBorder="1" applyAlignment="1" applyProtection="1">
      <alignment horizontal="justify" vertical="center" wrapText="1"/>
      <protection locked="0"/>
    </xf>
    <xf numFmtId="0" fontId="15" fillId="5" borderId="3" xfId="0" applyFont="1" applyFill="1" applyBorder="1" applyAlignment="1">
      <alignment horizontal="center" vertical="center"/>
    </xf>
    <xf numFmtId="0" fontId="15" fillId="16" borderId="3" xfId="12" applyFont="1" applyFill="1" applyBorder="1" applyAlignment="1" applyProtection="1">
      <alignment horizontal="center" vertical="center" wrapText="1"/>
      <protection locked="0"/>
    </xf>
    <xf numFmtId="0" fontId="5" fillId="5" borderId="3" xfId="0" applyFont="1" applyFill="1" applyBorder="1" applyAlignment="1">
      <alignment horizontal="center" vertical="center" wrapText="1"/>
    </xf>
    <xf numFmtId="41" fontId="15" fillId="5" borderId="3" xfId="18" applyFont="1" applyFill="1" applyBorder="1" applyAlignment="1" applyProtection="1">
      <alignment horizontal="center" vertical="center" wrapText="1"/>
      <protection locked="0"/>
    </xf>
    <xf numFmtId="0" fontId="9" fillId="5" borderId="3" xfId="0" applyFont="1" applyFill="1" applyBorder="1" applyAlignment="1">
      <alignment horizontal="center" vertical="center"/>
    </xf>
    <xf numFmtId="0" fontId="17" fillId="0" borderId="3" xfId="0" applyFont="1" applyBorder="1" applyAlignment="1">
      <alignment horizontal="center" wrapText="1"/>
    </xf>
    <xf numFmtId="0" fontId="9" fillId="12" borderId="3" xfId="0" applyFont="1" applyFill="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9" fillId="5" borderId="3" xfId="0" applyFont="1" applyFill="1" applyBorder="1" applyAlignment="1" applyProtection="1">
      <alignment horizontal="center" vertical="center"/>
      <protection locked="0"/>
    </xf>
    <xf numFmtId="167" fontId="5" fillId="5" borderId="3" xfId="19" applyNumberFormat="1" applyFont="1" applyFill="1" applyBorder="1" applyAlignment="1" applyProtection="1">
      <alignment horizontal="center" vertical="center" wrapText="1"/>
      <protection locked="0"/>
    </xf>
    <xf numFmtId="0" fontId="15" fillId="2" borderId="3" xfId="4" applyFont="1" applyBorder="1" applyAlignment="1" applyProtection="1">
      <alignment vertical="center" wrapText="1"/>
      <protection locked="0"/>
    </xf>
    <xf numFmtId="0" fontId="13" fillId="7" borderId="3" xfId="0" applyFont="1" applyFill="1" applyBorder="1" applyAlignment="1" applyProtection="1">
      <alignment horizontal="center" vertical="center" wrapText="1"/>
      <protection locked="0"/>
    </xf>
    <xf numFmtId="0" fontId="15" fillId="0" borderId="3" xfId="0" applyFont="1" applyBorder="1" applyAlignment="1">
      <alignment horizontal="center" wrapText="1"/>
    </xf>
    <xf numFmtId="0" fontId="9" fillId="12" borderId="3" xfId="0" applyFont="1" applyFill="1" applyBorder="1" applyAlignment="1" applyProtection="1">
      <alignment vertical="center"/>
      <protection locked="0"/>
    </xf>
    <xf numFmtId="0" fontId="9" fillId="24" borderId="3" xfId="0" applyFont="1" applyFill="1" applyBorder="1" applyAlignment="1" applyProtection="1">
      <alignment horizontal="center" vertical="center"/>
      <protection locked="0"/>
    </xf>
    <xf numFmtId="0" fontId="9" fillId="0" borderId="3" xfId="0" applyFont="1" applyBorder="1" applyAlignment="1">
      <alignment vertical="center" wrapText="1"/>
    </xf>
    <xf numFmtId="0" fontId="9" fillId="0" borderId="3" xfId="0" applyFont="1" applyBorder="1" applyAlignment="1">
      <alignment horizontal="justify" vertical="center" wrapText="1"/>
    </xf>
    <xf numFmtId="14" fontId="9" fillId="0" borderId="3" xfId="0" applyNumberFormat="1" applyFont="1" applyBorder="1" applyAlignment="1">
      <alignment horizontal="center" vertical="center"/>
    </xf>
    <xf numFmtId="0" fontId="9" fillId="5" borderId="3" xfId="0" applyFont="1" applyFill="1" applyBorder="1" applyAlignment="1">
      <alignment horizontal="center" vertical="center" wrapText="1"/>
    </xf>
    <xf numFmtId="0" fontId="9" fillId="12" borderId="3" xfId="0" applyFont="1" applyFill="1" applyBorder="1" applyAlignment="1" applyProtection="1">
      <alignment horizontal="center" vertical="center" wrapText="1"/>
      <protection locked="0"/>
    </xf>
    <xf numFmtId="0" fontId="5" fillId="2" borderId="3" xfId="12" applyFont="1" applyBorder="1" applyAlignment="1">
      <alignment horizontal="center" vertical="center" wrapText="1"/>
    </xf>
    <xf numFmtId="0" fontId="5" fillId="16" borderId="3" xfId="12" applyFont="1" applyFill="1" applyBorder="1" applyAlignment="1" applyProtection="1">
      <alignment horizontal="center" vertical="center" wrapText="1"/>
      <protection locked="0"/>
    </xf>
    <xf numFmtId="0" fontId="5" fillId="2" borderId="3" xfId="12"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15"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8" fillId="25" borderId="3" xfId="0" applyFont="1" applyFill="1" applyBorder="1" applyAlignment="1">
      <alignment horizontal="center" vertical="center"/>
    </xf>
    <xf numFmtId="0" fontId="9" fillId="0" borderId="3" xfId="0" applyFont="1" applyBorder="1" applyAlignment="1">
      <alignment horizontal="justify" vertical="top" wrapText="1"/>
    </xf>
    <xf numFmtId="0" fontId="9" fillId="0" borderId="3" xfId="0" applyFont="1" applyBorder="1" applyAlignment="1">
      <alignment horizontal="center" vertical="center"/>
    </xf>
    <xf numFmtId="0" fontId="15" fillId="5"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2" borderId="3" xfId="12" applyFont="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9" fillId="0" borderId="3" xfId="0" applyFont="1" applyBorder="1" applyAlignment="1">
      <alignment horizontal="center" wrapText="1"/>
    </xf>
    <xf numFmtId="0" fontId="9" fillId="0" borderId="3" xfId="0" applyFont="1" applyBorder="1" applyAlignment="1">
      <alignment horizontal="center" vertical="center" wrapText="1"/>
    </xf>
    <xf numFmtId="14" fontId="5" fillId="0" borderId="3" xfId="0" applyNumberFormat="1" applyFont="1" applyBorder="1" applyAlignment="1" applyProtection="1">
      <alignment horizontal="center" vertical="center" wrapText="1"/>
      <protection locked="0"/>
    </xf>
    <xf numFmtId="9" fontId="5" fillId="5" borderId="0" xfId="0" applyNumberFormat="1" applyFont="1" applyFill="1" applyAlignment="1" applyProtection="1">
      <alignment horizontal="center" vertical="center" wrapText="1"/>
      <protection locked="0"/>
    </xf>
    <xf numFmtId="0" fontId="5" fillId="0" borderId="3" xfId="0" applyFont="1" applyBorder="1" applyAlignment="1">
      <alignment horizontal="center" vertical="center" wrapText="1"/>
    </xf>
    <xf numFmtId="0" fontId="5" fillId="2" borderId="3" xfId="8" applyFont="1" applyBorder="1" applyAlignment="1" applyProtection="1">
      <alignment horizontal="center" vertical="center" wrapText="1"/>
      <protection locked="0"/>
    </xf>
    <xf numFmtId="0" fontId="15" fillId="2" borderId="3" xfId="8" applyFont="1" applyBorder="1" applyAlignment="1" applyProtection="1">
      <alignment horizontal="center" vertical="center" wrapText="1"/>
      <protection locked="0"/>
    </xf>
    <xf numFmtId="0" fontId="15" fillId="2" borderId="3" xfId="0" applyFont="1" applyFill="1" applyBorder="1" applyAlignment="1">
      <alignment horizontal="center" vertical="top" wrapText="1"/>
    </xf>
    <xf numFmtId="0" fontId="15" fillId="0" borderId="3" xfId="0" applyFont="1" applyBorder="1" applyAlignment="1" applyProtection="1">
      <alignment horizontal="left" vertical="center" wrapText="1"/>
      <protection locked="0"/>
    </xf>
    <xf numFmtId="0" fontId="4" fillId="0" borderId="0" xfId="0" applyFont="1" applyAlignment="1" applyProtection="1">
      <alignment horizontal="justify" vertical="center" textRotation="90" wrapText="1"/>
      <protection locked="0"/>
    </xf>
    <xf numFmtId="0" fontId="5" fillId="0" borderId="1" xfId="0" applyFont="1" applyBorder="1" applyAlignment="1" applyProtection="1">
      <alignment horizontal="center" vertical="center" wrapText="1"/>
      <protection locked="0"/>
    </xf>
    <xf numFmtId="9" fontId="5" fillId="5" borderId="0" xfId="0" applyNumberFormat="1" applyFont="1" applyFill="1" applyAlignment="1" applyProtection="1">
      <alignment horizontal="justify" vertical="center" wrapText="1"/>
      <protection locked="0"/>
    </xf>
    <xf numFmtId="0" fontId="9"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wrapText="1"/>
      <protection locked="0"/>
    </xf>
    <xf numFmtId="0" fontId="5" fillId="0" borderId="1" xfId="0" applyFont="1" applyBorder="1" applyAlignment="1" applyProtection="1">
      <alignment horizontal="left"/>
      <protection locked="0"/>
    </xf>
    <xf numFmtId="14" fontId="15" fillId="2" borderId="3" xfId="4" applyNumberFormat="1" applyFont="1" applyBorder="1" applyAlignment="1" applyProtection="1">
      <alignment horizontal="center" vertical="center" wrapText="1"/>
      <protection locked="0"/>
    </xf>
    <xf numFmtId="14" fontId="15" fillId="16" borderId="3" xfId="12" applyNumberFormat="1" applyFont="1" applyFill="1" applyBorder="1" applyAlignment="1" applyProtection="1">
      <alignment horizontal="center" vertical="center" wrapText="1"/>
      <protection locked="0"/>
    </xf>
    <xf numFmtId="14" fontId="15" fillId="0" borderId="3" xfId="0" applyNumberFormat="1" applyFont="1" applyBorder="1" applyAlignment="1" applyProtection="1">
      <alignment horizontal="center" vertical="center" wrapText="1"/>
      <protection locked="0"/>
    </xf>
    <xf numFmtId="14" fontId="9" fillId="12" borderId="3" xfId="0" applyNumberFormat="1" applyFont="1" applyFill="1" applyBorder="1" applyAlignment="1" applyProtection="1">
      <alignment horizontal="center" vertical="center"/>
      <protection locked="0"/>
    </xf>
    <xf numFmtId="14" fontId="20" fillId="5" borderId="3" xfId="0" applyNumberFormat="1" applyFont="1" applyFill="1" applyBorder="1" applyAlignment="1" applyProtection="1">
      <alignment horizontal="center" vertical="center" wrapText="1"/>
      <protection locked="0"/>
    </xf>
    <xf numFmtId="14" fontId="9" fillId="0" borderId="3" xfId="0" applyNumberFormat="1" applyFont="1" applyBorder="1" applyAlignment="1" applyProtection="1">
      <alignment horizontal="center" vertical="center"/>
      <protection locked="0"/>
    </xf>
    <xf numFmtId="14" fontId="9" fillId="12" borderId="3" xfId="0" applyNumberFormat="1" applyFont="1" applyFill="1" applyBorder="1" applyAlignment="1" applyProtection="1">
      <alignment horizontal="center" vertical="center" wrapText="1"/>
      <protection locked="0"/>
    </xf>
    <xf numFmtId="14" fontId="5" fillId="2" borderId="3" xfId="13" applyNumberFormat="1" applyFont="1" applyBorder="1" applyAlignment="1" applyProtection="1">
      <alignment horizontal="center" vertical="center" wrapText="1"/>
      <protection locked="0"/>
    </xf>
    <xf numFmtId="14" fontId="15" fillId="2" borderId="3" xfId="12"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3" xfId="8" applyFont="1" applyFill="1" applyBorder="1" applyAlignment="1" applyProtection="1">
      <alignment horizontal="center" vertical="center" wrapText="1"/>
      <protection locked="0"/>
    </xf>
    <xf numFmtId="0" fontId="5" fillId="0" borderId="5" xfId="0" applyFont="1" applyBorder="1" applyAlignment="1" applyProtection="1">
      <alignment horizontal="left" vertical="center"/>
      <protection locked="0"/>
    </xf>
    <xf numFmtId="0" fontId="5" fillId="0" borderId="5" xfId="0" applyFont="1" applyBorder="1" applyAlignment="1" applyProtection="1">
      <alignment horizontal="left" wrapText="1"/>
      <protection locked="0"/>
    </xf>
    <xf numFmtId="0" fontId="5" fillId="0" borderId="5" xfId="0" applyFont="1" applyBorder="1" applyAlignment="1" applyProtection="1">
      <alignment horizontal="justify" vertical="center" wrapText="1"/>
      <protection locked="0"/>
    </xf>
    <xf numFmtId="0" fontId="5" fillId="2" borderId="5" xfId="0" applyFont="1" applyFill="1" applyBorder="1" applyAlignment="1" applyProtection="1">
      <alignment horizontal="justify" wrapText="1"/>
      <protection locked="0"/>
    </xf>
    <xf numFmtId="0" fontId="5" fillId="2" borderId="5" xfId="8" applyFont="1" applyBorder="1" applyAlignment="1" applyProtection="1">
      <alignment horizontal="justify" wrapText="1"/>
      <protection locked="0"/>
    </xf>
    <xf numFmtId="0" fontId="5" fillId="2" borderId="5" xfId="8" applyFont="1" applyBorder="1" applyAlignment="1" applyProtection="1">
      <alignment horizontal="justify" vertical="center" wrapText="1"/>
      <protection locked="0"/>
    </xf>
    <xf numFmtId="0" fontId="5" fillId="0" borderId="5" xfId="0" applyFont="1" applyBorder="1" applyAlignment="1" applyProtection="1">
      <alignment horizontal="justify" vertical="center"/>
      <protection locked="0"/>
    </xf>
    <xf numFmtId="0" fontId="5" fillId="0" borderId="3" xfId="9" applyFont="1" applyFill="1" applyBorder="1" applyAlignment="1" applyProtection="1">
      <alignment horizontal="center" vertical="center" wrapText="1"/>
      <protection locked="0"/>
    </xf>
    <xf numFmtId="0" fontId="13" fillId="0" borderId="3" xfId="0" applyFont="1" applyBorder="1" applyAlignment="1">
      <alignment vertical="center" wrapText="1"/>
    </xf>
    <xf numFmtId="0" fontId="5" fillId="0" borderId="3" xfId="0" applyFont="1" applyBorder="1" applyAlignment="1" applyProtection="1">
      <alignment horizontal="left" vertical="center" wrapText="1"/>
      <protection locked="0"/>
    </xf>
    <xf numFmtId="0" fontId="5" fillId="0" borderId="3" xfId="0" applyFont="1" applyBorder="1" applyAlignment="1" applyProtection="1">
      <alignment horizontal="justify" vertical="top" wrapText="1"/>
      <protection locked="0"/>
    </xf>
    <xf numFmtId="0" fontId="5" fillId="2" borderId="5" xfId="7" applyFont="1" applyBorder="1" applyAlignment="1" applyProtection="1">
      <alignment horizontal="justify" vertical="center" wrapText="1"/>
      <protection locked="0"/>
    </xf>
    <xf numFmtId="1" fontId="5" fillId="0" borderId="3" xfId="0" applyNumberFormat="1" applyFont="1" applyBorder="1" applyAlignment="1" applyProtection="1">
      <alignment horizontal="justify" vertical="center" wrapText="1"/>
      <protection locked="0"/>
    </xf>
    <xf numFmtId="9" fontId="5" fillId="0" borderId="3" xfId="3" applyNumberFormat="1" applyFont="1" applyFill="1" applyBorder="1" applyAlignment="1" applyProtection="1">
      <alignment horizontal="center" vertical="center" wrapText="1"/>
      <protection locked="0"/>
    </xf>
    <xf numFmtId="0" fontId="5" fillId="0" borderId="3" xfId="0" applyFont="1" applyBorder="1" applyAlignment="1">
      <alignment horizontal="justify" vertical="center" wrapText="1"/>
    </xf>
    <xf numFmtId="0" fontId="15" fillId="5" borderId="3" xfId="0" applyFont="1" applyFill="1" applyBorder="1" applyAlignment="1">
      <alignment horizontal="justify" vertical="center" wrapText="1"/>
    </xf>
    <xf numFmtId="0" fontId="5" fillId="5" borderId="3" xfId="0" applyFont="1" applyFill="1" applyBorder="1" applyAlignment="1">
      <alignment vertical="center" wrapText="1"/>
    </xf>
    <xf numFmtId="0" fontId="15" fillId="5" borderId="3" xfId="0" applyFont="1" applyFill="1" applyBorder="1" applyAlignment="1" applyProtection="1">
      <alignment horizontal="justify" vertical="center" wrapText="1"/>
      <protection locked="0"/>
    </xf>
    <xf numFmtId="0" fontId="5" fillId="5" borderId="3" xfId="0" applyFont="1" applyFill="1" applyBorder="1" applyAlignment="1">
      <alignment horizontal="left" vertical="center" wrapText="1"/>
    </xf>
    <xf numFmtId="0" fontId="5" fillId="0" borderId="3" xfId="0" applyFont="1" applyBorder="1" applyAlignment="1">
      <alignment horizontal="left" vertical="center" wrapText="1"/>
    </xf>
    <xf numFmtId="0" fontId="14" fillId="0" borderId="0" xfId="0" applyFont="1"/>
    <xf numFmtId="0" fontId="5" fillId="28" borderId="3" xfId="0" applyFont="1" applyFill="1" applyBorder="1" applyAlignment="1" applyProtection="1">
      <alignment horizontal="justify" vertical="center" wrapText="1"/>
      <protection locked="0"/>
    </xf>
    <xf numFmtId="0" fontId="5" fillId="29" borderId="3" xfId="0" applyFont="1" applyFill="1" applyBorder="1" applyAlignment="1" applyProtection="1">
      <alignment horizontal="justify" vertical="center" wrapText="1"/>
      <protection locked="0"/>
    </xf>
    <xf numFmtId="0" fontId="17" fillId="0" borderId="3" xfId="0" applyFont="1" applyBorder="1" applyAlignment="1">
      <alignment horizontal="left" vertical="center" wrapText="1"/>
    </xf>
    <xf numFmtId="168" fontId="9" fillId="12" borderId="3" xfId="0" applyNumberFormat="1" applyFont="1" applyFill="1" applyBorder="1" applyAlignment="1" applyProtection="1">
      <alignment horizontal="center" vertical="center"/>
      <protection locked="0"/>
    </xf>
    <xf numFmtId="0" fontId="5" fillId="29" borderId="3" xfId="0" applyFont="1" applyFill="1" applyBorder="1" applyAlignment="1" applyProtection="1">
      <alignment horizontal="center" vertical="center" wrapText="1"/>
      <protection locked="0"/>
    </xf>
    <xf numFmtId="0" fontId="5" fillId="28" borderId="3"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justify" vertical="center" wrapText="1"/>
      <protection locked="0"/>
    </xf>
    <xf numFmtId="0" fontId="5" fillId="13" borderId="3" xfId="0" applyFont="1" applyFill="1" applyBorder="1" applyAlignment="1" applyProtection="1">
      <alignment vertical="top" wrapText="1"/>
      <protection locked="0"/>
    </xf>
    <xf numFmtId="0" fontId="4" fillId="0" borderId="3" xfId="0" applyFont="1" applyBorder="1" applyAlignment="1" applyProtection="1">
      <alignment horizontal="justify" vertical="center" wrapText="1"/>
      <protection locked="0"/>
    </xf>
    <xf numFmtId="0" fontId="9" fillId="0" borderId="3" xfId="0" applyFont="1" applyBorder="1" applyAlignment="1" applyProtection="1">
      <alignment horizontal="left" vertical="center" wrapText="1"/>
      <protection locked="0"/>
    </xf>
    <xf numFmtId="0" fontId="9" fillId="12" borderId="3" xfId="0" applyFont="1" applyFill="1" applyBorder="1" applyAlignment="1" applyProtection="1">
      <alignment horizontal="left" vertical="center" wrapText="1"/>
      <protection locked="0"/>
    </xf>
    <xf numFmtId="0" fontId="15" fillId="5" borderId="3" xfId="0" applyFont="1" applyFill="1" applyBorder="1" applyAlignment="1" applyProtection="1">
      <alignment horizontal="left" vertical="center" wrapText="1"/>
      <protection locked="0"/>
    </xf>
    <xf numFmtId="0" fontId="15" fillId="2" borderId="3" xfId="4" applyFont="1" applyBorder="1" applyAlignment="1" applyProtection="1">
      <alignment horizontal="left" vertical="center" wrapText="1"/>
      <protection locked="0"/>
    </xf>
    <xf numFmtId="0" fontId="15" fillId="16" borderId="3" xfId="12" applyFont="1" applyFill="1" applyBorder="1" applyAlignment="1" applyProtection="1">
      <alignment horizontal="left" vertical="center" wrapText="1"/>
      <protection locked="0"/>
    </xf>
    <xf numFmtId="0" fontId="9" fillId="0" borderId="3" xfId="0" applyFont="1" applyBorder="1" applyAlignment="1">
      <alignment horizontal="left" vertical="center" wrapText="1"/>
    </xf>
    <xf numFmtId="0" fontId="5" fillId="13" borderId="3" xfId="0" applyFont="1" applyFill="1" applyBorder="1" applyAlignment="1" applyProtection="1">
      <alignment horizontal="center" vertical="center" wrapText="1"/>
      <protection locked="0"/>
    </xf>
    <xf numFmtId="9" fontId="5" fillId="29" borderId="3" xfId="0" applyNumberFormat="1" applyFont="1" applyFill="1" applyBorder="1" applyAlignment="1" applyProtection="1">
      <alignment horizontal="center" vertical="center" wrapText="1"/>
      <protection locked="0"/>
    </xf>
    <xf numFmtId="0" fontId="23" fillId="0" borderId="3" xfId="0" applyFont="1" applyBorder="1" applyAlignment="1" applyProtection="1">
      <alignment horizontal="justify" vertical="center" wrapText="1"/>
      <protection locked="0"/>
    </xf>
    <xf numFmtId="166" fontId="15" fillId="0" borderId="3" xfId="0" applyNumberFormat="1" applyFont="1" applyBorder="1" applyAlignment="1" applyProtection="1">
      <alignment horizontal="center" vertical="center" wrapText="1"/>
      <protection locked="0"/>
    </xf>
    <xf numFmtId="166" fontId="9" fillId="12" borderId="3" xfId="0" applyNumberFormat="1" applyFont="1" applyFill="1" applyBorder="1" applyAlignment="1" applyProtection="1">
      <alignment horizontal="center" vertical="center"/>
      <protection locked="0"/>
    </xf>
    <xf numFmtId="166" fontId="5" fillId="0" borderId="3" xfId="0" applyNumberFormat="1" applyFont="1" applyBorder="1" applyAlignment="1" applyProtection="1">
      <alignment horizontal="center" vertical="center" wrapText="1"/>
      <protection locked="0"/>
    </xf>
    <xf numFmtId="166" fontId="9" fillId="12" borderId="3" xfId="0" applyNumberFormat="1" applyFont="1" applyFill="1" applyBorder="1" applyAlignment="1" applyProtection="1">
      <alignment horizontal="center" vertical="center" wrapText="1"/>
      <protection locked="0"/>
    </xf>
    <xf numFmtId="166" fontId="5" fillId="2" borderId="3" xfId="13" applyNumberFormat="1" applyFont="1" applyBorder="1" applyAlignment="1" applyProtection="1">
      <alignment horizontal="center" vertical="center" wrapText="1"/>
      <protection locked="0"/>
    </xf>
    <xf numFmtId="166" fontId="15" fillId="12" borderId="3" xfId="0" applyNumberFormat="1" applyFont="1" applyFill="1" applyBorder="1" applyAlignment="1" applyProtection="1">
      <alignment horizontal="center" vertical="center" wrapText="1"/>
      <protection locked="0"/>
    </xf>
    <xf numFmtId="166" fontId="9" fillId="0" borderId="3" xfId="0" applyNumberFormat="1" applyFont="1" applyBorder="1" applyAlignment="1" applyProtection="1">
      <alignment horizontal="center" vertical="center"/>
      <protection locked="0"/>
    </xf>
    <xf numFmtId="166" fontId="9" fillId="0" borderId="3" xfId="0" applyNumberFormat="1" applyFont="1" applyBorder="1" applyAlignment="1" applyProtection="1">
      <alignment horizontal="center" vertical="center" wrapText="1"/>
      <protection locked="0"/>
    </xf>
    <xf numFmtId="166" fontId="15" fillId="16" borderId="3" xfId="12" applyNumberFormat="1" applyFont="1" applyFill="1" applyBorder="1" applyAlignment="1" applyProtection="1">
      <alignment horizontal="center" vertical="center" wrapText="1"/>
      <protection locked="0"/>
    </xf>
    <xf numFmtId="166" fontId="15" fillId="2" borderId="3" xfId="8" applyNumberFormat="1" applyFont="1" applyBorder="1" applyAlignment="1" applyProtection="1">
      <alignment horizontal="center" vertical="center" wrapText="1"/>
      <protection locked="0"/>
    </xf>
    <xf numFmtId="166" fontId="9" fillId="0" borderId="3" xfId="0" applyNumberFormat="1" applyFont="1" applyBorder="1" applyAlignment="1">
      <alignment horizontal="center" vertical="center"/>
    </xf>
    <xf numFmtId="166" fontId="15" fillId="5" borderId="3" xfId="0" applyNumberFormat="1" applyFont="1" applyFill="1" applyBorder="1" applyAlignment="1" applyProtection="1">
      <alignment horizontal="center" vertical="center" wrapText="1"/>
      <protection locked="0"/>
    </xf>
    <xf numFmtId="0" fontId="5" fillId="18" borderId="3" xfId="0" applyFont="1" applyFill="1" applyBorder="1" applyAlignment="1" applyProtection="1">
      <alignment horizontal="center" vertical="center" wrapText="1"/>
      <protection locked="0"/>
    </xf>
    <xf numFmtId="0" fontId="17" fillId="29" borderId="3" xfId="0" applyFont="1" applyFill="1" applyBorder="1" applyAlignment="1">
      <alignment horizontal="left" vertical="center" wrapText="1"/>
    </xf>
    <xf numFmtId="9" fontId="5" fillId="0" borderId="3" xfId="0" applyNumberFormat="1" applyFont="1" applyBorder="1" applyAlignment="1" applyProtection="1">
      <alignment horizontal="justify" vertical="center" wrapText="1"/>
      <protection locked="0"/>
    </xf>
    <xf numFmtId="0" fontId="5" fillId="0" borderId="3" xfId="3" applyFont="1" applyFill="1" applyBorder="1" applyAlignment="1" applyProtection="1">
      <alignment horizontal="center" vertical="center" wrapText="1"/>
      <protection locked="0"/>
    </xf>
    <xf numFmtId="0" fontId="5" fillId="0" borderId="3" xfId="14" applyFont="1" applyFill="1" applyBorder="1" applyAlignment="1" applyProtection="1">
      <alignment horizontal="center" vertical="center" wrapText="1"/>
      <protection locked="0"/>
    </xf>
    <xf numFmtId="164" fontId="5" fillId="0" borderId="3" xfId="13" applyNumberFormat="1" applyFont="1" applyFill="1" applyBorder="1" applyAlignment="1" applyProtection="1">
      <alignment horizontal="center" vertical="center" wrapText="1"/>
      <protection locked="0"/>
    </xf>
    <xf numFmtId="165" fontId="5" fillId="0" borderId="3" xfId="0" applyNumberFormat="1" applyFont="1" applyBorder="1" applyAlignment="1" applyProtection="1">
      <alignment horizontal="center" vertical="center" wrapText="1"/>
      <protection locked="0"/>
    </xf>
    <xf numFmtId="1" fontId="5" fillId="0" borderId="3" xfId="0" applyNumberFormat="1" applyFont="1" applyBorder="1" applyAlignment="1" applyProtection="1">
      <alignment horizontal="center" vertical="center" wrapText="1"/>
      <protection locked="0"/>
    </xf>
    <xf numFmtId="0" fontId="17" fillId="28" borderId="3" xfId="0" applyFont="1" applyFill="1" applyBorder="1" applyAlignment="1">
      <alignment horizontal="center" vertical="center" wrapText="1"/>
    </xf>
    <xf numFmtId="0" fontId="9" fillId="28" borderId="3" xfId="0" applyFont="1" applyFill="1" applyBorder="1" applyAlignment="1" applyProtection="1">
      <alignment vertical="center" wrapText="1"/>
      <protection locked="0"/>
    </xf>
    <xf numFmtId="0" fontId="9" fillId="29" borderId="3" xfId="0" applyFont="1" applyFill="1" applyBorder="1" applyAlignment="1" applyProtection="1">
      <alignment horizontal="left" vertical="center" wrapText="1"/>
      <protection locked="0"/>
    </xf>
    <xf numFmtId="0" fontId="15" fillId="29" borderId="3" xfId="0" applyFont="1" applyFill="1" applyBorder="1" applyAlignment="1">
      <alignment horizontal="justify" vertical="center" wrapText="1"/>
    </xf>
    <xf numFmtId="0" fontId="5" fillId="5" borderId="3" xfId="14" applyFont="1" applyFill="1" applyBorder="1" applyAlignment="1" applyProtection="1">
      <alignment horizontal="center" vertical="center" wrapText="1"/>
      <protection locked="0"/>
    </xf>
    <xf numFmtId="0" fontId="9" fillId="29" borderId="3" xfId="0" applyFont="1" applyFill="1" applyBorder="1" applyAlignment="1" applyProtection="1">
      <alignment vertical="center" wrapText="1"/>
      <protection locked="0"/>
    </xf>
    <xf numFmtId="0" fontId="17" fillId="29" borderId="3" xfId="0" applyFont="1" applyFill="1" applyBorder="1" applyAlignment="1">
      <alignment horizontal="justify" vertical="center" wrapText="1"/>
    </xf>
    <xf numFmtId="0" fontId="15" fillId="0" borderId="3" xfId="0" applyFont="1" applyBorder="1" applyAlignment="1">
      <alignment vertical="center" wrapText="1"/>
    </xf>
    <xf numFmtId="0" fontId="9" fillId="24" borderId="3" xfId="0" applyFont="1" applyFill="1" applyBorder="1" applyAlignment="1" applyProtection="1">
      <alignment horizontal="center" vertical="center" wrapText="1"/>
      <protection locked="0"/>
    </xf>
    <xf numFmtId="9" fontId="5" fillId="5" borderId="3" xfId="0" applyNumberFormat="1" applyFont="1" applyFill="1" applyBorder="1" applyAlignment="1" applyProtection="1">
      <alignment horizontal="left" vertical="center" wrapText="1"/>
      <protection locked="0"/>
    </xf>
    <xf numFmtId="0" fontId="5" fillId="29" borderId="3" xfId="3" applyFont="1" applyFill="1" applyBorder="1" applyAlignment="1" applyProtection="1">
      <alignment horizontal="justify" vertical="center" wrapText="1"/>
      <protection locked="0"/>
    </xf>
    <xf numFmtId="167" fontId="5" fillId="0" borderId="3" xfId="19" applyNumberFormat="1" applyFont="1" applyFill="1" applyBorder="1" applyAlignment="1" applyProtection="1">
      <alignment horizontal="center" vertical="center" wrapText="1"/>
      <protection locked="0"/>
    </xf>
    <xf numFmtId="9" fontId="5" fillId="0" borderId="3" xfId="0" applyNumberFormat="1" applyFont="1" applyBorder="1" applyAlignment="1" applyProtection="1">
      <alignment horizontal="left" vertical="center" wrapText="1"/>
      <protection locked="0"/>
    </xf>
    <xf numFmtId="0" fontId="9" fillId="29" borderId="3" xfId="0" applyFont="1" applyFill="1" applyBorder="1" applyAlignment="1">
      <alignment horizontal="left" vertical="center" wrapText="1"/>
    </xf>
    <xf numFmtId="0" fontId="9" fillId="30" borderId="3" xfId="0" applyFont="1" applyFill="1" applyBorder="1" applyAlignment="1" applyProtection="1">
      <alignment vertical="center" wrapText="1"/>
      <protection locked="0"/>
    </xf>
    <xf numFmtId="0" fontId="5" fillId="2" borderId="3" xfId="3" applyFont="1" applyBorder="1" applyAlignment="1" applyProtection="1">
      <alignment horizontal="left" vertical="center" wrapText="1"/>
      <protection locked="0"/>
    </xf>
    <xf numFmtId="0" fontId="9" fillId="12" borderId="3" xfId="0" applyFont="1" applyFill="1" applyBorder="1" applyAlignment="1" applyProtection="1">
      <alignment horizontal="center" vertical="center"/>
      <protection locked="0"/>
    </xf>
    <xf numFmtId="0" fontId="5" fillId="0" borderId="5" xfId="0" applyFont="1" applyBorder="1" applyAlignment="1" applyProtection="1">
      <alignment horizontal="left" vertical="top" wrapText="1"/>
      <protection locked="0"/>
    </xf>
    <xf numFmtId="0" fontId="9" fillId="0" borderId="1" xfId="0" applyFont="1" applyBorder="1" applyAlignment="1">
      <alignment horizontal="left"/>
    </xf>
    <xf numFmtId="0" fontId="5" fillId="0" borderId="3" xfId="0" applyFont="1" applyBorder="1" applyAlignment="1" applyProtection="1">
      <alignment horizontal="left" vertical="center"/>
      <protection locked="0"/>
    </xf>
    <xf numFmtId="0" fontId="5" fillId="0" borderId="0" xfId="0" applyFont="1" applyAlignment="1" applyProtection="1">
      <alignment horizontal="left" vertical="center" wrapText="1"/>
      <protection locked="0"/>
    </xf>
    <xf numFmtId="0" fontId="18" fillId="25" borderId="3" xfId="0" applyFont="1" applyFill="1" applyBorder="1" applyAlignment="1">
      <alignment horizontal="center" vertical="center" wrapText="1"/>
    </xf>
    <xf numFmtId="0" fontId="15" fillId="0" borderId="3" xfId="4" applyFont="1" applyFill="1" applyBorder="1" applyAlignment="1" applyProtection="1">
      <alignment horizontal="left" vertical="center" wrapText="1"/>
      <protection locked="0"/>
    </xf>
    <xf numFmtId="14" fontId="15" fillId="0" borderId="3" xfId="4" applyNumberFormat="1" applyFont="1" applyFill="1" applyBorder="1" applyAlignment="1" applyProtection="1">
      <alignment horizontal="center" vertical="center" wrapText="1"/>
      <protection locked="0"/>
    </xf>
    <xf numFmtId="166" fontId="5" fillId="0" borderId="3" xfId="0" applyNumberFormat="1" applyFont="1" applyBorder="1" applyAlignment="1" applyProtection="1">
      <alignment horizontal="center" vertical="center"/>
      <protection locked="0"/>
    </xf>
    <xf numFmtId="0" fontId="9" fillId="28" borderId="3" xfId="0" applyFont="1" applyFill="1" applyBorder="1" applyAlignment="1">
      <alignment vertical="center" wrapText="1"/>
    </xf>
    <xf numFmtId="0" fontId="5" fillId="28" borderId="3" xfId="3" applyFont="1" applyFill="1" applyBorder="1" applyAlignment="1" applyProtection="1">
      <alignment horizontal="justify" vertical="center" wrapText="1"/>
      <protection locked="0"/>
    </xf>
    <xf numFmtId="0" fontId="15" fillId="28" borderId="3" xfId="0" applyFont="1" applyFill="1" applyBorder="1" applyAlignment="1">
      <alignment horizontal="justify" vertical="center" wrapText="1"/>
    </xf>
    <xf numFmtId="0" fontId="17" fillId="28" borderId="3" xfId="0" applyFont="1" applyFill="1" applyBorder="1" applyAlignment="1">
      <alignment horizontal="justify" vertical="center" wrapText="1"/>
    </xf>
    <xf numFmtId="0" fontId="15" fillId="28" borderId="3" xfId="0" applyFont="1"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5" fillId="2" borderId="5" xfId="9" applyFont="1" applyBorder="1" applyAlignment="1" applyProtection="1">
      <alignment horizontal="justify" vertical="top" wrapText="1"/>
      <protection locked="0"/>
    </xf>
    <xf numFmtId="0" fontId="9" fillId="12" borderId="9" xfId="0" applyFont="1" applyFill="1" applyBorder="1" applyAlignment="1" applyProtection="1">
      <alignment vertical="center" wrapText="1"/>
      <protection locked="0"/>
    </xf>
    <xf numFmtId="164" fontId="9" fillId="0" borderId="3" xfId="0" applyNumberFormat="1" applyFont="1" applyBorder="1" applyAlignment="1" applyProtection="1">
      <alignment horizontal="left" vertical="center" wrapText="1"/>
      <protection locked="0"/>
    </xf>
    <xf numFmtId="164" fontId="5" fillId="0" borderId="3" xfId="0" applyNumberFormat="1"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4" fillId="6" borderId="2" xfId="0" applyFont="1" applyFill="1" applyBorder="1" applyAlignment="1" applyProtection="1">
      <alignment horizontal="center" vertical="center" wrapText="1"/>
      <protection locked="0"/>
    </xf>
    <xf numFmtId="0" fontId="9" fillId="28" borderId="4" xfId="0" applyFont="1" applyFill="1" applyBorder="1" applyAlignment="1" applyProtection="1">
      <alignment vertical="center" wrapText="1"/>
      <protection locked="0"/>
    </xf>
    <xf numFmtId="0" fontId="9" fillId="12" borderId="4" xfId="0" applyFont="1" applyFill="1" applyBorder="1" applyAlignment="1" applyProtection="1">
      <alignment vertical="center" wrapText="1"/>
      <protection locked="0"/>
    </xf>
    <xf numFmtId="0" fontId="5" fillId="27" borderId="3" xfId="0" applyFont="1" applyFill="1" applyBorder="1" applyAlignment="1" applyProtection="1">
      <alignment horizontal="justify" vertical="center" wrapText="1"/>
      <protection locked="0"/>
    </xf>
    <xf numFmtId="166" fontId="9" fillId="12" borderId="9" xfId="0" applyNumberFormat="1" applyFont="1" applyFill="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9" fontId="5" fillId="5" borderId="4" xfId="0" applyNumberFormat="1" applyFont="1" applyFill="1" applyBorder="1" applyAlignment="1" applyProtection="1">
      <alignment horizontal="center" vertical="center" wrapText="1"/>
      <protection locked="0"/>
    </xf>
    <xf numFmtId="9" fontId="5" fillId="2" borderId="3" xfId="0" applyNumberFormat="1" applyFont="1" applyFill="1" applyBorder="1" applyAlignment="1" applyProtection="1">
      <alignment horizontal="justify" vertical="center" wrapText="1"/>
      <protection locked="0"/>
    </xf>
    <xf numFmtId="9" fontId="5" fillId="5" borderId="4" xfId="0" applyNumberFormat="1" applyFont="1" applyFill="1" applyBorder="1" applyAlignment="1" applyProtection="1">
      <alignment horizontal="justify" vertical="center" wrapText="1"/>
      <protection locked="0"/>
    </xf>
    <xf numFmtId="0" fontId="9" fillId="5" borderId="10"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wrapText="1"/>
      <protection locked="0"/>
    </xf>
    <xf numFmtId="0" fontId="5" fillId="0" borderId="7" xfId="0" applyFont="1" applyBorder="1" applyAlignment="1" applyProtection="1">
      <alignment horizontal="left" vertical="center" wrapText="1"/>
      <protection locked="0"/>
    </xf>
    <xf numFmtId="166" fontId="15" fillId="2" borderId="3" xfId="0" applyNumberFormat="1" applyFont="1" applyFill="1" applyBorder="1" applyAlignment="1" applyProtection="1">
      <alignment horizontal="center" vertical="center" wrapText="1"/>
      <protection locked="0"/>
    </xf>
    <xf numFmtId="0" fontId="15" fillId="0" borderId="9" xfId="0" applyFont="1" applyBorder="1" applyAlignment="1" applyProtection="1">
      <alignment horizontal="left" vertical="center" wrapText="1"/>
      <protection locked="0"/>
    </xf>
    <xf numFmtId="14" fontId="9" fillId="12" borderId="5" xfId="0" applyNumberFormat="1" applyFont="1" applyFill="1" applyBorder="1" applyAlignment="1" applyProtection="1">
      <alignment horizontal="center" vertical="center"/>
      <protection locked="0"/>
    </xf>
    <xf numFmtId="0" fontId="5" fillId="0" borderId="3" xfId="0" applyFont="1" applyBorder="1" applyAlignment="1" applyProtection="1">
      <alignment vertical="center"/>
      <protection locked="0"/>
    </xf>
    <xf numFmtId="1" fontId="9" fillId="12" borderId="3" xfId="0" applyNumberFormat="1" applyFont="1" applyFill="1" applyBorder="1" applyAlignment="1" applyProtection="1">
      <alignment horizontal="center" vertical="center"/>
      <protection locked="0"/>
    </xf>
    <xf numFmtId="1" fontId="5" fillId="0" borderId="3" xfId="11" applyNumberFormat="1" applyFont="1" applyFill="1" applyBorder="1" applyAlignment="1" applyProtection="1">
      <alignment horizontal="center" vertical="center" wrapText="1"/>
      <protection locked="0"/>
    </xf>
    <xf numFmtId="164" fontId="5" fillId="0" borderId="3" xfId="0" applyNumberFormat="1" applyFont="1" applyBorder="1" applyAlignment="1" applyProtection="1">
      <alignment horizontal="center" vertical="center" wrapText="1"/>
      <protection locked="0"/>
    </xf>
    <xf numFmtId="9" fontId="5" fillId="5" borderId="5" xfId="0" applyNumberFormat="1" applyFont="1" applyFill="1" applyBorder="1" applyAlignment="1" applyProtection="1">
      <alignment horizontal="justify" vertical="center" wrapText="1"/>
      <protection locked="0"/>
    </xf>
    <xf numFmtId="9" fontId="5" fillId="0" borderId="5" xfId="0" applyNumberFormat="1" applyFont="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9" fillId="5"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0" fontId="15" fillId="0" borderId="10" xfId="0" applyFont="1" applyBorder="1" applyAlignment="1" applyProtection="1">
      <alignment horizontal="left" vertical="center" wrapText="1"/>
      <protection locked="0"/>
    </xf>
    <xf numFmtId="0" fontId="9" fillId="12" borderId="10" xfId="0" applyFont="1" applyFill="1" applyBorder="1" applyAlignment="1" applyProtection="1">
      <alignment vertical="center" wrapText="1"/>
      <protection locked="0"/>
    </xf>
    <xf numFmtId="0" fontId="9" fillId="12" borderId="2" xfId="0" applyFont="1" applyFill="1" applyBorder="1" applyAlignment="1" applyProtection="1">
      <alignment vertical="center" wrapText="1"/>
      <protection locked="0"/>
    </xf>
    <xf numFmtId="1" fontId="9" fillId="0" borderId="3" xfId="0" applyNumberFormat="1" applyFont="1" applyBorder="1" applyAlignment="1" applyProtection="1">
      <alignment horizontal="center" vertical="center"/>
      <protection locked="0"/>
    </xf>
    <xf numFmtId="0" fontId="9" fillId="27" borderId="1" xfId="0" applyFont="1" applyFill="1" applyBorder="1"/>
    <xf numFmtId="1" fontId="5" fillId="31" borderId="3" xfId="0" applyNumberFormat="1" applyFont="1" applyFill="1" applyBorder="1" applyAlignment="1" applyProtection="1">
      <alignment horizontal="center" vertical="center" wrapText="1"/>
      <protection locked="0"/>
    </xf>
    <xf numFmtId="9" fontId="5" fillId="27" borderId="3" xfId="0" applyNumberFormat="1" applyFont="1" applyFill="1" applyBorder="1" applyAlignment="1" applyProtection="1">
      <alignment horizontal="center" vertical="center" wrapText="1"/>
      <protection locked="0"/>
    </xf>
    <xf numFmtId="1" fontId="5" fillId="27" borderId="3" xfId="0" applyNumberFormat="1" applyFont="1" applyFill="1" applyBorder="1" applyAlignment="1" applyProtection="1">
      <alignment horizontal="center" vertical="center" wrapText="1"/>
      <protection locked="0"/>
    </xf>
    <xf numFmtId="9" fontId="5" fillId="27" borderId="0" xfId="0" applyNumberFormat="1" applyFont="1" applyFill="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justify" vertical="center" wrapText="1"/>
      <protection locked="0"/>
    </xf>
    <xf numFmtId="0" fontId="5" fillId="29" borderId="3" xfId="0" applyFont="1" applyFill="1" applyBorder="1" applyAlignment="1" applyProtection="1">
      <alignment vertical="center" wrapText="1"/>
      <protection locked="0"/>
    </xf>
    <xf numFmtId="0" fontId="5" fillId="14" borderId="9" xfId="0" applyFont="1" applyFill="1" applyBorder="1" applyAlignment="1" applyProtection="1">
      <alignment horizontal="justify" vertical="center" wrapText="1"/>
      <protection locked="0"/>
    </xf>
    <xf numFmtId="0" fontId="5" fillId="2" borderId="4" xfId="0" applyFont="1" applyFill="1" applyBorder="1" applyAlignment="1" applyProtection="1">
      <alignment horizontal="justify" vertical="center" wrapText="1"/>
      <protection locked="0"/>
    </xf>
    <xf numFmtId="0" fontId="15" fillId="0" borderId="3" xfId="0" applyFont="1" applyBorder="1" applyAlignment="1">
      <alignment horizontal="center" vertical="top" wrapText="1"/>
    </xf>
    <xf numFmtId="0" fontId="5" fillId="2" borderId="12" xfId="0" applyFont="1" applyFill="1" applyBorder="1" applyAlignment="1" applyProtection="1">
      <alignment horizontal="justify" vertical="center"/>
      <protection locked="0"/>
    </xf>
    <xf numFmtId="0" fontId="5" fillId="0" borderId="3" xfId="0" applyFont="1" applyBorder="1" applyAlignment="1">
      <alignment vertical="top" wrapText="1"/>
    </xf>
    <xf numFmtId="0" fontId="15" fillId="0" borderId="3" xfId="4" applyFont="1" applyFill="1" applyBorder="1" applyAlignment="1" applyProtection="1">
      <alignment vertical="center" wrapText="1"/>
      <protection locked="0"/>
    </xf>
    <xf numFmtId="0" fontId="5" fillId="0" borderId="9" xfId="0" applyFont="1" applyBorder="1" applyAlignment="1" applyProtection="1">
      <alignment horizontal="left" vertical="center" wrapText="1"/>
      <protection locked="0"/>
    </xf>
    <xf numFmtId="0" fontId="5" fillId="2" borderId="12" xfId="0" applyFont="1" applyFill="1" applyBorder="1" applyAlignment="1" applyProtection="1">
      <alignment horizontal="center" vertical="center"/>
      <protection locked="0"/>
    </xf>
    <xf numFmtId="164" fontId="5" fillId="2" borderId="9" xfId="0" applyNumberFormat="1" applyFont="1" applyFill="1" applyBorder="1" applyAlignment="1" applyProtection="1">
      <alignment horizontal="center" vertical="center" wrapText="1"/>
      <protection locked="0"/>
    </xf>
    <xf numFmtId="164" fontId="5" fillId="2" borderId="12" xfId="0" applyNumberFormat="1" applyFont="1" applyFill="1" applyBorder="1" applyAlignment="1" applyProtection="1">
      <alignment horizontal="center" vertical="center" wrapText="1"/>
      <protection locked="0"/>
    </xf>
    <xf numFmtId="166" fontId="15" fillId="2" borderId="3" xfId="4" applyNumberFormat="1" applyFont="1" applyBorder="1" applyAlignment="1" applyProtection="1">
      <alignment horizontal="center" vertical="center" wrapText="1"/>
      <protection locked="0"/>
    </xf>
    <xf numFmtId="165" fontId="5" fillId="2" borderId="9" xfId="0" applyNumberFormat="1" applyFont="1" applyFill="1" applyBorder="1" applyAlignment="1" applyProtection="1">
      <alignment horizontal="center" vertical="center" wrapText="1"/>
      <protection locked="0"/>
    </xf>
    <xf numFmtId="41" fontId="15" fillId="5" borderId="9" xfId="18" applyFont="1" applyFill="1" applyBorder="1" applyAlignment="1" applyProtection="1">
      <alignment horizontal="center" vertical="center" wrapText="1"/>
      <protection locked="0"/>
    </xf>
    <xf numFmtId="9" fontId="5" fillId="2" borderId="4" xfId="0" applyNumberFormat="1" applyFont="1" applyFill="1" applyBorder="1" applyAlignment="1" applyProtection="1">
      <alignment horizontal="center" vertical="center" wrapText="1"/>
      <protection locked="0"/>
    </xf>
    <xf numFmtId="9" fontId="5" fillId="0" borderId="4" xfId="0" applyNumberFormat="1" applyFont="1" applyBorder="1" applyAlignment="1" applyProtection="1">
      <alignment horizontal="center" vertical="center" wrapText="1"/>
      <protection locked="0"/>
    </xf>
    <xf numFmtId="1" fontId="5" fillId="2" borderId="0" xfId="0" applyNumberFormat="1" applyFont="1" applyFill="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justify" vertical="center" wrapText="1"/>
      <protection locked="0"/>
    </xf>
    <xf numFmtId="0" fontId="13" fillId="6" borderId="4"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5" fillId="13" borderId="4" xfId="9" applyFont="1" applyFill="1" applyBorder="1" applyAlignment="1" applyProtection="1">
      <alignment horizontal="justify" vertical="center" wrapText="1"/>
      <protection locked="0"/>
    </xf>
    <xf numFmtId="0" fontId="9" fillId="0" borderId="10" xfId="0" applyFont="1" applyBorder="1" applyAlignment="1" applyProtection="1">
      <alignment vertical="center" wrapText="1"/>
      <protection locked="0"/>
    </xf>
    <xf numFmtId="0" fontId="5" fillId="4" borderId="9" xfId="0" applyFont="1" applyFill="1" applyBorder="1" applyAlignment="1" applyProtection="1">
      <alignment horizontal="justify" vertical="center" wrapText="1"/>
      <protection locked="0"/>
    </xf>
    <xf numFmtId="0" fontId="5" fillId="18" borderId="12" xfId="0" applyFont="1" applyFill="1" applyBorder="1" applyAlignment="1" applyProtection="1">
      <alignment horizontal="justify" vertical="center" wrapText="1"/>
      <protection locked="0"/>
    </xf>
    <xf numFmtId="0" fontId="5" fillId="13" borderId="9" xfId="0" applyFont="1" applyFill="1" applyBorder="1" applyAlignment="1" applyProtection="1">
      <alignment horizontal="justify" vertical="center" wrapText="1"/>
      <protection locked="0"/>
    </xf>
    <xf numFmtId="0" fontId="5" fillId="18" borderId="9" xfId="3" applyFont="1" applyFill="1" applyBorder="1" applyAlignment="1" applyProtection="1">
      <alignment horizontal="justify" vertical="center" wrapText="1"/>
      <protection locked="0"/>
    </xf>
    <xf numFmtId="0" fontId="5" fillId="14" borderId="9" xfId="3" applyFont="1" applyFill="1" applyBorder="1" applyAlignment="1" applyProtection="1">
      <alignment horizontal="justify" vertical="center" wrapText="1"/>
      <protection locked="0"/>
    </xf>
    <xf numFmtId="0" fontId="5" fillId="18" borderId="9" xfId="0" applyFont="1" applyFill="1" applyBorder="1" applyAlignment="1" applyProtection="1">
      <alignment horizontal="justify" vertical="center" wrapText="1"/>
      <protection locked="0"/>
    </xf>
    <xf numFmtId="0" fontId="5" fillId="13" borderId="10" xfId="0" applyFont="1" applyFill="1" applyBorder="1" applyAlignment="1" applyProtection="1">
      <alignment horizontal="justify" vertical="center" wrapText="1"/>
      <protection locked="0"/>
    </xf>
    <xf numFmtId="0" fontId="5" fillId="20" borderId="9" xfId="0" applyFont="1" applyFill="1" applyBorder="1" applyAlignment="1" applyProtection="1">
      <alignment horizontal="justify" vertical="center" wrapText="1"/>
      <protection locked="0"/>
    </xf>
    <xf numFmtId="0" fontId="5" fillId="2" borderId="4" xfId="9" applyFont="1" applyBorder="1" applyAlignment="1" applyProtection="1">
      <alignment horizontal="justify" vertical="center" wrapText="1"/>
      <protection locked="0"/>
    </xf>
    <xf numFmtId="0" fontId="15" fillId="0" borderId="9" xfId="0" applyFont="1" applyBorder="1" applyAlignment="1">
      <alignment horizontal="left" vertical="center" wrapText="1"/>
    </xf>
    <xf numFmtId="0" fontId="15" fillId="5" borderId="9" xfId="0" applyFont="1" applyFill="1" applyBorder="1" applyAlignment="1">
      <alignment horizontal="left" vertical="center" wrapText="1"/>
    </xf>
    <xf numFmtId="0" fontId="5" fillId="5" borderId="10" xfId="0" applyFont="1" applyFill="1" applyBorder="1" applyAlignment="1" applyProtection="1">
      <alignment vertical="center" wrapText="1"/>
      <protection locked="0"/>
    </xf>
    <xf numFmtId="0" fontId="5" fillId="2" borderId="12" xfId="0" applyFont="1" applyFill="1" applyBorder="1" applyAlignment="1" applyProtection="1">
      <alignment horizontal="justify" vertical="center" wrapText="1"/>
      <protection locked="0"/>
    </xf>
    <xf numFmtId="0" fontId="5" fillId="2" borderId="9" xfId="3" applyFont="1" applyBorder="1" applyAlignment="1" applyProtection="1">
      <alignment horizontal="justify" vertical="center" wrapText="1"/>
      <protection locked="0"/>
    </xf>
    <xf numFmtId="0" fontId="5" fillId="2" borderId="10" xfId="0" applyFont="1" applyFill="1" applyBorder="1" applyAlignment="1" applyProtection="1">
      <alignment horizontal="justify" vertical="center" wrapText="1"/>
      <protection locked="0"/>
    </xf>
    <xf numFmtId="0" fontId="15" fillId="16" borderId="9" xfId="12" applyFont="1" applyFill="1" applyBorder="1" applyAlignment="1" applyProtection="1">
      <alignment horizontal="center" vertical="center" wrapText="1"/>
      <protection locked="0"/>
    </xf>
    <xf numFmtId="0" fontId="5" fillId="2" borderId="9" xfId="0" applyFont="1" applyFill="1" applyBorder="1" applyAlignment="1" applyProtection="1">
      <alignment horizontal="justify" vertical="center"/>
      <protection locked="0"/>
    </xf>
    <xf numFmtId="0" fontId="15" fillId="2" borderId="10" xfId="0" applyFont="1" applyFill="1" applyBorder="1" applyAlignment="1" applyProtection="1">
      <alignment horizontal="left" vertical="center" wrapText="1"/>
      <protection locked="0"/>
    </xf>
    <xf numFmtId="0" fontId="9" fillId="0" borderId="4" xfId="0" applyFont="1" applyBorder="1" applyAlignment="1">
      <alignment horizontal="justify" vertical="center" wrapText="1"/>
    </xf>
    <xf numFmtId="0" fontId="5" fillId="2" borderId="9" xfId="12" applyFont="1" applyBorder="1" applyAlignment="1">
      <alignment horizontal="center" vertical="center" wrapText="1"/>
    </xf>
    <xf numFmtId="0" fontId="5" fillId="16" borderId="9" xfId="12"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wrapText="1"/>
      <protection locked="0"/>
    </xf>
    <xf numFmtId="0" fontId="5" fillId="2" borderId="9" xfId="3" applyFont="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9" xfId="12" applyFont="1" applyBorder="1" applyAlignment="1" applyProtection="1">
      <alignment horizontal="center" vertical="center" wrapText="1"/>
      <protection locked="0"/>
    </xf>
    <xf numFmtId="0" fontId="5" fillId="0" borderId="9" xfId="0" applyFont="1" applyBorder="1" applyAlignment="1" applyProtection="1">
      <alignment horizontal="center" vertical="center"/>
      <protection locked="0"/>
    </xf>
    <xf numFmtId="164" fontId="5" fillId="2" borderId="4" xfId="0" applyNumberFormat="1" applyFont="1" applyFill="1" applyBorder="1" applyAlignment="1" applyProtection="1">
      <alignment horizontal="center" vertical="center" wrapText="1"/>
      <protection locked="0"/>
    </xf>
    <xf numFmtId="14" fontId="9" fillId="12" borderId="10" xfId="0" applyNumberFormat="1" applyFont="1" applyFill="1" applyBorder="1" applyAlignment="1" applyProtection="1">
      <alignment horizontal="center" vertical="center"/>
      <protection locked="0"/>
    </xf>
    <xf numFmtId="164" fontId="5" fillId="2" borderId="9" xfId="13" applyNumberFormat="1" applyFont="1" applyBorder="1" applyAlignment="1" applyProtection="1">
      <alignment horizontal="center" vertical="center" wrapText="1"/>
      <protection locked="0"/>
    </xf>
    <xf numFmtId="164" fontId="5" fillId="2" borderId="10" xfId="0" applyNumberFormat="1" applyFont="1" applyFill="1" applyBorder="1" applyAlignment="1" applyProtection="1">
      <alignment horizontal="center" vertical="center" wrapText="1"/>
      <protection locked="0"/>
    </xf>
    <xf numFmtId="14" fontId="15" fillId="0" borderId="6" xfId="0" applyNumberFormat="1" applyFont="1" applyBorder="1" applyAlignment="1" applyProtection="1">
      <alignment horizontal="center" vertical="center" wrapText="1"/>
      <protection locked="0"/>
    </xf>
    <xf numFmtId="14" fontId="15" fillId="16" borderId="9" xfId="12" applyNumberFormat="1" applyFont="1" applyFill="1" applyBorder="1" applyAlignment="1" applyProtection="1">
      <alignment horizontal="center" vertical="center" wrapText="1"/>
      <protection locked="0"/>
    </xf>
    <xf numFmtId="14" fontId="5" fillId="2" borderId="9" xfId="0" applyNumberFormat="1" applyFont="1" applyFill="1" applyBorder="1" applyAlignment="1" applyProtection="1">
      <alignment horizontal="center" vertical="center" wrapText="1"/>
      <protection locked="0"/>
    </xf>
    <xf numFmtId="14" fontId="15" fillId="16" borderId="4" xfId="12" applyNumberFormat="1" applyFont="1" applyFill="1" applyBorder="1" applyAlignment="1" applyProtection="1">
      <alignment horizontal="center" vertical="center" wrapText="1"/>
      <protection locked="0"/>
    </xf>
    <xf numFmtId="164" fontId="5" fillId="2" borderId="2" xfId="0" applyNumberFormat="1" applyFont="1" applyFill="1" applyBorder="1" applyAlignment="1" applyProtection="1">
      <alignment horizontal="center" vertical="center" wrapText="1"/>
      <protection locked="0"/>
    </xf>
    <xf numFmtId="1" fontId="5" fillId="0" borderId="2" xfId="0" applyNumberFormat="1" applyFont="1" applyBorder="1" applyAlignment="1" applyProtection="1">
      <alignment horizontal="center" vertical="center" wrapText="1"/>
      <protection locked="0"/>
    </xf>
    <xf numFmtId="1" fontId="5" fillId="0" borderId="4" xfId="0" applyNumberFormat="1" applyFont="1" applyBorder="1" applyAlignment="1" applyProtection="1">
      <alignment horizontal="center" vertical="center" wrapText="1"/>
      <protection locked="0"/>
    </xf>
    <xf numFmtId="0" fontId="9" fillId="0" borderId="5" xfId="0" applyFont="1" applyBorder="1" applyAlignment="1">
      <alignment wrapText="1"/>
    </xf>
    <xf numFmtId="0" fontId="5" fillId="2" borderId="2" xfId="0" applyFont="1" applyFill="1" applyBorder="1" applyAlignment="1" applyProtection="1">
      <alignment horizontal="center" vertical="center" wrapText="1"/>
      <protection locked="0"/>
    </xf>
    <xf numFmtId="1" fontId="5" fillId="2" borderId="3" xfId="0" applyNumberFormat="1" applyFont="1" applyFill="1" applyBorder="1" applyAlignment="1" applyProtection="1">
      <alignment horizontal="justify" vertical="center" wrapText="1"/>
      <protection locked="0"/>
    </xf>
    <xf numFmtId="0" fontId="5" fillId="2" borderId="3" xfId="7" applyFont="1" applyBorder="1" applyAlignment="1" applyProtection="1">
      <alignment horizontal="justify" vertical="center" wrapText="1"/>
      <protection locked="0"/>
    </xf>
    <xf numFmtId="0" fontId="5" fillId="2" borderId="5" xfId="0" applyFont="1" applyFill="1" applyBorder="1" applyAlignment="1" applyProtection="1">
      <alignment horizontal="justify" vertical="top" wrapText="1"/>
      <protection locked="0"/>
    </xf>
    <xf numFmtId="0" fontId="5" fillId="2" borderId="3" xfId="9" applyFont="1" applyBorder="1" applyAlignment="1" applyProtection="1">
      <alignment horizontal="left" vertical="center" wrapText="1"/>
      <protection locked="0"/>
    </xf>
    <xf numFmtId="0" fontId="5" fillId="0" borderId="5" xfId="0" applyFont="1" applyBorder="1" applyAlignment="1" applyProtection="1">
      <alignment horizontal="justify" vertical="top" wrapText="1"/>
      <protection locked="0"/>
    </xf>
    <xf numFmtId="0" fontId="5" fillId="6" borderId="3" xfId="0" applyFont="1" applyFill="1" applyBorder="1" applyAlignment="1" applyProtection="1">
      <alignment horizontal="center" vertical="center" wrapText="1"/>
      <protection locked="0"/>
    </xf>
    <xf numFmtId="1" fontId="4" fillId="3" borderId="3" xfId="0" applyNumberFormat="1" applyFont="1" applyFill="1" applyBorder="1" applyAlignment="1">
      <alignment horizontal="center" vertical="top" wrapText="1"/>
    </xf>
    <xf numFmtId="165" fontId="5" fillId="3" borderId="3" xfId="0" applyNumberFormat="1" applyFont="1" applyFill="1" applyBorder="1" applyAlignment="1">
      <alignment horizontal="center" vertical="top" wrapText="1"/>
    </xf>
    <xf numFmtId="0" fontId="4" fillId="3" borderId="3" xfId="0" applyFont="1" applyFill="1" applyBorder="1" applyAlignment="1">
      <alignment horizontal="center" vertical="top" wrapText="1"/>
    </xf>
    <xf numFmtId="0" fontId="4" fillId="27" borderId="3" xfId="0" applyFont="1" applyFill="1" applyBorder="1" applyAlignment="1">
      <alignment horizontal="center" vertical="top" wrapText="1"/>
    </xf>
    <xf numFmtId="0" fontId="15" fillId="2" borderId="3" xfId="12" applyFont="1" applyBorder="1" applyAlignment="1" applyProtection="1">
      <alignment vertical="center" wrapText="1"/>
      <protection locked="0"/>
    </xf>
    <xf numFmtId="0" fontId="15" fillId="12" borderId="3"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9" fillId="29" borderId="3" xfId="0" applyFont="1" applyFill="1" applyBorder="1" applyAlignment="1">
      <alignment vertical="center" wrapText="1"/>
    </xf>
    <xf numFmtId="0" fontId="9" fillId="0" borderId="3" xfId="0" applyFont="1" applyBorder="1" applyAlignment="1">
      <alignment horizontal="justify" vertical="center"/>
    </xf>
    <xf numFmtId="0" fontId="18" fillId="0" borderId="3" xfId="0" applyFont="1" applyBorder="1" applyAlignment="1">
      <alignment horizontal="justify" vertical="center" wrapText="1"/>
    </xf>
    <xf numFmtId="14" fontId="15" fillId="0" borderId="3" xfId="0" applyNumberFormat="1" applyFont="1" applyBorder="1" applyAlignment="1">
      <alignment horizontal="center" vertical="center"/>
    </xf>
    <xf numFmtId="0" fontId="15" fillId="5" borderId="9" xfId="0" applyFont="1" applyFill="1" applyBorder="1" applyAlignment="1" applyProtection="1">
      <alignment horizontal="center" vertical="center" wrapText="1"/>
      <protection locked="0"/>
    </xf>
    <xf numFmtId="0" fontId="18" fillId="19" borderId="3" xfId="0" applyFont="1" applyFill="1" applyBorder="1" applyAlignment="1">
      <alignment vertical="center" wrapText="1"/>
    </xf>
    <xf numFmtId="14" fontId="18" fillId="19" borderId="3" xfId="0" applyNumberFormat="1" applyFont="1" applyFill="1" applyBorder="1" applyAlignment="1">
      <alignment horizontal="center" vertical="center"/>
    </xf>
    <xf numFmtId="0" fontId="18" fillId="19" borderId="3" xfId="0" applyFont="1" applyFill="1" applyBorder="1" applyAlignment="1">
      <alignment horizontal="center" vertical="center"/>
    </xf>
    <xf numFmtId="0" fontId="5" fillId="2" borderId="3" xfId="0" applyFont="1" applyFill="1" applyBorder="1" applyAlignment="1">
      <alignment horizontal="justify" vertical="center" wrapText="1"/>
    </xf>
    <xf numFmtId="0" fontId="18" fillId="0" borderId="3" xfId="0" applyFont="1" applyBorder="1" applyAlignment="1">
      <alignment horizontal="justify" vertical="center"/>
    </xf>
    <xf numFmtId="14" fontId="15" fillId="5" borderId="3" xfId="0" applyNumberFormat="1" applyFont="1" applyFill="1" applyBorder="1" applyAlignment="1" applyProtection="1">
      <alignment horizontal="center" vertical="center" wrapText="1"/>
      <protection locked="0"/>
    </xf>
    <xf numFmtId="0" fontId="15" fillId="0" borderId="3" xfId="0" applyFont="1" applyBorder="1" applyAlignment="1" applyProtection="1">
      <alignment vertical="center" wrapText="1"/>
      <protection locked="0"/>
    </xf>
    <xf numFmtId="14" fontId="15" fillId="12" borderId="3" xfId="0" applyNumberFormat="1" applyFont="1" applyFill="1" applyBorder="1" applyAlignment="1" applyProtection="1">
      <alignment horizontal="center" vertical="center" wrapText="1"/>
      <protection locked="0"/>
    </xf>
    <xf numFmtId="0" fontId="18" fillId="0" borderId="3" xfId="0" applyFont="1" applyBorder="1" applyAlignment="1">
      <alignment vertical="center" wrapText="1"/>
    </xf>
    <xf numFmtId="0" fontId="18" fillId="0" borderId="3" xfId="0" applyFont="1" applyBorder="1" applyAlignment="1">
      <alignment horizontal="left" vertical="center" wrapText="1"/>
    </xf>
    <xf numFmtId="0" fontId="18" fillId="0" borderId="3" xfId="0" applyFont="1" applyBorder="1" applyAlignment="1">
      <alignment horizontal="center" vertical="center" wrapText="1"/>
    </xf>
    <xf numFmtId="14" fontId="15" fillId="2" borderId="3" xfId="0" applyNumberFormat="1" applyFont="1" applyFill="1" applyBorder="1" applyAlignment="1" applyProtection="1">
      <alignment horizontal="center" vertical="center" wrapText="1"/>
      <protection locked="0"/>
    </xf>
    <xf numFmtId="0" fontId="15" fillId="0" borderId="3" xfId="0" applyFont="1" applyBorder="1" applyAlignment="1" applyProtection="1">
      <alignment horizontal="justify" vertical="center" wrapText="1"/>
      <protection locked="0"/>
    </xf>
    <xf numFmtId="14" fontId="15" fillId="2" borderId="10" xfId="0" applyNumberFormat="1" applyFont="1" applyFill="1" applyBorder="1" applyAlignment="1" applyProtection="1">
      <alignment horizontal="center" vertical="center" wrapText="1"/>
      <protection locked="0"/>
    </xf>
    <xf numFmtId="14" fontId="15" fillId="2" borderId="4" xfId="0" applyNumberFormat="1" applyFont="1" applyFill="1" applyBorder="1" applyAlignment="1" applyProtection="1">
      <alignment horizontal="center" vertical="center" wrapText="1"/>
      <protection locked="0"/>
    </xf>
    <xf numFmtId="0" fontId="15" fillId="5" borderId="10" xfId="0" applyFont="1" applyFill="1" applyBorder="1" applyAlignment="1">
      <alignment horizontal="center" vertical="center" wrapText="1"/>
    </xf>
    <xf numFmtId="14" fontId="15" fillId="0" borderId="9" xfId="0" applyNumberFormat="1" applyFont="1" applyBorder="1" applyAlignment="1">
      <alignment horizontal="center" vertical="center" wrapText="1"/>
    </xf>
    <xf numFmtId="14" fontId="15" fillId="0" borderId="3" xfId="0" applyNumberFormat="1" applyFont="1" applyBorder="1" applyAlignment="1">
      <alignment horizontal="center" vertical="center" wrapText="1"/>
    </xf>
    <xf numFmtId="0" fontId="15" fillId="5" borderId="12" xfId="0" applyFont="1" applyFill="1" applyBorder="1" applyAlignment="1">
      <alignment horizontal="center" vertical="center" wrapText="1"/>
    </xf>
    <xf numFmtId="14" fontId="15" fillId="5" borderId="9" xfId="0" applyNumberFormat="1" applyFont="1" applyFill="1" applyBorder="1" applyAlignment="1">
      <alignment horizontal="center" vertical="center" wrapText="1"/>
    </xf>
    <xf numFmtId="14" fontId="15" fillId="5" borderId="3" xfId="0" applyNumberFormat="1"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18" borderId="3" xfId="0" applyFont="1" applyFill="1" applyBorder="1" applyAlignment="1" applyProtection="1">
      <alignment horizontal="center" vertical="center" wrapText="1"/>
      <protection locked="0"/>
    </xf>
    <xf numFmtId="0" fontId="15" fillId="20" borderId="3" xfId="0" applyFont="1" applyFill="1" applyBorder="1" applyAlignment="1">
      <alignment horizontal="center" vertical="center" wrapText="1"/>
    </xf>
    <xf numFmtId="0" fontId="17" fillId="13" borderId="3" xfId="0" applyFont="1" applyFill="1" applyBorder="1" applyAlignment="1">
      <alignment horizontal="center" wrapText="1"/>
    </xf>
    <xf numFmtId="164" fontId="15" fillId="0" borderId="3" xfId="0" applyNumberFormat="1" applyFont="1" applyBorder="1" applyAlignment="1" applyProtection="1">
      <alignment horizontal="center" vertical="center" wrapText="1"/>
      <protection locked="0"/>
    </xf>
    <xf numFmtId="0" fontId="9" fillId="18" borderId="3" xfId="0" applyFont="1" applyFill="1" applyBorder="1" applyAlignment="1" applyProtection="1">
      <alignment horizontal="justify" vertical="top" wrapText="1"/>
      <protection locked="0"/>
    </xf>
    <xf numFmtId="0" fontId="15" fillId="20" borderId="3" xfId="0" applyFont="1" applyFill="1" applyBorder="1" applyAlignment="1" applyProtection="1">
      <alignment horizontal="center" vertical="center" wrapText="1"/>
      <protection locked="0"/>
    </xf>
    <xf numFmtId="0" fontId="15" fillId="21" borderId="3" xfId="0" applyFont="1" applyFill="1" applyBorder="1" applyAlignment="1" applyProtection="1">
      <alignment horizontal="center" vertical="center" wrapText="1"/>
      <protection locked="0"/>
    </xf>
    <xf numFmtId="0" fontId="9" fillId="13" borderId="3" xfId="0" applyFont="1" applyFill="1" applyBorder="1" applyAlignment="1">
      <alignment horizontal="center" wrapText="1"/>
    </xf>
    <xf numFmtId="0" fontId="9" fillId="2" borderId="3" xfId="4" applyFont="1" applyBorder="1" applyAlignment="1">
      <alignment horizontal="left" vertical="center" wrapText="1"/>
    </xf>
    <xf numFmtId="0" fontId="9" fillId="2" borderId="3" xfId="4" applyFont="1" applyBorder="1" applyAlignment="1">
      <alignment horizontal="center" vertical="center" wrapText="1"/>
    </xf>
    <xf numFmtId="0" fontId="5" fillId="2" borderId="3" xfId="4" applyFont="1" applyBorder="1" applyAlignment="1">
      <alignment horizontal="center" vertical="center" wrapText="1"/>
    </xf>
    <xf numFmtId="164" fontId="9" fillId="2" borderId="3" xfId="4" applyNumberFormat="1" applyFont="1" applyBorder="1" applyAlignment="1">
      <alignment horizontal="center" vertical="center"/>
    </xf>
    <xf numFmtId="0" fontId="15" fillId="2" borderId="3" xfId="10" applyFont="1" applyBorder="1" applyAlignment="1" applyProtection="1">
      <alignment horizontal="justify" vertical="center" wrapText="1"/>
      <protection locked="0"/>
    </xf>
    <xf numFmtId="0" fontId="15" fillId="2" borderId="3" xfId="10" applyFont="1" applyBorder="1" applyAlignment="1" applyProtection="1">
      <alignment vertical="center" wrapText="1"/>
      <protection locked="0"/>
    </xf>
    <xf numFmtId="0" fontId="15" fillId="2" borderId="3" xfId="10" applyFont="1" applyBorder="1" applyAlignment="1" applyProtection="1">
      <alignment horizontal="center" vertical="center" wrapText="1"/>
      <protection locked="0"/>
    </xf>
    <xf numFmtId="14" fontId="15" fillId="2" borderId="3" xfId="10" applyNumberFormat="1" applyFont="1" applyBorder="1" applyAlignment="1" applyProtection="1">
      <alignment horizontal="center" vertical="center" wrapText="1"/>
      <protection locked="0"/>
    </xf>
    <xf numFmtId="0" fontId="15" fillId="4" borderId="3" xfId="0" applyFont="1" applyFill="1" applyBorder="1" applyAlignment="1" applyProtection="1">
      <alignment horizontal="center" vertical="center" wrapText="1"/>
      <protection locked="0"/>
    </xf>
    <xf numFmtId="0" fontId="9" fillId="18" borderId="3" xfId="0" applyFont="1" applyFill="1" applyBorder="1" applyAlignment="1" applyProtection="1">
      <alignment vertical="center" wrapText="1"/>
      <protection locked="0"/>
    </xf>
    <xf numFmtId="164" fontId="9" fillId="12" borderId="3" xfId="0" applyNumberFormat="1" applyFont="1" applyFill="1" applyBorder="1" applyAlignment="1" applyProtection="1">
      <alignment horizontal="center" vertical="center" wrapText="1"/>
      <protection locked="0"/>
    </xf>
    <xf numFmtId="0" fontId="9" fillId="13" borderId="3"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5" borderId="3" xfId="0" applyFont="1" applyFill="1" applyBorder="1" applyAlignment="1" applyProtection="1">
      <alignment vertical="center" wrapText="1"/>
      <protection locked="0"/>
    </xf>
    <xf numFmtId="0" fontId="17" fillId="13" borderId="3" xfId="0" applyFont="1" applyFill="1" applyBorder="1" applyAlignment="1">
      <alignment horizontal="center" vertical="top" wrapText="1"/>
    </xf>
    <xf numFmtId="0" fontId="9" fillId="13" borderId="3" xfId="17" applyFont="1" applyFill="1" applyBorder="1" applyAlignment="1" applyProtection="1">
      <alignment horizontal="center" vertical="center" wrapText="1"/>
      <protection locked="0"/>
    </xf>
    <xf numFmtId="0" fontId="9" fillId="5" borderId="3" xfId="17" applyFont="1" applyFill="1" applyBorder="1" applyAlignment="1" applyProtection="1">
      <alignment horizontal="center" vertical="center" wrapText="1"/>
      <protection locked="0"/>
    </xf>
    <xf numFmtId="0" fontId="9" fillId="2" borderId="3" xfId="17" applyFont="1" applyBorder="1" applyAlignment="1" applyProtection="1">
      <alignment horizontal="center" vertical="center" wrapText="1"/>
      <protection locked="0"/>
    </xf>
    <xf numFmtId="166" fontId="9" fillId="5" borderId="3" xfId="17" applyNumberFormat="1" applyFont="1" applyFill="1" applyBorder="1" applyAlignment="1" applyProtection="1">
      <alignment horizontal="center" vertical="center" wrapText="1"/>
      <protection locked="0"/>
    </xf>
    <xf numFmtId="0" fontId="15" fillId="21" borderId="3" xfId="0" applyFont="1" applyFill="1" applyBorder="1" applyAlignment="1">
      <alignment horizontal="center" vertical="center" wrapText="1"/>
    </xf>
    <xf numFmtId="0" fontId="9" fillId="13" borderId="3" xfId="0" applyFont="1" applyFill="1" applyBorder="1" applyAlignment="1" applyProtection="1">
      <alignment vertical="center" wrapText="1"/>
      <protection locked="0"/>
    </xf>
    <xf numFmtId="164" fontId="9" fillId="12" borderId="3" xfId="0" applyNumberFormat="1"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4" borderId="3" xfId="0" applyFont="1" applyFill="1" applyBorder="1" applyAlignment="1" applyProtection="1">
      <alignment vertical="center" wrapText="1"/>
      <protection locked="0"/>
    </xf>
    <xf numFmtId="0" fontId="15" fillId="13" borderId="3" xfId="0" applyFont="1" applyFill="1" applyBorder="1" applyAlignment="1">
      <alignment horizontal="center" vertical="center" wrapText="1"/>
    </xf>
    <xf numFmtId="0" fontId="9" fillId="22" borderId="3" xfId="0" applyFont="1" applyFill="1" applyBorder="1" applyAlignment="1" applyProtection="1">
      <alignment vertical="center" wrapText="1"/>
      <protection locked="0"/>
    </xf>
    <xf numFmtId="0" fontId="9" fillId="21" borderId="3" xfId="0" applyFont="1" applyFill="1" applyBorder="1" applyAlignment="1">
      <alignment horizontal="center" wrapText="1"/>
    </xf>
    <xf numFmtId="0" fontId="5" fillId="12" borderId="3" xfId="0" applyFont="1" applyFill="1" applyBorder="1" applyAlignment="1" applyProtection="1">
      <alignment horizontal="justify" vertical="top" wrapText="1"/>
      <protection locked="0"/>
    </xf>
    <xf numFmtId="0" fontId="9" fillId="12" borderId="3" xfId="11" applyFont="1" applyFill="1" applyBorder="1" applyAlignment="1" applyProtection="1">
      <alignment vertical="center" wrapText="1"/>
      <protection locked="0"/>
    </xf>
    <xf numFmtId="0" fontId="9" fillId="12" borderId="3" xfId="11" applyFont="1" applyFill="1" applyBorder="1" applyAlignment="1" applyProtection="1">
      <alignment horizontal="center" vertical="center" wrapText="1"/>
      <protection locked="0"/>
    </xf>
    <xf numFmtId="0" fontId="5" fillId="12" borderId="3" xfId="11" applyFont="1" applyFill="1" applyBorder="1" applyAlignment="1" applyProtection="1">
      <alignment horizontal="center" vertical="center" wrapText="1"/>
      <protection locked="0"/>
    </xf>
    <xf numFmtId="0" fontId="15" fillId="5" borderId="3" xfId="0" applyFont="1" applyFill="1" applyBorder="1" applyAlignment="1" applyProtection="1">
      <alignment vertical="center" wrapText="1"/>
      <protection locked="0"/>
    </xf>
    <xf numFmtId="0" fontId="9" fillId="4" borderId="3" xfId="0" applyFont="1" applyFill="1" applyBorder="1" applyAlignment="1" applyProtection="1">
      <alignment horizontal="justify" vertical="top" wrapText="1"/>
      <protection locked="0"/>
    </xf>
    <xf numFmtId="0" fontId="9" fillId="5" borderId="3" xfId="0" applyFont="1" applyFill="1" applyBorder="1" applyAlignment="1" applyProtection="1">
      <alignment horizontal="justify" vertical="center" wrapText="1"/>
      <protection locked="0"/>
    </xf>
    <xf numFmtId="166" fontId="9" fillId="5" borderId="3" xfId="0" applyNumberFormat="1" applyFont="1" applyFill="1" applyBorder="1" applyAlignment="1" applyProtection="1">
      <alignment horizontal="center" vertical="center" wrapText="1"/>
      <protection locked="0"/>
    </xf>
    <xf numFmtId="0" fontId="9" fillId="2" borderId="3" xfId="0" applyFont="1" applyFill="1" applyBorder="1" applyAlignment="1" applyProtection="1">
      <alignment horizontal="justify" vertical="center" wrapText="1"/>
      <protection locked="0"/>
    </xf>
    <xf numFmtId="0" fontId="15" fillId="0" borderId="3" xfId="0" applyFont="1" applyBorder="1" applyAlignment="1">
      <alignment horizontal="center" vertical="center"/>
    </xf>
    <xf numFmtId="0" fontId="9" fillId="13" borderId="3" xfId="0" applyFont="1" applyFill="1" applyBorder="1" applyAlignment="1" applyProtection="1">
      <alignment horizontal="justify" vertical="top" wrapText="1"/>
      <protection locked="0"/>
    </xf>
    <xf numFmtId="0" fontId="9" fillId="12" borderId="3" xfId="0" applyFont="1" applyFill="1" applyBorder="1" applyAlignment="1" applyProtection="1">
      <alignment horizontal="justify" vertical="top" wrapText="1"/>
      <protection locked="0"/>
    </xf>
    <xf numFmtId="164" fontId="5" fillId="12" borderId="3" xfId="0" applyNumberFormat="1" applyFont="1" applyFill="1" applyBorder="1" applyAlignment="1" applyProtection="1">
      <alignment horizontal="center" vertical="center" wrapText="1"/>
      <protection locked="0"/>
    </xf>
    <xf numFmtId="164" fontId="15" fillId="12" borderId="3" xfId="0" applyNumberFormat="1" applyFont="1" applyFill="1" applyBorder="1" applyAlignment="1" applyProtection="1">
      <alignment horizontal="center" vertical="center" wrapText="1"/>
      <protection locked="0"/>
    </xf>
    <xf numFmtId="0" fontId="15" fillId="4" borderId="3" xfId="0" applyFont="1" applyFill="1" applyBorder="1" applyAlignment="1">
      <alignment horizontal="center" vertical="center" wrapText="1"/>
    </xf>
    <xf numFmtId="0" fontId="15" fillId="13" borderId="3" xfId="0" applyFont="1" applyFill="1" applyBorder="1" applyAlignment="1" applyProtection="1">
      <alignment horizontal="center" vertical="center" wrapText="1"/>
      <protection locked="0"/>
    </xf>
    <xf numFmtId="14" fontId="5" fillId="5" borderId="3" xfId="0" applyNumberFormat="1" applyFont="1" applyFill="1" applyBorder="1" applyAlignment="1" applyProtection="1">
      <alignment horizontal="center" vertical="center" wrapText="1"/>
      <protection locked="0"/>
    </xf>
    <xf numFmtId="0" fontId="15" fillId="13" borderId="3" xfId="0" applyFont="1" applyFill="1" applyBorder="1" applyAlignment="1">
      <alignment horizontal="justify" vertical="center" wrapText="1"/>
    </xf>
    <xf numFmtId="0" fontId="15" fillId="13" borderId="3" xfId="0" applyFont="1" applyFill="1" applyBorder="1" applyAlignment="1">
      <alignment horizontal="left" vertical="center" wrapText="1"/>
    </xf>
    <xf numFmtId="0" fontId="15" fillId="22" borderId="3" xfId="0" applyFont="1" applyFill="1" applyBorder="1" applyAlignment="1">
      <alignment horizontal="justify" vertical="center" wrapText="1"/>
    </xf>
    <xf numFmtId="164" fontId="9" fillId="12" borderId="3" xfId="0" applyNumberFormat="1" applyFont="1" applyFill="1" applyBorder="1" applyAlignment="1" applyProtection="1">
      <alignment horizontal="center" vertical="center"/>
      <protection locked="0"/>
    </xf>
    <xf numFmtId="9" fontId="5" fillId="0" borderId="3" xfId="11" applyNumberFormat="1" applyFont="1" applyFill="1" applyBorder="1" applyAlignment="1" applyProtection="1">
      <alignment horizontal="justify" vertical="center" wrapText="1"/>
      <protection locked="0"/>
    </xf>
    <xf numFmtId="14" fontId="9" fillId="2" borderId="3" xfId="0" applyNumberFormat="1" applyFont="1" applyFill="1" applyBorder="1" applyAlignment="1">
      <alignment horizontal="center" vertical="center" wrapText="1"/>
    </xf>
    <xf numFmtId="14" fontId="9" fillId="0" borderId="3" xfId="0" applyNumberFormat="1" applyFont="1" applyBorder="1" applyAlignment="1">
      <alignment horizontal="center" vertical="center" wrapText="1"/>
    </xf>
    <xf numFmtId="0" fontId="15" fillId="18" borderId="3" xfId="0" applyFont="1" applyFill="1" applyBorder="1" applyAlignment="1">
      <alignment horizontal="center" vertical="center" wrapText="1"/>
    </xf>
    <xf numFmtId="0" fontId="5" fillId="12" borderId="3" xfId="16" applyFont="1" applyFill="1" applyBorder="1" applyAlignment="1" applyProtection="1">
      <alignment horizontal="center" vertical="center" wrapText="1"/>
      <protection locked="0"/>
    </xf>
    <xf numFmtId="0" fontId="15" fillId="18" borderId="3" xfId="0" applyFont="1" applyFill="1" applyBorder="1" applyAlignment="1">
      <alignment horizontal="justify" vertical="center"/>
    </xf>
    <xf numFmtId="0" fontId="9" fillId="12" borderId="3" xfId="0" applyFont="1" applyFill="1" applyBorder="1" applyAlignment="1" applyProtection="1">
      <alignment horizontal="justify" vertical="center" wrapText="1"/>
      <protection locked="0"/>
    </xf>
    <xf numFmtId="0" fontId="9" fillId="0" borderId="3" xfId="0" applyFont="1" applyBorder="1" applyAlignment="1">
      <alignment vertical="center"/>
    </xf>
    <xf numFmtId="0" fontId="9" fillId="2" borderId="3" xfId="0" applyFont="1" applyFill="1" applyBorder="1" applyAlignment="1" applyProtection="1">
      <alignment horizontal="center" vertical="center" wrapText="1"/>
      <protection locked="0"/>
    </xf>
    <xf numFmtId="166" fontId="9" fillId="2" borderId="3" xfId="0" applyNumberFormat="1" applyFont="1" applyFill="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0" borderId="3" xfId="0" applyFont="1" applyFill="1" applyBorder="1" applyAlignment="1" applyProtection="1">
      <alignment horizontal="justify" vertical="top" wrapText="1"/>
      <protection locked="0"/>
    </xf>
    <xf numFmtId="0" fontId="9" fillId="2" borderId="3" xfId="0" applyFont="1" applyFill="1" applyBorder="1" applyAlignment="1">
      <alignment vertical="center"/>
    </xf>
    <xf numFmtId="0" fontId="9" fillId="13" borderId="3" xfId="0" applyFont="1" applyFill="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19" fillId="0" borderId="3" xfId="0" applyFont="1" applyBorder="1" applyAlignment="1">
      <alignment wrapText="1"/>
    </xf>
    <xf numFmtId="0" fontId="9" fillId="2" borderId="3" xfId="0" applyFont="1" applyFill="1" applyBorder="1" applyAlignment="1">
      <alignment vertical="center" wrapText="1"/>
    </xf>
    <xf numFmtId="0" fontId="9" fillId="2" borderId="9" xfId="0" applyFont="1" applyFill="1" applyBorder="1" applyAlignment="1">
      <alignment vertical="center" wrapText="1"/>
    </xf>
    <xf numFmtId="0" fontId="9" fillId="2" borderId="9" xfId="0" applyFont="1" applyFill="1" applyBorder="1" applyAlignment="1" applyProtection="1">
      <alignment horizontal="justify" vertical="center" wrapText="1"/>
      <protection locked="0"/>
    </xf>
    <xf numFmtId="166" fontId="9" fillId="12" borderId="9" xfId="0" applyNumberFormat="1" applyFont="1" applyFill="1" applyBorder="1" applyAlignment="1" applyProtection="1">
      <alignment horizontal="center" vertical="center" wrapText="1"/>
      <protection locked="0"/>
    </xf>
    <xf numFmtId="0" fontId="9" fillId="21" borderId="3" xfId="0" applyFont="1" applyFill="1" applyBorder="1" applyAlignment="1" applyProtection="1">
      <alignment horizontal="justify" vertical="top" wrapText="1"/>
      <protection locked="0"/>
    </xf>
    <xf numFmtId="0" fontId="15" fillId="0" borderId="3" xfId="4" applyFont="1" applyFill="1" applyBorder="1" applyAlignment="1" applyProtection="1">
      <alignment horizontal="center" vertical="center" wrapText="1"/>
      <protection locked="0"/>
    </xf>
    <xf numFmtId="0" fontId="9" fillId="21" borderId="3" xfId="0" applyFont="1" applyFill="1" applyBorder="1" applyAlignment="1" applyProtection="1">
      <alignment vertical="center" wrapText="1"/>
      <protection locked="0"/>
    </xf>
    <xf numFmtId="0" fontId="9" fillId="12" borderId="3" xfId="11" applyFont="1" applyFill="1" applyBorder="1" applyAlignment="1" applyProtection="1">
      <alignment horizontal="justify" vertical="top" wrapText="1"/>
      <protection locked="0"/>
    </xf>
    <xf numFmtId="0" fontId="5" fillId="21" borderId="3" xfId="0" applyFont="1" applyFill="1" applyBorder="1" applyAlignment="1" applyProtection="1">
      <alignment horizontal="center" vertical="center" wrapText="1"/>
      <protection locked="0"/>
    </xf>
    <xf numFmtId="0" fontId="5" fillId="16" borderId="3" xfId="0" applyFont="1" applyFill="1" applyBorder="1" applyAlignment="1" applyProtection="1">
      <alignment horizontal="center" vertical="center" wrapText="1"/>
      <protection locked="0"/>
    </xf>
    <xf numFmtId="0" fontId="5" fillId="20" borderId="3" xfId="0" applyFont="1" applyFill="1" applyBorder="1" applyAlignment="1" applyProtection="1">
      <alignment horizontal="center" vertical="center" wrapText="1"/>
      <protection locked="0"/>
    </xf>
    <xf numFmtId="0" fontId="5" fillId="22" borderId="3" xfId="0" applyFont="1" applyFill="1" applyBorder="1" applyAlignment="1" applyProtection="1">
      <alignment horizontal="center" vertical="center" wrapText="1"/>
      <protection locked="0"/>
    </xf>
    <xf numFmtId="0" fontId="15" fillId="21" borderId="4" xfId="0" applyFont="1" applyFill="1" applyBorder="1" applyAlignment="1" applyProtection="1">
      <alignment horizontal="center" vertical="center" wrapText="1"/>
      <protection locked="0"/>
    </xf>
    <xf numFmtId="0" fontId="9" fillId="5" borderId="10" xfId="0" applyFont="1" applyFill="1" applyBorder="1" applyAlignment="1">
      <alignment horizontal="left" vertical="center" wrapText="1"/>
    </xf>
    <xf numFmtId="0" fontId="15" fillId="5" borderId="10" xfId="0" applyFont="1" applyFill="1" applyBorder="1" applyAlignment="1" applyProtection="1">
      <alignment horizontal="center" vertical="center" wrapText="1"/>
      <protection locked="0"/>
    </xf>
    <xf numFmtId="0" fontId="9" fillId="12" borderId="4" xfId="0" applyFont="1" applyFill="1" applyBorder="1" applyAlignment="1" applyProtection="1">
      <alignment horizontal="center" vertical="center"/>
      <protection locked="0"/>
    </xf>
    <xf numFmtId="14" fontId="15" fillId="5" borderId="10" xfId="0" applyNumberFormat="1" applyFont="1" applyFill="1" applyBorder="1" applyAlignment="1" applyProtection="1">
      <alignment horizontal="center" vertical="center" wrapText="1"/>
      <protection locked="0"/>
    </xf>
    <xf numFmtId="14" fontId="15" fillId="5" borderId="4" xfId="0" applyNumberFormat="1" applyFont="1" applyFill="1" applyBorder="1" applyAlignment="1" applyProtection="1">
      <alignment horizontal="center" vertical="center" wrapText="1"/>
      <protection locked="0"/>
    </xf>
    <xf numFmtId="0" fontId="13" fillId="10" borderId="5" xfId="0" applyFont="1" applyFill="1" applyBorder="1" applyAlignment="1" applyProtection="1">
      <alignment horizontal="center" vertical="center" wrapText="1"/>
      <protection locked="0"/>
    </xf>
    <xf numFmtId="0" fontId="9" fillId="20" borderId="3" xfId="0" applyFont="1" applyFill="1" applyBorder="1" applyAlignment="1" applyProtection="1">
      <alignment horizontal="center" vertical="center" wrapText="1"/>
      <protection locked="0"/>
    </xf>
    <xf numFmtId="0" fontId="9" fillId="0" borderId="3" xfId="0" applyFont="1" applyBorder="1" applyAlignment="1" applyProtection="1">
      <alignment horizontal="justify" vertical="top" wrapText="1"/>
      <protection locked="0"/>
    </xf>
    <xf numFmtId="0" fontId="9" fillId="0" borderId="6" xfId="0" applyFont="1" applyBorder="1" applyAlignment="1" applyProtection="1">
      <alignment horizontal="center" vertical="center" wrapText="1"/>
      <protection locked="0"/>
    </xf>
    <xf numFmtId="164" fontId="9" fillId="0" borderId="3" xfId="0" applyNumberFormat="1" applyFont="1" applyBorder="1" applyAlignment="1" applyProtection="1">
      <alignment horizontal="center" vertical="center" wrapText="1"/>
      <protection locked="0"/>
    </xf>
    <xf numFmtId="164" fontId="9" fillId="0" borderId="3" xfId="0" applyNumberFormat="1" applyFont="1" applyBorder="1" applyAlignment="1">
      <alignment horizontal="center" vertical="center"/>
    </xf>
    <xf numFmtId="0" fontId="13" fillId="10" borderId="3" xfId="0" applyFont="1" applyFill="1" applyBorder="1" applyAlignment="1" applyProtection="1">
      <alignment horizontal="center" vertical="center" wrapText="1"/>
      <protection locked="0"/>
    </xf>
    <xf numFmtId="0" fontId="9" fillId="20" borderId="2" xfId="0" applyFont="1" applyFill="1" applyBorder="1" applyAlignment="1" applyProtection="1">
      <alignment horizontal="center" vertical="center" wrapText="1"/>
      <protection locked="0"/>
    </xf>
    <xf numFmtId="0" fontId="9" fillId="12" borderId="2" xfId="0" applyFont="1" applyFill="1" applyBorder="1" applyAlignment="1" applyProtection="1">
      <alignment horizontal="center" vertical="center" wrapText="1"/>
      <protection locked="0"/>
    </xf>
    <xf numFmtId="0" fontId="9" fillId="0" borderId="2" xfId="0" applyFont="1" applyBorder="1" applyAlignment="1" applyProtection="1">
      <alignment horizontal="justify" vertical="top" wrapText="1"/>
      <protection locked="0"/>
    </xf>
    <xf numFmtId="0" fontId="9" fillId="0" borderId="2" xfId="0" applyFont="1" applyBorder="1" applyAlignment="1" applyProtection="1">
      <alignment horizontal="center" vertical="center" wrapText="1"/>
      <protection locked="0"/>
    </xf>
    <xf numFmtId="0" fontId="9" fillId="21" borderId="3" xfId="0" applyFont="1" applyFill="1" applyBorder="1" applyAlignment="1" applyProtection="1">
      <alignment horizontal="center" vertical="center" wrapText="1"/>
      <protection locked="0"/>
    </xf>
    <xf numFmtId="0" fontId="5" fillId="19" borderId="3" xfId="0" applyFont="1" applyFill="1" applyBorder="1" applyAlignment="1">
      <alignment horizontal="justify" vertical="center" wrapText="1"/>
    </xf>
    <xf numFmtId="0" fontId="5" fillId="19" borderId="3" xfId="0" applyFont="1" applyFill="1" applyBorder="1" applyAlignment="1">
      <alignment horizontal="center" vertical="center" wrapText="1"/>
    </xf>
    <xf numFmtId="164" fontId="18" fillId="19" borderId="3" xfId="0" applyNumberFormat="1" applyFont="1" applyFill="1" applyBorder="1" applyAlignment="1">
      <alignment horizontal="center" vertical="center" wrapText="1"/>
    </xf>
    <xf numFmtId="0" fontId="9" fillId="22" borderId="3" xfId="0" applyFont="1" applyFill="1" applyBorder="1" applyAlignment="1" applyProtection="1">
      <alignment horizontal="center" vertical="center" wrapText="1"/>
      <protection locked="0"/>
    </xf>
    <xf numFmtId="164" fontId="9" fillId="5" borderId="3" xfId="0" applyNumberFormat="1" applyFont="1" applyFill="1" applyBorder="1" applyAlignment="1" applyProtection="1">
      <alignment horizontal="center" vertical="center" wrapText="1"/>
      <protection locked="0"/>
    </xf>
    <xf numFmtId="0" fontId="5" fillId="12" borderId="3" xfId="0" applyFont="1" applyFill="1" applyBorder="1" applyAlignment="1" applyProtection="1">
      <alignment horizontal="justify" vertical="center" wrapText="1"/>
      <protection locked="0"/>
    </xf>
    <xf numFmtId="0" fontId="5" fillId="12" borderId="3" xfId="0" applyFont="1" applyFill="1" applyBorder="1" applyAlignment="1" applyProtection="1">
      <alignment horizontal="center" vertical="center" wrapText="1"/>
      <protection locked="0"/>
    </xf>
    <xf numFmtId="0" fontId="9" fillId="4" borderId="3" xfId="0" applyFont="1" applyFill="1" applyBorder="1" applyAlignment="1">
      <alignment horizontal="justify" vertical="center" wrapText="1"/>
    </xf>
    <xf numFmtId="3" fontId="15" fillId="5" borderId="3" xfId="0" applyNumberFormat="1" applyFont="1" applyFill="1" applyBorder="1" applyAlignment="1" applyProtection="1">
      <alignment horizontal="center" vertical="center" wrapText="1"/>
      <protection locked="0"/>
    </xf>
    <xf numFmtId="0" fontId="13" fillId="0" borderId="3" xfId="0" applyFont="1" applyBorder="1"/>
    <xf numFmtId="0" fontId="15" fillId="2" borderId="4" xfId="0" applyFont="1" applyFill="1" applyBorder="1" applyAlignment="1" applyProtection="1">
      <alignment horizontal="center" vertical="center" wrapText="1"/>
      <protection locked="0"/>
    </xf>
    <xf numFmtId="0" fontId="15" fillId="22" borderId="3" xfId="0" applyFont="1" applyFill="1" applyBorder="1" applyAlignment="1" applyProtection="1">
      <alignment horizontal="center" vertical="center" wrapText="1"/>
      <protection locked="0"/>
    </xf>
    <xf numFmtId="9" fontId="5" fillId="5" borderId="7" xfId="0" applyNumberFormat="1" applyFont="1" applyFill="1" applyBorder="1" applyAlignment="1" applyProtection="1">
      <alignment horizontal="justify" vertical="center" wrapText="1"/>
      <protection locked="0"/>
    </xf>
    <xf numFmtId="0" fontId="5" fillId="5" borderId="14" xfId="0" applyFont="1" applyFill="1" applyBorder="1" applyAlignment="1" applyProtection="1">
      <alignment horizontal="center" vertical="center" wrapText="1"/>
      <protection locked="0"/>
    </xf>
    <xf numFmtId="0" fontId="9" fillId="0" borderId="3" xfId="0" applyFont="1" applyBorder="1"/>
    <xf numFmtId="0" fontId="9" fillId="0" borderId="5" xfId="0" applyFont="1" applyBorder="1" applyAlignment="1">
      <alignment horizontal="left" vertical="center" wrapText="1"/>
    </xf>
    <xf numFmtId="0" fontId="9" fillId="12" borderId="2" xfId="0" applyFont="1" applyFill="1" applyBorder="1" applyAlignment="1" applyProtection="1">
      <alignment horizontal="center" vertical="center"/>
      <protection locked="0"/>
    </xf>
    <xf numFmtId="14" fontId="15" fillId="0" borderId="5" xfId="0" applyNumberFormat="1" applyFont="1" applyBorder="1" applyAlignment="1" applyProtection="1">
      <alignment horizontal="center" vertical="center" wrapText="1"/>
      <protection locked="0"/>
    </xf>
    <xf numFmtId="0" fontId="15" fillId="22" borderId="4" xfId="0" applyFont="1" applyFill="1" applyBorder="1" applyAlignment="1" applyProtection="1">
      <alignment horizontal="center" vertical="center" wrapText="1"/>
      <protection locked="0"/>
    </xf>
    <xf numFmtId="0" fontId="15" fillId="2" borderId="4" xfId="4" applyFont="1" applyBorder="1" applyAlignment="1" applyProtection="1">
      <alignment horizontal="justify" vertical="center" wrapText="1"/>
      <protection locked="0"/>
    </xf>
    <xf numFmtId="0" fontId="5" fillId="2" borderId="4" xfId="4" applyFont="1" applyBorder="1" applyAlignment="1" applyProtection="1">
      <alignment vertical="center" wrapText="1"/>
      <protection locked="0"/>
    </xf>
    <xf numFmtId="0" fontId="5" fillId="2" borderId="4" xfId="4" applyFont="1" applyBorder="1" applyAlignment="1" applyProtection="1">
      <alignment horizontal="center" vertical="center" wrapText="1"/>
      <protection locked="0"/>
    </xf>
    <xf numFmtId="14" fontId="5" fillId="2" borderId="4" xfId="4" applyNumberFormat="1" applyFont="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5" fillId="0" borderId="4" xfId="0" applyFont="1" applyBorder="1" applyAlignment="1" applyProtection="1">
      <alignment vertical="center"/>
      <protection locked="0"/>
    </xf>
    <xf numFmtId="0" fontId="5" fillId="2" borderId="3" xfId="4" applyFont="1" applyBorder="1" applyAlignment="1" applyProtection="1">
      <alignment vertical="center" wrapText="1"/>
      <protection locked="0"/>
    </xf>
    <xf numFmtId="0" fontId="15" fillId="0" borderId="2" xfId="0" applyFont="1" applyBorder="1" applyAlignment="1" applyProtection="1">
      <alignment horizontal="center" vertical="center" wrapText="1"/>
      <protection locked="0"/>
    </xf>
    <xf numFmtId="0" fontId="17" fillId="21" borderId="3" xfId="0" applyFont="1" applyFill="1" applyBorder="1" applyAlignment="1">
      <alignment horizontal="center" wrapText="1"/>
    </xf>
    <xf numFmtId="0" fontId="9" fillId="18" borderId="4" xfId="0" applyFont="1" applyFill="1" applyBorder="1" applyAlignment="1" applyProtection="1">
      <alignment vertical="center" wrapText="1"/>
      <protection locked="0"/>
    </xf>
    <xf numFmtId="0" fontId="9" fillId="12" borderId="6" xfId="0" applyFont="1" applyFill="1" applyBorder="1" applyAlignment="1" applyProtection="1">
      <alignment vertical="center" wrapText="1"/>
      <protection locked="0"/>
    </xf>
    <xf numFmtId="0" fontId="15" fillId="21"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justify" vertical="top" wrapText="1"/>
      <protection locked="0"/>
    </xf>
    <xf numFmtId="0" fontId="9" fillId="5" borderId="4" xfId="0" applyFont="1" applyFill="1" applyBorder="1" applyAlignment="1" applyProtection="1">
      <alignment horizontal="justify" vertical="top" wrapText="1"/>
      <protection locked="0"/>
    </xf>
    <xf numFmtId="0" fontId="9" fillId="0" borderId="2" xfId="0" applyFont="1" applyBorder="1" applyAlignment="1">
      <alignment horizontal="center" vertical="center" wrapText="1"/>
    </xf>
    <xf numFmtId="164" fontId="15" fillId="2" borderId="3" xfId="4" applyNumberFormat="1" applyFont="1" applyBorder="1" applyAlignment="1" applyProtection="1">
      <alignment horizontal="center" vertical="center" wrapText="1"/>
      <protection locked="0"/>
    </xf>
    <xf numFmtId="0" fontId="17" fillId="13" borderId="3" xfId="0" applyFont="1" applyFill="1" applyBorder="1" applyAlignment="1">
      <alignment wrapText="1"/>
    </xf>
    <xf numFmtId="0" fontId="5" fillId="0" borderId="0" xfId="0" applyFont="1" applyAlignment="1" applyProtection="1">
      <alignment horizontal="center" vertical="center" textRotation="90" wrapText="1"/>
      <protection locked="0"/>
    </xf>
    <xf numFmtId="0" fontId="4" fillId="3" borderId="4"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13" borderId="5" xfId="0" applyFont="1" applyFill="1" applyBorder="1" applyAlignment="1" applyProtection="1">
      <alignment horizontal="center" vertical="center" wrapText="1"/>
      <protection locked="0"/>
    </xf>
    <xf numFmtId="0" fontId="4" fillId="3" borderId="4"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7"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 fontId="4" fillId="27" borderId="5" xfId="0" applyNumberFormat="1" applyFont="1" applyFill="1" applyBorder="1" applyAlignment="1">
      <alignment horizontal="center" vertical="center" wrapText="1"/>
    </xf>
    <xf numFmtId="1" fontId="4" fillId="27" borderId="15" xfId="0" applyNumberFormat="1" applyFont="1" applyFill="1" applyBorder="1" applyAlignment="1">
      <alignment horizontal="center" vertical="center" wrapText="1"/>
    </xf>
    <xf numFmtId="1" fontId="4" fillId="27" borderId="6" xfId="0" applyNumberFormat="1" applyFont="1" applyFill="1" applyBorder="1" applyAlignment="1">
      <alignment horizontal="center" vertical="center" wrapText="1"/>
    </xf>
    <xf numFmtId="0" fontId="5" fillId="3" borderId="3"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cellXfs>
  <cellStyles count="20">
    <cellStyle name="Millares" xfId="19" builtinId="3"/>
    <cellStyle name="Millares [0] 2 2" xfId="18" xr:uid="{22AC8558-5217-415B-94EE-20748A48AD7F}"/>
    <cellStyle name="Millares 2" xfId="15" xr:uid="{00000000-0005-0000-0000-000000000000}"/>
    <cellStyle name="Normal" xfId="0" builtinId="0"/>
    <cellStyle name="Normal 10" xfId="11" xr:uid="{00000000-0005-0000-0000-000002000000}"/>
    <cellStyle name="Normal 11" xfId="13" xr:uid="{00000000-0005-0000-0000-000003000000}"/>
    <cellStyle name="Normal 12" xfId="14" xr:uid="{00000000-0005-0000-0000-000004000000}"/>
    <cellStyle name="Normal 13" xfId="17" xr:uid="{00000000-0005-0000-0000-000005000000}"/>
    <cellStyle name="Normal 14" xfId="16" xr:uid="{00000000-0005-0000-0000-000006000000}"/>
    <cellStyle name="Normal 2" xfId="1" xr:uid="{00000000-0005-0000-0000-000007000000}"/>
    <cellStyle name="Normal 2 2" xfId="12" xr:uid="{00000000-0005-0000-0000-000008000000}"/>
    <cellStyle name="Normal 3" xfId="4" xr:uid="{00000000-0005-0000-0000-000009000000}"/>
    <cellStyle name="Normal 3 2 2" xfId="9" xr:uid="{00000000-0005-0000-0000-00000A000000}"/>
    <cellStyle name="Normal 3 3" xfId="6" xr:uid="{00000000-0005-0000-0000-00000B000000}"/>
    <cellStyle name="Normal 4" xfId="8" xr:uid="{00000000-0005-0000-0000-00000C000000}"/>
    <cellStyle name="Normal 5" xfId="10" xr:uid="{00000000-0005-0000-0000-00000D000000}"/>
    <cellStyle name="Normal 6" xfId="2" xr:uid="{00000000-0005-0000-0000-00000E000000}"/>
    <cellStyle name="Normal 7" xfId="3" xr:uid="{00000000-0005-0000-0000-00000F000000}"/>
    <cellStyle name="Normal 8" xfId="5" xr:uid="{00000000-0005-0000-0000-000010000000}"/>
    <cellStyle name="Normal 9" xfId="7" xr:uid="{00000000-0005-0000-0000-000011000000}"/>
  </cellStyles>
  <dxfs count="1">
    <dxf>
      <font>
        <color rgb="FF9C0006"/>
      </font>
      <fill>
        <patternFill>
          <bgColor rgb="FFFFC7CE"/>
        </patternFill>
      </fill>
    </dxf>
  </dxfs>
  <tableStyles count="0" defaultTableStyle="TableStyleMedium2" defaultPivotStyle="PivotStyleLight16"/>
  <colors>
    <mruColors>
      <color rgb="FF99FF66"/>
      <color rgb="FFFFFF99"/>
      <color rgb="FFFF3399"/>
      <color rgb="FF00FFFF"/>
      <color rgb="FFFF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minviviendagovco.sharepoint.com/:f:/s/Grp_GRUPODECONTRATOS_CONTRATACION/EuD6zCLLT81Hl0KuE63kwwkBpBYFiZpdt2r9V5WHBsvhnw?e=gyx0BK"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inviviendagovco.sharepoint.com/:f:/s/Grp_GRUPODECONTRATOS_CONTRATACION/EuD6zCLLT81Hl0KuE63kwwkBpBYFiZpdt2r9V5WHBsvhnw?e=gyx0B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119063</xdr:rowOff>
    </xdr:to>
    <xdr:sp macro="" textlink="">
      <xdr:nvSpPr>
        <xdr:cNvPr id="2"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436A038C-4A7E-4208-9C21-22042A239757}"/>
            </a:ext>
          </a:extLst>
        </xdr:cNvPr>
        <xdr:cNvSpPr>
          <a:spLocks noChangeAspect="1" noChangeArrowheads="1"/>
        </xdr:cNvSpPr>
      </xdr:nvSpPr>
      <xdr:spPr bwMode="auto">
        <a:xfrm>
          <a:off x="1033463" y="1624013"/>
          <a:ext cx="304800" cy="3063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119063</xdr:rowOff>
    </xdr:to>
    <xdr:sp macro="" textlink="">
      <xdr:nvSpPr>
        <xdr:cNvPr id="3"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6F76C2E3-53EC-4885-A834-FE10B91366DB}"/>
            </a:ext>
          </a:extLst>
        </xdr:cNvPr>
        <xdr:cNvSpPr>
          <a:spLocks noChangeAspect="1" noChangeArrowheads="1"/>
        </xdr:cNvSpPr>
      </xdr:nvSpPr>
      <xdr:spPr bwMode="auto">
        <a:xfrm>
          <a:off x="1033463" y="1624013"/>
          <a:ext cx="304800" cy="3063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0</xdr:row>
      <xdr:rowOff>0</xdr:rowOff>
    </xdr:from>
    <xdr:ext cx="304800" cy="304800"/>
    <xdr:sp macro="" textlink="">
      <xdr:nvSpPr>
        <xdr:cNvPr id="4"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B5D38F68-C4B6-40FB-95B2-27082019F9CF}"/>
            </a:ext>
          </a:extLst>
        </xdr:cNvPr>
        <xdr:cNvSpPr>
          <a:spLocks noChangeAspect="1" noChangeArrowheads="1"/>
        </xdr:cNvSpPr>
      </xdr:nvSpPr>
      <xdr:spPr bwMode="auto">
        <a:xfrm>
          <a:off x="1033463" y="162401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4800"/>
    <xdr:sp macro="" textlink="">
      <xdr:nvSpPr>
        <xdr:cNvPr id="5"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AA78BFB3-F6B5-4762-9CD4-EC7A7FEF29EA}"/>
            </a:ext>
          </a:extLst>
        </xdr:cNvPr>
        <xdr:cNvSpPr>
          <a:spLocks noChangeAspect="1" noChangeArrowheads="1"/>
        </xdr:cNvSpPr>
      </xdr:nvSpPr>
      <xdr:spPr bwMode="auto">
        <a:xfrm>
          <a:off x="1033463" y="162401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6388"/>
    <xdr:sp macro="" textlink="">
      <xdr:nvSpPr>
        <xdr:cNvPr id="6"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9CB0F92B-2E7B-4C19-B882-85521660A360}"/>
            </a:ext>
          </a:extLst>
        </xdr:cNvPr>
        <xdr:cNvSpPr>
          <a:spLocks noChangeAspect="1" noChangeArrowheads="1"/>
        </xdr:cNvSpPr>
      </xdr:nvSpPr>
      <xdr:spPr bwMode="auto">
        <a:xfrm>
          <a:off x="1033463" y="1624013"/>
          <a:ext cx="304800" cy="3063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304800" cy="306388"/>
    <xdr:sp macro="" textlink="">
      <xdr:nvSpPr>
        <xdr:cNvPr id="7"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17E25635-33B2-4618-BAC6-B6968AFC9044}"/>
            </a:ext>
          </a:extLst>
        </xdr:cNvPr>
        <xdr:cNvSpPr>
          <a:spLocks noChangeAspect="1" noChangeArrowheads="1"/>
        </xdr:cNvSpPr>
      </xdr:nvSpPr>
      <xdr:spPr bwMode="auto">
        <a:xfrm>
          <a:off x="1033463" y="1624013"/>
          <a:ext cx="304800" cy="3063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259</xdr:row>
      <xdr:rowOff>0</xdr:rowOff>
    </xdr:from>
    <xdr:to>
      <xdr:col>2</xdr:col>
      <xdr:colOff>304800</xdr:colOff>
      <xdr:row>259</xdr:row>
      <xdr:rowOff>306388</xdr:rowOff>
    </xdr:to>
    <xdr:sp macro="" textlink="">
      <xdr:nvSpPr>
        <xdr:cNvPr id="2"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9C67A3D7-B4CD-4BD9-AA16-3FECFBC8D435}"/>
            </a:ext>
          </a:extLst>
        </xdr:cNvPr>
        <xdr:cNvSpPr>
          <a:spLocks noChangeAspect="1" noChangeArrowheads="1"/>
        </xdr:cNvSpPr>
      </xdr:nvSpPr>
      <xdr:spPr bwMode="auto">
        <a:xfrm>
          <a:off x="4086225" y="27018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259</xdr:row>
      <xdr:rowOff>0</xdr:rowOff>
    </xdr:from>
    <xdr:to>
      <xdr:col>2</xdr:col>
      <xdr:colOff>304800</xdr:colOff>
      <xdr:row>259</xdr:row>
      <xdr:rowOff>306388</xdr:rowOff>
    </xdr:to>
    <xdr:sp macro="" textlink="">
      <xdr:nvSpPr>
        <xdr:cNvPr id="3"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C1300C63-D330-4A25-B36D-B168B88B1507}"/>
            </a:ext>
          </a:extLst>
        </xdr:cNvPr>
        <xdr:cNvSpPr>
          <a:spLocks noChangeAspect="1" noChangeArrowheads="1"/>
        </xdr:cNvSpPr>
      </xdr:nvSpPr>
      <xdr:spPr bwMode="auto">
        <a:xfrm>
          <a:off x="4086225" y="27018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261</xdr:row>
      <xdr:rowOff>0</xdr:rowOff>
    </xdr:from>
    <xdr:ext cx="304800" cy="304800"/>
    <xdr:sp macro="" textlink="">
      <xdr:nvSpPr>
        <xdr:cNvPr id="4"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0F063C5A-89F1-4F64-B3C5-AA39CE931DC9}"/>
            </a:ext>
          </a:extLst>
        </xdr:cNvPr>
        <xdr:cNvSpPr>
          <a:spLocks noChangeAspect="1" noChangeArrowheads="1"/>
        </xdr:cNvSpPr>
      </xdr:nvSpPr>
      <xdr:spPr bwMode="auto">
        <a:xfrm>
          <a:off x="4086225" y="27177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261</xdr:row>
      <xdr:rowOff>0</xdr:rowOff>
    </xdr:from>
    <xdr:ext cx="304800" cy="304800"/>
    <xdr:sp macro="" textlink="">
      <xdr:nvSpPr>
        <xdr:cNvPr id="5"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34139E31-3BAA-4A0C-A73A-3A78736D4A50}"/>
            </a:ext>
          </a:extLst>
        </xdr:cNvPr>
        <xdr:cNvSpPr>
          <a:spLocks noChangeAspect="1" noChangeArrowheads="1"/>
        </xdr:cNvSpPr>
      </xdr:nvSpPr>
      <xdr:spPr bwMode="auto">
        <a:xfrm>
          <a:off x="4086225" y="27177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699</xdr:row>
      <xdr:rowOff>0</xdr:rowOff>
    </xdr:from>
    <xdr:ext cx="304800" cy="306388"/>
    <xdr:sp macro="" textlink="">
      <xdr:nvSpPr>
        <xdr:cNvPr id="6"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DA0D597A-4EFA-42C7-9EEF-FCF6CF62B31B}"/>
            </a:ext>
          </a:extLst>
        </xdr:cNvPr>
        <xdr:cNvSpPr>
          <a:spLocks noChangeAspect="1" noChangeArrowheads="1"/>
        </xdr:cNvSpPr>
      </xdr:nvSpPr>
      <xdr:spPr bwMode="auto">
        <a:xfrm>
          <a:off x="3687330" y="1623580"/>
          <a:ext cx="304800" cy="3063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699</xdr:row>
      <xdr:rowOff>0</xdr:rowOff>
    </xdr:from>
    <xdr:ext cx="304800" cy="306388"/>
    <xdr:sp macro="" textlink="">
      <xdr:nvSpPr>
        <xdr:cNvPr id="7" name="x__x0000_i1026" descr="https://res-h3.public.cdn.office.net/assets/mail/file-icon/png/folder_16x16.png">
          <a:hlinkClick xmlns:r="http://schemas.openxmlformats.org/officeDocument/2006/relationships" r:id="rId1" tgtFrame="_blank"/>
          <a:extLst>
            <a:ext uri="{FF2B5EF4-FFF2-40B4-BE49-F238E27FC236}">
              <a16:creationId xmlns:a16="http://schemas.microsoft.com/office/drawing/2014/main" id="{7E0FB7AE-69DE-4D0A-A7F3-DB78ACE7B861}"/>
            </a:ext>
          </a:extLst>
        </xdr:cNvPr>
        <xdr:cNvSpPr>
          <a:spLocks noChangeAspect="1" noChangeArrowheads="1"/>
        </xdr:cNvSpPr>
      </xdr:nvSpPr>
      <xdr:spPr bwMode="auto">
        <a:xfrm>
          <a:off x="3687330" y="1623580"/>
          <a:ext cx="304800" cy="3063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persons/person.xml><?xml version="1.0" encoding="utf-8"?>
<personList xmlns="http://schemas.microsoft.com/office/spreadsheetml/2018/threadedcomments" xmlns:x="http://schemas.openxmlformats.org/spreadsheetml/2006/main">
  <person displayName="Carolina Aguilera Lopez" id="{36A15FCC-3CDF-4D17-BC75-362B56B8FEF9}" userId="S::CAguilera@minvivienda.gov.co::26e0cf82-31be-416b-9c81-4d19e347b1c6"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712" dT="2025-07-28T16:28:44.52" personId="{36A15FCC-3CDF-4D17-BC75-362B56B8FEF9}" id="{536B37A9-2DFE-4F42-9107-DDB0822E4986}">
    <text>Cumplimiento extemporáneo</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25-06-27T19:36:21.91" personId="{36A15FCC-3CDF-4D17-BC75-362B56B8FEF9}" id="{60564DDA-EED0-442B-8BE3-5AAB1C688837}">
    <text>Aplica cuando la efectividad la determina la OCI</text>
  </threadedComment>
  <threadedComment ref="A5" dT="2025-06-27T19:37:39.52" personId="{36A15FCC-3CDF-4D17-BC75-362B56B8FEF9}" id="{A6AB99DB-9BA9-445D-839B-5719B386700D}">
    <text>No se reportó cumplimiento por parte del área o se hizo por fuera del plazo</text>
  </threadedComment>
  <threadedComment ref="A6" dT="2025-06-27T19:38:16.92" personId="{36A15FCC-3CDF-4D17-BC75-362B56B8FEF9}" id="{103A4AD3-7D3D-43A3-93CC-EA72E65736CB}">
    <text>Solo para las que tienen relacionado el informe de CGR en el que se declaró efectiva</text>
  </threadedComment>
  <threadedComment ref="A9" dT="2025-06-27T19:39:11.58" personId="{36A15FCC-3CDF-4D17-BC75-362B56B8FEF9}" id="{2CB9C01E-4CC5-4243-8FE2-FF79590B9786}">
    <text>Para aquellas en que a 30/05/2025 se reportaban como cumplidas sin especificar si la efectividad la determinó la CGR o la OCI</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6BA4B-78B8-418D-BF15-DCD6CF8E0419}">
  <dimension ref="A1:F18"/>
  <sheetViews>
    <sheetView topLeftCell="A2" workbookViewId="0">
      <selection activeCell="S17" sqref="S17"/>
    </sheetView>
  </sheetViews>
  <sheetFormatPr baseColWidth="10" defaultRowHeight="14.5" x14ac:dyDescent="0.35"/>
  <sheetData>
    <row r="1" spans="1:6" x14ac:dyDescent="0.35">
      <c r="A1" s="547" t="s">
        <v>1</v>
      </c>
      <c r="B1" s="549" t="s">
        <v>17</v>
      </c>
      <c r="C1" s="549"/>
      <c r="D1" s="549"/>
      <c r="E1" s="549"/>
      <c r="F1" s="549"/>
    </row>
    <row r="2" spans="1:6" ht="26" x14ac:dyDescent="0.35">
      <c r="A2" s="548"/>
      <c r="B2" s="97" t="s">
        <v>20</v>
      </c>
      <c r="C2" s="97" t="s">
        <v>21</v>
      </c>
      <c r="D2" s="97" t="s">
        <v>22</v>
      </c>
      <c r="E2" s="97" t="s">
        <v>23</v>
      </c>
      <c r="F2" s="3" t="s">
        <v>24</v>
      </c>
    </row>
    <row r="3" spans="1:6" x14ac:dyDescent="0.35">
      <c r="A3" s="3" t="s">
        <v>4866</v>
      </c>
      <c r="B3" s="86" t="s">
        <v>34</v>
      </c>
      <c r="C3" s="86"/>
      <c r="D3" s="86" t="s">
        <v>34</v>
      </c>
      <c r="E3" s="86"/>
      <c r="F3" s="86"/>
    </row>
    <row r="4" spans="1:6" x14ac:dyDescent="0.35">
      <c r="A4" s="3" t="s">
        <v>4872</v>
      </c>
      <c r="B4" s="86" t="s">
        <v>34</v>
      </c>
      <c r="C4" s="86"/>
      <c r="D4" s="86" t="s">
        <v>34</v>
      </c>
      <c r="E4" s="86"/>
      <c r="F4" s="86"/>
    </row>
    <row r="5" spans="1:6" x14ac:dyDescent="0.35">
      <c r="A5" s="3" t="s">
        <v>4880</v>
      </c>
      <c r="B5" s="86" t="s">
        <v>34</v>
      </c>
      <c r="C5" s="86"/>
      <c r="D5" s="86" t="s">
        <v>34</v>
      </c>
      <c r="E5" s="86"/>
      <c r="F5" s="86"/>
    </row>
    <row r="6" spans="1:6" x14ac:dyDescent="0.35">
      <c r="A6" s="3" t="s">
        <v>4886</v>
      </c>
      <c r="B6" s="86" t="s">
        <v>34</v>
      </c>
      <c r="C6" s="86"/>
      <c r="D6" s="86" t="s">
        <v>34</v>
      </c>
      <c r="E6" s="86"/>
      <c r="F6" s="86"/>
    </row>
    <row r="7" spans="1:6" x14ac:dyDescent="0.35">
      <c r="A7" s="3" t="s">
        <v>4895</v>
      </c>
      <c r="B7" s="86" t="s">
        <v>34</v>
      </c>
      <c r="C7" s="86"/>
      <c r="D7" s="86"/>
      <c r="E7" s="86"/>
      <c r="F7" s="86"/>
    </row>
    <row r="8" spans="1:6" x14ac:dyDescent="0.35">
      <c r="A8" s="3" t="s">
        <v>4901</v>
      </c>
      <c r="B8" s="86" t="s">
        <v>34</v>
      </c>
      <c r="C8" s="86"/>
      <c r="D8" s="86"/>
      <c r="E8" s="86"/>
      <c r="F8" s="86"/>
    </row>
    <row r="9" spans="1:6" x14ac:dyDescent="0.35">
      <c r="A9" s="3" t="s">
        <v>4904</v>
      </c>
      <c r="B9" s="86" t="s">
        <v>34</v>
      </c>
      <c r="C9" s="86"/>
      <c r="D9" s="86"/>
      <c r="E9" s="86"/>
      <c r="F9" s="86"/>
    </row>
    <row r="10" spans="1:6" x14ac:dyDescent="0.35">
      <c r="A10" s="3" t="s">
        <v>4910</v>
      </c>
      <c r="B10" s="86" t="s">
        <v>34</v>
      </c>
      <c r="C10" s="86"/>
      <c r="D10" s="86" t="s">
        <v>34</v>
      </c>
      <c r="E10" s="86"/>
      <c r="F10" s="86"/>
    </row>
    <row r="11" spans="1:6" x14ac:dyDescent="0.35">
      <c r="A11" s="3" t="s">
        <v>4926</v>
      </c>
      <c r="B11" s="86" t="s">
        <v>34</v>
      </c>
      <c r="C11" s="86"/>
      <c r="D11" s="86" t="s">
        <v>34</v>
      </c>
      <c r="E11" s="86"/>
      <c r="F11" s="86"/>
    </row>
    <row r="12" spans="1:6" x14ac:dyDescent="0.35">
      <c r="A12" s="3" t="s">
        <v>4936</v>
      </c>
      <c r="B12" s="86" t="s">
        <v>34</v>
      </c>
      <c r="C12" s="86"/>
      <c r="D12" s="86" t="s">
        <v>34</v>
      </c>
      <c r="E12" s="86"/>
      <c r="F12" s="86"/>
    </row>
    <row r="13" spans="1:6" x14ac:dyDescent="0.35">
      <c r="A13" s="290" t="s">
        <v>4944</v>
      </c>
      <c r="B13" s="86" t="s">
        <v>34</v>
      </c>
      <c r="C13" s="86"/>
      <c r="D13" s="86" t="s">
        <v>34</v>
      </c>
      <c r="E13" s="86"/>
      <c r="F13" s="86"/>
    </row>
    <row r="14" spans="1:6" x14ac:dyDescent="0.35">
      <c r="A14" s="3" t="s">
        <v>4950</v>
      </c>
      <c r="B14" s="86" t="s">
        <v>34</v>
      </c>
      <c r="C14" s="86"/>
      <c r="D14" s="86" t="s">
        <v>34</v>
      </c>
      <c r="E14" s="86"/>
      <c r="F14" s="86"/>
    </row>
    <row r="15" spans="1:6" x14ac:dyDescent="0.35">
      <c r="A15" s="3" t="s">
        <v>4952</v>
      </c>
      <c r="B15" s="86" t="s">
        <v>34</v>
      </c>
      <c r="C15" s="86"/>
      <c r="D15" s="86" t="s">
        <v>34</v>
      </c>
      <c r="E15" s="86"/>
      <c r="F15" s="86" t="s">
        <v>34</v>
      </c>
    </row>
    <row r="16" spans="1:6" x14ac:dyDescent="0.35">
      <c r="A16" s="3" t="s">
        <v>4954</v>
      </c>
      <c r="B16" s="86" t="s">
        <v>34</v>
      </c>
      <c r="C16" s="86"/>
      <c r="D16" s="86" t="s">
        <v>34</v>
      </c>
      <c r="E16" s="86"/>
      <c r="F16" s="86"/>
    </row>
    <row r="17" spans="1:6" x14ac:dyDescent="0.35">
      <c r="A17" s="3" t="s">
        <v>4956</v>
      </c>
      <c r="B17" s="86" t="s">
        <v>34</v>
      </c>
      <c r="C17" s="86"/>
      <c r="D17" s="86" t="s">
        <v>34</v>
      </c>
      <c r="E17" s="86"/>
      <c r="F17" s="86"/>
    </row>
    <row r="18" spans="1:6" x14ac:dyDescent="0.35">
      <c r="A18" s="3" t="s">
        <v>4958</v>
      </c>
      <c r="B18" s="86" t="s">
        <v>34</v>
      </c>
      <c r="C18" s="86"/>
      <c r="D18" s="86"/>
      <c r="E18" s="86"/>
      <c r="F18" s="86"/>
    </row>
  </sheetData>
  <mergeCells count="2">
    <mergeCell ref="A1:A2"/>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N840"/>
  <sheetViews>
    <sheetView tabSelected="1" zoomScale="68" zoomScaleNormal="68" workbookViewId="0">
      <selection activeCell="AG2" sqref="AG2:AJ3"/>
    </sheetView>
  </sheetViews>
  <sheetFormatPr baseColWidth="10" defaultColWidth="30.453125" defaultRowHeight="125.25" customHeight="1" x14ac:dyDescent="0.3"/>
  <cols>
    <col min="1" max="1" width="14.81640625" style="155" customWidth="1"/>
    <col min="2" max="2" width="38" style="102" customWidth="1"/>
    <col min="3" max="3" width="30.90625" style="102" customWidth="1"/>
    <col min="4" max="4" width="40.453125" style="102" customWidth="1"/>
    <col min="5" max="5" width="35.26953125" style="102" customWidth="1"/>
    <col min="6" max="6" width="32.7265625" style="251" customWidth="1"/>
    <col min="7" max="7" width="17.08984375" style="91" customWidth="1"/>
    <col min="8" max="8" width="26.26953125" style="546" customWidth="1"/>
    <col min="9" max="9" width="26.26953125" style="91" customWidth="1"/>
    <col min="10" max="10" width="15.81640625" style="91" customWidth="1"/>
    <col min="11" max="11" width="14.453125" style="156" customWidth="1"/>
    <col min="12" max="12" width="15.81640625" style="149" customWidth="1"/>
    <col min="13" max="13" width="14.453125" style="149" hidden="1" customWidth="1"/>
    <col min="14" max="14" width="23" style="149" hidden="1" customWidth="1"/>
    <col min="15" max="22" width="9.453125" style="300" hidden="1" customWidth="1"/>
    <col min="23" max="23" width="21.453125" style="149" hidden="1" customWidth="1"/>
    <col min="24" max="24" width="40.453125" style="157" hidden="1" customWidth="1"/>
    <col min="25" max="25" width="30.453125" style="158" customWidth="1"/>
    <col min="26" max="26" width="50.26953125" style="159" customWidth="1"/>
    <col min="27" max="31" width="10.26953125" style="159" customWidth="1"/>
    <col min="32" max="32" width="48.7265625" style="160" customWidth="1"/>
    <col min="33" max="33" width="12.26953125" style="170" customWidth="1"/>
    <col min="34" max="34" width="12.90625" style="91" hidden="1" customWidth="1"/>
    <col min="35" max="35" width="12.90625" style="91" customWidth="1"/>
    <col min="36" max="36" width="12.90625" style="91" hidden="1" customWidth="1"/>
    <col min="37" max="37" width="46.54296875" style="102" hidden="1" customWidth="1"/>
    <col min="38" max="38" width="43.1796875" style="102" hidden="1" customWidth="1"/>
    <col min="39" max="39" width="49.54296875" style="102" hidden="1" customWidth="1"/>
    <col min="40" max="40" width="0" style="102" hidden="1" customWidth="1"/>
    <col min="41" max="16384" width="30.453125" style="102"/>
  </cols>
  <sheetData>
    <row r="1" spans="1:40" ht="33.65" customHeight="1" x14ac:dyDescent="0.3">
      <c r="A1" s="99" t="s">
        <v>0</v>
      </c>
      <c r="B1" s="99"/>
      <c r="C1" s="99"/>
      <c r="D1" s="99"/>
      <c r="E1" s="99"/>
      <c r="F1" s="249"/>
      <c r="G1" s="100"/>
      <c r="H1" s="101"/>
      <c r="I1" s="101"/>
      <c r="J1" s="101"/>
      <c r="K1" s="99"/>
      <c r="L1" s="99"/>
      <c r="M1" s="99"/>
      <c r="N1" s="99"/>
      <c r="O1" s="296"/>
      <c r="P1" s="296"/>
      <c r="Q1" s="296"/>
      <c r="R1" s="296"/>
      <c r="S1" s="296"/>
      <c r="T1" s="296"/>
      <c r="U1" s="296"/>
      <c r="V1" s="296"/>
      <c r="W1" s="99"/>
      <c r="X1" s="99"/>
      <c r="Y1" s="101"/>
      <c r="Z1" s="99"/>
      <c r="AA1" s="99"/>
      <c r="AB1" s="99"/>
      <c r="AC1" s="99"/>
      <c r="AD1" s="99"/>
      <c r="AE1" s="99"/>
      <c r="AF1" s="99"/>
      <c r="AG1" s="101"/>
    </row>
    <row r="2" spans="1:40" ht="48" customHeight="1" x14ac:dyDescent="0.35">
      <c r="A2" s="547" t="s">
        <v>1</v>
      </c>
      <c r="B2" s="547" t="s">
        <v>2</v>
      </c>
      <c r="C2" s="547" t="s">
        <v>3</v>
      </c>
      <c r="D2" s="547" t="s">
        <v>4</v>
      </c>
      <c r="E2" s="547" t="s">
        <v>5</v>
      </c>
      <c r="F2" s="550" t="s">
        <v>6</v>
      </c>
      <c r="G2" s="547" t="s">
        <v>7</v>
      </c>
      <c r="H2" s="547" t="s">
        <v>8</v>
      </c>
      <c r="I2" s="547" t="s">
        <v>9</v>
      </c>
      <c r="J2" s="547" t="s">
        <v>10</v>
      </c>
      <c r="K2" s="547" t="s">
        <v>11</v>
      </c>
      <c r="L2" s="549" t="s">
        <v>4508</v>
      </c>
      <c r="M2" s="553" t="s">
        <v>12</v>
      </c>
      <c r="N2" s="373" t="s">
        <v>13</v>
      </c>
      <c r="O2" s="558" t="s">
        <v>4991</v>
      </c>
      <c r="P2" s="559"/>
      <c r="Q2" s="559"/>
      <c r="R2" s="559"/>
      <c r="S2" s="559"/>
      <c r="T2" s="559"/>
      <c r="U2" s="559"/>
      <c r="V2" s="560"/>
      <c r="W2" s="374">
        <v>44012</v>
      </c>
      <c r="X2" s="547" t="s">
        <v>14</v>
      </c>
      <c r="Y2" s="547" t="s">
        <v>15</v>
      </c>
      <c r="Z2" s="547" t="s">
        <v>16</v>
      </c>
      <c r="AA2" s="549" t="s">
        <v>17</v>
      </c>
      <c r="AB2" s="549"/>
      <c r="AC2" s="549"/>
      <c r="AD2" s="549"/>
      <c r="AE2" s="549"/>
      <c r="AF2" s="555" t="s">
        <v>4520</v>
      </c>
      <c r="AG2" s="561" t="s">
        <v>4506</v>
      </c>
      <c r="AH2" s="557" t="s">
        <v>4507</v>
      </c>
      <c r="AI2" s="549" t="s">
        <v>4591</v>
      </c>
      <c r="AJ2" s="552"/>
      <c r="AK2" s="103" t="s">
        <v>4517</v>
      </c>
      <c r="AL2" s="104"/>
      <c r="AM2" s="104"/>
      <c r="AN2" s="104"/>
    </row>
    <row r="3" spans="1:40" ht="46.5" customHeight="1" x14ac:dyDescent="0.35">
      <c r="A3" s="548"/>
      <c r="B3" s="548"/>
      <c r="C3" s="548"/>
      <c r="D3" s="548"/>
      <c r="E3" s="548"/>
      <c r="F3" s="551"/>
      <c r="G3" s="548"/>
      <c r="H3" s="548"/>
      <c r="I3" s="548"/>
      <c r="J3" s="548"/>
      <c r="K3" s="548"/>
      <c r="L3" s="549"/>
      <c r="M3" s="554"/>
      <c r="N3" s="375" t="s">
        <v>18</v>
      </c>
      <c r="O3" s="376" t="s">
        <v>4995</v>
      </c>
      <c r="P3" s="376" t="s">
        <v>4992</v>
      </c>
      <c r="Q3" s="376" t="s">
        <v>4990</v>
      </c>
      <c r="R3" s="376" t="s">
        <v>4989</v>
      </c>
      <c r="S3" s="376" t="s">
        <v>4994</v>
      </c>
      <c r="T3" s="376" t="s">
        <v>4996</v>
      </c>
      <c r="U3" s="376" t="s">
        <v>4997</v>
      </c>
      <c r="V3" s="376" t="s">
        <v>4998</v>
      </c>
      <c r="W3" s="375" t="s">
        <v>19</v>
      </c>
      <c r="X3" s="548"/>
      <c r="Y3" s="548"/>
      <c r="Z3" s="548"/>
      <c r="AA3" s="97" t="s">
        <v>20</v>
      </c>
      <c r="AB3" s="97" t="s">
        <v>21</v>
      </c>
      <c r="AC3" s="97" t="s">
        <v>22</v>
      </c>
      <c r="AD3" s="97" t="s">
        <v>23</v>
      </c>
      <c r="AE3" s="3" t="s">
        <v>24</v>
      </c>
      <c r="AF3" s="556"/>
      <c r="AG3" s="561"/>
      <c r="AH3" s="557"/>
      <c r="AI3" s="562" t="s">
        <v>4590</v>
      </c>
      <c r="AJ3" s="60" t="s">
        <v>4591</v>
      </c>
      <c r="AK3" s="60" t="s">
        <v>4531</v>
      </c>
      <c r="AL3" s="60" t="s">
        <v>4532</v>
      </c>
      <c r="AM3" s="60" t="s">
        <v>4676</v>
      </c>
    </row>
    <row r="4" spans="1:40" s="1" customFormat="1" ht="169" hidden="1" x14ac:dyDescent="0.35">
      <c r="A4" s="3" t="s">
        <v>3365</v>
      </c>
      <c r="B4" s="408" t="s">
        <v>3366</v>
      </c>
      <c r="C4" s="78" t="s">
        <v>3367</v>
      </c>
      <c r="D4" s="78" t="s">
        <v>3368</v>
      </c>
      <c r="E4" s="78" t="s">
        <v>3369</v>
      </c>
      <c r="F4" s="78" t="s">
        <v>154</v>
      </c>
      <c r="G4" s="78">
        <v>1</v>
      </c>
      <c r="H4" s="163">
        <v>44242</v>
      </c>
      <c r="I4" s="163">
        <v>44377</v>
      </c>
      <c r="J4" s="19">
        <f t="shared" ref="J4:J35" si="0">(I4-H4)/7</f>
        <v>19.285714285714285</v>
      </c>
      <c r="K4" s="60">
        <v>1</v>
      </c>
      <c r="L4" s="108">
        <f t="shared" ref="L4:L35" si="1">IF(K4/G4&gt;1,1,K4/G4)</f>
        <v>1</v>
      </c>
      <c r="M4" s="108">
        <f>J4*L4</f>
        <v>19.285714285714285</v>
      </c>
      <c r="N4" s="108">
        <f>IF(I4&lt;=$W$2,M4,0)</f>
        <v>0</v>
      </c>
      <c r="O4" s="298"/>
      <c r="P4" s="298"/>
      <c r="Q4" s="298"/>
      <c r="R4" s="298"/>
      <c r="S4" s="298"/>
      <c r="T4" s="298"/>
      <c r="U4" s="298"/>
      <c r="V4" s="298"/>
      <c r="W4" s="108"/>
      <c r="X4" s="109" t="s">
        <v>3370</v>
      </c>
      <c r="Y4" s="142" t="s">
        <v>3190</v>
      </c>
      <c r="Z4" s="86" t="s">
        <v>3142</v>
      </c>
      <c r="AA4" s="86" t="s">
        <v>34</v>
      </c>
      <c r="AB4" s="86"/>
      <c r="AC4" s="86"/>
      <c r="AD4" s="86"/>
      <c r="AE4" s="86"/>
      <c r="AF4" s="145" t="s">
        <v>3191</v>
      </c>
      <c r="AG4" s="60">
        <v>2020</v>
      </c>
      <c r="AH4" s="282"/>
      <c r="AI4" s="86" t="s">
        <v>4658</v>
      </c>
      <c r="AJ4" s="86" t="s">
        <v>4593</v>
      </c>
      <c r="AK4" s="282"/>
      <c r="AL4" s="282"/>
      <c r="AM4" s="282"/>
      <c r="AN4" s="102"/>
    </row>
    <row r="5" spans="1:40" s="1" customFormat="1" ht="135" hidden="1" customHeight="1" x14ac:dyDescent="0.35">
      <c r="A5" s="3" t="s">
        <v>3378</v>
      </c>
      <c r="B5" s="409" t="s">
        <v>3379</v>
      </c>
      <c r="C5" s="78" t="s">
        <v>3380</v>
      </c>
      <c r="D5" s="379" t="s">
        <v>3381</v>
      </c>
      <c r="E5" s="379" t="s">
        <v>3382</v>
      </c>
      <c r="F5" s="379" t="s">
        <v>3383</v>
      </c>
      <c r="G5" s="379">
        <v>1</v>
      </c>
      <c r="H5" s="397">
        <v>44563</v>
      </c>
      <c r="I5" s="397" t="s">
        <v>3231</v>
      </c>
      <c r="J5" s="19">
        <f t="shared" si="0"/>
        <v>50.285714285714285</v>
      </c>
      <c r="K5" s="60">
        <v>1</v>
      </c>
      <c r="L5" s="108">
        <f t="shared" si="1"/>
        <v>1</v>
      </c>
      <c r="M5" s="108">
        <f>J5*L5</f>
        <v>50.285714285714285</v>
      </c>
      <c r="N5" s="108">
        <f>IF(I5&lt;=$W$2,M5,0)</f>
        <v>0</v>
      </c>
      <c r="O5" s="298"/>
      <c r="P5" s="298"/>
      <c r="Q5" s="298"/>
      <c r="R5" s="298"/>
      <c r="S5" s="298"/>
      <c r="T5" s="298"/>
      <c r="U5" s="298"/>
      <c r="V5" s="298"/>
      <c r="W5" s="108"/>
      <c r="X5" s="109" t="s">
        <v>3240</v>
      </c>
      <c r="Y5" s="142" t="s">
        <v>3254</v>
      </c>
      <c r="Z5" s="86" t="s">
        <v>3142</v>
      </c>
      <c r="AA5" s="86" t="s">
        <v>34</v>
      </c>
      <c r="AB5" s="86"/>
      <c r="AC5" s="86"/>
      <c r="AD5" s="86"/>
      <c r="AE5" s="86"/>
      <c r="AF5" s="145" t="s">
        <v>3384</v>
      </c>
      <c r="AG5" s="60">
        <v>2020</v>
      </c>
      <c r="AH5" s="282"/>
      <c r="AI5" s="86" t="s">
        <v>4658</v>
      </c>
      <c r="AJ5" s="86" t="s">
        <v>4593</v>
      </c>
      <c r="AK5" s="282"/>
      <c r="AL5" s="282"/>
      <c r="AM5" s="282"/>
      <c r="AN5" s="102"/>
    </row>
    <row r="6" spans="1:40" s="1" customFormat="1" ht="139.5" hidden="1" customHeight="1" x14ac:dyDescent="0.3">
      <c r="A6" s="3" t="s">
        <v>3777</v>
      </c>
      <c r="B6" s="410" t="s">
        <v>5029</v>
      </c>
      <c r="C6" s="60" t="s">
        <v>3778</v>
      </c>
      <c r="D6" s="78" t="s">
        <v>3779</v>
      </c>
      <c r="E6" s="78" t="s">
        <v>3780</v>
      </c>
      <c r="F6" s="78" t="s">
        <v>5030</v>
      </c>
      <c r="G6" s="78">
        <v>2</v>
      </c>
      <c r="H6" s="411">
        <v>44743</v>
      </c>
      <c r="I6" s="411">
        <v>44926</v>
      </c>
      <c r="J6" s="19">
        <f t="shared" si="0"/>
        <v>26.142857142857142</v>
      </c>
      <c r="K6" s="60">
        <v>2</v>
      </c>
      <c r="L6" s="108">
        <f t="shared" si="1"/>
        <v>1</v>
      </c>
      <c r="M6" s="108"/>
      <c r="N6" s="108"/>
      <c r="O6" s="298"/>
      <c r="P6" s="298"/>
      <c r="Q6" s="298"/>
      <c r="R6" s="298"/>
      <c r="S6" s="298"/>
      <c r="T6" s="298"/>
      <c r="U6" s="298"/>
      <c r="V6" s="298"/>
      <c r="W6" s="108"/>
      <c r="X6" s="109"/>
      <c r="Y6" s="140" t="s">
        <v>3781</v>
      </c>
      <c r="Z6" s="86" t="s">
        <v>3702</v>
      </c>
      <c r="AA6" s="86" t="s">
        <v>34</v>
      </c>
      <c r="AB6" s="86"/>
      <c r="AC6" s="86"/>
      <c r="AD6" s="86"/>
      <c r="AE6" s="86"/>
      <c r="AF6" s="145" t="s">
        <v>4313</v>
      </c>
      <c r="AG6" s="60">
        <v>2022</v>
      </c>
      <c r="AH6" s="282"/>
      <c r="AI6" s="86" t="s">
        <v>4659</v>
      </c>
      <c r="AJ6" s="86" t="s">
        <v>4593</v>
      </c>
      <c r="AK6" s="282"/>
      <c r="AL6" s="282"/>
      <c r="AM6" s="282"/>
      <c r="AN6" s="102"/>
    </row>
    <row r="7" spans="1:40" s="1" customFormat="1" ht="104" customHeight="1" x14ac:dyDescent="0.35">
      <c r="A7" s="2" t="s">
        <v>4203</v>
      </c>
      <c r="B7" s="118" t="s">
        <v>4578</v>
      </c>
      <c r="C7" s="116" t="s">
        <v>4204</v>
      </c>
      <c r="D7" s="116" t="s">
        <v>4205</v>
      </c>
      <c r="E7" s="116" t="s">
        <v>4206</v>
      </c>
      <c r="F7" s="116" t="s">
        <v>4207</v>
      </c>
      <c r="G7" s="247">
        <v>2</v>
      </c>
      <c r="H7" s="212">
        <v>45505</v>
      </c>
      <c r="I7" s="212">
        <v>46022</v>
      </c>
      <c r="J7" s="19">
        <f t="shared" si="0"/>
        <v>73.857142857142861</v>
      </c>
      <c r="K7" s="60">
        <v>0</v>
      </c>
      <c r="L7" s="108">
        <f t="shared" si="1"/>
        <v>0</v>
      </c>
      <c r="M7" s="108"/>
      <c r="N7" s="108"/>
      <c r="O7" s="298"/>
      <c r="P7" s="298"/>
      <c r="Q7" s="298"/>
      <c r="R7" s="298"/>
      <c r="S7" s="298"/>
      <c r="T7" s="298" t="s">
        <v>34</v>
      </c>
      <c r="U7" s="298"/>
      <c r="V7" s="298"/>
      <c r="W7" s="108"/>
      <c r="X7" s="109"/>
      <c r="Y7" s="126" t="s">
        <v>3519</v>
      </c>
      <c r="Z7" s="86" t="s">
        <v>4254</v>
      </c>
      <c r="AA7" s="86" t="s">
        <v>34</v>
      </c>
      <c r="AB7" s="86"/>
      <c r="AC7" s="86" t="s">
        <v>34</v>
      </c>
      <c r="AD7" s="86"/>
      <c r="AE7" s="86"/>
      <c r="AF7" s="145" t="s">
        <v>4415</v>
      </c>
      <c r="AG7" s="60">
        <v>2024</v>
      </c>
      <c r="AH7" s="81"/>
      <c r="AI7" s="60" t="s">
        <v>4633</v>
      </c>
      <c r="AJ7" s="86" t="s">
        <v>4595</v>
      </c>
      <c r="AK7" s="46"/>
      <c r="AL7" s="46"/>
      <c r="AM7" s="46"/>
    </row>
    <row r="8" spans="1:40" s="1" customFormat="1" ht="104" customHeight="1" x14ac:dyDescent="0.35">
      <c r="A8" s="2" t="s">
        <v>4203</v>
      </c>
      <c r="B8" s="118" t="s">
        <v>4208</v>
      </c>
      <c r="C8" s="116" t="s">
        <v>4209</v>
      </c>
      <c r="D8" s="116" t="s">
        <v>4210</v>
      </c>
      <c r="E8" s="116" t="s">
        <v>4211</v>
      </c>
      <c r="F8" s="116" t="s">
        <v>4212</v>
      </c>
      <c r="G8" s="247">
        <v>2</v>
      </c>
      <c r="H8" s="212">
        <v>45460</v>
      </c>
      <c r="I8" s="212">
        <v>46022</v>
      </c>
      <c r="J8" s="19">
        <f t="shared" si="0"/>
        <v>80.285714285714292</v>
      </c>
      <c r="K8" s="60">
        <v>0</v>
      </c>
      <c r="L8" s="108">
        <f t="shared" si="1"/>
        <v>0</v>
      </c>
      <c r="M8" s="108"/>
      <c r="N8" s="108"/>
      <c r="O8" s="298"/>
      <c r="P8" s="298"/>
      <c r="Q8" s="298"/>
      <c r="R8" s="298"/>
      <c r="S8" s="298"/>
      <c r="T8" s="298" t="s">
        <v>34</v>
      </c>
      <c r="U8" s="298"/>
      <c r="V8" s="298"/>
      <c r="W8" s="108"/>
      <c r="X8" s="109"/>
      <c r="Y8" s="120" t="s">
        <v>3506</v>
      </c>
      <c r="Z8" s="86" t="s">
        <v>4254</v>
      </c>
      <c r="AA8" s="86" t="s">
        <v>34</v>
      </c>
      <c r="AB8" s="86"/>
      <c r="AC8" s="86" t="s">
        <v>34</v>
      </c>
      <c r="AD8" s="86"/>
      <c r="AE8" s="86"/>
      <c r="AF8" s="145" t="s">
        <v>4415</v>
      </c>
      <c r="AG8" s="60">
        <v>2024</v>
      </c>
      <c r="AH8" s="81"/>
      <c r="AI8" s="60" t="s">
        <v>4633</v>
      </c>
      <c r="AJ8" s="86" t="s">
        <v>4595</v>
      </c>
      <c r="AK8" s="46"/>
      <c r="AL8" s="46"/>
      <c r="AM8" s="46"/>
    </row>
    <row r="9" spans="1:40" s="1" customFormat="1" ht="104" customHeight="1" x14ac:dyDescent="0.3">
      <c r="A9" s="3" t="s">
        <v>3569</v>
      </c>
      <c r="B9" s="119" t="s">
        <v>3570</v>
      </c>
      <c r="C9" s="143" t="s">
        <v>3571</v>
      </c>
      <c r="D9" s="377" t="s">
        <v>3572</v>
      </c>
      <c r="E9" s="143" t="s">
        <v>3573</v>
      </c>
      <c r="F9" s="78" t="s">
        <v>3574</v>
      </c>
      <c r="G9" s="247">
        <v>8</v>
      </c>
      <c r="H9" s="222">
        <v>44378</v>
      </c>
      <c r="I9" s="14">
        <v>46022</v>
      </c>
      <c r="J9" s="19">
        <f t="shared" si="0"/>
        <v>234.85714285714286</v>
      </c>
      <c r="K9" s="60">
        <v>0</v>
      </c>
      <c r="L9" s="108">
        <f t="shared" si="1"/>
        <v>0</v>
      </c>
      <c r="M9" s="108"/>
      <c r="N9" s="108"/>
      <c r="O9" s="298" t="s">
        <v>34</v>
      </c>
      <c r="P9" s="298"/>
      <c r="Q9" s="298"/>
      <c r="R9" s="298"/>
      <c r="S9" s="298"/>
      <c r="T9" s="298"/>
      <c r="U9" s="298"/>
      <c r="V9" s="298"/>
      <c r="W9" s="108"/>
      <c r="X9" s="109" t="s">
        <v>3575</v>
      </c>
      <c r="Y9" s="60" t="s">
        <v>4525</v>
      </c>
      <c r="Z9" s="86" t="s">
        <v>3498</v>
      </c>
      <c r="AA9" s="86" t="s">
        <v>34</v>
      </c>
      <c r="AB9" s="86"/>
      <c r="AC9" s="86"/>
      <c r="AD9" s="86"/>
      <c r="AE9" s="86"/>
      <c r="AF9" s="173" t="s">
        <v>4579</v>
      </c>
      <c r="AG9" s="60">
        <v>2021</v>
      </c>
      <c r="AH9" s="81"/>
      <c r="AI9" s="60" t="s">
        <v>4633</v>
      </c>
      <c r="AJ9" s="86" t="s">
        <v>4595</v>
      </c>
      <c r="AK9" s="46"/>
      <c r="AL9" s="46"/>
      <c r="AM9" s="46"/>
    </row>
    <row r="10" spans="1:40" s="1" customFormat="1" ht="122.25" hidden="1" customHeight="1" x14ac:dyDescent="0.35">
      <c r="A10" s="3" t="s">
        <v>3804</v>
      </c>
      <c r="B10" s="224" t="s">
        <v>4577</v>
      </c>
      <c r="C10" s="154" t="s">
        <v>3805</v>
      </c>
      <c r="D10" s="127" t="s">
        <v>3806</v>
      </c>
      <c r="E10" s="150" t="s">
        <v>3807</v>
      </c>
      <c r="F10" s="147" t="s">
        <v>3808</v>
      </c>
      <c r="G10" s="247">
        <v>3</v>
      </c>
      <c r="H10" s="221">
        <v>44733</v>
      </c>
      <c r="I10" s="14">
        <v>45350</v>
      </c>
      <c r="J10" s="19">
        <f t="shared" si="0"/>
        <v>88.142857142857139</v>
      </c>
      <c r="K10" s="40">
        <v>3</v>
      </c>
      <c r="L10" s="108">
        <f t="shared" si="1"/>
        <v>1</v>
      </c>
      <c r="M10" s="108"/>
      <c r="N10" s="108"/>
      <c r="O10" s="298"/>
      <c r="P10" s="298"/>
      <c r="Q10" s="298"/>
      <c r="R10" s="298"/>
      <c r="S10" s="298"/>
      <c r="T10" s="298"/>
      <c r="U10" s="298"/>
      <c r="V10" s="298"/>
      <c r="W10" s="108"/>
      <c r="X10" s="39" t="s">
        <v>4586</v>
      </c>
      <c r="Y10" s="130" t="s">
        <v>3506</v>
      </c>
      <c r="Z10" s="86" t="s">
        <v>3702</v>
      </c>
      <c r="AA10" s="86" t="s">
        <v>34</v>
      </c>
      <c r="AB10" s="86"/>
      <c r="AC10" s="86" t="s">
        <v>34</v>
      </c>
      <c r="AD10" s="86"/>
      <c r="AE10" s="86"/>
      <c r="AF10" s="145" t="s">
        <v>4771</v>
      </c>
      <c r="AG10" s="60">
        <v>2021</v>
      </c>
      <c r="AH10" s="60">
        <v>2024</v>
      </c>
      <c r="AI10" s="197" t="s">
        <v>4613</v>
      </c>
      <c r="AJ10" s="197" t="s">
        <v>4593</v>
      </c>
      <c r="AK10" s="46"/>
      <c r="AL10" s="194" t="s">
        <v>4614</v>
      </c>
      <c r="AM10" s="46"/>
    </row>
    <row r="11" spans="1:40" s="1" customFormat="1" ht="192.75" customHeight="1" x14ac:dyDescent="0.35">
      <c r="A11" s="3" t="s">
        <v>3804</v>
      </c>
      <c r="B11" s="195" t="s">
        <v>4577</v>
      </c>
      <c r="C11" s="154" t="s">
        <v>3805</v>
      </c>
      <c r="D11" s="118" t="s">
        <v>4830</v>
      </c>
      <c r="E11" s="118" t="s">
        <v>4831</v>
      </c>
      <c r="F11" s="118" t="s">
        <v>4832</v>
      </c>
      <c r="G11" s="135">
        <v>3</v>
      </c>
      <c r="H11" s="218">
        <v>45848</v>
      </c>
      <c r="I11" s="213">
        <v>45945</v>
      </c>
      <c r="J11" s="19">
        <f t="shared" si="0"/>
        <v>13.857142857142858</v>
      </c>
      <c r="K11" s="60">
        <v>0</v>
      </c>
      <c r="L11" s="108">
        <f t="shared" si="1"/>
        <v>0</v>
      </c>
      <c r="M11" s="108"/>
      <c r="N11" s="108"/>
      <c r="O11" s="298" t="s">
        <v>34</v>
      </c>
      <c r="P11" s="298"/>
      <c r="Q11" s="298"/>
      <c r="R11" s="298"/>
      <c r="S11" s="298"/>
      <c r="T11" s="298"/>
      <c r="U11" s="298"/>
      <c r="V11" s="298"/>
      <c r="W11" s="108"/>
      <c r="X11" s="109"/>
      <c r="Y11" s="252" t="s">
        <v>4707</v>
      </c>
      <c r="Z11" s="86" t="s">
        <v>3702</v>
      </c>
      <c r="AA11" s="86" t="s">
        <v>34</v>
      </c>
      <c r="AB11" s="86"/>
      <c r="AC11" s="86" t="s">
        <v>34</v>
      </c>
      <c r="AD11" s="86"/>
      <c r="AE11" s="86"/>
      <c r="AF11" s="145" t="s">
        <v>4786</v>
      </c>
      <c r="AG11" s="60">
        <v>2022</v>
      </c>
      <c r="AH11" s="81"/>
      <c r="AI11" s="60" t="s">
        <v>4633</v>
      </c>
      <c r="AJ11" s="86" t="s">
        <v>4595</v>
      </c>
      <c r="AK11" s="46"/>
      <c r="AL11" s="46"/>
      <c r="AM11" s="46" t="s">
        <v>4799</v>
      </c>
    </row>
    <row r="12" spans="1:40" s="1" customFormat="1" ht="184.5" hidden="1" customHeight="1" x14ac:dyDescent="0.35">
      <c r="A12" s="3" t="s">
        <v>3027</v>
      </c>
      <c r="B12" s="412" t="s">
        <v>3028</v>
      </c>
      <c r="C12" s="144" t="s">
        <v>3029</v>
      </c>
      <c r="D12" s="144" t="s">
        <v>5031</v>
      </c>
      <c r="E12" s="144" t="s">
        <v>5032</v>
      </c>
      <c r="F12" s="144" t="s">
        <v>5033</v>
      </c>
      <c r="G12" s="144">
        <v>1</v>
      </c>
      <c r="H12" s="214">
        <v>44027</v>
      </c>
      <c r="I12" s="10">
        <v>44377</v>
      </c>
      <c r="J12" s="19">
        <f t="shared" si="0"/>
        <v>50</v>
      </c>
      <c r="K12" s="60">
        <v>1</v>
      </c>
      <c r="L12" s="108">
        <f t="shared" si="1"/>
        <v>1</v>
      </c>
      <c r="M12" s="19">
        <f t="shared" ref="M12:M19" si="2">J12*L12</f>
        <v>50</v>
      </c>
      <c r="N12" s="19">
        <f t="shared" ref="N12:N19" si="3">IF(I12&lt;=$W$2,M12,0)</f>
        <v>0</v>
      </c>
      <c r="O12" s="297"/>
      <c r="P12" s="297"/>
      <c r="Q12" s="297"/>
      <c r="R12" s="297"/>
      <c r="S12" s="297"/>
      <c r="T12" s="297"/>
      <c r="U12" s="297"/>
      <c r="V12" s="297"/>
      <c r="W12" s="108"/>
      <c r="X12" s="109" t="s">
        <v>3030</v>
      </c>
      <c r="Y12" s="147" t="s">
        <v>3031</v>
      </c>
      <c r="Z12" s="86" t="s">
        <v>3017</v>
      </c>
      <c r="AA12" s="86" t="s">
        <v>34</v>
      </c>
      <c r="AB12" s="86"/>
      <c r="AC12" s="86"/>
      <c r="AD12" s="86"/>
      <c r="AE12" s="86"/>
      <c r="AF12" s="145" t="s">
        <v>3032</v>
      </c>
      <c r="AG12" s="60">
        <v>2020</v>
      </c>
      <c r="AH12" s="282"/>
      <c r="AI12" s="86" t="s">
        <v>4658</v>
      </c>
      <c r="AJ12" s="86" t="s">
        <v>4593</v>
      </c>
      <c r="AK12" s="282"/>
      <c r="AL12" s="282"/>
      <c r="AM12" s="282"/>
      <c r="AN12" s="102"/>
    </row>
    <row r="13" spans="1:40" s="1" customFormat="1" ht="189.75" hidden="1" customHeight="1" x14ac:dyDescent="0.35">
      <c r="A13" s="2" t="s">
        <v>3385</v>
      </c>
      <c r="B13" s="409" t="s">
        <v>3386</v>
      </c>
      <c r="C13" s="78" t="s">
        <v>3387</v>
      </c>
      <c r="D13" s="379" t="s">
        <v>3381</v>
      </c>
      <c r="E13" s="379" t="s">
        <v>3382</v>
      </c>
      <c r="F13" s="379" t="s">
        <v>3383</v>
      </c>
      <c r="G13" s="379">
        <v>1</v>
      </c>
      <c r="H13" s="397">
        <v>44563</v>
      </c>
      <c r="I13" s="10" t="s">
        <v>3231</v>
      </c>
      <c r="J13" s="19">
        <f t="shared" si="0"/>
        <v>50.285714285714285</v>
      </c>
      <c r="K13" s="60">
        <v>1</v>
      </c>
      <c r="L13" s="108">
        <f t="shared" si="1"/>
        <v>1</v>
      </c>
      <c r="M13" s="108">
        <f t="shared" si="2"/>
        <v>50.285714285714285</v>
      </c>
      <c r="N13" s="108">
        <f t="shared" si="3"/>
        <v>0</v>
      </c>
      <c r="O13" s="298"/>
      <c r="P13" s="298"/>
      <c r="Q13" s="298"/>
      <c r="R13" s="298"/>
      <c r="S13" s="298"/>
      <c r="T13" s="298"/>
      <c r="U13" s="298"/>
      <c r="V13" s="298"/>
      <c r="W13" s="108"/>
      <c r="X13" s="109" t="s">
        <v>3240</v>
      </c>
      <c r="Y13" s="142" t="s">
        <v>3190</v>
      </c>
      <c r="Z13" s="86" t="s">
        <v>3142</v>
      </c>
      <c r="AA13" s="86" t="s">
        <v>34</v>
      </c>
      <c r="AB13" s="86"/>
      <c r="AC13" s="86"/>
      <c r="AD13" s="86"/>
      <c r="AE13" s="86"/>
      <c r="AF13" s="145" t="s">
        <v>3384</v>
      </c>
      <c r="AG13" s="60">
        <v>2020</v>
      </c>
      <c r="AH13" s="282"/>
      <c r="AI13" s="86" t="s">
        <v>4658</v>
      </c>
      <c r="AJ13" s="86" t="s">
        <v>4593</v>
      </c>
      <c r="AK13" s="282"/>
      <c r="AL13" s="282"/>
      <c r="AM13" s="282"/>
      <c r="AN13" s="102"/>
    </row>
    <row r="14" spans="1:40" s="1" customFormat="1" ht="219" hidden="1" customHeight="1" x14ac:dyDescent="0.35">
      <c r="A14" s="2" t="s">
        <v>3385</v>
      </c>
      <c r="B14" s="409" t="s">
        <v>3386</v>
      </c>
      <c r="C14" s="78" t="s">
        <v>3387</v>
      </c>
      <c r="D14" s="379" t="s">
        <v>3388</v>
      </c>
      <c r="E14" s="379" t="s">
        <v>3389</v>
      </c>
      <c r="F14" s="379" t="s">
        <v>3390</v>
      </c>
      <c r="G14" s="379">
        <v>1</v>
      </c>
      <c r="H14" s="397">
        <v>44563</v>
      </c>
      <c r="I14" s="10" t="s">
        <v>3231</v>
      </c>
      <c r="J14" s="19">
        <f t="shared" si="0"/>
        <v>50.285714285714285</v>
      </c>
      <c r="K14" s="60">
        <v>1</v>
      </c>
      <c r="L14" s="108">
        <f t="shared" si="1"/>
        <v>1</v>
      </c>
      <c r="M14" s="108">
        <f t="shared" si="2"/>
        <v>50.285714285714285</v>
      </c>
      <c r="N14" s="108">
        <f t="shared" si="3"/>
        <v>0</v>
      </c>
      <c r="O14" s="298"/>
      <c r="P14" s="298"/>
      <c r="Q14" s="298"/>
      <c r="R14" s="298"/>
      <c r="S14" s="298"/>
      <c r="T14" s="298"/>
      <c r="U14" s="298"/>
      <c r="V14" s="298"/>
      <c r="W14" s="108"/>
      <c r="X14" s="109" t="s">
        <v>3240</v>
      </c>
      <c r="Y14" s="142" t="s">
        <v>3190</v>
      </c>
      <c r="Z14" s="86" t="s">
        <v>3142</v>
      </c>
      <c r="AA14" s="86" t="s">
        <v>34</v>
      </c>
      <c r="AB14" s="86"/>
      <c r="AC14" s="86"/>
      <c r="AD14" s="86"/>
      <c r="AE14" s="86"/>
      <c r="AF14" s="145" t="s">
        <v>3391</v>
      </c>
      <c r="AG14" s="60">
        <v>2020</v>
      </c>
      <c r="AH14" s="282"/>
      <c r="AI14" s="86" t="s">
        <v>4658</v>
      </c>
      <c r="AJ14" s="86" t="s">
        <v>4593</v>
      </c>
      <c r="AK14" s="282"/>
      <c r="AL14" s="282"/>
      <c r="AM14" s="282"/>
      <c r="AN14" s="102"/>
    </row>
    <row r="15" spans="1:40" s="1" customFormat="1" ht="179.5" hidden="1" customHeight="1" x14ac:dyDescent="0.35">
      <c r="A15" s="2" t="s">
        <v>3271</v>
      </c>
      <c r="B15" s="413" t="s">
        <v>3272</v>
      </c>
      <c r="C15" s="78" t="s">
        <v>3273</v>
      </c>
      <c r="D15" s="78" t="s">
        <v>3274</v>
      </c>
      <c r="E15" s="78" t="s">
        <v>3275</v>
      </c>
      <c r="F15" s="78" t="s">
        <v>3276</v>
      </c>
      <c r="G15" s="78">
        <v>6</v>
      </c>
      <c r="H15" s="163">
        <v>44242</v>
      </c>
      <c r="I15" s="10">
        <v>44530</v>
      </c>
      <c r="J15" s="19">
        <f t="shared" si="0"/>
        <v>41.142857142857146</v>
      </c>
      <c r="K15" s="60">
        <v>6</v>
      </c>
      <c r="L15" s="108">
        <f t="shared" si="1"/>
        <v>1</v>
      </c>
      <c r="M15" s="108">
        <f t="shared" si="2"/>
        <v>41.142857142857146</v>
      </c>
      <c r="N15" s="108">
        <f t="shared" si="3"/>
        <v>0</v>
      </c>
      <c r="O15" s="298"/>
      <c r="P15" s="298"/>
      <c r="Q15" s="298"/>
      <c r="R15" s="298"/>
      <c r="S15" s="298"/>
      <c r="T15" s="298"/>
      <c r="U15" s="298"/>
      <c r="V15" s="298"/>
      <c r="W15" s="108"/>
      <c r="X15" s="109" t="s">
        <v>3204</v>
      </c>
      <c r="Y15" s="78" t="s">
        <v>3190</v>
      </c>
      <c r="Z15" s="86" t="s">
        <v>3142</v>
      </c>
      <c r="AA15" s="86" t="s">
        <v>34</v>
      </c>
      <c r="AB15" s="86"/>
      <c r="AC15" s="86"/>
      <c r="AD15" s="86"/>
      <c r="AE15" s="86"/>
      <c r="AF15" s="145" t="s">
        <v>3197</v>
      </c>
      <c r="AG15" s="60">
        <v>2020</v>
      </c>
      <c r="AH15" s="282"/>
      <c r="AI15" s="86" t="s">
        <v>4658</v>
      </c>
      <c r="AJ15" s="86" t="s">
        <v>4593</v>
      </c>
      <c r="AK15" s="282"/>
      <c r="AL15" s="282"/>
      <c r="AM15" s="282"/>
      <c r="AN15" s="102"/>
    </row>
    <row r="16" spans="1:40" s="1" customFormat="1" ht="189" hidden="1" customHeight="1" x14ac:dyDescent="0.35">
      <c r="A16" s="2" t="s">
        <v>3271</v>
      </c>
      <c r="B16" s="413" t="s">
        <v>3272</v>
      </c>
      <c r="C16" s="78" t="s">
        <v>3273</v>
      </c>
      <c r="D16" s="78" t="s">
        <v>3277</v>
      </c>
      <c r="E16" s="78" t="s">
        <v>3278</v>
      </c>
      <c r="F16" s="78" t="s">
        <v>3279</v>
      </c>
      <c r="G16" s="78">
        <v>5</v>
      </c>
      <c r="H16" s="163">
        <v>44242</v>
      </c>
      <c r="I16" s="10">
        <v>44377</v>
      </c>
      <c r="J16" s="19">
        <f t="shared" si="0"/>
        <v>19.285714285714285</v>
      </c>
      <c r="K16" s="60">
        <v>5</v>
      </c>
      <c r="L16" s="108">
        <f t="shared" si="1"/>
        <v>1</v>
      </c>
      <c r="M16" s="108">
        <f t="shared" si="2"/>
        <v>19.285714285714285</v>
      </c>
      <c r="N16" s="108">
        <f t="shared" si="3"/>
        <v>0</v>
      </c>
      <c r="O16" s="298"/>
      <c r="P16" s="298"/>
      <c r="Q16" s="298"/>
      <c r="R16" s="298"/>
      <c r="S16" s="298"/>
      <c r="T16" s="298"/>
      <c r="U16" s="298"/>
      <c r="V16" s="298"/>
      <c r="W16" s="108"/>
      <c r="X16" s="109" t="s">
        <v>3280</v>
      </c>
      <c r="Y16" s="78" t="s">
        <v>3190</v>
      </c>
      <c r="Z16" s="86" t="s">
        <v>3142</v>
      </c>
      <c r="AA16" s="86" t="s">
        <v>34</v>
      </c>
      <c r="AB16" s="86"/>
      <c r="AC16" s="86"/>
      <c r="AD16" s="86"/>
      <c r="AE16" s="86"/>
      <c r="AF16" s="145" t="s">
        <v>3191</v>
      </c>
      <c r="AG16" s="60">
        <v>2020</v>
      </c>
      <c r="AH16" s="282"/>
      <c r="AI16" s="86" t="s">
        <v>4658</v>
      </c>
      <c r="AJ16" s="86" t="s">
        <v>4593</v>
      </c>
      <c r="AK16" s="282"/>
      <c r="AL16" s="282"/>
      <c r="AM16" s="282"/>
      <c r="AN16" s="102"/>
    </row>
    <row r="17" spans="1:40" s="1" customFormat="1" ht="172.5" hidden="1" customHeight="1" x14ac:dyDescent="0.35">
      <c r="A17" s="3" t="s">
        <v>287</v>
      </c>
      <c r="B17" s="52" t="s">
        <v>288</v>
      </c>
      <c r="C17" s="8" t="s">
        <v>289</v>
      </c>
      <c r="D17" s="8" t="s">
        <v>290</v>
      </c>
      <c r="E17" s="8" t="s">
        <v>291</v>
      </c>
      <c r="F17" s="9" t="s">
        <v>292</v>
      </c>
      <c r="G17" s="9">
        <v>1</v>
      </c>
      <c r="H17" s="10">
        <v>42706</v>
      </c>
      <c r="I17" s="10">
        <v>42825</v>
      </c>
      <c r="J17" s="19">
        <f t="shared" si="0"/>
        <v>17</v>
      </c>
      <c r="K17" s="9">
        <v>1</v>
      </c>
      <c r="L17" s="11">
        <f t="shared" si="1"/>
        <v>1</v>
      </c>
      <c r="M17" s="19">
        <f t="shared" si="2"/>
        <v>17</v>
      </c>
      <c r="N17" s="19">
        <f t="shared" si="3"/>
        <v>17</v>
      </c>
      <c r="O17" s="297"/>
      <c r="P17" s="297"/>
      <c r="Q17" s="297"/>
      <c r="R17" s="297"/>
      <c r="S17" s="297"/>
      <c r="T17" s="297"/>
      <c r="U17" s="297"/>
      <c r="V17" s="297"/>
      <c r="W17" s="19">
        <f>IF($W$2&gt;=I17,J17,0)</f>
        <v>17</v>
      </c>
      <c r="X17" s="47" t="s">
        <v>293</v>
      </c>
      <c r="Y17" s="9" t="s">
        <v>189</v>
      </c>
      <c r="Z17" s="8" t="s">
        <v>110</v>
      </c>
      <c r="AA17" s="9"/>
      <c r="AB17" s="9"/>
      <c r="AC17" s="9"/>
      <c r="AD17" s="9"/>
      <c r="AE17" s="9"/>
      <c r="AF17" s="80" t="s">
        <v>294</v>
      </c>
      <c r="AG17" s="60">
        <v>2016</v>
      </c>
      <c r="AH17" s="46"/>
      <c r="AI17" s="86" t="s">
        <v>4658</v>
      </c>
      <c r="AJ17" s="86" t="s">
        <v>4593</v>
      </c>
      <c r="AK17" s="46"/>
      <c r="AL17" s="46"/>
      <c r="AM17" s="46"/>
      <c r="AN17" s="102"/>
    </row>
    <row r="18" spans="1:40" s="1" customFormat="1" ht="157.5" hidden="1" customHeight="1" x14ac:dyDescent="0.35">
      <c r="A18" s="3" t="s">
        <v>3198</v>
      </c>
      <c r="B18" s="414" t="s">
        <v>3199</v>
      </c>
      <c r="C18" s="78" t="s">
        <v>3200</v>
      </c>
      <c r="D18" s="78" t="s">
        <v>3201</v>
      </c>
      <c r="E18" s="78" t="s">
        <v>3202</v>
      </c>
      <c r="F18" s="78" t="s">
        <v>3203</v>
      </c>
      <c r="G18" s="78">
        <v>7</v>
      </c>
      <c r="H18" s="163">
        <v>44242</v>
      </c>
      <c r="I18" s="10">
        <v>44530</v>
      </c>
      <c r="J18" s="19">
        <f t="shared" si="0"/>
        <v>41.142857142857146</v>
      </c>
      <c r="K18" s="60">
        <v>7</v>
      </c>
      <c r="L18" s="108">
        <f t="shared" si="1"/>
        <v>1</v>
      </c>
      <c r="M18" s="108">
        <f t="shared" si="2"/>
        <v>41.142857142857146</v>
      </c>
      <c r="N18" s="108">
        <f t="shared" si="3"/>
        <v>0</v>
      </c>
      <c r="O18" s="298"/>
      <c r="P18" s="298"/>
      <c r="Q18" s="298"/>
      <c r="R18" s="298"/>
      <c r="S18" s="298"/>
      <c r="T18" s="298"/>
      <c r="U18" s="298"/>
      <c r="V18" s="298"/>
      <c r="W18" s="108"/>
      <c r="X18" s="109" t="s">
        <v>3204</v>
      </c>
      <c r="Y18" s="78" t="s">
        <v>3205</v>
      </c>
      <c r="Z18" s="86" t="s">
        <v>3142</v>
      </c>
      <c r="AA18" s="86" t="s">
        <v>34</v>
      </c>
      <c r="AB18" s="86"/>
      <c r="AC18" s="86"/>
      <c r="AD18" s="86"/>
      <c r="AE18" s="86"/>
      <c r="AF18" s="145" t="s">
        <v>3197</v>
      </c>
      <c r="AG18" s="60">
        <v>2020</v>
      </c>
      <c r="AH18" s="282"/>
      <c r="AI18" s="86" t="s">
        <v>4658</v>
      </c>
      <c r="AJ18" s="86" t="s">
        <v>4593</v>
      </c>
      <c r="AK18" s="282"/>
      <c r="AL18" s="282"/>
      <c r="AM18" s="282"/>
      <c r="AN18" s="102"/>
    </row>
    <row r="19" spans="1:40" s="1" customFormat="1" ht="200.25" hidden="1" customHeight="1" x14ac:dyDescent="0.35">
      <c r="A19" s="3" t="s">
        <v>2572</v>
      </c>
      <c r="B19" s="52" t="s">
        <v>2573</v>
      </c>
      <c r="C19" s="8" t="s">
        <v>2574</v>
      </c>
      <c r="D19" s="8" t="s">
        <v>2575</v>
      </c>
      <c r="E19" s="8" t="s">
        <v>2576</v>
      </c>
      <c r="F19" s="9" t="s">
        <v>2577</v>
      </c>
      <c r="G19" s="247">
        <v>1</v>
      </c>
      <c r="H19" s="13">
        <v>43516</v>
      </c>
      <c r="I19" s="10">
        <v>43884</v>
      </c>
      <c r="J19" s="230">
        <f t="shared" si="0"/>
        <v>52.571428571428569</v>
      </c>
      <c r="K19" s="60">
        <v>1</v>
      </c>
      <c r="L19" s="47">
        <f t="shared" si="1"/>
        <v>1</v>
      </c>
      <c r="M19" s="230">
        <f t="shared" si="2"/>
        <v>52.571428571428569</v>
      </c>
      <c r="N19" s="230">
        <f t="shared" si="3"/>
        <v>52.571428571428569</v>
      </c>
      <c r="O19" s="299"/>
      <c r="P19" s="299"/>
      <c r="Q19" s="299"/>
      <c r="R19" s="299"/>
      <c r="S19" s="299"/>
      <c r="T19" s="299"/>
      <c r="U19" s="299"/>
      <c r="V19" s="299"/>
      <c r="W19" s="230">
        <f>IF($W$2&gt;=I19,J19,0)</f>
        <v>52.571428571428569</v>
      </c>
      <c r="X19" s="47" t="s">
        <v>2570</v>
      </c>
      <c r="Y19" s="9" t="s">
        <v>32</v>
      </c>
      <c r="Z19" s="8" t="s">
        <v>2562</v>
      </c>
      <c r="AA19" s="9"/>
      <c r="AB19" s="9"/>
      <c r="AC19" s="9"/>
      <c r="AD19" s="9"/>
      <c r="AE19" s="9"/>
      <c r="AF19" s="80" t="s">
        <v>2421</v>
      </c>
      <c r="AG19" s="60">
        <v>2018</v>
      </c>
      <c r="AH19" s="46"/>
      <c r="AI19" s="86" t="s">
        <v>4658</v>
      </c>
      <c r="AJ19" s="86" t="s">
        <v>4593</v>
      </c>
      <c r="AK19" s="282"/>
      <c r="AL19" s="282"/>
      <c r="AM19" s="282"/>
      <c r="AN19" s="102"/>
    </row>
    <row r="20" spans="1:40" s="1" customFormat="1" ht="279.75" hidden="1" customHeight="1" x14ac:dyDescent="0.3">
      <c r="A20" s="3" t="s">
        <v>3812</v>
      </c>
      <c r="B20" s="415" t="s">
        <v>5034</v>
      </c>
      <c r="C20" s="107" t="s">
        <v>3813</v>
      </c>
      <c r="D20" s="416" t="s">
        <v>3814</v>
      </c>
      <c r="E20" s="417" t="s">
        <v>3815</v>
      </c>
      <c r="F20" s="418" t="s">
        <v>3816</v>
      </c>
      <c r="G20" s="247">
        <v>3</v>
      </c>
      <c r="H20" s="419">
        <v>44743</v>
      </c>
      <c r="I20" s="10">
        <v>44985</v>
      </c>
      <c r="J20" s="19">
        <f t="shared" si="0"/>
        <v>34.571428571428569</v>
      </c>
      <c r="K20" s="60">
        <v>3</v>
      </c>
      <c r="L20" s="108">
        <f t="shared" si="1"/>
        <v>1</v>
      </c>
      <c r="M20" s="108"/>
      <c r="N20" s="108"/>
      <c r="O20" s="298"/>
      <c r="P20" s="298"/>
      <c r="Q20" s="298"/>
      <c r="R20" s="298"/>
      <c r="S20" s="298"/>
      <c r="T20" s="298"/>
      <c r="U20" s="298"/>
      <c r="V20" s="298"/>
      <c r="W20" s="108"/>
      <c r="X20" s="109"/>
      <c r="Y20" s="140" t="s">
        <v>3506</v>
      </c>
      <c r="Z20" s="86" t="s">
        <v>3702</v>
      </c>
      <c r="AA20" s="86" t="s">
        <v>34</v>
      </c>
      <c r="AB20" s="86"/>
      <c r="AC20" s="86" t="s">
        <v>34</v>
      </c>
      <c r="AD20" s="86"/>
      <c r="AE20" s="86"/>
      <c r="AF20" s="145" t="s">
        <v>4111</v>
      </c>
      <c r="AG20" s="60">
        <v>2022</v>
      </c>
      <c r="AH20" s="282"/>
      <c r="AI20" s="86" t="s">
        <v>4592</v>
      </c>
      <c r="AJ20" s="86" t="s">
        <v>4593</v>
      </c>
      <c r="AK20" s="282"/>
      <c r="AL20" s="282"/>
      <c r="AM20" s="282"/>
      <c r="AN20" s="102"/>
    </row>
    <row r="21" spans="1:40" s="1" customFormat="1" ht="273.75" customHeight="1" x14ac:dyDescent="0.35">
      <c r="A21" s="3" t="s">
        <v>4952</v>
      </c>
      <c r="B21" s="118" t="s">
        <v>4973</v>
      </c>
      <c r="C21" s="116" t="s">
        <v>4953</v>
      </c>
      <c r="D21" s="116" t="s">
        <v>4962</v>
      </c>
      <c r="E21" s="116" t="s">
        <v>4963</v>
      </c>
      <c r="F21" s="181" t="s">
        <v>4964</v>
      </c>
      <c r="G21" s="60">
        <v>1</v>
      </c>
      <c r="H21" s="212">
        <v>45845</v>
      </c>
      <c r="I21" s="212">
        <v>46022</v>
      </c>
      <c r="J21" s="19">
        <f t="shared" si="0"/>
        <v>25.285714285714285</v>
      </c>
      <c r="K21" s="60">
        <v>0</v>
      </c>
      <c r="L21" s="108">
        <f t="shared" si="1"/>
        <v>0</v>
      </c>
      <c r="M21" s="108"/>
      <c r="N21" s="108"/>
      <c r="O21" s="298"/>
      <c r="P21" s="298"/>
      <c r="Q21" s="298"/>
      <c r="R21" s="298"/>
      <c r="S21" s="298"/>
      <c r="T21" s="298"/>
      <c r="U21" s="298"/>
      <c r="V21" s="298" t="s">
        <v>34</v>
      </c>
      <c r="W21" s="108"/>
      <c r="X21" s="109"/>
      <c r="Y21" s="120" t="s">
        <v>4977</v>
      </c>
      <c r="Z21" s="86" t="s">
        <v>4871</v>
      </c>
      <c r="AA21" s="86" t="s">
        <v>34</v>
      </c>
      <c r="AB21" s="86"/>
      <c r="AC21" s="86" t="s">
        <v>34</v>
      </c>
      <c r="AD21" s="86"/>
      <c r="AE21" s="86" t="s">
        <v>34</v>
      </c>
      <c r="AF21" s="145" t="s">
        <v>4979</v>
      </c>
      <c r="AG21" s="60">
        <v>2025</v>
      </c>
      <c r="AH21" s="60"/>
      <c r="AI21" s="60" t="s">
        <v>4633</v>
      </c>
      <c r="AJ21" s="60" t="s">
        <v>4595</v>
      </c>
      <c r="AK21" s="282"/>
      <c r="AL21" s="282"/>
      <c r="AM21" s="282"/>
      <c r="AN21" s="102"/>
    </row>
    <row r="22" spans="1:40" s="1" customFormat="1" ht="187.4" customHeight="1" x14ac:dyDescent="0.35">
      <c r="A22" s="3" t="s">
        <v>4321</v>
      </c>
      <c r="B22" s="118" t="s">
        <v>4322</v>
      </c>
      <c r="C22" s="116" t="s">
        <v>4323</v>
      </c>
      <c r="D22" s="116" t="s">
        <v>4324</v>
      </c>
      <c r="E22" s="116" t="s">
        <v>5006</v>
      </c>
      <c r="F22" s="116" t="s">
        <v>5006</v>
      </c>
      <c r="G22" s="247">
        <v>2</v>
      </c>
      <c r="H22" s="214">
        <v>45488</v>
      </c>
      <c r="I22" s="14">
        <v>45869</v>
      </c>
      <c r="J22" s="113">
        <f t="shared" si="0"/>
        <v>54.428571428571431</v>
      </c>
      <c r="K22" s="60">
        <v>2</v>
      </c>
      <c r="L22" s="108">
        <f t="shared" si="1"/>
        <v>1</v>
      </c>
      <c r="M22" s="108"/>
      <c r="N22" s="108"/>
      <c r="O22" s="298" t="s">
        <v>34</v>
      </c>
      <c r="P22" s="298"/>
      <c r="Q22" s="298"/>
      <c r="R22" s="298"/>
      <c r="S22" s="298"/>
      <c r="T22" s="298"/>
      <c r="U22" s="298"/>
      <c r="V22" s="298"/>
      <c r="W22" s="108"/>
      <c r="X22" s="109"/>
      <c r="Y22" s="138" t="s">
        <v>4462</v>
      </c>
      <c r="Z22" s="86" t="s">
        <v>4346</v>
      </c>
      <c r="AA22" s="86" t="s">
        <v>34</v>
      </c>
      <c r="AB22" s="86"/>
      <c r="AC22" s="86" t="s">
        <v>34</v>
      </c>
      <c r="AD22" s="86" t="s">
        <v>34</v>
      </c>
      <c r="AE22" s="86"/>
      <c r="AF22" s="145" t="s">
        <v>5023</v>
      </c>
      <c r="AG22" s="81">
        <v>2024</v>
      </c>
      <c r="AH22" s="81"/>
      <c r="AI22" s="372" t="s">
        <v>4594</v>
      </c>
      <c r="AJ22" s="372" t="s">
        <v>4595</v>
      </c>
      <c r="AK22" s="46"/>
      <c r="AL22" s="46"/>
      <c r="AM22" s="182" t="s">
        <v>5022</v>
      </c>
    </row>
    <row r="23" spans="1:40" s="1" customFormat="1" ht="154.5" hidden="1" customHeight="1" x14ac:dyDescent="0.35">
      <c r="A23" s="2" t="s">
        <v>3603</v>
      </c>
      <c r="B23" s="414" t="s">
        <v>3604</v>
      </c>
      <c r="C23" s="420" t="s">
        <v>3605</v>
      </c>
      <c r="D23" s="421" t="s">
        <v>3606</v>
      </c>
      <c r="E23" s="422" t="s">
        <v>3607</v>
      </c>
      <c r="F23" s="422" t="s">
        <v>3608</v>
      </c>
      <c r="G23" s="247">
        <v>3</v>
      </c>
      <c r="H23" s="391">
        <v>44378</v>
      </c>
      <c r="I23" s="10">
        <v>44742</v>
      </c>
      <c r="J23" s="19">
        <f t="shared" si="0"/>
        <v>52</v>
      </c>
      <c r="K23" s="60">
        <v>3</v>
      </c>
      <c r="L23" s="108">
        <f t="shared" si="1"/>
        <v>1</v>
      </c>
      <c r="M23" s="108"/>
      <c r="N23" s="108"/>
      <c r="O23" s="298"/>
      <c r="P23" s="298"/>
      <c r="Q23" s="298"/>
      <c r="R23" s="298"/>
      <c r="S23" s="298"/>
      <c r="T23" s="298"/>
      <c r="U23" s="298"/>
      <c r="V23" s="298"/>
      <c r="W23" s="108"/>
      <c r="X23" s="109" t="s">
        <v>3609</v>
      </c>
      <c r="Y23" s="147" t="s">
        <v>3506</v>
      </c>
      <c r="Z23" s="86" t="s">
        <v>3498</v>
      </c>
      <c r="AA23" s="86" t="s">
        <v>34</v>
      </c>
      <c r="AB23" s="86"/>
      <c r="AC23" s="86"/>
      <c r="AD23" s="86"/>
      <c r="AE23" s="86"/>
      <c r="AF23" s="145" t="s">
        <v>3583</v>
      </c>
      <c r="AG23" s="60">
        <v>2021</v>
      </c>
      <c r="AH23" s="282"/>
      <c r="AI23" s="86" t="s">
        <v>4658</v>
      </c>
      <c r="AJ23" s="86" t="s">
        <v>4593</v>
      </c>
      <c r="AK23" s="282"/>
      <c r="AL23" s="282"/>
      <c r="AM23" s="282"/>
      <c r="AN23" s="102"/>
    </row>
    <row r="24" spans="1:40" s="1" customFormat="1" ht="150.75" hidden="1" customHeight="1" x14ac:dyDescent="0.35">
      <c r="A24" s="2" t="s">
        <v>3603</v>
      </c>
      <c r="B24" s="414" t="s">
        <v>3604</v>
      </c>
      <c r="C24" s="420" t="s">
        <v>3605</v>
      </c>
      <c r="D24" s="421" t="s">
        <v>3610</v>
      </c>
      <c r="E24" s="422" t="s">
        <v>3611</v>
      </c>
      <c r="F24" s="422" t="s">
        <v>3612</v>
      </c>
      <c r="G24" s="247">
        <v>2</v>
      </c>
      <c r="H24" s="423">
        <v>44562</v>
      </c>
      <c r="I24" s="10">
        <v>44742</v>
      </c>
      <c r="J24" s="19">
        <f t="shared" si="0"/>
        <v>25.714285714285715</v>
      </c>
      <c r="K24" s="60">
        <v>2</v>
      </c>
      <c r="L24" s="108">
        <f t="shared" si="1"/>
        <v>1</v>
      </c>
      <c r="M24" s="108"/>
      <c r="N24" s="108"/>
      <c r="O24" s="298"/>
      <c r="P24" s="298"/>
      <c r="Q24" s="298"/>
      <c r="R24" s="298"/>
      <c r="S24" s="298"/>
      <c r="T24" s="298"/>
      <c r="U24" s="298"/>
      <c r="V24" s="298"/>
      <c r="W24" s="108"/>
      <c r="X24" s="109" t="s">
        <v>3613</v>
      </c>
      <c r="Y24" s="147" t="s">
        <v>3506</v>
      </c>
      <c r="Z24" s="86" t="s">
        <v>3498</v>
      </c>
      <c r="AA24" s="86" t="s">
        <v>34</v>
      </c>
      <c r="AB24" s="86"/>
      <c r="AC24" s="86"/>
      <c r="AD24" s="86"/>
      <c r="AE24" s="86"/>
      <c r="AF24" s="145" t="s">
        <v>3583</v>
      </c>
      <c r="AG24" s="60">
        <v>2021</v>
      </c>
      <c r="AH24" s="282"/>
      <c r="AI24" s="86" t="s">
        <v>4658</v>
      </c>
      <c r="AJ24" s="86" t="s">
        <v>4593</v>
      </c>
      <c r="AK24" s="282"/>
      <c r="AL24" s="282"/>
      <c r="AM24" s="282"/>
      <c r="AN24" s="102"/>
    </row>
    <row r="25" spans="1:40" s="1" customFormat="1" ht="150.75" hidden="1" customHeight="1" x14ac:dyDescent="0.35">
      <c r="A25" s="4" t="s">
        <v>2733</v>
      </c>
      <c r="B25" s="68" t="s">
        <v>2734</v>
      </c>
      <c r="C25" s="8" t="s">
        <v>2735</v>
      </c>
      <c r="D25" s="44" t="s">
        <v>2736</v>
      </c>
      <c r="E25" s="44" t="s">
        <v>2737</v>
      </c>
      <c r="F25" s="45" t="s">
        <v>2738</v>
      </c>
      <c r="G25" s="247">
        <v>1</v>
      </c>
      <c r="H25" s="12">
        <v>43678</v>
      </c>
      <c r="I25" s="10">
        <v>44196</v>
      </c>
      <c r="J25" s="19">
        <f t="shared" si="0"/>
        <v>74</v>
      </c>
      <c r="K25" s="9">
        <v>1</v>
      </c>
      <c r="L25" s="11">
        <f t="shared" si="1"/>
        <v>1</v>
      </c>
      <c r="M25" s="19">
        <f t="shared" ref="M25:M35" si="4">J25*L25</f>
        <v>74</v>
      </c>
      <c r="N25" s="19">
        <f t="shared" ref="N25:N35" si="5">IF(I25&lt;=$W$2,M25,0)</f>
        <v>0</v>
      </c>
      <c r="O25" s="297"/>
      <c r="P25" s="297"/>
      <c r="Q25" s="297"/>
      <c r="R25" s="297"/>
      <c r="S25" s="297"/>
      <c r="T25" s="297"/>
      <c r="U25" s="297"/>
      <c r="V25" s="297"/>
      <c r="W25" s="19">
        <f t="shared" ref="W25:W35" si="6">IF($W$2&gt;=I25,J25,0)</f>
        <v>0</v>
      </c>
      <c r="X25" s="11" t="s">
        <v>2739</v>
      </c>
      <c r="Y25" s="9" t="s">
        <v>189</v>
      </c>
      <c r="Z25" s="8" t="s">
        <v>2621</v>
      </c>
      <c r="AA25" s="9" t="s">
        <v>34</v>
      </c>
      <c r="AB25" s="9"/>
      <c r="AC25" s="9" t="s">
        <v>34</v>
      </c>
      <c r="AD25" s="9"/>
      <c r="AE25" s="9"/>
      <c r="AF25" s="80" t="s">
        <v>2740</v>
      </c>
      <c r="AG25" s="60">
        <v>2019</v>
      </c>
      <c r="AH25" s="46"/>
      <c r="AI25" s="86" t="s">
        <v>4658</v>
      </c>
      <c r="AJ25" s="86" t="s">
        <v>4593</v>
      </c>
      <c r="AK25" s="282"/>
      <c r="AL25" s="282"/>
      <c r="AM25" s="282"/>
      <c r="AN25" s="102"/>
    </row>
    <row r="26" spans="1:40" s="1" customFormat="1" ht="109.5" hidden="1" customHeight="1" x14ac:dyDescent="0.35">
      <c r="A26" s="4" t="s">
        <v>2733</v>
      </c>
      <c r="B26" s="68" t="s">
        <v>2734</v>
      </c>
      <c r="C26" s="8" t="s">
        <v>2735</v>
      </c>
      <c r="D26" s="44" t="s">
        <v>2736</v>
      </c>
      <c r="E26" s="44" t="s">
        <v>2741</v>
      </c>
      <c r="F26" s="45" t="s">
        <v>929</v>
      </c>
      <c r="G26" s="247">
        <v>210</v>
      </c>
      <c r="H26" s="12">
        <v>43678</v>
      </c>
      <c r="I26" s="10">
        <v>44196</v>
      </c>
      <c r="J26" s="19">
        <f t="shared" si="0"/>
        <v>74</v>
      </c>
      <c r="K26" s="9">
        <v>210</v>
      </c>
      <c r="L26" s="11">
        <f t="shared" si="1"/>
        <v>1</v>
      </c>
      <c r="M26" s="19">
        <f t="shared" si="4"/>
        <v>74</v>
      </c>
      <c r="N26" s="19">
        <f t="shared" si="5"/>
        <v>0</v>
      </c>
      <c r="O26" s="297"/>
      <c r="P26" s="297"/>
      <c r="Q26" s="297"/>
      <c r="R26" s="297"/>
      <c r="S26" s="297"/>
      <c r="T26" s="297"/>
      <c r="U26" s="297"/>
      <c r="V26" s="297"/>
      <c r="W26" s="19">
        <f t="shared" si="6"/>
        <v>0</v>
      </c>
      <c r="X26" s="11" t="s">
        <v>2742</v>
      </c>
      <c r="Y26" s="9" t="s">
        <v>189</v>
      </c>
      <c r="Z26" s="8" t="s">
        <v>2621</v>
      </c>
      <c r="AA26" s="9" t="s">
        <v>34</v>
      </c>
      <c r="AB26" s="9"/>
      <c r="AC26" s="9" t="s">
        <v>34</v>
      </c>
      <c r="AD26" s="9"/>
      <c r="AE26" s="9"/>
      <c r="AF26" s="80" t="s">
        <v>2740</v>
      </c>
      <c r="AG26" s="60">
        <v>2019</v>
      </c>
      <c r="AH26" s="46"/>
      <c r="AI26" s="86" t="s">
        <v>4658</v>
      </c>
      <c r="AJ26" s="86" t="s">
        <v>4593</v>
      </c>
      <c r="AK26" s="282"/>
      <c r="AL26" s="282"/>
      <c r="AM26" s="282"/>
      <c r="AN26" s="102"/>
    </row>
    <row r="27" spans="1:40" s="1" customFormat="1" ht="154.4" hidden="1" customHeight="1" x14ac:dyDescent="0.35">
      <c r="A27" s="4" t="s">
        <v>2733</v>
      </c>
      <c r="B27" s="68" t="s">
        <v>2734</v>
      </c>
      <c r="C27" s="8" t="s">
        <v>2735</v>
      </c>
      <c r="D27" s="44" t="s">
        <v>2736</v>
      </c>
      <c r="E27" s="44" t="s">
        <v>2743</v>
      </c>
      <c r="F27" s="45" t="s">
        <v>2744</v>
      </c>
      <c r="G27" s="247">
        <v>210</v>
      </c>
      <c r="H27" s="12">
        <v>43678</v>
      </c>
      <c r="I27" s="10">
        <v>44196</v>
      </c>
      <c r="J27" s="19">
        <f t="shared" si="0"/>
        <v>74</v>
      </c>
      <c r="K27" s="9">
        <v>210</v>
      </c>
      <c r="L27" s="11">
        <f t="shared" si="1"/>
        <v>1</v>
      </c>
      <c r="M27" s="19">
        <f t="shared" si="4"/>
        <v>74</v>
      </c>
      <c r="N27" s="19">
        <f t="shared" si="5"/>
        <v>0</v>
      </c>
      <c r="O27" s="297"/>
      <c r="P27" s="297"/>
      <c r="Q27" s="297"/>
      <c r="R27" s="297"/>
      <c r="S27" s="297"/>
      <c r="T27" s="297"/>
      <c r="U27" s="297"/>
      <c r="V27" s="297"/>
      <c r="W27" s="19">
        <f t="shared" si="6"/>
        <v>0</v>
      </c>
      <c r="X27" s="11" t="s">
        <v>2742</v>
      </c>
      <c r="Y27" s="9" t="s">
        <v>189</v>
      </c>
      <c r="Z27" s="8" t="s">
        <v>2621</v>
      </c>
      <c r="AA27" s="9" t="s">
        <v>34</v>
      </c>
      <c r="AB27" s="9"/>
      <c r="AC27" s="9" t="s">
        <v>34</v>
      </c>
      <c r="AD27" s="9"/>
      <c r="AE27" s="9"/>
      <c r="AF27" s="80" t="s">
        <v>2740</v>
      </c>
      <c r="AG27" s="60">
        <v>2019</v>
      </c>
      <c r="AH27" s="46"/>
      <c r="AI27" s="86" t="s">
        <v>4658</v>
      </c>
      <c r="AJ27" s="86" t="s">
        <v>4593</v>
      </c>
      <c r="AK27" s="282"/>
      <c r="AL27" s="282"/>
      <c r="AM27" s="282"/>
      <c r="AN27" s="102"/>
    </row>
    <row r="28" spans="1:40" s="1" customFormat="1" ht="168.75" hidden="1" customHeight="1" x14ac:dyDescent="0.35">
      <c r="A28" s="3" t="s">
        <v>2861</v>
      </c>
      <c r="B28" s="52" t="s">
        <v>2862</v>
      </c>
      <c r="C28" s="8" t="s">
        <v>2814</v>
      </c>
      <c r="D28" s="44" t="s">
        <v>2815</v>
      </c>
      <c r="E28" s="44" t="s">
        <v>2824</v>
      </c>
      <c r="F28" s="45" t="s">
        <v>2817</v>
      </c>
      <c r="G28" s="247">
        <v>1</v>
      </c>
      <c r="H28" s="12">
        <v>43678</v>
      </c>
      <c r="I28" s="10">
        <v>43830</v>
      </c>
      <c r="J28" s="230">
        <f t="shared" si="0"/>
        <v>21.714285714285715</v>
      </c>
      <c r="K28" s="60">
        <v>1</v>
      </c>
      <c r="L28" s="47">
        <f t="shared" si="1"/>
        <v>1</v>
      </c>
      <c r="M28" s="230">
        <f t="shared" si="4"/>
        <v>21.714285714285715</v>
      </c>
      <c r="N28" s="230">
        <f t="shared" si="5"/>
        <v>21.714285714285715</v>
      </c>
      <c r="O28" s="299"/>
      <c r="P28" s="299"/>
      <c r="Q28" s="299"/>
      <c r="R28" s="299"/>
      <c r="S28" s="299"/>
      <c r="T28" s="299"/>
      <c r="U28" s="299"/>
      <c r="V28" s="299"/>
      <c r="W28" s="230">
        <f t="shared" si="6"/>
        <v>21.714285714285715</v>
      </c>
      <c r="X28" s="47" t="s">
        <v>2811</v>
      </c>
      <c r="Y28" s="9" t="s">
        <v>32</v>
      </c>
      <c r="Z28" s="8" t="s">
        <v>2621</v>
      </c>
      <c r="AA28" s="9"/>
      <c r="AB28" s="9"/>
      <c r="AC28" s="9"/>
      <c r="AD28" s="9"/>
      <c r="AE28" s="9"/>
      <c r="AF28" s="80" t="s">
        <v>2421</v>
      </c>
      <c r="AG28" s="60">
        <v>2019</v>
      </c>
      <c r="AH28" s="46"/>
      <c r="AI28" s="86" t="s">
        <v>4658</v>
      </c>
      <c r="AJ28" s="86" t="s">
        <v>4593</v>
      </c>
      <c r="AK28" s="282"/>
      <c r="AL28" s="282"/>
      <c r="AM28" s="282"/>
      <c r="AN28" s="102"/>
    </row>
    <row r="29" spans="1:40" s="1" customFormat="1" ht="177" hidden="1" customHeight="1" x14ac:dyDescent="0.35">
      <c r="A29" s="72" t="s">
        <v>1948</v>
      </c>
      <c r="B29" s="56" t="s">
        <v>1944</v>
      </c>
      <c r="C29" s="32" t="s">
        <v>1945</v>
      </c>
      <c r="D29" s="32" t="s">
        <v>1941</v>
      </c>
      <c r="E29" s="32" t="s">
        <v>1942</v>
      </c>
      <c r="F29" s="33" t="s">
        <v>1943</v>
      </c>
      <c r="G29" s="247">
        <v>1</v>
      </c>
      <c r="H29" s="37">
        <v>43154</v>
      </c>
      <c r="I29" s="10">
        <v>43465</v>
      </c>
      <c r="J29" s="230">
        <f t="shared" si="0"/>
        <v>44.428571428571431</v>
      </c>
      <c r="K29" s="227">
        <v>1</v>
      </c>
      <c r="L29" s="47">
        <f t="shared" si="1"/>
        <v>1</v>
      </c>
      <c r="M29" s="230">
        <f t="shared" si="4"/>
        <v>44.428571428571431</v>
      </c>
      <c r="N29" s="230">
        <f t="shared" si="5"/>
        <v>44.428571428571431</v>
      </c>
      <c r="O29" s="299"/>
      <c r="P29" s="299"/>
      <c r="Q29" s="299"/>
      <c r="R29" s="299"/>
      <c r="S29" s="299"/>
      <c r="T29" s="299"/>
      <c r="U29" s="299"/>
      <c r="V29" s="299"/>
      <c r="W29" s="230">
        <f t="shared" si="6"/>
        <v>44.428571428571431</v>
      </c>
      <c r="X29" s="47" t="s">
        <v>1950</v>
      </c>
      <c r="Y29" s="9" t="s">
        <v>1657</v>
      </c>
      <c r="Z29" s="8" t="s">
        <v>1935</v>
      </c>
      <c r="AA29" s="9"/>
      <c r="AB29" s="9"/>
      <c r="AC29" s="9"/>
      <c r="AD29" s="9"/>
      <c r="AE29" s="9"/>
      <c r="AF29" s="80" t="s">
        <v>1951</v>
      </c>
      <c r="AG29" s="60">
        <v>2017</v>
      </c>
      <c r="AH29" s="46"/>
      <c r="AI29" s="86" t="s">
        <v>4658</v>
      </c>
      <c r="AJ29" s="86" t="s">
        <v>4593</v>
      </c>
      <c r="AK29" s="46"/>
      <c r="AL29" s="46"/>
      <c r="AM29" s="46"/>
      <c r="AN29" s="102"/>
    </row>
    <row r="30" spans="1:40" s="1" customFormat="1" ht="199.5" customHeight="1" x14ac:dyDescent="0.35">
      <c r="A30" s="72" t="s">
        <v>4853</v>
      </c>
      <c r="B30" s="32" t="s">
        <v>1944</v>
      </c>
      <c r="C30" s="32" t="s">
        <v>1945</v>
      </c>
      <c r="D30" s="32" t="s">
        <v>1932</v>
      </c>
      <c r="E30" s="32" t="s">
        <v>1933</v>
      </c>
      <c r="F30" s="33" t="s">
        <v>1934</v>
      </c>
      <c r="G30" s="247">
        <v>2</v>
      </c>
      <c r="H30" s="215">
        <v>43154</v>
      </c>
      <c r="I30" s="14">
        <v>44561</v>
      </c>
      <c r="J30" s="19">
        <f t="shared" si="0"/>
        <v>201</v>
      </c>
      <c r="K30" s="227">
        <v>2</v>
      </c>
      <c r="L30" s="11">
        <f t="shared" si="1"/>
        <v>1</v>
      </c>
      <c r="M30" s="19">
        <f t="shared" si="4"/>
        <v>201</v>
      </c>
      <c r="N30" s="19">
        <f t="shared" si="5"/>
        <v>0</v>
      </c>
      <c r="O30" s="297" t="s">
        <v>34</v>
      </c>
      <c r="P30" s="297" t="s">
        <v>34</v>
      </c>
      <c r="Q30" s="297"/>
      <c r="R30" s="297"/>
      <c r="S30" s="297"/>
      <c r="T30" s="297"/>
      <c r="U30" s="297"/>
      <c r="V30" s="297"/>
      <c r="W30" s="19">
        <f t="shared" si="6"/>
        <v>0</v>
      </c>
      <c r="X30" s="11" t="s">
        <v>1946</v>
      </c>
      <c r="Y30" s="85" t="s">
        <v>4588</v>
      </c>
      <c r="Z30" s="8" t="s">
        <v>1935</v>
      </c>
      <c r="AA30" s="9" t="s">
        <v>34</v>
      </c>
      <c r="AB30" s="9" t="s">
        <v>34</v>
      </c>
      <c r="AC30" s="9" t="s">
        <v>34</v>
      </c>
      <c r="AD30" s="9"/>
      <c r="AE30" s="9"/>
      <c r="AF30" s="80" t="s">
        <v>1947</v>
      </c>
      <c r="AG30" s="60">
        <v>2017</v>
      </c>
      <c r="AH30" s="60">
        <v>2022</v>
      </c>
      <c r="AI30" s="86" t="s">
        <v>4594</v>
      </c>
      <c r="AJ30" s="86" t="s">
        <v>4595</v>
      </c>
      <c r="AK30" s="46"/>
      <c r="AL30" s="46"/>
      <c r="AM30" s="46"/>
    </row>
    <row r="31" spans="1:40" s="1" customFormat="1" ht="212.25" customHeight="1" x14ac:dyDescent="0.35">
      <c r="A31" s="72" t="s">
        <v>4853</v>
      </c>
      <c r="B31" s="32" t="s">
        <v>1944</v>
      </c>
      <c r="C31" s="32" t="s">
        <v>1945</v>
      </c>
      <c r="D31" s="32" t="s">
        <v>1932</v>
      </c>
      <c r="E31" s="32" t="s">
        <v>1936</v>
      </c>
      <c r="F31" s="33" t="s">
        <v>1937</v>
      </c>
      <c r="G31" s="247">
        <v>1</v>
      </c>
      <c r="H31" s="215">
        <v>43154</v>
      </c>
      <c r="I31" s="14">
        <v>44561</v>
      </c>
      <c r="J31" s="19">
        <f t="shared" si="0"/>
        <v>201</v>
      </c>
      <c r="K31" s="227">
        <v>1</v>
      </c>
      <c r="L31" s="11">
        <f t="shared" si="1"/>
        <v>1</v>
      </c>
      <c r="M31" s="19">
        <f t="shared" si="4"/>
        <v>201</v>
      </c>
      <c r="N31" s="19">
        <f t="shared" si="5"/>
        <v>0</v>
      </c>
      <c r="O31" s="297" t="s">
        <v>34</v>
      </c>
      <c r="P31" s="297" t="s">
        <v>34</v>
      </c>
      <c r="Q31" s="297"/>
      <c r="R31" s="297"/>
      <c r="S31" s="297"/>
      <c r="T31" s="297"/>
      <c r="U31" s="297"/>
      <c r="V31" s="297"/>
      <c r="W31" s="19">
        <f t="shared" si="6"/>
        <v>0</v>
      </c>
      <c r="X31" s="11" t="s">
        <v>1946</v>
      </c>
      <c r="Y31" s="85" t="s">
        <v>4588</v>
      </c>
      <c r="Z31" s="8" t="s">
        <v>1935</v>
      </c>
      <c r="AA31" s="9" t="s">
        <v>34</v>
      </c>
      <c r="AB31" s="9" t="s">
        <v>34</v>
      </c>
      <c r="AC31" s="9" t="s">
        <v>34</v>
      </c>
      <c r="AD31" s="9"/>
      <c r="AE31" s="9"/>
      <c r="AF31" s="80" t="s">
        <v>1949</v>
      </c>
      <c r="AG31" s="60">
        <v>2017</v>
      </c>
      <c r="AH31" s="60">
        <v>2022</v>
      </c>
      <c r="AI31" s="86" t="s">
        <v>4594</v>
      </c>
      <c r="AJ31" s="86" t="s">
        <v>4595</v>
      </c>
      <c r="AK31" s="46"/>
      <c r="AL31" s="46"/>
      <c r="AM31" s="46"/>
    </row>
    <row r="32" spans="1:40" s="1" customFormat="1" ht="224.5" customHeight="1" x14ac:dyDescent="0.35">
      <c r="A32" s="72" t="s">
        <v>4853</v>
      </c>
      <c r="B32" s="32" t="s">
        <v>1944</v>
      </c>
      <c r="C32" s="32" t="s">
        <v>1945</v>
      </c>
      <c r="D32" s="32" t="s">
        <v>1932</v>
      </c>
      <c r="E32" s="32" t="s">
        <v>1939</v>
      </c>
      <c r="F32" s="33" t="s">
        <v>1940</v>
      </c>
      <c r="G32" s="247">
        <v>1</v>
      </c>
      <c r="H32" s="215">
        <v>43154</v>
      </c>
      <c r="I32" s="14">
        <v>44561</v>
      </c>
      <c r="J32" s="19">
        <f t="shared" si="0"/>
        <v>201</v>
      </c>
      <c r="K32" s="227">
        <v>1</v>
      </c>
      <c r="L32" s="11">
        <f t="shared" si="1"/>
        <v>1</v>
      </c>
      <c r="M32" s="19">
        <f t="shared" si="4"/>
        <v>201</v>
      </c>
      <c r="N32" s="19">
        <f t="shared" si="5"/>
        <v>0</v>
      </c>
      <c r="O32" s="297" t="s">
        <v>34</v>
      </c>
      <c r="P32" s="297" t="s">
        <v>34</v>
      </c>
      <c r="Q32" s="297"/>
      <c r="R32" s="297"/>
      <c r="S32" s="297"/>
      <c r="T32" s="297"/>
      <c r="U32" s="297"/>
      <c r="V32" s="297"/>
      <c r="W32" s="19">
        <f t="shared" si="6"/>
        <v>0</v>
      </c>
      <c r="X32" s="11" t="s">
        <v>1946</v>
      </c>
      <c r="Y32" s="85" t="s">
        <v>4588</v>
      </c>
      <c r="Z32" s="8" t="s">
        <v>1935</v>
      </c>
      <c r="AA32" s="9" t="s">
        <v>34</v>
      </c>
      <c r="AB32" s="9" t="s">
        <v>34</v>
      </c>
      <c r="AC32" s="9" t="s">
        <v>34</v>
      </c>
      <c r="AD32" s="9"/>
      <c r="AE32" s="9"/>
      <c r="AF32" s="80" t="s">
        <v>1949</v>
      </c>
      <c r="AG32" s="60">
        <v>2017</v>
      </c>
      <c r="AH32" s="60">
        <v>2022</v>
      </c>
      <c r="AI32" s="86" t="s">
        <v>4594</v>
      </c>
      <c r="AJ32" s="86" t="s">
        <v>4595</v>
      </c>
      <c r="AK32" s="46"/>
      <c r="AL32" s="46"/>
      <c r="AM32" s="46"/>
    </row>
    <row r="33" spans="1:40" s="1" customFormat="1" ht="277.39999999999998" hidden="1" customHeight="1" x14ac:dyDescent="0.35">
      <c r="A33" s="3" t="s">
        <v>1509</v>
      </c>
      <c r="B33" s="75" t="s">
        <v>1510</v>
      </c>
      <c r="C33" s="8" t="s">
        <v>1511</v>
      </c>
      <c r="D33" s="8" t="s">
        <v>341</v>
      </c>
      <c r="E33" s="8" t="s">
        <v>1484</v>
      </c>
      <c r="F33" s="8" t="s">
        <v>343</v>
      </c>
      <c r="G33" s="247">
        <v>3</v>
      </c>
      <c r="H33" s="10">
        <v>43466</v>
      </c>
      <c r="I33" s="10">
        <v>44196</v>
      </c>
      <c r="J33" s="19">
        <f t="shared" si="0"/>
        <v>104.28571428571429</v>
      </c>
      <c r="K33" s="17">
        <v>3</v>
      </c>
      <c r="L33" s="11">
        <f t="shared" si="1"/>
        <v>1</v>
      </c>
      <c r="M33" s="19">
        <f t="shared" si="4"/>
        <v>104.28571428571429</v>
      </c>
      <c r="N33" s="19">
        <f t="shared" si="5"/>
        <v>0</v>
      </c>
      <c r="O33" s="297"/>
      <c r="P33" s="297"/>
      <c r="Q33" s="297"/>
      <c r="R33" s="297"/>
      <c r="S33" s="297"/>
      <c r="T33" s="297"/>
      <c r="U33" s="297"/>
      <c r="V33" s="297"/>
      <c r="W33" s="19">
        <f t="shared" si="6"/>
        <v>0</v>
      </c>
      <c r="X33" s="47" t="s">
        <v>344</v>
      </c>
      <c r="Y33" s="9" t="s">
        <v>361</v>
      </c>
      <c r="Z33" s="8" t="s">
        <v>1304</v>
      </c>
      <c r="AA33" s="9" t="s">
        <v>34</v>
      </c>
      <c r="AB33" s="9"/>
      <c r="AC33" s="9"/>
      <c r="AD33" s="9"/>
      <c r="AE33" s="9"/>
      <c r="AF33" s="80" t="s">
        <v>1512</v>
      </c>
      <c r="AG33" s="60">
        <v>2015</v>
      </c>
      <c r="AH33" s="46"/>
      <c r="AI33" s="86" t="s">
        <v>4658</v>
      </c>
      <c r="AJ33" s="86" t="s">
        <v>4593</v>
      </c>
      <c r="AK33" s="46"/>
      <c r="AL33" s="46"/>
      <c r="AM33" s="46"/>
      <c r="AN33" s="102"/>
    </row>
    <row r="34" spans="1:40" s="1" customFormat="1" ht="173.15" hidden="1" customHeight="1" x14ac:dyDescent="0.35">
      <c r="A34" s="2" t="s">
        <v>368</v>
      </c>
      <c r="B34" s="75" t="s">
        <v>369</v>
      </c>
      <c r="C34" s="8" t="s">
        <v>370</v>
      </c>
      <c r="D34" s="8" t="s">
        <v>371</v>
      </c>
      <c r="E34" s="8" t="s">
        <v>372</v>
      </c>
      <c r="F34" s="8" t="s">
        <v>343</v>
      </c>
      <c r="G34" s="247">
        <v>3</v>
      </c>
      <c r="H34" s="10">
        <v>42737</v>
      </c>
      <c r="I34" s="10">
        <v>44196</v>
      </c>
      <c r="J34" s="19">
        <f t="shared" si="0"/>
        <v>208.42857142857142</v>
      </c>
      <c r="K34" s="9">
        <v>3</v>
      </c>
      <c r="L34" s="274">
        <f t="shared" si="1"/>
        <v>1</v>
      </c>
      <c r="M34" s="19">
        <f t="shared" si="4"/>
        <v>208.42857142857142</v>
      </c>
      <c r="N34" s="19">
        <f t="shared" si="5"/>
        <v>0</v>
      </c>
      <c r="O34" s="297"/>
      <c r="P34" s="297"/>
      <c r="Q34" s="297"/>
      <c r="R34" s="297"/>
      <c r="S34" s="297"/>
      <c r="T34" s="297"/>
      <c r="U34" s="297"/>
      <c r="V34" s="297"/>
      <c r="W34" s="19">
        <f t="shared" si="6"/>
        <v>0</v>
      </c>
      <c r="X34" s="47" t="s">
        <v>373</v>
      </c>
      <c r="Y34" s="9" t="s">
        <v>361</v>
      </c>
      <c r="Z34" s="8" t="s">
        <v>110</v>
      </c>
      <c r="AA34" s="9" t="s">
        <v>34</v>
      </c>
      <c r="AB34" s="9"/>
      <c r="AC34" s="9"/>
      <c r="AD34" s="9"/>
      <c r="AE34" s="9"/>
      <c r="AF34" s="80" t="s">
        <v>374</v>
      </c>
      <c r="AG34" s="60">
        <v>2016</v>
      </c>
      <c r="AH34" s="46"/>
      <c r="AI34" s="86" t="s">
        <v>4658</v>
      </c>
      <c r="AJ34" s="86" t="s">
        <v>4593</v>
      </c>
      <c r="AK34" s="46"/>
      <c r="AL34" s="46"/>
      <c r="AM34" s="46"/>
      <c r="AN34" s="102"/>
    </row>
    <row r="35" spans="1:40" s="1" customFormat="1" ht="188.15" hidden="1" customHeight="1" x14ac:dyDescent="0.35">
      <c r="A35" s="2" t="s">
        <v>368</v>
      </c>
      <c r="B35" s="61" t="s">
        <v>369</v>
      </c>
      <c r="C35" s="8" t="s">
        <v>370</v>
      </c>
      <c r="D35" s="8" t="s">
        <v>375</v>
      </c>
      <c r="E35" s="8" t="s">
        <v>376</v>
      </c>
      <c r="F35" s="8" t="s">
        <v>377</v>
      </c>
      <c r="G35" s="247">
        <v>1</v>
      </c>
      <c r="H35" s="10">
        <v>42737</v>
      </c>
      <c r="I35" s="10">
        <v>43084</v>
      </c>
      <c r="J35" s="19">
        <f t="shared" si="0"/>
        <v>49.571428571428569</v>
      </c>
      <c r="K35" s="9">
        <v>1</v>
      </c>
      <c r="L35" s="11">
        <f t="shared" si="1"/>
        <v>1</v>
      </c>
      <c r="M35" s="19">
        <f t="shared" si="4"/>
        <v>49.571428571428569</v>
      </c>
      <c r="N35" s="19">
        <f t="shared" si="5"/>
        <v>49.571428571428569</v>
      </c>
      <c r="O35" s="297"/>
      <c r="P35" s="297"/>
      <c r="Q35" s="297"/>
      <c r="R35" s="297"/>
      <c r="S35" s="297"/>
      <c r="T35" s="297"/>
      <c r="U35" s="297"/>
      <c r="V35" s="297"/>
      <c r="W35" s="19">
        <f t="shared" si="6"/>
        <v>49.571428571428569</v>
      </c>
      <c r="X35" s="47" t="s">
        <v>378</v>
      </c>
      <c r="Y35" s="9" t="s">
        <v>32</v>
      </c>
      <c r="Z35" s="8" t="s">
        <v>110</v>
      </c>
      <c r="AA35" s="9"/>
      <c r="AB35" s="9"/>
      <c r="AC35" s="9"/>
      <c r="AD35" s="9"/>
      <c r="AE35" s="9"/>
      <c r="AF35" s="80" t="s">
        <v>379</v>
      </c>
      <c r="AG35" s="60">
        <v>2016</v>
      </c>
      <c r="AH35" s="46"/>
      <c r="AI35" s="86" t="s">
        <v>4658</v>
      </c>
      <c r="AJ35" s="86" t="s">
        <v>4593</v>
      </c>
      <c r="AK35" s="46"/>
      <c r="AL35" s="46"/>
      <c r="AM35" s="46"/>
      <c r="AN35" s="102"/>
    </row>
    <row r="36" spans="1:40" s="1" customFormat="1" ht="166.4" customHeight="1" x14ac:dyDescent="0.35">
      <c r="A36" s="3" t="s">
        <v>3652</v>
      </c>
      <c r="B36" s="78" t="s">
        <v>3653</v>
      </c>
      <c r="C36" s="78" t="s">
        <v>3654</v>
      </c>
      <c r="D36" s="78" t="s">
        <v>3655</v>
      </c>
      <c r="E36" s="78" t="s">
        <v>3656</v>
      </c>
      <c r="F36" s="78" t="s">
        <v>3657</v>
      </c>
      <c r="G36" s="247">
        <v>6</v>
      </c>
      <c r="H36" s="222">
        <v>44409</v>
      </c>
      <c r="I36" s="14">
        <v>44773</v>
      </c>
      <c r="J36" s="19">
        <f t="shared" ref="J36:J67" si="7">(I36-H36)/7</f>
        <v>52</v>
      </c>
      <c r="K36" s="60">
        <v>6</v>
      </c>
      <c r="L36" s="108">
        <f t="shared" ref="L36:L67" si="8">IF(K36/G36&gt;1,1,K36/G36)</f>
        <v>1</v>
      </c>
      <c r="M36" s="108"/>
      <c r="N36" s="108"/>
      <c r="O36" s="298"/>
      <c r="P36" s="298"/>
      <c r="Q36" s="298"/>
      <c r="R36" s="298"/>
      <c r="S36" s="298" t="s">
        <v>34</v>
      </c>
      <c r="T36" s="298"/>
      <c r="U36" s="298"/>
      <c r="V36" s="298"/>
      <c r="W36" s="108"/>
      <c r="X36" s="109" t="s">
        <v>4585</v>
      </c>
      <c r="Y36" s="120" t="s">
        <v>3506</v>
      </c>
      <c r="Z36" s="86" t="s">
        <v>3658</v>
      </c>
      <c r="AA36" s="86" t="s">
        <v>34</v>
      </c>
      <c r="AB36" s="86"/>
      <c r="AC36" s="86"/>
      <c r="AD36" s="86"/>
      <c r="AE36" s="86"/>
      <c r="AF36" s="145" t="s">
        <v>3659</v>
      </c>
      <c r="AG36" s="60">
        <v>2021</v>
      </c>
      <c r="AH36" s="60">
        <v>2022</v>
      </c>
      <c r="AI36" s="86" t="s">
        <v>4594</v>
      </c>
      <c r="AJ36" s="86" t="s">
        <v>4595</v>
      </c>
      <c r="AK36" s="46"/>
      <c r="AL36" s="46"/>
      <c r="AM36" s="46"/>
    </row>
    <row r="37" spans="1:40" s="1" customFormat="1" ht="278.5" customHeight="1" x14ac:dyDescent="0.35">
      <c r="A37" s="3" t="s">
        <v>3412</v>
      </c>
      <c r="B37" s="78" t="s">
        <v>3413</v>
      </c>
      <c r="C37" s="378" t="s">
        <v>3414</v>
      </c>
      <c r="D37" s="142" t="s">
        <v>3408</v>
      </c>
      <c r="E37" s="78" t="s">
        <v>3409</v>
      </c>
      <c r="F37" s="78" t="s">
        <v>3410</v>
      </c>
      <c r="G37" s="247">
        <v>3</v>
      </c>
      <c r="H37" s="216">
        <v>44228</v>
      </c>
      <c r="I37" s="14">
        <v>46022</v>
      </c>
      <c r="J37" s="19">
        <f t="shared" si="7"/>
        <v>256.28571428571428</v>
      </c>
      <c r="K37" s="60">
        <v>0</v>
      </c>
      <c r="L37" s="108">
        <f t="shared" si="8"/>
        <v>0</v>
      </c>
      <c r="M37" s="108">
        <f>J37*L37</f>
        <v>0</v>
      </c>
      <c r="N37" s="108">
        <f>IF(I37&lt;=$W$2,M37,0)</f>
        <v>0</v>
      </c>
      <c r="O37" s="298"/>
      <c r="P37" s="298"/>
      <c r="Q37" s="298"/>
      <c r="R37" s="298" t="s">
        <v>34</v>
      </c>
      <c r="S37" s="298"/>
      <c r="T37" s="298"/>
      <c r="U37" s="298"/>
      <c r="V37" s="298"/>
      <c r="W37" s="108"/>
      <c r="X37" s="109"/>
      <c r="Y37" s="141" t="s">
        <v>3415</v>
      </c>
      <c r="Z37" s="86" t="s">
        <v>3142</v>
      </c>
      <c r="AA37" s="86" t="s">
        <v>34</v>
      </c>
      <c r="AB37" s="86"/>
      <c r="AC37" s="86"/>
      <c r="AD37" s="86"/>
      <c r="AE37" s="86"/>
      <c r="AF37" s="145" t="s">
        <v>4388</v>
      </c>
      <c r="AG37" s="60">
        <v>2020</v>
      </c>
      <c r="AH37" s="81"/>
      <c r="AI37" s="60" t="s">
        <v>4633</v>
      </c>
      <c r="AJ37" s="86" t="s">
        <v>4595</v>
      </c>
      <c r="AK37" s="46"/>
      <c r="AL37" s="46"/>
      <c r="AM37" s="46"/>
    </row>
    <row r="38" spans="1:40" s="1" customFormat="1" ht="409.4" customHeight="1" x14ac:dyDescent="0.35">
      <c r="A38" s="3" t="s">
        <v>3416</v>
      </c>
      <c r="B38" s="78" t="s">
        <v>3417</v>
      </c>
      <c r="C38" s="378" t="s">
        <v>3418</v>
      </c>
      <c r="D38" s="142" t="s">
        <v>3408</v>
      </c>
      <c r="E38" s="78" t="s">
        <v>3409</v>
      </c>
      <c r="F38" s="78" t="s">
        <v>3410</v>
      </c>
      <c r="G38" s="247">
        <v>3</v>
      </c>
      <c r="H38" s="216">
        <v>44228</v>
      </c>
      <c r="I38" s="14">
        <v>46022</v>
      </c>
      <c r="J38" s="19">
        <f t="shared" si="7"/>
        <v>256.28571428571428</v>
      </c>
      <c r="K38" s="60">
        <v>1.5</v>
      </c>
      <c r="L38" s="108">
        <f t="shared" si="8"/>
        <v>0.5</v>
      </c>
      <c r="M38" s="108">
        <f>J38*L38</f>
        <v>128.14285714285714</v>
      </c>
      <c r="N38" s="108">
        <f>IF(I38&lt;=$W$2,M38,0)</f>
        <v>0</v>
      </c>
      <c r="O38" s="298"/>
      <c r="P38" s="298"/>
      <c r="Q38" s="298"/>
      <c r="R38" s="298" t="s">
        <v>34</v>
      </c>
      <c r="S38" s="298"/>
      <c r="T38" s="298"/>
      <c r="U38" s="298"/>
      <c r="V38" s="298"/>
      <c r="W38" s="108"/>
      <c r="X38" s="109"/>
      <c r="Y38" s="141" t="s">
        <v>3419</v>
      </c>
      <c r="Z38" s="86" t="s">
        <v>3142</v>
      </c>
      <c r="AA38" s="86" t="s">
        <v>34</v>
      </c>
      <c r="AB38" s="86"/>
      <c r="AC38" s="86"/>
      <c r="AD38" s="86"/>
      <c r="AE38" s="86"/>
      <c r="AF38" s="145" t="s">
        <v>4389</v>
      </c>
      <c r="AG38" s="60">
        <v>2020</v>
      </c>
      <c r="AH38" s="81"/>
      <c r="AI38" s="60" t="s">
        <v>4633</v>
      </c>
      <c r="AJ38" s="86" t="s">
        <v>4595</v>
      </c>
      <c r="AK38" s="46"/>
      <c r="AL38" s="46"/>
      <c r="AM38" s="46"/>
    </row>
    <row r="39" spans="1:40" s="1" customFormat="1" ht="409.4" hidden="1" customHeight="1" x14ac:dyDescent="0.35">
      <c r="A39" s="2" t="s">
        <v>325</v>
      </c>
      <c r="B39" s="75" t="s">
        <v>326</v>
      </c>
      <c r="C39" s="8" t="s">
        <v>327</v>
      </c>
      <c r="D39" s="46" t="s">
        <v>328</v>
      </c>
      <c r="E39" s="8" t="s">
        <v>329</v>
      </c>
      <c r="F39" s="8" t="s">
        <v>330</v>
      </c>
      <c r="G39" s="247">
        <v>5</v>
      </c>
      <c r="H39" s="10">
        <v>42779</v>
      </c>
      <c r="I39" s="10">
        <v>44196</v>
      </c>
      <c r="J39" s="19">
        <f t="shared" si="7"/>
        <v>202.42857142857142</v>
      </c>
      <c r="K39" s="9">
        <v>5</v>
      </c>
      <c r="L39" s="11">
        <f t="shared" si="8"/>
        <v>1</v>
      </c>
      <c r="M39" s="19">
        <f>J39*L39</f>
        <v>202.42857142857142</v>
      </c>
      <c r="N39" s="19">
        <f>IF(I39&lt;=$W$2,M39,0)</f>
        <v>0</v>
      </c>
      <c r="O39" s="297"/>
      <c r="P39" s="297"/>
      <c r="Q39" s="297"/>
      <c r="R39" s="297"/>
      <c r="S39" s="297"/>
      <c r="T39" s="297"/>
      <c r="U39" s="297"/>
      <c r="V39" s="297"/>
      <c r="W39" s="19">
        <f>IF($W$2&gt;=I39,J39,0)</f>
        <v>0</v>
      </c>
      <c r="X39" s="47" t="s">
        <v>331</v>
      </c>
      <c r="Y39" s="9" t="s">
        <v>332</v>
      </c>
      <c r="Z39" s="8" t="s">
        <v>110</v>
      </c>
      <c r="AA39" s="9" t="s">
        <v>34</v>
      </c>
      <c r="AB39" s="9"/>
      <c r="AC39" s="9"/>
      <c r="AD39" s="9"/>
      <c r="AE39" s="9"/>
      <c r="AF39" s="80" t="s">
        <v>333</v>
      </c>
      <c r="AG39" s="60">
        <v>2016</v>
      </c>
      <c r="AH39" s="46"/>
      <c r="AI39" s="86" t="s">
        <v>4658</v>
      </c>
      <c r="AJ39" s="86" t="s">
        <v>4593</v>
      </c>
      <c r="AK39" s="46"/>
      <c r="AL39" s="46"/>
      <c r="AM39" s="46"/>
      <c r="AN39" s="102"/>
    </row>
    <row r="40" spans="1:40" s="1" customFormat="1" ht="333.65" hidden="1" customHeight="1" x14ac:dyDescent="0.35">
      <c r="A40" s="3" t="s">
        <v>36</v>
      </c>
      <c r="B40" s="48" t="s">
        <v>37</v>
      </c>
      <c r="C40" s="8" t="s">
        <v>38</v>
      </c>
      <c r="D40" s="8" t="s">
        <v>39</v>
      </c>
      <c r="E40" s="8" t="s">
        <v>29</v>
      </c>
      <c r="F40" s="9" t="s">
        <v>30</v>
      </c>
      <c r="G40" s="247">
        <v>2</v>
      </c>
      <c r="H40" s="13">
        <v>43222</v>
      </c>
      <c r="I40" s="10">
        <v>43465</v>
      </c>
      <c r="J40" s="19">
        <f t="shared" si="7"/>
        <v>34.714285714285715</v>
      </c>
      <c r="K40" s="9">
        <v>2</v>
      </c>
      <c r="L40" s="11">
        <f t="shared" si="8"/>
        <v>1</v>
      </c>
      <c r="M40" s="19">
        <f>J40*L40</f>
        <v>34.714285714285715</v>
      </c>
      <c r="N40" s="19">
        <f>IF(I40&lt;=$W$2,M40,0)</f>
        <v>34.714285714285715</v>
      </c>
      <c r="O40" s="297"/>
      <c r="P40" s="297"/>
      <c r="Q40" s="297"/>
      <c r="R40" s="297"/>
      <c r="S40" s="297"/>
      <c r="T40" s="297"/>
      <c r="U40" s="297"/>
      <c r="V40" s="297"/>
      <c r="W40" s="19">
        <f>IF($W$2&gt;=I40,J40,0)</f>
        <v>34.714285714285715</v>
      </c>
      <c r="X40" s="47" t="s">
        <v>31</v>
      </c>
      <c r="Y40" s="9" t="s">
        <v>32</v>
      </c>
      <c r="Z40" s="8" t="s">
        <v>33</v>
      </c>
      <c r="AA40" s="9" t="s">
        <v>34</v>
      </c>
      <c r="AB40" s="9"/>
      <c r="AC40" s="9" t="s">
        <v>34</v>
      </c>
      <c r="AD40" s="9" t="s">
        <v>34</v>
      </c>
      <c r="AE40" s="9"/>
      <c r="AF40" s="80" t="s">
        <v>40</v>
      </c>
      <c r="AG40" s="60">
        <v>2013</v>
      </c>
      <c r="AH40" s="46"/>
      <c r="AI40" s="86" t="s">
        <v>4658</v>
      </c>
      <c r="AJ40" s="86" t="s">
        <v>4593</v>
      </c>
      <c r="AK40" s="46"/>
      <c r="AL40" s="46"/>
      <c r="AM40" s="46"/>
      <c r="AN40" s="102"/>
    </row>
    <row r="41" spans="1:40" s="1" customFormat="1" ht="343.4" customHeight="1" x14ac:dyDescent="0.35">
      <c r="A41" s="123" t="s">
        <v>3871</v>
      </c>
      <c r="B41" s="137" t="s">
        <v>4575</v>
      </c>
      <c r="C41" s="187" t="s">
        <v>3872</v>
      </c>
      <c r="D41" s="189" t="s">
        <v>3873</v>
      </c>
      <c r="E41" s="86" t="s">
        <v>3874</v>
      </c>
      <c r="F41" s="78" t="s">
        <v>3875</v>
      </c>
      <c r="G41" s="247">
        <v>2</v>
      </c>
      <c r="H41" s="222">
        <v>44958</v>
      </c>
      <c r="I41" s="14">
        <v>45747</v>
      </c>
      <c r="J41" s="19">
        <f t="shared" si="7"/>
        <v>112.71428571428571</v>
      </c>
      <c r="K41" s="60">
        <v>2</v>
      </c>
      <c r="L41" s="108">
        <f t="shared" si="8"/>
        <v>1</v>
      </c>
      <c r="M41" s="108"/>
      <c r="N41" s="108"/>
      <c r="O41" s="298"/>
      <c r="P41" s="298"/>
      <c r="Q41" s="298" t="s">
        <v>34</v>
      </c>
      <c r="R41" s="298"/>
      <c r="S41" s="298"/>
      <c r="T41" s="298"/>
      <c r="U41" s="298"/>
      <c r="V41" s="298"/>
      <c r="W41" s="108"/>
      <c r="X41" s="109" t="s">
        <v>3876</v>
      </c>
      <c r="Y41" s="120" t="s">
        <v>4464</v>
      </c>
      <c r="Z41" s="86" t="s">
        <v>3877</v>
      </c>
      <c r="AA41" s="86" t="s">
        <v>34</v>
      </c>
      <c r="AB41" s="86"/>
      <c r="AC41" s="86" t="s">
        <v>34</v>
      </c>
      <c r="AD41" s="86" t="s">
        <v>34</v>
      </c>
      <c r="AE41" s="86"/>
      <c r="AF41" s="174" t="s">
        <v>4667</v>
      </c>
      <c r="AG41" s="60">
        <v>2022</v>
      </c>
      <c r="AH41" s="60">
        <v>2025</v>
      </c>
      <c r="AI41" s="60" t="s">
        <v>4594</v>
      </c>
      <c r="AJ41" s="60" t="s">
        <v>4595</v>
      </c>
      <c r="AK41" s="46"/>
      <c r="AL41" s="181" t="s">
        <v>4504</v>
      </c>
      <c r="AM41" s="46"/>
    </row>
    <row r="42" spans="1:40" s="1" customFormat="1" ht="222.65" customHeight="1" x14ac:dyDescent="0.35">
      <c r="A42" s="123" t="s">
        <v>3871</v>
      </c>
      <c r="B42" s="137" t="s">
        <v>4576</v>
      </c>
      <c r="C42" s="187" t="s">
        <v>3872</v>
      </c>
      <c r="D42" s="188" t="s">
        <v>3878</v>
      </c>
      <c r="E42" s="86" t="s">
        <v>3879</v>
      </c>
      <c r="F42" s="150" t="s">
        <v>3880</v>
      </c>
      <c r="G42" s="247">
        <v>5</v>
      </c>
      <c r="H42" s="222">
        <v>44958</v>
      </c>
      <c r="I42" s="14">
        <v>45747</v>
      </c>
      <c r="J42" s="19">
        <f t="shared" si="7"/>
        <v>112.71428571428571</v>
      </c>
      <c r="K42" s="60">
        <v>5</v>
      </c>
      <c r="L42" s="108">
        <f t="shared" si="8"/>
        <v>1</v>
      </c>
      <c r="M42" s="108"/>
      <c r="N42" s="108"/>
      <c r="O42" s="298"/>
      <c r="P42" s="298"/>
      <c r="Q42" s="298" t="s">
        <v>34</v>
      </c>
      <c r="R42" s="298"/>
      <c r="S42" s="298"/>
      <c r="T42" s="298"/>
      <c r="U42" s="298"/>
      <c r="V42" s="298"/>
      <c r="W42" s="108"/>
      <c r="X42" s="109" t="s">
        <v>3876</v>
      </c>
      <c r="Y42" s="120" t="s">
        <v>4464</v>
      </c>
      <c r="Z42" s="86" t="s">
        <v>3877</v>
      </c>
      <c r="AA42" s="86" t="s">
        <v>34</v>
      </c>
      <c r="AB42" s="86"/>
      <c r="AC42" s="86" t="s">
        <v>34</v>
      </c>
      <c r="AD42" s="86" t="s">
        <v>34</v>
      </c>
      <c r="AE42" s="86"/>
      <c r="AF42" s="174" t="s">
        <v>4479</v>
      </c>
      <c r="AG42" s="60">
        <v>2022</v>
      </c>
      <c r="AH42" s="60">
        <v>2025</v>
      </c>
      <c r="AI42" s="60" t="s">
        <v>4594</v>
      </c>
      <c r="AJ42" s="60" t="s">
        <v>4595</v>
      </c>
      <c r="AK42" s="46"/>
      <c r="AL42" s="181" t="s">
        <v>4504</v>
      </c>
      <c r="AM42" s="46"/>
    </row>
    <row r="43" spans="1:40" s="1" customFormat="1" ht="286.39999999999998" customHeight="1" x14ac:dyDescent="0.35">
      <c r="A43" s="123" t="s">
        <v>3871</v>
      </c>
      <c r="B43" s="137" t="s">
        <v>4575</v>
      </c>
      <c r="C43" s="187" t="s">
        <v>3872</v>
      </c>
      <c r="D43" s="98" t="s">
        <v>3881</v>
      </c>
      <c r="E43" s="112" t="s">
        <v>3882</v>
      </c>
      <c r="F43" s="150" t="s">
        <v>3883</v>
      </c>
      <c r="G43" s="247">
        <v>3</v>
      </c>
      <c r="H43" s="222">
        <v>44958</v>
      </c>
      <c r="I43" s="14">
        <v>45747</v>
      </c>
      <c r="J43" s="19">
        <f t="shared" si="7"/>
        <v>112.71428571428571</v>
      </c>
      <c r="K43" s="60">
        <v>3</v>
      </c>
      <c r="L43" s="108">
        <f t="shared" si="8"/>
        <v>1</v>
      </c>
      <c r="M43" s="108"/>
      <c r="N43" s="108"/>
      <c r="O43" s="298"/>
      <c r="P43" s="298"/>
      <c r="Q43" s="298" t="s">
        <v>34</v>
      </c>
      <c r="R43" s="298"/>
      <c r="S43" s="298"/>
      <c r="T43" s="298"/>
      <c r="U43" s="298"/>
      <c r="V43" s="298"/>
      <c r="W43" s="108"/>
      <c r="X43" s="109" t="s">
        <v>3876</v>
      </c>
      <c r="Y43" s="120" t="s">
        <v>4464</v>
      </c>
      <c r="Z43" s="86" t="s">
        <v>3877</v>
      </c>
      <c r="AA43" s="86" t="s">
        <v>34</v>
      </c>
      <c r="AB43" s="86"/>
      <c r="AC43" s="86" t="s">
        <v>34</v>
      </c>
      <c r="AD43" s="86" t="s">
        <v>34</v>
      </c>
      <c r="AE43" s="86"/>
      <c r="AF43" s="174" t="s">
        <v>4479</v>
      </c>
      <c r="AG43" s="60">
        <v>2022</v>
      </c>
      <c r="AH43" s="60">
        <v>2025</v>
      </c>
      <c r="AI43" s="60" t="s">
        <v>4594</v>
      </c>
      <c r="AJ43" s="60" t="s">
        <v>4595</v>
      </c>
      <c r="AK43" s="46"/>
      <c r="AL43" s="181" t="s">
        <v>4504</v>
      </c>
      <c r="AM43" s="46"/>
    </row>
    <row r="44" spans="1:40" s="1" customFormat="1" ht="286.39999999999998" hidden="1" customHeight="1" x14ac:dyDescent="0.35">
      <c r="A44" s="3" t="s">
        <v>3335</v>
      </c>
      <c r="B44" s="424" t="s">
        <v>3336</v>
      </c>
      <c r="C44" s="379" t="s">
        <v>3337</v>
      </c>
      <c r="D44" s="379" t="s">
        <v>3338</v>
      </c>
      <c r="E44" s="379" t="s">
        <v>3339</v>
      </c>
      <c r="F44" s="78" t="s">
        <v>3340</v>
      </c>
      <c r="G44" s="247">
        <v>14</v>
      </c>
      <c r="H44" s="163">
        <v>44198</v>
      </c>
      <c r="I44" s="10">
        <v>44561</v>
      </c>
      <c r="J44" s="19">
        <f t="shared" si="7"/>
        <v>51.857142857142854</v>
      </c>
      <c r="K44" s="60">
        <v>14</v>
      </c>
      <c r="L44" s="108">
        <f t="shared" si="8"/>
        <v>1</v>
      </c>
      <c r="M44" s="108">
        <f t="shared" ref="M44:M50" si="9">J44*L44</f>
        <v>51.857142857142854</v>
      </c>
      <c r="N44" s="108">
        <f t="shared" ref="N44:N50" si="10">IF(I44&lt;=$W$2,M44,0)</f>
        <v>0</v>
      </c>
      <c r="O44" s="298"/>
      <c r="P44" s="298"/>
      <c r="Q44" s="298"/>
      <c r="R44" s="298"/>
      <c r="S44" s="298"/>
      <c r="T44" s="298"/>
      <c r="U44" s="298"/>
      <c r="V44" s="298"/>
      <c r="W44" s="108"/>
      <c r="X44" s="109" t="s">
        <v>3341</v>
      </c>
      <c r="Y44" s="142" t="s">
        <v>3175</v>
      </c>
      <c r="Z44" s="86" t="s">
        <v>3142</v>
      </c>
      <c r="AA44" s="86" t="s">
        <v>34</v>
      </c>
      <c r="AB44" s="86"/>
      <c r="AC44" s="86"/>
      <c r="AD44" s="86"/>
      <c r="AE44" s="86"/>
      <c r="AF44" s="145" t="s">
        <v>3135</v>
      </c>
      <c r="AG44" s="60">
        <v>2020</v>
      </c>
      <c r="AH44" s="282"/>
      <c r="AI44" s="86" t="s">
        <v>4658</v>
      </c>
      <c r="AJ44" s="86" t="s">
        <v>4593</v>
      </c>
      <c r="AK44" s="282"/>
      <c r="AL44" s="282"/>
      <c r="AM44" s="282"/>
      <c r="AN44" s="102"/>
    </row>
    <row r="45" spans="1:40" s="1" customFormat="1" ht="192.5" hidden="1" customHeight="1" x14ac:dyDescent="0.35">
      <c r="A45" s="3" t="s">
        <v>2586</v>
      </c>
      <c r="B45" s="52" t="s">
        <v>2587</v>
      </c>
      <c r="C45" s="8" t="s">
        <v>2588</v>
      </c>
      <c r="D45" s="8" t="s">
        <v>2589</v>
      </c>
      <c r="E45" s="8" t="s">
        <v>2590</v>
      </c>
      <c r="F45" s="9" t="s">
        <v>2591</v>
      </c>
      <c r="G45" s="247">
        <v>4</v>
      </c>
      <c r="H45" s="13">
        <v>43535</v>
      </c>
      <c r="I45" s="10">
        <v>43813</v>
      </c>
      <c r="J45" s="230">
        <f t="shared" si="7"/>
        <v>39.714285714285715</v>
      </c>
      <c r="K45" s="60">
        <v>4</v>
      </c>
      <c r="L45" s="47">
        <f t="shared" si="8"/>
        <v>1</v>
      </c>
      <c r="M45" s="230">
        <f t="shared" si="9"/>
        <v>39.714285714285715</v>
      </c>
      <c r="N45" s="230">
        <f t="shared" si="10"/>
        <v>39.714285714285715</v>
      </c>
      <c r="O45" s="299"/>
      <c r="P45" s="299"/>
      <c r="Q45" s="299"/>
      <c r="R45" s="299"/>
      <c r="S45" s="299"/>
      <c r="T45" s="299"/>
      <c r="U45" s="299"/>
      <c r="V45" s="299"/>
      <c r="W45" s="230">
        <f>IF($W$2&gt;=I45,J45,0)</f>
        <v>39.714285714285715</v>
      </c>
      <c r="X45" s="47" t="s">
        <v>2592</v>
      </c>
      <c r="Y45" s="9" t="s">
        <v>32</v>
      </c>
      <c r="Z45" s="8" t="s">
        <v>2562</v>
      </c>
      <c r="AA45" s="9"/>
      <c r="AB45" s="9"/>
      <c r="AC45" s="9"/>
      <c r="AD45" s="9"/>
      <c r="AE45" s="9"/>
      <c r="AF45" s="80" t="s">
        <v>2593</v>
      </c>
      <c r="AG45" s="60">
        <v>2018</v>
      </c>
      <c r="AH45" s="46"/>
      <c r="AI45" s="86" t="s">
        <v>4658</v>
      </c>
      <c r="AJ45" s="86" t="s">
        <v>4593</v>
      </c>
      <c r="AK45" s="282"/>
      <c r="AL45" s="282"/>
      <c r="AM45" s="282"/>
      <c r="AN45" s="102"/>
    </row>
    <row r="46" spans="1:40" s="1" customFormat="1" ht="251.15" hidden="1" customHeight="1" x14ac:dyDescent="0.35">
      <c r="A46" s="3" t="s">
        <v>2602</v>
      </c>
      <c r="B46" s="52" t="s">
        <v>2603</v>
      </c>
      <c r="C46" s="8" t="s">
        <v>2604</v>
      </c>
      <c r="D46" s="8" t="s">
        <v>2589</v>
      </c>
      <c r="E46" s="8" t="s">
        <v>2590</v>
      </c>
      <c r="F46" s="9" t="s">
        <v>2591</v>
      </c>
      <c r="G46" s="247">
        <v>4</v>
      </c>
      <c r="H46" s="13">
        <v>43535</v>
      </c>
      <c r="I46" s="10">
        <v>43813</v>
      </c>
      <c r="J46" s="230">
        <f t="shared" si="7"/>
        <v>39.714285714285715</v>
      </c>
      <c r="K46" s="60">
        <v>4</v>
      </c>
      <c r="L46" s="47">
        <f t="shared" si="8"/>
        <v>1</v>
      </c>
      <c r="M46" s="230">
        <f t="shared" si="9"/>
        <v>39.714285714285715</v>
      </c>
      <c r="N46" s="230">
        <f t="shared" si="10"/>
        <v>39.714285714285715</v>
      </c>
      <c r="O46" s="299"/>
      <c r="P46" s="299"/>
      <c r="Q46" s="299"/>
      <c r="R46" s="299"/>
      <c r="S46" s="299"/>
      <c r="T46" s="299"/>
      <c r="U46" s="299"/>
      <c r="V46" s="299"/>
      <c r="W46" s="230">
        <f>IF($W$2&gt;=I46,J46,0)</f>
        <v>39.714285714285715</v>
      </c>
      <c r="X46" s="47" t="s">
        <v>2605</v>
      </c>
      <c r="Y46" s="9" t="s">
        <v>32</v>
      </c>
      <c r="Z46" s="8" t="s">
        <v>2562</v>
      </c>
      <c r="AA46" s="9"/>
      <c r="AB46" s="9"/>
      <c r="AC46" s="9"/>
      <c r="AD46" s="9"/>
      <c r="AE46" s="9"/>
      <c r="AF46" s="80" t="s">
        <v>2606</v>
      </c>
      <c r="AG46" s="60">
        <v>2018</v>
      </c>
      <c r="AH46" s="46"/>
      <c r="AI46" s="86" t="s">
        <v>4658</v>
      </c>
      <c r="AJ46" s="86" t="s">
        <v>4593</v>
      </c>
      <c r="AK46" s="282"/>
      <c r="AL46" s="282"/>
      <c r="AM46" s="282"/>
      <c r="AN46" s="102"/>
    </row>
    <row r="47" spans="1:40" s="1" customFormat="1" ht="289.39999999999998" hidden="1" customHeight="1" x14ac:dyDescent="0.35">
      <c r="A47" s="3" t="s">
        <v>452</v>
      </c>
      <c r="B47" s="52" t="s">
        <v>453</v>
      </c>
      <c r="C47" s="8" t="s">
        <v>249</v>
      </c>
      <c r="D47" s="8" t="s">
        <v>454</v>
      </c>
      <c r="E47" s="8" t="s">
        <v>455</v>
      </c>
      <c r="F47" s="9" t="s">
        <v>456</v>
      </c>
      <c r="G47" s="247">
        <v>5</v>
      </c>
      <c r="H47" s="10">
        <v>42706</v>
      </c>
      <c r="I47" s="10">
        <v>42916</v>
      </c>
      <c r="J47" s="19">
        <f t="shared" si="7"/>
        <v>30</v>
      </c>
      <c r="K47" s="9">
        <v>5</v>
      </c>
      <c r="L47" s="11">
        <f t="shared" si="8"/>
        <v>1</v>
      </c>
      <c r="M47" s="19">
        <f t="shared" si="9"/>
        <v>30</v>
      </c>
      <c r="N47" s="19">
        <f t="shared" si="10"/>
        <v>30</v>
      </c>
      <c r="O47" s="297"/>
      <c r="P47" s="297"/>
      <c r="Q47" s="297"/>
      <c r="R47" s="297"/>
      <c r="S47" s="297"/>
      <c r="T47" s="297"/>
      <c r="U47" s="297"/>
      <c r="V47" s="297"/>
      <c r="W47" s="19">
        <f>IF($W$2&gt;=I47,J47,0)</f>
        <v>30</v>
      </c>
      <c r="X47" s="47" t="s">
        <v>265</v>
      </c>
      <c r="Y47" s="9" t="s">
        <v>189</v>
      </c>
      <c r="Z47" s="8" t="s">
        <v>110</v>
      </c>
      <c r="AA47" s="9"/>
      <c r="AB47" s="9"/>
      <c r="AC47" s="9"/>
      <c r="AD47" s="9"/>
      <c r="AE47" s="9"/>
      <c r="AF47" s="80" t="s">
        <v>457</v>
      </c>
      <c r="AG47" s="60">
        <v>2016</v>
      </c>
      <c r="AH47" s="46"/>
      <c r="AI47" s="86" t="s">
        <v>4658</v>
      </c>
      <c r="AJ47" s="86" t="s">
        <v>4593</v>
      </c>
      <c r="AK47" s="46"/>
      <c r="AL47" s="46"/>
      <c r="AM47" s="46"/>
      <c r="AN47" s="102"/>
    </row>
    <row r="48" spans="1:40" s="1" customFormat="1" ht="289.39999999999998" hidden="1" customHeight="1" x14ac:dyDescent="0.35">
      <c r="A48" s="3" t="s">
        <v>2974</v>
      </c>
      <c r="B48" s="425" t="s">
        <v>2975</v>
      </c>
      <c r="C48" s="116" t="s">
        <v>2976</v>
      </c>
      <c r="D48" s="116" t="s">
        <v>2977</v>
      </c>
      <c r="E48" s="116" t="s">
        <v>2978</v>
      </c>
      <c r="F48" s="116" t="s">
        <v>2979</v>
      </c>
      <c r="G48" s="247">
        <v>3</v>
      </c>
      <c r="H48" s="426">
        <v>43864</v>
      </c>
      <c r="I48" s="10">
        <v>44196</v>
      </c>
      <c r="J48" s="19">
        <f t="shared" si="7"/>
        <v>47.428571428571431</v>
      </c>
      <c r="K48" s="131">
        <v>3</v>
      </c>
      <c r="L48" s="11">
        <f t="shared" si="8"/>
        <v>1</v>
      </c>
      <c r="M48" s="19">
        <f t="shared" si="9"/>
        <v>47.428571428571431</v>
      </c>
      <c r="N48" s="19">
        <f t="shared" si="10"/>
        <v>0</v>
      </c>
      <c r="O48" s="297"/>
      <c r="P48" s="297"/>
      <c r="Q48" s="297"/>
      <c r="R48" s="297"/>
      <c r="S48" s="297"/>
      <c r="T48" s="297"/>
      <c r="U48" s="297"/>
      <c r="V48" s="297"/>
      <c r="W48" s="19">
        <f>IF($W$2&gt;=I48,J48,0)</f>
        <v>0</v>
      </c>
      <c r="X48" s="47" t="s">
        <v>2980</v>
      </c>
      <c r="Y48" s="9" t="s">
        <v>189</v>
      </c>
      <c r="Z48" s="8" t="s">
        <v>2935</v>
      </c>
      <c r="AA48" s="9" t="s">
        <v>34</v>
      </c>
      <c r="AB48" s="9"/>
      <c r="AC48" s="9"/>
      <c r="AD48" s="9"/>
      <c r="AE48" s="9"/>
      <c r="AF48" s="80" t="s">
        <v>2936</v>
      </c>
      <c r="AG48" s="60">
        <v>2019</v>
      </c>
      <c r="AH48" s="46"/>
      <c r="AI48" s="86" t="s">
        <v>4658</v>
      </c>
      <c r="AJ48" s="86" t="s">
        <v>4593</v>
      </c>
      <c r="AK48" s="282"/>
      <c r="AL48" s="282"/>
      <c r="AM48" s="282"/>
      <c r="AN48" s="102"/>
    </row>
    <row r="49" spans="1:40" s="1" customFormat="1" ht="348.65" hidden="1" customHeight="1" x14ac:dyDescent="0.35">
      <c r="A49" s="3" t="s">
        <v>267</v>
      </c>
      <c r="B49" s="52" t="s">
        <v>268</v>
      </c>
      <c r="C49" s="8" t="s">
        <v>269</v>
      </c>
      <c r="D49" s="8" t="s">
        <v>270</v>
      </c>
      <c r="E49" s="8" t="s">
        <v>271</v>
      </c>
      <c r="F49" s="9" t="s">
        <v>272</v>
      </c>
      <c r="G49" s="247">
        <v>1</v>
      </c>
      <c r="H49" s="10">
        <v>42706</v>
      </c>
      <c r="I49" s="10">
        <v>42886</v>
      </c>
      <c r="J49" s="19">
        <f t="shared" si="7"/>
        <v>25.714285714285715</v>
      </c>
      <c r="K49" s="9">
        <v>1</v>
      </c>
      <c r="L49" s="11">
        <f t="shared" si="8"/>
        <v>1</v>
      </c>
      <c r="M49" s="19">
        <f t="shared" si="9"/>
        <v>25.714285714285715</v>
      </c>
      <c r="N49" s="19">
        <f t="shared" si="10"/>
        <v>25.714285714285715</v>
      </c>
      <c r="O49" s="297"/>
      <c r="P49" s="297"/>
      <c r="Q49" s="297"/>
      <c r="R49" s="297"/>
      <c r="S49" s="297"/>
      <c r="T49" s="297"/>
      <c r="U49" s="297"/>
      <c r="V49" s="297"/>
      <c r="W49" s="19">
        <f>IF($W$2&gt;=I49,J49,0)</f>
        <v>25.714285714285715</v>
      </c>
      <c r="X49" s="47" t="s">
        <v>273</v>
      </c>
      <c r="Y49" s="9" t="s">
        <v>189</v>
      </c>
      <c r="Z49" s="8" t="s">
        <v>110</v>
      </c>
      <c r="AA49" s="9"/>
      <c r="AB49" s="9"/>
      <c r="AC49" s="9"/>
      <c r="AD49" s="9"/>
      <c r="AE49" s="9"/>
      <c r="AF49" s="80" t="s">
        <v>274</v>
      </c>
      <c r="AG49" s="60">
        <v>2016</v>
      </c>
      <c r="AH49" s="46"/>
      <c r="AI49" s="86" t="s">
        <v>4658</v>
      </c>
      <c r="AJ49" s="86" t="s">
        <v>4593</v>
      </c>
      <c r="AK49" s="46"/>
      <c r="AL49" s="46"/>
      <c r="AM49" s="46"/>
      <c r="AN49" s="102"/>
    </row>
    <row r="50" spans="1:40" s="1" customFormat="1" ht="179.5" customHeight="1" x14ac:dyDescent="0.35">
      <c r="A50" s="3" t="s">
        <v>3234</v>
      </c>
      <c r="B50" s="142" t="s">
        <v>3235</v>
      </c>
      <c r="C50" s="78" t="s">
        <v>3236</v>
      </c>
      <c r="D50" s="379" t="s">
        <v>3237</v>
      </c>
      <c r="E50" s="379" t="s">
        <v>3238</v>
      </c>
      <c r="F50" s="78" t="s">
        <v>3239</v>
      </c>
      <c r="G50" s="247">
        <v>5</v>
      </c>
      <c r="H50" s="279">
        <v>44563</v>
      </c>
      <c r="I50" s="14">
        <v>44915</v>
      </c>
      <c r="J50" s="19">
        <f t="shared" si="7"/>
        <v>50.285714285714285</v>
      </c>
      <c r="K50" s="60">
        <v>5</v>
      </c>
      <c r="L50" s="108">
        <f t="shared" si="8"/>
        <v>1</v>
      </c>
      <c r="M50" s="121">
        <f t="shared" si="9"/>
        <v>50.285714285714285</v>
      </c>
      <c r="N50" s="108">
        <f t="shared" si="10"/>
        <v>0</v>
      </c>
      <c r="O50" s="298" t="s">
        <v>34</v>
      </c>
      <c r="P50" s="298"/>
      <c r="Q50" s="298"/>
      <c r="R50" s="298"/>
      <c r="S50" s="298"/>
      <c r="T50" s="298"/>
      <c r="U50" s="298"/>
      <c r="V50" s="298"/>
      <c r="W50" s="108"/>
      <c r="X50" s="109" t="s">
        <v>3240</v>
      </c>
      <c r="Y50" s="380" t="s">
        <v>3205</v>
      </c>
      <c r="Z50" s="86" t="s">
        <v>3142</v>
      </c>
      <c r="AA50" s="86" t="s">
        <v>34</v>
      </c>
      <c r="AB50" s="86"/>
      <c r="AC50" s="86"/>
      <c r="AD50" s="86"/>
      <c r="AE50" s="86"/>
      <c r="AF50" s="145" t="s">
        <v>4627</v>
      </c>
      <c r="AG50" s="60">
        <v>2020</v>
      </c>
      <c r="AH50" s="60">
        <v>2022</v>
      </c>
      <c r="AI50" s="86" t="s">
        <v>4596</v>
      </c>
      <c r="AJ50" s="86" t="s">
        <v>4595</v>
      </c>
      <c r="AK50" s="119" t="s">
        <v>4574</v>
      </c>
      <c r="AL50" s="46"/>
      <c r="AM50" s="46"/>
    </row>
    <row r="51" spans="1:40" s="1" customFormat="1" ht="138.65" customHeight="1" x14ac:dyDescent="0.35">
      <c r="A51" s="3" t="s">
        <v>4068</v>
      </c>
      <c r="B51" s="186" t="s">
        <v>4573</v>
      </c>
      <c r="C51" s="111" t="s">
        <v>4069</v>
      </c>
      <c r="D51" s="112" t="s">
        <v>4070</v>
      </c>
      <c r="E51" s="190" t="s">
        <v>4071</v>
      </c>
      <c r="F51" s="191" t="s">
        <v>4072</v>
      </c>
      <c r="G51" s="247">
        <v>4</v>
      </c>
      <c r="H51" s="222">
        <v>45139</v>
      </c>
      <c r="I51" s="14">
        <v>45504</v>
      </c>
      <c r="J51" s="113">
        <f t="shared" si="7"/>
        <v>52.142857142857146</v>
      </c>
      <c r="K51" s="60">
        <v>4</v>
      </c>
      <c r="L51" s="108">
        <f t="shared" si="8"/>
        <v>1</v>
      </c>
      <c r="M51" s="121"/>
      <c r="N51" s="108"/>
      <c r="O51" s="298"/>
      <c r="P51" s="298"/>
      <c r="Q51" s="298"/>
      <c r="R51" s="298"/>
      <c r="S51" s="298" t="s">
        <v>34</v>
      </c>
      <c r="T51" s="298"/>
      <c r="U51" s="298"/>
      <c r="V51" s="298"/>
      <c r="W51" s="108"/>
      <c r="X51" s="109"/>
      <c r="Y51" s="114" t="s">
        <v>3318</v>
      </c>
      <c r="Z51" s="86" t="s">
        <v>3125</v>
      </c>
      <c r="AA51" s="86" t="s">
        <v>34</v>
      </c>
      <c r="AB51" s="86"/>
      <c r="AC51" s="86"/>
      <c r="AD51" s="86"/>
      <c r="AE51" s="86"/>
      <c r="AF51" s="145" t="s">
        <v>4385</v>
      </c>
      <c r="AG51" s="60">
        <v>2020</v>
      </c>
      <c r="AH51" s="81"/>
      <c r="AI51" s="86" t="s">
        <v>4594</v>
      </c>
      <c r="AJ51" s="86" t="s">
        <v>4595</v>
      </c>
      <c r="AK51" s="46"/>
      <c r="AL51" s="46"/>
      <c r="AM51" s="46"/>
    </row>
    <row r="52" spans="1:40" s="1" customFormat="1" ht="138.65" customHeight="1" x14ac:dyDescent="0.3">
      <c r="A52" s="123" t="s">
        <v>4073</v>
      </c>
      <c r="B52" s="207" t="s">
        <v>4074</v>
      </c>
      <c r="C52" s="74" t="s">
        <v>4075</v>
      </c>
      <c r="D52" s="74" t="s">
        <v>4076</v>
      </c>
      <c r="E52" s="74" t="s">
        <v>4077</v>
      </c>
      <c r="F52" s="127" t="s">
        <v>4078</v>
      </c>
      <c r="G52" s="247">
        <v>1</v>
      </c>
      <c r="H52" s="221">
        <v>45153</v>
      </c>
      <c r="I52" s="14">
        <v>45427</v>
      </c>
      <c r="J52" s="113">
        <f t="shared" si="7"/>
        <v>39.142857142857146</v>
      </c>
      <c r="K52" s="60">
        <v>1</v>
      </c>
      <c r="L52" s="108">
        <f t="shared" si="8"/>
        <v>1</v>
      </c>
      <c r="M52" s="121"/>
      <c r="N52" s="108"/>
      <c r="O52" s="298"/>
      <c r="P52" s="298"/>
      <c r="Q52" s="298"/>
      <c r="R52" s="298"/>
      <c r="S52" s="298" t="s">
        <v>34</v>
      </c>
      <c r="T52" s="298"/>
      <c r="U52" s="298"/>
      <c r="V52" s="298"/>
      <c r="W52" s="108"/>
      <c r="X52" s="109" t="s">
        <v>4079</v>
      </c>
      <c r="Y52" s="114" t="s">
        <v>3175</v>
      </c>
      <c r="Z52" s="86" t="s">
        <v>3125</v>
      </c>
      <c r="AA52" s="86" t="s">
        <v>34</v>
      </c>
      <c r="AB52" s="86"/>
      <c r="AC52" s="86"/>
      <c r="AD52" s="86"/>
      <c r="AE52" s="86"/>
      <c r="AF52" s="178" t="s">
        <v>4080</v>
      </c>
      <c r="AG52" s="81">
        <v>2020</v>
      </c>
      <c r="AH52" s="81">
        <v>2024</v>
      </c>
      <c r="AI52" s="86" t="s">
        <v>4594</v>
      </c>
      <c r="AJ52" s="86" t="s">
        <v>4595</v>
      </c>
      <c r="AK52" s="46"/>
      <c r="AL52" s="46"/>
      <c r="AM52" s="46"/>
    </row>
    <row r="53" spans="1:40" s="1" customFormat="1" ht="176.5" customHeight="1" x14ac:dyDescent="0.3">
      <c r="A53" s="123" t="s">
        <v>4073</v>
      </c>
      <c r="B53" s="207" t="s">
        <v>4074</v>
      </c>
      <c r="C53" s="74" t="s">
        <v>4075</v>
      </c>
      <c r="D53" s="207" t="s">
        <v>4076</v>
      </c>
      <c r="E53" s="127" t="s">
        <v>4081</v>
      </c>
      <c r="F53" s="127" t="s">
        <v>4082</v>
      </c>
      <c r="G53" s="247">
        <v>2</v>
      </c>
      <c r="H53" s="221">
        <v>45153</v>
      </c>
      <c r="I53" s="14">
        <v>45838</v>
      </c>
      <c r="J53" s="113">
        <f t="shared" si="7"/>
        <v>97.857142857142861</v>
      </c>
      <c r="K53" s="60">
        <v>2</v>
      </c>
      <c r="L53" s="108">
        <f t="shared" si="8"/>
        <v>1</v>
      </c>
      <c r="M53" s="121"/>
      <c r="N53" s="108"/>
      <c r="O53" s="298"/>
      <c r="P53" s="298"/>
      <c r="Q53" s="298"/>
      <c r="R53" s="298"/>
      <c r="S53" s="298" t="s">
        <v>34</v>
      </c>
      <c r="T53" s="298"/>
      <c r="U53" s="298"/>
      <c r="V53" s="298"/>
      <c r="W53" s="108"/>
      <c r="X53" s="109" t="s">
        <v>4656</v>
      </c>
      <c r="Y53" s="114" t="s">
        <v>3175</v>
      </c>
      <c r="Z53" s="86" t="s">
        <v>3125</v>
      </c>
      <c r="AA53" s="86" t="s">
        <v>34</v>
      </c>
      <c r="AB53" s="86"/>
      <c r="AC53" s="86"/>
      <c r="AD53" s="86"/>
      <c r="AE53" s="86"/>
      <c r="AF53" s="174" t="s">
        <v>4838</v>
      </c>
      <c r="AG53" s="81">
        <v>2020</v>
      </c>
      <c r="AH53" s="81">
        <v>2025</v>
      </c>
      <c r="AI53" s="60" t="s">
        <v>4596</v>
      </c>
      <c r="AJ53" s="86" t="s">
        <v>4595</v>
      </c>
      <c r="AK53" s="46"/>
      <c r="AL53" s="46" t="s">
        <v>4657</v>
      </c>
      <c r="AM53" s="46"/>
    </row>
    <row r="54" spans="1:40" s="1" customFormat="1" ht="176.5" customHeight="1" x14ac:dyDescent="0.3">
      <c r="A54" s="123" t="s">
        <v>4073</v>
      </c>
      <c r="B54" s="207" t="s">
        <v>4074</v>
      </c>
      <c r="C54" s="74" t="s">
        <v>4075</v>
      </c>
      <c r="D54" s="207" t="s">
        <v>4076</v>
      </c>
      <c r="E54" s="207" t="s">
        <v>4837</v>
      </c>
      <c r="F54" s="127" t="s">
        <v>4083</v>
      </c>
      <c r="G54" s="247">
        <v>3</v>
      </c>
      <c r="H54" s="221">
        <v>45153</v>
      </c>
      <c r="I54" s="14">
        <v>45900</v>
      </c>
      <c r="J54" s="113">
        <f t="shared" si="7"/>
        <v>106.71428571428571</v>
      </c>
      <c r="K54" s="60">
        <v>0</v>
      </c>
      <c r="L54" s="108">
        <f t="shared" si="8"/>
        <v>0</v>
      </c>
      <c r="M54" s="121"/>
      <c r="N54" s="108"/>
      <c r="O54" s="298"/>
      <c r="P54" s="298"/>
      <c r="Q54" s="298"/>
      <c r="R54" s="298"/>
      <c r="S54" s="298" t="s">
        <v>34</v>
      </c>
      <c r="T54" s="298"/>
      <c r="U54" s="298"/>
      <c r="V54" s="298"/>
      <c r="W54" s="108"/>
      <c r="X54" s="109"/>
      <c r="Y54" s="114" t="s">
        <v>3175</v>
      </c>
      <c r="Z54" s="86" t="s">
        <v>3125</v>
      </c>
      <c r="AA54" s="86" t="s">
        <v>34</v>
      </c>
      <c r="AB54" s="86"/>
      <c r="AC54" s="86"/>
      <c r="AD54" s="86"/>
      <c r="AE54" s="86"/>
      <c r="AF54" s="178" t="s">
        <v>4084</v>
      </c>
      <c r="AG54" s="81">
        <v>2020</v>
      </c>
      <c r="AH54" s="81"/>
      <c r="AI54" s="60" t="s">
        <v>4633</v>
      </c>
      <c r="AJ54" s="86" t="s">
        <v>4595</v>
      </c>
      <c r="AK54" s="46"/>
      <c r="AL54" s="46"/>
      <c r="AM54" s="46"/>
    </row>
    <row r="55" spans="1:40" s="1" customFormat="1" ht="104.5" hidden="1" customHeight="1" x14ac:dyDescent="0.35">
      <c r="A55" s="3" t="s">
        <v>295</v>
      </c>
      <c r="B55" s="52" t="s">
        <v>296</v>
      </c>
      <c r="C55" s="8" t="s">
        <v>297</v>
      </c>
      <c r="D55" s="8" t="s">
        <v>298</v>
      </c>
      <c r="E55" s="8" t="s">
        <v>299</v>
      </c>
      <c r="F55" s="9" t="s">
        <v>300</v>
      </c>
      <c r="G55" s="247">
        <v>1</v>
      </c>
      <c r="H55" s="10">
        <v>42706</v>
      </c>
      <c r="I55" s="10">
        <v>43889</v>
      </c>
      <c r="J55" s="19">
        <f t="shared" si="7"/>
        <v>169</v>
      </c>
      <c r="K55" s="9">
        <v>1</v>
      </c>
      <c r="L55" s="11">
        <f t="shared" si="8"/>
        <v>1</v>
      </c>
      <c r="M55" s="121">
        <f t="shared" ref="M55:M60" si="11">J55*L55</f>
        <v>169</v>
      </c>
      <c r="N55" s="19">
        <f t="shared" ref="N55:N60" si="12">IF(I55&lt;=$W$2,M55,0)</f>
        <v>169</v>
      </c>
      <c r="O55" s="297"/>
      <c r="P55" s="297"/>
      <c r="Q55" s="297"/>
      <c r="R55" s="297"/>
      <c r="S55" s="297"/>
      <c r="T55" s="297"/>
      <c r="U55" s="297"/>
      <c r="V55" s="297"/>
      <c r="W55" s="19">
        <f t="shared" ref="W55:W60" si="13">IF($W$2&gt;=I55,J55,0)</f>
        <v>169</v>
      </c>
      <c r="X55" s="47" t="s">
        <v>301</v>
      </c>
      <c r="Y55" s="9" t="s">
        <v>189</v>
      </c>
      <c r="Z55" s="8" t="s">
        <v>110</v>
      </c>
      <c r="AA55" s="9"/>
      <c r="AB55" s="9"/>
      <c r="AC55" s="9"/>
      <c r="AD55" s="9"/>
      <c r="AE55" s="9"/>
      <c r="AF55" s="80" t="s">
        <v>302</v>
      </c>
      <c r="AG55" s="60">
        <v>2016</v>
      </c>
      <c r="AH55" s="46"/>
      <c r="AI55" s="86" t="s">
        <v>4658</v>
      </c>
      <c r="AJ55" s="86" t="s">
        <v>4593</v>
      </c>
      <c r="AK55" s="46"/>
      <c r="AL55" s="46"/>
      <c r="AM55" s="46"/>
      <c r="AN55" s="102"/>
    </row>
    <row r="56" spans="1:40" s="1" customFormat="1" ht="116" hidden="1" customHeight="1" x14ac:dyDescent="0.35">
      <c r="A56" s="2" t="s">
        <v>2745</v>
      </c>
      <c r="B56" s="70" t="s">
        <v>2746</v>
      </c>
      <c r="C56" s="270" t="s">
        <v>2747</v>
      </c>
      <c r="D56" s="44" t="s">
        <v>2748</v>
      </c>
      <c r="E56" s="44" t="s">
        <v>2749</v>
      </c>
      <c r="F56" s="45" t="s">
        <v>2750</v>
      </c>
      <c r="G56" s="247">
        <v>1</v>
      </c>
      <c r="H56" s="12">
        <v>43678</v>
      </c>
      <c r="I56" s="10">
        <v>43830</v>
      </c>
      <c r="J56" s="230">
        <f t="shared" si="7"/>
        <v>21.714285714285715</v>
      </c>
      <c r="K56" s="60">
        <v>1</v>
      </c>
      <c r="L56" s="47">
        <f t="shared" si="8"/>
        <v>1</v>
      </c>
      <c r="M56" s="242">
        <f t="shared" si="11"/>
        <v>21.714285714285715</v>
      </c>
      <c r="N56" s="230">
        <f t="shared" si="12"/>
        <v>21.714285714285715</v>
      </c>
      <c r="O56" s="299"/>
      <c r="P56" s="299"/>
      <c r="Q56" s="299"/>
      <c r="R56" s="299"/>
      <c r="S56" s="299"/>
      <c r="T56" s="299"/>
      <c r="U56" s="299"/>
      <c r="V56" s="299"/>
      <c r="W56" s="230">
        <f t="shared" si="13"/>
        <v>21.714285714285715</v>
      </c>
      <c r="X56" s="47" t="s">
        <v>2751</v>
      </c>
      <c r="Y56" s="9" t="s">
        <v>189</v>
      </c>
      <c r="Z56" s="8" t="s">
        <v>2621</v>
      </c>
      <c r="AA56" s="9" t="s">
        <v>34</v>
      </c>
      <c r="AB56" s="9"/>
      <c r="AC56" s="9" t="s">
        <v>34</v>
      </c>
      <c r="AD56" s="9"/>
      <c r="AE56" s="9"/>
      <c r="AF56" s="80" t="s">
        <v>2377</v>
      </c>
      <c r="AG56" s="60">
        <v>2019</v>
      </c>
      <c r="AH56" s="46"/>
      <c r="AI56" s="86" t="s">
        <v>4658</v>
      </c>
      <c r="AJ56" s="86" t="s">
        <v>4593</v>
      </c>
      <c r="AK56" s="282"/>
      <c r="AL56" s="282"/>
      <c r="AM56" s="282"/>
      <c r="AN56" s="102"/>
    </row>
    <row r="57" spans="1:40" s="1" customFormat="1" ht="136" hidden="1" customHeight="1" x14ac:dyDescent="0.35">
      <c r="A57" s="2" t="s">
        <v>2745</v>
      </c>
      <c r="B57" s="70" t="s">
        <v>2746</v>
      </c>
      <c r="C57" s="270" t="s">
        <v>2747</v>
      </c>
      <c r="D57" s="44" t="s">
        <v>2752</v>
      </c>
      <c r="E57" s="44" t="s">
        <v>2753</v>
      </c>
      <c r="F57" s="45" t="s">
        <v>2754</v>
      </c>
      <c r="G57" s="247">
        <v>1</v>
      </c>
      <c r="H57" s="12">
        <v>43678</v>
      </c>
      <c r="I57" s="10">
        <v>44012</v>
      </c>
      <c r="J57" s="230">
        <f t="shared" si="7"/>
        <v>47.714285714285715</v>
      </c>
      <c r="K57" s="60">
        <v>1</v>
      </c>
      <c r="L57" s="47">
        <f t="shared" si="8"/>
        <v>1</v>
      </c>
      <c r="M57" s="242">
        <f t="shared" si="11"/>
        <v>47.714285714285715</v>
      </c>
      <c r="N57" s="230">
        <f t="shared" si="12"/>
        <v>47.714285714285715</v>
      </c>
      <c r="O57" s="299"/>
      <c r="P57" s="299"/>
      <c r="Q57" s="299"/>
      <c r="R57" s="299"/>
      <c r="S57" s="299"/>
      <c r="T57" s="299"/>
      <c r="U57" s="299"/>
      <c r="V57" s="299"/>
      <c r="W57" s="230">
        <f t="shared" si="13"/>
        <v>47.714285714285715</v>
      </c>
      <c r="X57" s="47" t="s">
        <v>2755</v>
      </c>
      <c r="Y57" s="9" t="s">
        <v>189</v>
      </c>
      <c r="Z57" s="8" t="s">
        <v>2621</v>
      </c>
      <c r="AA57" s="9" t="s">
        <v>34</v>
      </c>
      <c r="AB57" s="9"/>
      <c r="AC57" s="9" t="s">
        <v>34</v>
      </c>
      <c r="AD57" s="9"/>
      <c r="AE57" s="9"/>
      <c r="AF57" s="80" t="s">
        <v>2756</v>
      </c>
      <c r="AG57" s="60">
        <v>2019</v>
      </c>
      <c r="AH57" s="46"/>
      <c r="AI57" s="86" t="s">
        <v>4658</v>
      </c>
      <c r="AJ57" s="86" t="s">
        <v>4593</v>
      </c>
      <c r="AK57" s="282"/>
      <c r="AL57" s="282"/>
      <c r="AM57" s="282"/>
      <c r="AN57" s="102"/>
    </row>
    <row r="58" spans="1:40" s="1" customFormat="1" ht="136" hidden="1" customHeight="1" x14ac:dyDescent="0.35">
      <c r="A58" s="38" t="s">
        <v>1952</v>
      </c>
      <c r="B58" s="56" t="s">
        <v>1953</v>
      </c>
      <c r="C58" s="32" t="s">
        <v>1954</v>
      </c>
      <c r="D58" s="32" t="s">
        <v>1955</v>
      </c>
      <c r="E58" s="32" t="s">
        <v>1956</v>
      </c>
      <c r="F58" s="33" t="s">
        <v>1937</v>
      </c>
      <c r="G58" s="247">
        <v>1</v>
      </c>
      <c r="H58" s="37">
        <v>43154</v>
      </c>
      <c r="I58" s="10">
        <v>43465</v>
      </c>
      <c r="J58" s="230">
        <f t="shared" si="7"/>
        <v>44.428571428571431</v>
      </c>
      <c r="K58" s="227">
        <v>1</v>
      </c>
      <c r="L58" s="47">
        <f t="shared" si="8"/>
        <v>1</v>
      </c>
      <c r="M58" s="242">
        <f t="shared" si="11"/>
        <v>44.428571428571431</v>
      </c>
      <c r="N58" s="230">
        <f t="shared" si="12"/>
        <v>44.428571428571431</v>
      </c>
      <c r="O58" s="299"/>
      <c r="P58" s="299"/>
      <c r="Q58" s="299"/>
      <c r="R58" s="299"/>
      <c r="S58" s="299"/>
      <c r="T58" s="299"/>
      <c r="U58" s="299"/>
      <c r="V58" s="299"/>
      <c r="W58" s="230">
        <f t="shared" si="13"/>
        <v>44.428571428571431</v>
      </c>
      <c r="X58" s="47" t="s">
        <v>1824</v>
      </c>
      <c r="Y58" s="9" t="s">
        <v>1657</v>
      </c>
      <c r="Z58" s="8" t="s">
        <v>1935</v>
      </c>
      <c r="AA58" s="9"/>
      <c r="AB58" s="9"/>
      <c r="AC58" s="9"/>
      <c r="AD58" s="9"/>
      <c r="AE58" s="9"/>
      <c r="AF58" s="80" t="s">
        <v>1957</v>
      </c>
      <c r="AG58" s="60">
        <v>2017</v>
      </c>
      <c r="AH58" s="46"/>
      <c r="AI58" s="86" t="s">
        <v>4658</v>
      </c>
      <c r="AJ58" s="86" t="s">
        <v>4593</v>
      </c>
      <c r="AK58" s="46"/>
      <c r="AL58" s="46"/>
      <c r="AM58" s="46"/>
      <c r="AN58" s="102"/>
    </row>
    <row r="59" spans="1:40" s="1" customFormat="1" ht="245.5" hidden="1" customHeight="1" x14ac:dyDescent="0.35">
      <c r="A59" s="38" t="s">
        <v>1952</v>
      </c>
      <c r="B59" s="56" t="s">
        <v>1953</v>
      </c>
      <c r="C59" s="32" t="s">
        <v>1954</v>
      </c>
      <c r="D59" s="32" t="s">
        <v>1941</v>
      </c>
      <c r="E59" s="32" t="s">
        <v>1942</v>
      </c>
      <c r="F59" s="33" t="s">
        <v>1943</v>
      </c>
      <c r="G59" s="247">
        <v>1</v>
      </c>
      <c r="H59" s="37">
        <v>43154</v>
      </c>
      <c r="I59" s="10">
        <v>43465</v>
      </c>
      <c r="J59" s="230">
        <f t="shared" si="7"/>
        <v>44.428571428571431</v>
      </c>
      <c r="K59" s="227">
        <v>1</v>
      </c>
      <c r="L59" s="47">
        <f t="shared" si="8"/>
        <v>1</v>
      </c>
      <c r="M59" s="242">
        <f t="shared" si="11"/>
        <v>44.428571428571431</v>
      </c>
      <c r="N59" s="230">
        <f t="shared" si="12"/>
        <v>44.428571428571431</v>
      </c>
      <c r="O59" s="299"/>
      <c r="P59" s="299"/>
      <c r="Q59" s="299"/>
      <c r="R59" s="299"/>
      <c r="S59" s="299"/>
      <c r="T59" s="299"/>
      <c r="U59" s="299"/>
      <c r="V59" s="299"/>
      <c r="W59" s="230">
        <f t="shared" si="13"/>
        <v>44.428571428571431</v>
      </c>
      <c r="X59" s="47" t="s">
        <v>1824</v>
      </c>
      <c r="Y59" s="9" t="s">
        <v>1657</v>
      </c>
      <c r="Z59" s="8" t="s">
        <v>1935</v>
      </c>
      <c r="AA59" s="9"/>
      <c r="AB59" s="9"/>
      <c r="AC59" s="9"/>
      <c r="AD59" s="9"/>
      <c r="AE59" s="9"/>
      <c r="AF59" s="80" t="s">
        <v>1960</v>
      </c>
      <c r="AG59" s="60">
        <v>2017</v>
      </c>
      <c r="AH59" s="46"/>
      <c r="AI59" s="86" t="s">
        <v>4658</v>
      </c>
      <c r="AJ59" s="86" t="s">
        <v>4593</v>
      </c>
      <c r="AK59" s="46"/>
      <c r="AL59" s="46"/>
      <c r="AM59" s="46"/>
      <c r="AN59" s="102"/>
    </row>
    <row r="60" spans="1:40" s="1" customFormat="1" ht="362.5" hidden="1" customHeight="1" x14ac:dyDescent="0.35">
      <c r="A60" s="38" t="s">
        <v>1958</v>
      </c>
      <c r="B60" s="67" t="s">
        <v>1953</v>
      </c>
      <c r="C60" s="32" t="s">
        <v>1954</v>
      </c>
      <c r="D60" s="32" t="s">
        <v>1955</v>
      </c>
      <c r="E60" s="32" t="s">
        <v>1959</v>
      </c>
      <c r="F60" s="33" t="s">
        <v>1940</v>
      </c>
      <c r="G60" s="247">
        <v>1</v>
      </c>
      <c r="H60" s="37">
        <v>43154</v>
      </c>
      <c r="I60" s="10">
        <v>43465</v>
      </c>
      <c r="J60" s="230">
        <f t="shared" si="7"/>
        <v>44.428571428571431</v>
      </c>
      <c r="K60" s="227">
        <v>1</v>
      </c>
      <c r="L60" s="47">
        <f t="shared" si="8"/>
        <v>1</v>
      </c>
      <c r="M60" s="242">
        <f t="shared" si="11"/>
        <v>44.428571428571431</v>
      </c>
      <c r="N60" s="230">
        <f t="shared" si="12"/>
        <v>44.428571428571431</v>
      </c>
      <c r="O60" s="299"/>
      <c r="P60" s="299"/>
      <c r="Q60" s="299"/>
      <c r="R60" s="299"/>
      <c r="S60" s="299"/>
      <c r="T60" s="299"/>
      <c r="U60" s="299"/>
      <c r="V60" s="299"/>
      <c r="W60" s="230">
        <f t="shared" si="13"/>
        <v>44.428571428571431</v>
      </c>
      <c r="X60" s="47" t="s">
        <v>1824</v>
      </c>
      <c r="Y60" s="9" t="s">
        <v>1657</v>
      </c>
      <c r="Z60" s="8" t="s">
        <v>1935</v>
      </c>
      <c r="AA60" s="9" t="s">
        <v>34</v>
      </c>
      <c r="AB60" s="9" t="s">
        <v>34</v>
      </c>
      <c r="AC60" s="9" t="s">
        <v>34</v>
      </c>
      <c r="AD60" s="9"/>
      <c r="AE60" s="9"/>
      <c r="AF60" s="80" t="s">
        <v>1957</v>
      </c>
      <c r="AG60" s="60">
        <v>2017</v>
      </c>
      <c r="AH60" s="46"/>
      <c r="AI60" s="86" t="s">
        <v>4658</v>
      </c>
      <c r="AJ60" s="86" t="s">
        <v>4593</v>
      </c>
      <c r="AK60" s="46"/>
      <c r="AL60" s="46"/>
      <c r="AM60" s="46"/>
      <c r="AN60" s="102"/>
    </row>
    <row r="61" spans="1:40" s="1" customFormat="1" ht="123.65" hidden="1" customHeight="1" x14ac:dyDescent="0.35">
      <c r="A61" s="3" t="s">
        <v>3752</v>
      </c>
      <c r="B61" s="427" t="s">
        <v>5035</v>
      </c>
      <c r="C61" s="60" t="s">
        <v>3753</v>
      </c>
      <c r="D61" s="78" t="s">
        <v>3754</v>
      </c>
      <c r="E61" s="78" t="s">
        <v>3755</v>
      </c>
      <c r="F61" s="78" t="s">
        <v>5036</v>
      </c>
      <c r="G61" s="247">
        <v>4</v>
      </c>
      <c r="H61" s="411">
        <v>44743</v>
      </c>
      <c r="I61" s="10">
        <v>44985</v>
      </c>
      <c r="J61" s="19">
        <f t="shared" si="7"/>
        <v>34.571428571428569</v>
      </c>
      <c r="K61" s="60">
        <v>4</v>
      </c>
      <c r="L61" s="108">
        <f t="shared" si="8"/>
        <v>1</v>
      </c>
      <c r="M61" s="121"/>
      <c r="N61" s="108"/>
      <c r="O61" s="298"/>
      <c r="P61" s="298"/>
      <c r="Q61" s="298"/>
      <c r="R61" s="298"/>
      <c r="S61" s="298"/>
      <c r="T61" s="298"/>
      <c r="U61" s="298"/>
      <c r="V61" s="298"/>
      <c r="W61" s="108"/>
      <c r="X61" s="109"/>
      <c r="Y61" s="140" t="s">
        <v>3519</v>
      </c>
      <c r="Z61" s="86" t="s">
        <v>3702</v>
      </c>
      <c r="AA61" s="86" t="s">
        <v>34</v>
      </c>
      <c r="AB61" s="86"/>
      <c r="AC61" s="86"/>
      <c r="AD61" s="86"/>
      <c r="AE61" s="86"/>
      <c r="AF61" s="145" t="s">
        <v>4301</v>
      </c>
      <c r="AG61" s="60">
        <v>2022</v>
      </c>
      <c r="AH61" s="282"/>
      <c r="AI61" s="86" t="s">
        <v>4659</v>
      </c>
      <c r="AJ61" s="86" t="s">
        <v>4593</v>
      </c>
      <c r="AK61" s="282"/>
      <c r="AL61" s="282"/>
      <c r="AM61" s="282"/>
      <c r="AN61" s="102"/>
    </row>
    <row r="62" spans="1:40" s="1" customFormat="1" ht="209.5" hidden="1" customHeight="1" x14ac:dyDescent="0.35">
      <c r="A62" s="3" t="s">
        <v>3513</v>
      </c>
      <c r="B62" s="428" t="s">
        <v>3514</v>
      </c>
      <c r="C62" s="86" t="s">
        <v>3515</v>
      </c>
      <c r="D62" s="429" t="s">
        <v>3516</v>
      </c>
      <c r="E62" s="86" t="s">
        <v>3517</v>
      </c>
      <c r="F62" s="60" t="s">
        <v>3518</v>
      </c>
      <c r="G62" s="247">
        <v>12</v>
      </c>
      <c r="H62" s="393">
        <v>44378</v>
      </c>
      <c r="I62" s="10">
        <v>44592</v>
      </c>
      <c r="J62" s="19">
        <f t="shared" si="7"/>
        <v>30.571428571428573</v>
      </c>
      <c r="K62" s="60">
        <v>12</v>
      </c>
      <c r="L62" s="108">
        <f t="shared" si="8"/>
        <v>1</v>
      </c>
      <c r="M62" s="121"/>
      <c r="N62" s="108"/>
      <c r="O62" s="298"/>
      <c r="P62" s="298"/>
      <c r="Q62" s="298"/>
      <c r="R62" s="298"/>
      <c r="S62" s="298"/>
      <c r="T62" s="298"/>
      <c r="U62" s="298"/>
      <c r="V62" s="298"/>
      <c r="W62" s="108"/>
      <c r="X62" s="109"/>
      <c r="Y62" s="147" t="s">
        <v>3519</v>
      </c>
      <c r="Z62" s="86" t="s">
        <v>3498</v>
      </c>
      <c r="AA62" s="86" t="s">
        <v>34</v>
      </c>
      <c r="AB62" s="86"/>
      <c r="AC62" s="86" t="s">
        <v>34</v>
      </c>
      <c r="AD62" s="86"/>
      <c r="AE62" s="86"/>
      <c r="AF62" s="145" t="s">
        <v>4307</v>
      </c>
      <c r="AG62" s="181">
        <v>2021</v>
      </c>
      <c r="AH62" s="282"/>
      <c r="AI62" s="86" t="s">
        <v>4659</v>
      </c>
      <c r="AJ62" s="86" t="s">
        <v>4593</v>
      </c>
      <c r="AK62" s="282"/>
      <c r="AL62" s="282"/>
      <c r="AM62" s="282"/>
      <c r="AN62" s="102"/>
    </row>
    <row r="63" spans="1:40" s="1" customFormat="1" ht="219.65" hidden="1" customHeight="1" x14ac:dyDescent="0.35">
      <c r="A63" s="3" t="s">
        <v>2928</v>
      </c>
      <c r="B63" s="425" t="s">
        <v>2929</v>
      </c>
      <c r="C63" s="116" t="s">
        <v>2930</v>
      </c>
      <c r="D63" s="116" t="s">
        <v>2931</v>
      </c>
      <c r="E63" s="116" t="s">
        <v>2932</v>
      </c>
      <c r="F63" s="116" t="s">
        <v>2933</v>
      </c>
      <c r="G63" s="247">
        <v>7</v>
      </c>
      <c r="H63" s="426">
        <v>43878</v>
      </c>
      <c r="I63" s="10">
        <v>44196</v>
      </c>
      <c r="J63" s="19">
        <f t="shared" si="7"/>
        <v>45.428571428571431</v>
      </c>
      <c r="K63" s="131">
        <v>7</v>
      </c>
      <c r="L63" s="11">
        <f t="shared" si="8"/>
        <v>1</v>
      </c>
      <c r="M63" s="121">
        <f>J63*L63</f>
        <v>45.428571428571431</v>
      </c>
      <c r="N63" s="19">
        <f>IF(I63&lt;=$W$2,M63,0)</f>
        <v>0</v>
      </c>
      <c r="O63" s="297"/>
      <c r="P63" s="297"/>
      <c r="Q63" s="297"/>
      <c r="R63" s="297"/>
      <c r="S63" s="297"/>
      <c r="T63" s="297"/>
      <c r="U63" s="297"/>
      <c r="V63" s="297"/>
      <c r="W63" s="19">
        <f>IF($W$2&gt;=I63,J63,0)</f>
        <v>0</v>
      </c>
      <c r="X63" s="47" t="s">
        <v>2934</v>
      </c>
      <c r="Y63" s="9" t="s">
        <v>189</v>
      </c>
      <c r="Z63" s="8" t="s">
        <v>2935</v>
      </c>
      <c r="AA63" s="9" t="s">
        <v>34</v>
      </c>
      <c r="AB63" s="9"/>
      <c r="AC63" s="9" t="s">
        <v>34</v>
      </c>
      <c r="AD63" s="9"/>
      <c r="AE63" s="9"/>
      <c r="AF63" s="80" t="s">
        <v>2936</v>
      </c>
      <c r="AG63" s="60">
        <v>2019</v>
      </c>
      <c r="AH63" s="46"/>
      <c r="AI63" s="86" t="s">
        <v>4658</v>
      </c>
      <c r="AJ63" s="86" t="s">
        <v>4593</v>
      </c>
      <c r="AK63" s="282"/>
      <c r="AL63" s="282"/>
      <c r="AM63" s="282"/>
      <c r="AN63" s="102"/>
    </row>
    <row r="64" spans="1:40" s="1" customFormat="1" ht="199.4" customHeight="1" x14ac:dyDescent="0.35">
      <c r="A64" s="3" t="s">
        <v>4936</v>
      </c>
      <c r="B64" s="118" t="s">
        <v>4943</v>
      </c>
      <c r="C64" s="116" t="s">
        <v>4937</v>
      </c>
      <c r="D64" s="116" t="s">
        <v>4698</v>
      </c>
      <c r="E64" s="116" t="s">
        <v>4778</v>
      </c>
      <c r="F64" s="181" t="s">
        <v>4699</v>
      </c>
      <c r="G64" s="60">
        <v>5</v>
      </c>
      <c r="H64" s="212">
        <v>45845</v>
      </c>
      <c r="I64" s="212">
        <v>46022</v>
      </c>
      <c r="J64" s="19">
        <f t="shared" si="7"/>
        <v>25.285714285714285</v>
      </c>
      <c r="K64" s="60">
        <v>0</v>
      </c>
      <c r="L64" s="108">
        <f t="shared" si="8"/>
        <v>0</v>
      </c>
      <c r="M64" s="108"/>
      <c r="N64" s="108"/>
      <c r="O64" s="298"/>
      <c r="P64" s="298"/>
      <c r="Q64" s="298"/>
      <c r="R64" s="298"/>
      <c r="S64" s="298"/>
      <c r="T64" s="298" t="s">
        <v>34</v>
      </c>
      <c r="U64" s="298"/>
      <c r="V64" s="298"/>
      <c r="W64" s="108"/>
      <c r="X64" s="109"/>
      <c r="Y64" s="141" t="s">
        <v>3650</v>
      </c>
      <c r="Z64" s="86" t="s">
        <v>4871</v>
      </c>
      <c r="AA64" s="86" t="s">
        <v>34</v>
      </c>
      <c r="AB64" s="86"/>
      <c r="AC64" s="86" t="s">
        <v>34</v>
      </c>
      <c r="AD64" s="86"/>
      <c r="AE64" s="86"/>
      <c r="AF64" s="145" t="s">
        <v>4979</v>
      </c>
      <c r="AG64" s="60">
        <v>2025</v>
      </c>
      <c r="AH64" s="60"/>
      <c r="AI64" s="60" t="s">
        <v>4633</v>
      </c>
      <c r="AJ64" s="60" t="s">
        <v>4595</v>
      </c>
      <c r="AK64" s="282"/>
      <c r="AL64" s="282"/>
      <c r="AM64" s="282"/>
      <c r="AN64" s="102"/>
    </row>
    <row r="65" spans="1:40" s="1" customFormat="1" ht="103.5" customHeight="1" x14ac:dyDescent="0.35">
      <c r="A65" s="3" t="s">
        <v>4936</v>
      </c>
      <c r="B65" s="118" t="s">
        <v>4943</v>
      </c>
      <c r="C65" s="116" t="s">
        <v>4938</v>
      </c>
      <c r="D65" s="116" t="s">
        <v>4939</v>
      </c>
      <c r="E65" s="116" t="s">
        <v>4764</v>
      </c>
      <c r="F65" s="181" t="s">
        <v>4765</v>
      </c>
      <c r="G65" s="60">
        <v>1</v>
      </c>
      <c r="H65" s="212">
        <v>45845</v>
      </c>
      <c r="I65" s="212">
        <v>46022</v>
      </c>
      <c r="J65" s="19">
        <f t="shared" si="7"/>
        <v>25.285714285714285</v>
      </c>
      <c r="K65" s="60">
        <v>0</v>
      </c>
      <c r="L65" s="108">
        <f t="shared" si="8"/>
        <v>0</v>
      </c>
      <c r="M65" s="108"/>
      <c r="N65" s="108"/>
      <c r="O65" s="298"/>
      <c r="P65" s="298"/>
      <c r="Q65" s="298"/>
      <c r="R65" s="298"/>
      <c r="S65" s="298"/>
      <c r="T65" s="298" t="s">
        <v>34</v>
      </c>
      <c r="U65" s="298"/>
      <c r="V65" s="298"/>
      <c r="W65" s="108"/>
      <c r="X65" s="109"/>
      <c r="Y65" s="120" t="s">
        <v>4768</v>
      </c>
      <c r="Z65" s="86" t="s">
        <v>4871</v>
      </c>
      <c r="AA65" s="86" t="s">
        <v>34</v>
      </c>
      <c r="AB65" s="86"/>
      <c r="AC65" s="86" t="s">
        <v>34</v>
      </c>
      <c r="AD65" s="86"/>
      <c r="AE65" s="86"/>
      <c r="AF65" s="145" t="s">
        <v>4979</v>
      </c>
      <c r="AG65" s="60">
        <v>2025</v>
      </c>
      <c r="AH65" s="60"/>
      <c r="AI65" s="60" t="s">
        <v>4633</v>
      </c>
      <c r="AJ65" s="60" t="s">
        <v>4595</v>
      </c>
      <c r="AK65" s="282"/>
      <c r="AL65" s="282"/>
      <c r="AM65" s="282"/>
      <c r="AN65" s="102"/>
    </row>
    <row r="66" spans="1:40" s="1" customFormat="1" ht="203.5" customHeight="1" x14ac:dyDescent="0.35">
      <c r="A66" s="3" t="s">
        <v>4936</v>
      </c>
      <c r="B66" s="118" t="s">
        <v>4943</v>
      </c>
      <c r="C66" s="116" t="s">
        <v>4938</v>
      </c>
      <c r="D66" s="116" t="s">
        <v>4939</v>
      </c>
      <c r="E66" s="116" t="s">
        <v>4932</v>
      </c>
      <c r="F66" s="181" t="s">
        <v>4916</v>
      </c>
      <c r="G66" s="60">
        <v>10</v>
      </c>
      <c r="H66" s="212">
        <v>45845</v>
      </c>
      <c r="I66" s="212">
        <v>46022</v>
      </c>
      <c r="J66" s="19">
        <f t="shared" si="7"/>
        <v>25.285714285714285</v>
      </c>
      <c r="K66" s="60">
        <v>0</v>
      </c>
      <c r="L66" s="108">
        <f t="shared" si="8"/>
        <v>0</v>
      </c>
      <c r="M66" s="108"/>
      <c r="N66" s="108"/>
      <c r="O66" s="298"/>
      <c r="P66" s="298"/>
      <c r="Q66" s="298"/>
      <c r="R66" s="298"/>
      <c r="S66" s="298"/>
      <c r="T66" s="298" t="s">
        <v>34</v>
      </c>
      <c r="U66" s="298"/>
      <c r="V66" s="298"/>
      <c r="W66" s="108"/>
      <c r="X66" s="109"/>
      <c r="Y66" s="120" t="s">
        <v>4768</v>
      </c>
      <c r="Z66" s="86" t="s">
        <v>4871</v>
      </c>
      <c r="AA66" s="86" t="s">
        <v>34</v>
      </c>
      <c r="AB66" s="86"/>
      <c r="AC66" s="86" t="s">
        <v>34</v>
      </c>
      <c r="AD66" s="86"/>
      <c r="AE66" s="86"/>
      <c r="AF66" s="145" t="s">
        <v>4979</v>
      </c>
      <c r="AG66" s="60">
        <v>2025</v>
      </c>
      <c r="AH66" s="60"/>
      <c r="AI66" s="60" t="s">
        <v>4633</v>
      </c>
      <c r="AJ66" s="60" t="s">
        <v>4595</v>
      </c>
      <c r="AK66" s="282"/>
      <c r="AL66" s="282"/>
      <c r="AM66" s="282"/>
      <c r="AN66" s="102"/>
    </row>
    <row r="67" spans="1:40" s="1" customFormat="1" ht="359.5" customHeight="1" x14ac:dyDescent="0.35">
      <c r="A67" s="3" t="s">
        <v>4936</v>
      </c>
      <c r="B67" s="118" t="s">
        <v>4943</v>
      </c>
      <c r="C67" s="116" t="s">
        <v>4937</v>
      </c>
      <c r="D67" s="116" t="s">
        <v>4920</v>
      </c>
      <c r="E67" s="116" t="s">
        <v>4921</v>
      </c>
      <c r="F67" s="181" t="s">
        <v>4922</v>
      </c>
      <c r="G67" s="60">
        <v>4</v>
      </c>
      <c r="H67" s="212">
        <v>45845</v>
      </c>
      <c r="I67" s="212">
        <v>46022</v>
      </c>
      <c r="J67" s="19">
        <f t="shared" si="7"/>
        <v>25.285714285714285</v>
      </c>
      <c r="K67" s="60">
        <v>0</v>
      </c>
      <c r="L67" s="108">
        <f t="shared" si="8"/>
        <v>0</v>
      </c>
      <c r="M67" s="108"/>
      <c r="N67" s="108"/>
      <c r="O67" s="298"/>
      <c r="P67" s="298"/>
      <c r="Q67" s="298"/>
      <c r="R67" s="298"/>
      <c r="S67" s="298"/>
      <c r="T67" s="298" t="s">
        <v>34</v>
      </c>
      <c r="U67" s="298"/>
      <c r="V67" s="298"/>
      <c r="W67" s="108"/>
      <c r="X67" s="109"/>
      <c r="Y67" s="144" t="s">
        <v>4925</v>
      </c>
      <c r="Z67" s="86" t="s">
        <v>4871</v>
      </c>
      <c r="AA67" s="86" t="s">
        <v>34</v>
      </c>
      <c r="AB67" s="86"/>
      <c r="AC67" s="86" t="s">
        <v>34</v>
      </c>
      <c r="AD67" s="86"/>
      <c r="AE67" s="86"/>
      <c r="AF67" s="145" t="s">
        <v>4979</v>
      </c>
      <c r="AG67" s="60">
        <v>2025</v>
      </c>
      <c r="AH67" s="60"/>
      <c r="AI67" s="60" t="s">
        <v>4633</v>
      </c>
      <c r="AJ67" s="60" t="s">
        <v>4595</v>
      </c>
      <c r="AK67" s="282"/>
      <c r="AL67" s="282"/>
      <c r="AM67" s="282"/>
      <c r="AN67" s="102"/>
    </row>
    <row r="68" spans="1:40" s="1" customFormat="1" ht="149" customHeight="1" x14ac:dyDescent="0.35">
      <c r="A68" s="3" t="s">
        <v>4936</v>
      </c>
      <c r="B68" s="118" t="s">
        <v>4943</v>
      </c>
      <c r="C68" s="116" t="s">
        <v>4937</v>
      </c>
      <c r="D68" s="116" t="s">
        <v>4940</v>
      </c>
      <c r="E68" s="116" t="s">
        <v>4941</v>
      </c>
      <c r="F68" s="181" t="s">
        <v>4942</v>
      </c>
      <c r="G68" s="60">
        <v>2</v>
      </c>
      <c r="H68" s="212">
        <v>45845</v>
      </c>
      <c r="I68" s="212">
        <v>46022</v>
      </c>
      <c r="J68" s="19">
        <f t="shared" ref="J68:J81" si="14">(I68-H68)/7</f>
        <v>25.285714285714285</v>
      </c>
      <c r="K68" s="60">
        <v>0</v>
      </c>
      <c r="L68" s="108">
        <f t="shared" ref="L68:L70" si="15">IF(K68/G68&gt;1,1,K68/G68)</f>
        <v>0</v>
      </c>
      <c r="M68" s="108"/>
      <c r="N68" s="108"/>
      <c r="O68" s="298"/>
      <c r="P68" s="298"/>
      <c r="Q68" s="298"/>
      <c r="R68" s="298"/>
      <c r="S68" s="298"/>
      <c r="T68" s="298" t="s">
        <v>34</v>
      </c>
      <c r="U68" s="298"/>
      <c r="V68" s="298"/>
      <c r="W68" s="108"/>
      <c r="X68" s="109"/>
      <c r="Y68" s="120" t="s">
        <v>4879</v>
      </c>
      <c r="Z68" s="86" t="s">
        <v>4871</v>
      </c>
      <c r="AA68" s="86" t="s">
        <v>34</v>
      </c>
      <c r="AB68" s="86"/>
      <c r="AC68" s="86" t="s">
        <v>34</v>
      </c>
      <c r="AD68" s="86"/>
      <c r="AE68" s="86"/>
      <c r="AF68" s="145" t="s">
        <v>4979</v>
      </c>
      <c r="AG68" s="60">
        <v>2025</v>
      </c>
      <c r="AH68" s="60"/>
      <c r="AI68" s="60" t="s">
        <v>4633</v>
      </c>
      <c r="AJ68" s="60" t="s">
        <v>4595</v>
      </c>
      <c r="AK68" s="282"/>
      <c r="AL68" s="282"/>
      <c r="AM68" s="282"/>
      <c r="AN68" s="102"/>
    </row>
    <row r="69" spans="1:40" s="1" customFormat="1" ht="149" customHeight="1" x14ac:dyDescent="0.35">
      <c r="A69" s="3" t="s">
        <v>4185</v>
      </c>
      <c r="B69" s="118" t="s">
        <v>4769</v>
      </c>
      <c r="C69" s="116" t="s">
        <v>4572</v>
      </c>
      <c r="D69" s="154" t="s">
        <v>4763</v>
      </c>
      <c r="E69" s="78" t="s">
        <v>4764</v>
      </c>
      <c r="F69" s="60" t="s">
        <v>4765</v>
      </c>
      <c r="G69" s="135">
        <v>1</v>
      </c>
      <c r="H69" s="211">
        <v>45848</v>
      </c>
      <c r="I69" s="213">
        <v>46022</v>
      </c>
      <c r="J69" s="19">
        <f t="shared" si="14"/>
        <v>24.857142857142858</v>
      </c>
      <c r="K69" s="60">
        <v>0</v>
      </c>
      <c r="L69" s="108">
        <f t="shared" si="15"/>
        <v>0</v>
      </c>
      <c r="M69" s="121"/>
      <c r="N69" s="108"/>
      <c r="O69" s="298"/>
      <c r="P69" s="298"/>
      <c r="Q69" s="298"/>
      <c r="R69" s="298"/>
      <c r="S69" s="298"/>
      <c r="T69" s="298" t="s">
        <v>34</v>
      </c>
      <c r="U69" s="298"/>
      <c r="V69" s="298"/>
      <c r="W69" s="108"/>
      <c r="X69" s="109"/>
      <c r="Y69" s="120" t="s">
        <v>4768</v>
      </c>
      <c r="Z69" s="86" t="s">
        <v>4254</v>
      </c>
      <c r="AA69" s="86" t="s">
        <v>34</v>
      </c>
      <c r="AB69" s="86"/>
      <c r="AC69" s="86" t="s">
        <v>34</v>
      </c>
      <c r="AD69" s="86"/>
      <c r="AE69" s="86"/>
      <c r="AF69" s="145" t="s">
        <v>4693</v>
      </c>
      <c r="AG69" s="60">
        <v>2024</v>
      </c>
      <c r="AH69" s="81"/>
      <c r="AI69" s="60" t="s">
        <v>4633</v>
      </c>
      <c r="AJ69" s="86" t="s">
        <v>4595</v>
      </c>
      <c r="AK69" s="46"/>
      <c r="AL69" s="46"/>
      <c r="AM69" s="46" t="s">
        <v>4714</v>
      </c>
    </row>
    <row r="70" spans="1:40" s="1" customFormat="1" ht="130.5" customHeight="1" x14ac:dyDescent="0.35">
      <c r="A70" s="3" t="s">
        <v>4185</v>
      </c>
      <c r="B70" s="118" t="s">
        <v>4769</v>
      </c>
      <c r="C70" s="116" t="s">
        <v>4572</v>
      </c>
      <c r="D70" s="154" t="s">
        <v>4763</v>
      </c>
      <c r="E70" s="78" t="s">
        <v>4766</v>
      </c>
      <c r="F70" s="60" t="s">
        <v>4767</v>
      </c>
      <c r="G70" s="135">
        <v>10</v>
      </c>
      <c r="H70" s="211">
        <v>45848</v>
      </c>
      <c r="I70" s="213">
        <v>46022</v>
      </c>
      <c r="J70" s="19">
        <f t="shared" si="14"/>
        <v>24.857142857142858</v>
      </c>
      <c r="K70" s="60">
        <v>0</v>
      </c>
      <c r="L70" s="108">
        <f t="shared" si="15"/>
        <v>0</v>
      </c>
      <c r="M70" s="121"/>
      <c r="N70" s="108"/>
      <c r="O70" s="298"/>
      <c r="P70" s="298"/>
      <c r="Q70" s="298"/>
      <c r="R70" s="298"/>
      <c r="S70" s="298"/>
      <c r="T70" s="298" t="s">
        <v>34</v>
      </c>
      <c r="U70" s="298"/>
      <c r="V70" s="298"/>
      <c r="W70" s="108"/>
      <c r="X70" s="109"/>
      <c r="Y70" s="120" t="s">
        <v>4768</v>
      </c>
      <c r="Z70" s="86" t="s">
        <v>4254</v>
      </c>
      <c r="AA70" s="86" t="s">
        <v>34</v>
      </c>
      <c r="AB70" s="86"/>
      <c r="AC70" s="86" t="s">
        <v>34</v>
      </c>
      <c r="AD70" s="86"/>
      <c r="AE70" s="86"/>
      <c r="AF70" s="145" t="s">
        <v>4693</v>
      </c>
      <c r="AG70" s="60">
        <v>2024</v>
      </c>
      <c r="AH70" s="81"/>
      <c r="AI70" s="60" t="s">
        <v>4633</v>
      </c>
      <c r="AJ70" s="86" t="s">
        <v>4595</v>
      </c>
      <c r="AK70" s="46"/>
      <c r="AL70" s="46"/>
      <c r="AM70" s="46" t="s">
        <v>4714</v>
      </c>
    </row>
    <row r="71" spans="1:40" s="1" customFormat="1" ht="171" hidden="1" customHeight="1" x14ac:dyDescent="0.35">
      <c r="A71" s="3" t="s">
        <v>4185</v>
      </c>
      <c r="B71" s="236" t="s">
        <v>4186</v>
      </c>
      <c r="C71" s="116" t="s">
        <v>4572</v>
      </c>
      <c r="D71" s="116" t="s">
        <v>4187</v>
      </c>
      <c r="E71" s="116" t="s">
        <v>4183</v>
      </c>
      <c r="F71" s="116" t="s">
        <v>4188</v>
      </c>
      <c r="G71" s="247">
        <v>9</v>
      </c>
      <c r="H71" s="212">
        <v>45475</v>
      </c>
      <c r="I71" s="14">
        <v>45657</v>
      </c>
      <c r="J71" s="19">
        <f t="shared" si="14"/>
        <v>26</v>
      </c>
      <c r="K71" s="60">
        <v>37</v>
      </c>
      <c r="L71" s="60">
        <v>37</v>
      </c>
      <c r="M71" s="121"/>
      <c r="N71" s="108"/>
      <c r="O71" s="298"/>
      <c r="P71" s="298"/>
      <c r="Q71" s="298"/>
      <c r="R71" s="298"/>
      <c r="S71" s="298"/>
      <c r="T71" s="298"/>
      <c r="U71" s="298"/>
      <c r="V71" s="298"/>
      <c r="W71" s="108"/>
      <c r="X71" s="109"/>
      <c r="Y71" s="120" t="s">
        <v>3519</v>
      </c>
      <c r="Z71" s="86" t="s">
        <v>4254</v>
      </c>
      <c r="AA71" s="86" t="s">
        <v>34</v>
      </c>
      <c r="AB71" s="86"/>
      <c r="AC71" s="86" t="s">
        <v>34</v>
      </c>
      <c r="AD71" s="86"/>
      <c r="AE71" s="86"/>
      <c r="AF71" s="145" t="s">
        <v>4770</v>
      </c>
      <c r="AG71" s="60">
        <v>2024</v>
      </c>
      <c r="AH71" s="81">
        <v>2024</v>
      </c>
      <c r="AI71" s="197" t="s">
        <v>4613</v>
      </c>
      <c r="AJ71" s="197" t="s">
        <v>4593</v>
      </c>
      <c r="AK71" s="46"/>
      <c r="AL71" s="194" t="s">
        <v>4614</v>
      </c>
      <c r="AM71" s="46"/>
    </row>
    <row r="72" spans="1:40" s="1" customFormat="1" ht="182.15" hidden="1" customHeight="1" x14ac:dyDescent="0.35">
      <c r="A72" s="3" t="s">
        <v>3771</v>
      </c>
      <c r="B72" s="430" t="s">
        <v>5037</v>
      </c>
      <c r="C72" s="60" t="s">
        <v>3772</v>
      </c>
      <c r="D72" s="78" t="s">
        <v>3516</v>
      </c>
      <c r="E72" s="60" t="s">
        <v>3773</v>
      </c>
      <c r="F72" s="78" t="s">
        <v>5038</v>
      </c>
      <c r="G72" s="247">
        <v>2</v>
      </c>
      <c r="H72" s="411">
        <v>44743</v>
      </c>
      <c r="I72" s="10">
        <v>44926</v>
      </c>
      <c r="J72" s="19">
        <f t="shared" si="14"/>
        <v>26.142857142857142</v>
      </c>
      <c r="K72" s="60">
        <v>2</v>
      </c>
      <c r="L72" s="108">
        <f t="shared" ref="L72:L135" si="16">IF(K72/G72&gt;1,1,K72/G72)</f>
        <v>1</v>
      </c>
      <c r="M72" s="121"/>
      <c r="N72" s="108"/>
      <c r="O72" s="298"/>
      <c r="P72" s="298"/>
      <c r="Q72" s="298"/>
      <c r="R72" s="298"/>
      <c r="S72" s="298"/>
      <c r="T72" s="298"/>
      <c r="U72" s="298"/>
      <c r="V72" s="298"/>
      <c r="W72" s="108"/>
      <c r="X72" s="109"/>
      <c r="Y72" s="140" t="s">
        <v>3525</v>
      </c>
      <c r="Z72" s="86" t="s">
        <v>3702</v>
      </c>
      <c r="AA72" s="86" t="s">
        <v>34</v>
      </c>
      <c r="AB72" s="86"/>
      <c r="AC72" s="86" t="s">
        <v>34</v>
      </c>
      <c r="AD72" s="86"/>
      <c r="AE72" s="86"/>
      <c r="AF72" s="145" t="s">
        <v>4308</v>
      </c>
      <c r="AG72" s="60">
        <v>2022</v>
      </c>
      <c r="AH72" s="282"/>
      <c r="AI72" s="86" t="s">
        <v>4659</v>
      </c>
      <c r="AJ72" s="86" t="s">
        <v>4593</v>
      </c>
      <c r="AK72" s="282"/>
      <c r="AL72" s="282"/>
      <c r="AM72" s="282"/>
      <c r="AN72" s="102"/>
    </row>
    <row r="73" spans="1:40" s="1" customFormat="1" ht="320.25" hidden="1" customHeight="1" x14ac:dyDescent="0.35">
      <c r="A73" s="3" t="s">
        <v>2991</v>
      </c>
      <c r="B73" s="425" t="s">
        <v>2992</v>
      </c>
      <c r="C73" s="116" t="s">
        <v>2993</v>
      </c>
      <c r="D73" s="116" t="s">
        <v>2994</v>
      </c>
      <c r="E73" s="116" t="s">
        <v>2995</v>
      </c>
      <c r="F73" s="116" t="s">
        <v>2996</v>
      </c>
      <c r="G73" s="247">
        <v>3</v>
      </c>
      <c r="H73" s="426">
        <v>43845</v>
      </c>
      <c r="I73" s="10">
        <v>44196</v>
      </c>
      <c r="J73" s="19">
        <f t="shared" si="14"/>
        <v>50.142857142857146</v>
      </c>
      <c r="K73" s="131">
        <v>3</v>
      </c>
      <c r="L73" s="11">
        <f t="shared" si="16"/>
        <v>1</v>
      </c>
      <c r="M73" s="121">
        <f>J73*L73</f>
        <v>50.142857142857146</v>
      </c>
      <c r="N73" s="19">
        <f>IF(I73&lt;=$W$2,M73,0)</f>
        <v>0</v>
      </c>
      <c r="O73" s="297"/>
      <c r="P73" s="297"/>
      <c r="Q73" s="297"/>
      <c r="R73" s="297"/>
      <c r="S73" s="297"/>
      <c r="T73" s="297"/>
      <c r="U73" s="297"/>
      <c r="V73" s="297"/>
      <c r="W73" s="19">
        <f>IF($W$2&gt;=I73,J73,0)</f>
        <v>0</v>
      </c>
      <c r="X73" s="47" t="s">
        <v>2997</v>
      </c>
      <c r="Y73" s="9" t="s">
        <v>189</v>
      </c>
      <c r="Z73" s="8" t="s">
        <v>2935</v>
      </c>
      <c r="AA73" s="9" t="s">
        <v>34</v>
      </c>
      <c r="AB73" s="9"/>
      <c r="AC73" s="9"/>
      <c r="AD73" s="9"/>
      <c r="AE73" s="9"/>
      <c r="AF73" s="80" t="s">
        <v>2936</v>
      </c>
      <c r="AG73" s="60">
        <v>2019</v>
      </c>
      <c r="AH73" s="46"/>
      <c r="AI73" s="86" t="s">
        <v>4658</v>
      </c>
      <c r="AJ73" s="86" t="s">
        <v>4593</v>
      </c>
      <c r="AK73" s="282"/>
      <c r="AL73" s="282"/>
      <c r="AM73" s="282"/>
      <c r="AN73" s="102"/>
    </row>
    <row r="74" spans="1:40" s="1" customFormat="1" ht="123.65" customHeight="1" x14ac:dyDescent="0.3">
      <c r="A74" s="59" t="s">
        <v>3713</v>
      </c>
      <c r="B74" s="115" t="s">
        <v>4571</v>
      </c>
      <c r="C74" s="153" t="s">
        <v>3719</v>
      </c>
      <c r="D74" s="154" t="s">
        <v>3720</v>
      </c>
      <c r="E74" s="78" t="s">
        <v>3721</v>
      </c>
      <c r="F74" s="60" t="s">
        <v>3722</v>
      </c>
      <c r="G74" s="247">
        <v>2</v>
      </c>
      <c r="H74" s="211">
        <v>44743</v>
      </c>
      <c r="I74" s="14">
        <v>46022</v>
      </c>
      <c r="J74" s="19">
        <f t="shared" si="14"/>
        <v>182.71428571428572</v>
      </c>
      <c r="K74" s="60">
        <v>0</v>
      </c>
      <c r="L74" s="108">
        <f t="shared" si="16"/>
        <v>0</v>
      </c>
      <c r="M74" s="121"/>
      <c r="N74" s="108"/>
      <c r="O74" s="298"/>
      <c r="P74" s="298"/>
      <c r="Q74" s="298"/>
      <c r="R74" s="298"/>
      <c r="S74" s="298"/>
      <c r="T74" s="298" t="s">
        <v>34</v>
      </c>
      <c r="U74" s="298"/>
      <c r="V74" s="298"/>
      <c r="W74" s="108"/>
      <c r="X74" s="109" t="s">
        <v>3723</v>
      </c>
      <c r="Y74" s="130" t="s">
        <v>3506</v>
      </c>
      <c r="Z74" s="86" t="s">
        <v>3702</v>
      </c>
      <c r="AA74" s="86" t="s">
        <v>34</v>
      </c>
      <c r="AB74" s="86"/>
      <c r="AC74" s="86"/>
      <c r="AD74" s="86"/>
      <c r="AE74" s="86"/>
      <c r="AF74" s="145" t="s">
        <v>4418</v>
      </c>
      <c r="AG74" s="60">
        <v>2022</v>
      </c>
      <c r="AH74" s="81"/>
      <c r="AI74" s="60" t="s">
        <v>4633</v>
      </c>
      <c r="AJ74" s="86" t="s">
        <v>4595</v>
      </c>
      <c r="AK74" s="46"/>
      <c r="AL74" s="46"/>
      <c r="AM74" s="46"/>
    </row>
    <row r="75" spans="1:40" s="1" customFormat="1" ht="214.4" hidden="1" customHeight="1" x14ac:dyDescent="0.3">
      <c r="A75" s="59" t="s">
        <v>3713</v>
      </c>
      <c r="B75" s="410" t="s">
        <v>4571</v>
      </c>
      <c r="C75" s="60" t="s">
        <v>3714</v>
      </c>
      <c r="D75" s="78" t="s">
        <v>3715</v>
      </c>
      <c r="E75" s="78" t="s">
        <v>3716</v>
      </c>
      <c r="F75" s="78" t="s">
        <v>3717</v>
      </c>
      <c r="G75" s="247">
        <v>5</v>
      </c>
      <c r="H75" s="411">
        <v>44743</v>
      </c>
      <c r="I75" s="10">
        <v>44985</v>
      </c>
      <c r="J75" s="19">
        <f t="shared" si="14"/>
        <v>34.571428571428569</v>
      </c>
      <c r="K75" s="60">
        <v>5</v>
      </c>
      <c r="L75" s="108">
        <f t="shared" si="16"/>
        <v>1</v>
      </c>
      <c r="M75" s="121"/>
      <c r="N75" s="108"/>
      <c r="O75" s="298"/>
      <c r="P75" s="298"/>
      <c r="Q75" s="298"/>
      <c r="R75" s="298"/>
      <c r="S75" s="298"/>
      <c r="T75" s="298"/>
      <c r="U75" s="298"/>
      <c r="V75" s="298"/>
      <c r="W75" s="108"/>
      <c r="X75" s="109"/>
      <c r="Y75" s="147" t="s">
        <v>3718</v>
      </c>
      <c r="Z75" s="86" t="s">
        <v>3702</v>
      </c>
      <c r="AA75" s="86" t="s">
        <v>34</v>
      </c>
      <c r="AB75" s="86"/>
      <c r="AC75" s="86"/>
      <c r="AD75" s="86"/>
      <c r="AE75" s="86"/>
      <c r="AF75" s="145" t="s">
        <v>4110</v>
      </c>
      <c r="AG75" s="60">
        <v>2022</v>
      </c>
      <c r="AH75" s="282"/>
      <c r="AI75" s="86" t="s">
        <v>4592</v>
      </c>
      <c r="AJ75" s="86" t="s">
        <v>4593</v>
      </c>
      <c r="AK75" s="282"/>
      <c r="AL75" s="282"/>
      <c r="AM75" s="282"/>
      <c r="AN75" s="102"/>
    </row>
    <row r="76" spans="1:40" s="1" customFormat="1" ht="123.65" hidden="1" customHeight="1" x14ac:dyDescent="0.35">
      <c r="A76" s="3" t="s">
        <v>1277</v>
      </c>
      <c r="B76" s="61" t="s">
        <v>1278</v>
      </c>
      <c r="C76" s="8" t="s">
        <v>1279</v>
      </c>
      <c r="D76" s="8" t="s">
        <v>1280</v>
      </c>
      <c r="E76" s="8" t="s">
        <v>1281</v>
      </c>
      <c r="F76" s="9" t="s">
        <v>1282</v>
      </c>
      <c r="G76" s="247">
        <v>1</v>
      </c>
      <c r="H76" s="12">
        <v>40805</v>
      </c>
      <c r="I76" s="10">
        <v>42520</v>
      </c>
      <c r="J76" s="19">
        <f t="shared" si="14"/>
        <v>245</v>
      </c>
      <c r="K76" s="9">
        <v>1</v>
      </c>
      <c r="L76" s="11">
        <f t="shared" si="16"/>
        <v>1</v>
      </c>
      <c r="M76" s="121">
        <f>J76*L76</f>
        <v>245</v>
      </c>
      <c r="N76" s="19">
        <f>IF(I76&lt;=$W$2,M76,0)</f>
        <v>245</v>
      </c>
      <c r="O76" s="297"/>
      <c r="P76" s="297"/>
      <c r="Q76" s="297"/>
      <c r="R76" s="297"/>
      <c r="S76" s="297"/>
      <c r="T76" s="297"/>
      <c r="U76" s="297"/>
      <c r="V76" s="297"/>
      <c r="W76" s="19">
        <f>IF($W$2&gt;=I76,J76,0)</f>
        <v>245</v>
      </c>
      <c r="X76" s="46" t="s">
        <v>1283</v>
      </c>
      <c r="Y76" s="9" t="s">
        <v>1284</v>
      </c>
      <c r="Z76" s="8" t="s">
        <v>1285</v>
      </c>
      <c r="AA76" s="9"/>
      <c r="AB76" s="9"/>
      <c r="AC76" s="9"/>
      <c r="AD76" s="9"/>
      <c r="AE76" s="9"/>
      <c r="AF76" s="80" t="s">
        <v>1283</v>
      </c>
      <c r="AG76" s="60">
        <v>2010</v>
      </c>
      <c r="AH76" s="46"/>
      <c r="AI76" s="86" t="s">
        <v>4658</v>
      </c>
      <c r="AJ76" s="86" t="s">
        <v>4593</v>
      </c>
      <c r="AK76" s="46"/>
      <c r="AL76" s="46"/>
      <c r="AM76" s="46"/>
      <c r="AN76" s="102"/>
    </row>
    <row r="77" spans="1:40" s="1" customFormat="1" ht="131.25" hidden="1" customHeight="1" x14ac:dyDescent="0.35">
      <c r="A77" s="3" t="s">
        <v>3822</v>
      </c>
      <c r="B77" s="260" t="s">
        <v>4570</v>
      </c>
      <c r="C77" s="78" t="s">
        <v>3823</v>
      </c>
      <c r="D77" s="151" t="s">
        <v>3824</v>
      </c>
      <c r="E77" s="151" t="s">
        <v>3825</v>
      </c>
      <c r="F77" s="152" t="s">
        <v>3826</v>
      </c>
      <c r="G77" s="247">
        <v>10</v>
      </c>
      <c r="H77" s="220">
        <v>44763</v>
      </c>
      <c r="I77" s="14">
        <v>45322</v>
      </c>
      <c r="J77" s="19">
        <f t="shared" si="14"/>
        <v>79.857142857142861</v>
      </c>
      <c r="K77" s="60">
        <v>10</v>
      </c>
      <c r="L77" s="108">
        <f t="shared" si="16"/>
        <v>1</v>
      </c>
      <c r="M77" s="121"/>
      <c r="N77" s="108"/>
      <c r="O77" s="298"/>
      <c r="P77" s="298"/>
      <c r="Q77" s="298"/>
      <c r="R77" s="298"/>
      <c r="S77" s="298"/>
      <c r="T77" s="298"/>
      <c r="U77" s="298"/>
      <c r="V77" s="298"/>
      <c r="W77" s="108"/>
      <c r="X77" s="109"/>
      <c r="Y77" s="114" t="s">
        <v>3620</v>
      </c>
      <c r="Z77" s="86" t="s">
        <v>3017</v>
      </c>
      <c r="AA77" s="86" t="s">
        <v>34</v>
      </c>
      <c r="AB77" s="86"/>
      <c r="AC77" s="86"/>
      <c r="AD77" s="86"/>
      <c r="AE77" s="86"/>
      <c r="AF77" s="145" t="s">
        <v>4610</v>
      </c>
      <c r="AG77" s="60">
        <v>2020</v>
      </c>
      <c r="AH77" s="60">
        <v>2024</v>
      </c>
      <c r="AI77" s="60" t="s">
        <v>4599</v>
      </c>
      <c r="AJ77" s="198" t="s">
        <v>4593</v>
      </c>
      <c r="AK77" s="46"/>
      <c r="AL77" s="193" t="s">
        <v>4600</v>
      </c>
      <c r="AM77" s="46"/>
    </row>
    <row r="78" spans="1:40" s="1" customFormat="1" ht="123.65" customHeight="1" x14ac:dyDescent="0.35">
      <c r="A78" s="3" t="s">
        <v>4180</v>
      </c>
      <c r="B78" s="118" t="s">
        <v>4762</v>
      </c>
      <c r="C78" s="116" t="s">
        <v>4181</v>
      </c>
      <c r="D78" s="118" t="s">
        <v>4828</v>
      </c>
      <c r="E78" s="118" t="s">
        <v>4829</v>
      </c>
      <c r="F78" s="118" t="s">
        <v>4806</v>
      </c>
      <c r="G78" s="135">
        <v>2</v>
      </c>
      <c r="H78" s="217">
        <v>45848</v>
      </c>
      <c r="I78" s="213">
        <v>46022</v>
      </c>
      <c r="J78" s="19">
        <f t="shared" si="14"/>
        <v>24.857142857142858</v>
      </c>
      <c r="K78" s="60">
        <v>0</v>
      </c>
      <c r="L78" s="108">
        <f t="shared" si="16"/>
        <v>0</v>
      </c>
      <c r="M78" s="121"/>
      <c r="N78" s="108"/>
      <c r="O78" s="298"/>
      <c r="P78" s="298"/>
      <c r="Q78" s="298"/>
      <c r="R78" s="298"/>
      <c r="S78" s="298"/>
      <c r="T78" s="298" t="s">
        <v>4993</v>
      </c>
      <c r="U78" s="298"/>
      <c r="V78" s="298"/>
      <c r="W78" s="108"/>
      <c r="X78" s="109"/>
      <c r="Y78" s="120" t="s">
        <v>3506</v>
      </c>
      <c r="Z78" s="86" t="s">
        <v>4254</v>
      </c>
      <c r="AA78" s="86" t="s">
        <v>34</v>
      </c>
      <c r="AB78" s="86"/>
      <c r="AC78" s="86" t="s">
        <v>34</v>
      </c>
      <c r="AD78" s="86"/>
      <c r="AE78" s="86"/>
      <c r="AF78" s="145" t="s">
        <v>4786</v>
      </c>
      <c r="AG78" s="60">
        <v>2024</v>
      </c>
      <c r="AH78" s="60"/>
      <c r="AI78" s="60" t="s">
        <v>4633</v>
      </c>
      <c r="AJ78" s="86" t="s">
        <v>4595</v>
      </c>
      <c r="AK78" s="46"/>
      <c r="AL78" s="46"/>
      <c r="AM78" s="46" t="s">
        <v>4799</v>
      </c>
    </row>
    <row r="79" spans="1:40" s="1" customFormat="1" ht="204.65" customHeight="1" x14ac:dyDescent="0.35">
      <c r="A79" s="3" t="s">
        <v>4180</v>
      </c>
      <c r="B79" s="118" t="s">
        <v>4761</v>
      </c>
      <c r="C79" s="116" t="s">
        <v>4181</v>
      </c>
      <c r="D79" s="118" t="s">
        <v>4763</v>
      </c>
      <c r="E79" s="116" t="s">
        <v>4764</v>
      </c>
      <c r="F79" s="116" t="s">
        <v>4765</v>
      </c>
      <c r="G79" s="247">
        <v>1</v>
      </c>
      <c r="H79" s="148">
        <v>45845</v>
      </c>
      <c r="I79" s="148">
        <v>46022</v>
      </c>
      <c r="J79" s="113">
        <f t="shared" si="14"/>
        <v>25.285714285714285</v>
      </c>
      <c r="K79" s="60">
        <v>0</v>
      </c>
      <c r="L79" s="108">
        <f t="shared" si="16"/>
        <v>0</v>
      </c>
      <c r="M79" s="121"/>
      <c r="N79" s="108"/>
      <c r="O79" s="298"/>
      <c r="P79" s="298"/>
      <c r="Q79" s="298"/>
      <c r="R79" s="298"/>
      <c r="S79" s="298"/>
      <c r="T79" s="298" t="s">
        <v>4993</v>
      </c>
      <c r="U79" s="298"/>
      <c r="V79" s="298"/>
      <c r="W79" s="108"/>
      <c r="X79" s="109"/>
      <c r="Y79" s="120" t="s">
        <v>4768</v>
      </c>
      <c r="Z79" s="86" t="s">
        <v>4254</v>
      </c>
      <c r="AA79" s="86" t="s">
        <v>34</v>
      </c>
      <c r="AB79" s="86"/>
      <c r="AC79" s="86" t="s">
        <v>34</v>
      </c>
      <c r="AD79" s="86"/>
      <c r="AE79" s="86"/>
      <c r="AF79" s="145" t="s">
        <v>4693</v>
      </c>
      <c r="AG79" s="60">
        <v>2024</v>
      </c>
      <c r="AH79" s="60"/>
      <c r="AI79" s="60" t="s">
        <v>4633</v>
      </c>
      <c r="AJ79" s="86" t="s">
        <v>4595</v>
      </c>
      <c r="AK79" s="46"/>
      <c r="AL79" s="46"/>
      <c r="AM79" s="46" t="s">
        <v>4714</v>
      </c>
    </row>
    <row r="80" spans="1:40" s="1" customFormat="1" ht="204.65" customHeight="1" x14ac:dyDescent="0.35">
      <c r="A80" s="3" t="s">
        <v>4180</v>
      </c>
      <c r="B80" s="118" t="s">
        <v>4762</v>
      </c>
      <c r="C80" s="116" t="s">
        <v>4181</v>
      </c>
      <c r="D80" s="118" t="s">
        <v>4763</v>
      </c>
      <c r="E80" s="116" t="s">
        <v>4766</v>
      </c>
      <c r="F80" s="116" t="s">
        <v>4767</v>
      </c>
      <c r="G80" s="247">
        <v>10</v>
      </c>
      <c r="H80" s="148">
        <v>45845</v>
      </c>
      <c r="I80" s="148">
        <v>46022</v>
      </c>
      <c r="J80" s="19">
        <f t="shared" si="14"/>
        <v>25.285714285714285</v>
      </c>
      <c r="K80" s="60">
        <v>0</v>
      </c>
      <c r="L80" s="108">
        <f t="shared" si="16"/>
        <v>0</v>
      </c>
      <c r="M80" s="121"/>
      <c r="N80" s="108"/>
      <c r="O80" s="298"/>
      <c r="P80" s="298"/>
      <c r="Q80" s="298"/>
      <c r="R80" s="298"/>
      <c r="S80" s="298"/>
      <c r="T80" s="298" t="s">
        <v>4993</v>
      </c>
      <c r="U80" s="298"/>
      <c r="V80" s="298"/>
      <c r="W80" s="108"/>
      <c r="X80" s="109"/>
      <c r="Y80" s="120" t="s">
        <v>4768</v>
      </c>
      <c r="Z80" s="86" t="s">
        <v>4254</v>
      </c>
      <c r="AA80" s="86" t="s">
        <v>34</v>
      </c>
      <c r="AB80" s="86"/>
      <c r="AC80" s="86" t="s">
        <v>34</v>
      </c>
      <c r="AD80" s="86"/>
      <c r="AE80" s="86"/>
      <c r="AF80" s="145" t="s">
        <v>4693</v>
      </c>
      <c r="AG80" s="60">
        <v>2024</v>
      </c>
      <c r="AH80" s="60"/>
      <c r="AI80" s="60" t="s">
        <v>4633</v>
      </c>
      <c r="AJ80" s="86" t="s">
        <v>4595</v>
      </c>
      <c r="AK80" s="46"/>
      <c r="AL80" s="46"/>
      <c r="AM80" s="46" t="s">
        <v>4714</v>
      </c>
    </row>
    <row r="81" spans="1:40" s="1" customFormat="1" ht="272.14999999999998" hidden="1" customHeight="1" x14ac:dyDescent="0.35">
      <c r="A81" s="3" t="s">
        <v>4180</v>
      </c>
      <c r="B81" s="236" t="s">
        <v>4569</v>
      </c>
      <c r="C81" s="116" t="s">
        <v>4181</v>
      </c>
      <c r="D81" s="116" t="s">
        <v>4182</v>
      </c>
      <c r="E81" s="116" t="s">
        <v>4183</v>
      </c>
      <c r="F81" s="116" t="s">
        <v>4184</v>
      </c>
      <c r="G81" s="247">
        <v>9</v>
      </c>
      <c r="H81" s="212">
        <v>45475</v>
      </c>
      <c r="I81" s="14">
        <v>45657</v>
      </c>
      <c r="J81" s="19">
        <f t="shared" si="14"/>
        <v>26</v>
      </c>
      <c r="K81" s="60">
        <v>37</v>
      </c>
      <c r="L81" s="108">
        <f t="shared" si="16"/>
        <v>1</v>
      </c>
      <c r="M81" s="121"/>
      <c r="N81" s="108"/>
      <c r="O81" s="298"/>
      <c r="P81" s="298"/>
      <c r="Q81" s="298"/>
      <c r="R81" s="298"/>
      <c r="S81" s="298"/>
      <c r="T81" s="298"/>
      <c r="U81" s="298"/>
      <c r="V81" s="298"/>
      <c r="W81" s="108"/>
      <c r="X81" s="109"/>
      <c r="Y81" s="120" t="s">
        <v>3519</v>
      </c>
      <c r="Z81" s="86" t="s">
        <v>4254</v>
      </c>
      <c r="AA81" s="86" t="s">
        <v>34</v>
      </c>
      <c r="AB81" s="86"/>
      <c r="AC81" s="86" t="s">
        <v>34</v>
      </c>
      <c r="AD81" s="86"/>
      <c r="AE81" s="86"/>
      <c r="AF81" s="145" t="s">
        <v>4760</v>
      </c>
      <c r="AG81" s="60">
        <v>2024</v>
      </c>
      <c r="AH81" s="81">
        <v>2024</v>
      </c>
      <c r="AI81" s="197" t="s">
        <v>4613</v>
      </c>
      <c r="AJ81" s="197" t="s">
        <v>4593</v>
      </c>
      <c r="AK81" s="46"/>
      <c r="AL81" s="194" t="s">
        <v>4843</v>
      </c>
      <c r="AM81" s="46"/>
    </row>
    <row r="82" spans="1:40" s="1" customFormat="1" ht="222" customHeight="1" x14ac:dyDescent="0.35">
      <c r="A82" s="3" t="s">
        <v>3989</v>
      </c>
      <c r="B82" s="105" t="s">
        <v>5024</v>
      </c>
      <c r="C82" s="154" t="s">
        <v>4982</v>
      </c>
      <c r="D82" s="154" t="s">
        <v>4983</v>
      </c>
      <c r="E82" s="154" t="s">
        <v>4984</v>
      </c>
      <c r="F82" s="154" t="s">
        <v>4985</v>
      </c>
      <c r="G82" s="247">
        <v>5</v>
      </c>
      <c r="H82" s="163">
        <v>45138</v>
      </c>
      <c r="I82" s="163">
        <v>46022</v>
      </c>
      <c r="J82" s="283">
        <f>ROUND(((I82-H82)/7),0)</f>
        <v>126</v>
      </c>
      <c r="K82" s="60">
        <v>3</v>
      </c>
      <c r="L82" s="108">
        <f t="shared" si="16"/>
        <v>0.6</v>
      </c>
      <c r="M82" s="121"/>
      <c r="N82" s="108"/>
      <c r="O82" s="298"/>
      <c r="P82" s="298"/>
      <c r="Q82" s="298"/>
      <c r="R82" s="298"/>
      <c r="S82" s="298"/>
      <c r="T82" s="298" t="s">
        <v>34</v>
      </c>
      <c r="U82" s="298"/>
      <c r="V82" s="298"/>
      <c r="W82" s="108"/>
      <c r="X82" s="109"/>
      <c r="Y82" s="110" t="s">
        <v>3506</v>
      </c>
      <c r="Z82" s="86" t="s">
        <v>4622</v>
      </c>
      <c r="AA82" s="86" t="s">
        <v>34</v>
      </c>
      <c r="AB82" s="86"/>
      <c r="AC82" s="86" t="s">
        <v>34</v>
      </c>
      <c r="AD82" s="86"/>
      <c r="AE82" s="86"/>
      <c r="AF82" s="174" t="s">
        <v>4986</v>
      </c>
      <c r="AG82" s="60">
        <v>2023</v>
      </c>
      <c r="AH82" s="81"/>
      <c r="AI82" s="60" t="s">
        <v>4633</v>
      </c>
      <c r="AJ82" s="86" t="s">
        <v>4595</v>
      </c>
      <c r="AK82" s="46"/>
      <c r="AL82" s="46"/>
      <c r="AM82" s="46"/>
    </row>
    <row r="83" spans="1:40" s="1" customFormat="1" ht="163.4" customHeight="1" x14ac:dyDescent="0.35">
      <c r="A83" s="3" t="s">
        <v>3989</v>
      </c>
      <c r="B83" s="105" t="s">
        <v>5024</v>
      </c>
      <c r="C83" s="154" t="s">
        <v>4776</v>
      </c>
      <c r="D83" s="136" t="s">
        <v>4777</v>
      </c>
      <c r="E83" s="154" t="s">
        <v>4778</v>
      </c>
      <c r="F83" s="154" t="s">
        <v>4779</v>
      </c>
      <c r="G83" s="247">
        <v>5</v>
      </c>
      <c r="H83" s="163">
        <v>45138</v>
      </c>
      <c r="I83" s="163">
        <v>46022</v>
      </c>
      <c r="J83" s="283">
        <f>ROUND(((I83-H83)/7),0)</f>
        <v>126</v>
      </c>
      <c r="K83" s="60">
        <v>0</v>
      </c>
      <c r="L83" s="108">
        <f t="shared" si="16"/>
        <v>0</v>
      </c>
      <c r="M83" s="121"/>
      <c r="N83" s="108"/>
      <c r="O83" s="298"/>
      <c r="P83" s="298"/>
      <c r="Q83" s="298"/>
      <c r="R83" s="298"/>
      <c r="S83" s="298"/>
      <c r="T83" s="298" t="s">
        <v>34</v>
      </c>
      <c r="U83" s="298"/>
      <c r="V83" s="298"/>
      <c r="W83" s="108"/>
      <c r="X83" s="109" t="s">
        <v>4780</v>
      </c>
      <c r="Y83" s="141" t="s">
        <v>3650</v>
      </c>
      <c r="Z83" s="86" t="s">
        <v>4622</v>
      </c>
      <c r="AA83" s="86" t="s">
        <v>34</v>
      </c>
      <c r="AB83" s="86"/>
      <c r="AC83" s="86" t="s">
        <v>34</v>
      </c>
      <c r="AD83" s="86"/>
      <c r="AE83" s="86"/>
      <c r="AF83" s="174" t="s">
        <v>4987</v>
      </c>
      <c r="AG83" s="60">
        <v>2023</v>
      </c>
      <c r="AH83" s="81"/>
      <c r="AI83" s="60" t="s">
        <v>4633</v>
      </c>
      <c r="AJ83" s="86" t="s">
        <v>4595</v>
      </c>
      <c r="AK83" s="46"/>
      <c r="AL83" s="46"/>
      <c r="AM83" s="46" t="s">
        <v>4988</v>
      </c>
    </row>
    <row r="84" spans="1:40" s="1" customFormat="1" ht="164.5" customHeight="1" x14ac:dyDescent="0.35">
      <c r="A84" s="3" t="s">
        <v>4926</v>
      </c>
      <c r="B84" s="118" t="s">
        <v>4935</v>
      </c>
      <c r="C84" s="116" t="s">
        <v>4927</v>
      </c>
      <c r="D84" s="116" t="s">
        <v>4698</v>
      </c>
      <c r="E84" s="116" t="s">
        <v>4778</v>
      </c>
      <c r="F84" s="181" t="s">
        <v>4699</v>
      </c>
      <c r="G84" s="60">
        <v>5</v>
      </c>
      <c r="H84" s="212">
        <v>45845</v>
      </c>
      <c r="I84" s="212">
        <v>46022</v>
      </c>
      <c r="J84" s="19">
        <f t="shared" ref="J84:J126" si="17">(I84-H84)/7</f>
        <v>25.285714285714285</v>
      </c>
      <c r="K84" s="60">
        <v>0</v>
      </c>
      <c r="L84" s="108">
        <f t="shared" si="16"/>
        <v>0</v>
      </c>
      <c r="M84" s="108"/>
      <c r="N84" s="108"/>
      <c r="O84" s="298"/>
      <c r="P84" s="298"/>
      <c r="Q84" s="298"/>
      <c r="R84" s="298"/>
      <c r="S84" s="298"/>
      <c r="T84" s="298" t="s">
        <v>34</v>
      </c>
      <c r="U84" s="298"/>
      <c r="V84" s="298"/>
      <c r="W84" s="108"/>
      <c r="X84" s="109"/>
      <c r="Y84" s="141" t="s">
        <v>3650</v>
      </c>
      <c r="Z84" s="86" t="s">
        <v>4871</v>
      </c>
      <c r="AA84" s="86" t="s">
        <v>34</v>
      </c>
      <c r="AB84" s="86"/>
      <c r="AC84" s="86" t="s">
        <v>34</v>
      </c>
      <c r="AD84" s="86"/>
      <c r="AE84" s="86"/>
      <c r="AF84" s="145" t="s">
        <v>4979</v>
      </c>
      <c r="AG84" s="60">
        <v>2025</v>
      </c>
      <c r="AH84" s="60"/>
      <c r="AI84" s="60" t="s">
        <v>4633</v>
      </c>
      <c r="AJ84" s="60" t="s">
        <v>4595</v>
      </c>
      <c r="AK84" s="282"/>
      <c r="AL84" s="282"/>
      <c r="AM84" s="282"/>
      <c r="AN84" s="102"/>
    </row>
    <row r="85" spans="1:40" s="1" customFormat="1" ht="134.5" customHeight="1" x14ac:dyDescent="0.35">
      <c r="A85" s="3" t="s">
        <v>4926</v>
      </c>
      <c r="B85" s="118" t="s">
        <v>4935</v>
      </c>
      <c r="C85" s="116" t="s">
        <v>4928</v>
      </c>
      <c r="D85" s="116" t="s">
        <v>4930</v>
      </c>
      <c r="E85" s="116" t="s">
        <v>4931</v>
      </c>
      <c r="F85" s="181" t="s">
        <v>4765</v>
      </c>
      <c r="G85" s="60">
        <v>1</v>
      </c>
      <c r="H85" s="212">
        <v>45845</v>
      </c>
      <c r="I85" s="212">
        <v>46022</v>
      </c>
      <c r="J85" s="19">
        <f t="shared" si="17"/>
        <v>25.285714285714285</v>
      </c>
      <c r="K85" s="60">
        <v>0</v>
      </c>
      <c r="L85" s="108">
        <f t="shared" si="16"/>
        <v>0</v>
      </c>
      <c r="M85" s="108"/>
      <c r="N85" s="108"/>
      <c r="O85" s="298"/>
      <c r="P85" s="298"/>
      <c r="Q85" s="298"/>
      <c r="R85" s="298"/>
      <c r="S85" s="298"/>
      <c r="T85" s="298" t="s">
        <v>34</v>
      </c>
      <c r="U85" s="298"/>
      <c r="V85" s="298"/>
      <c r="W85" s="108"/>
      <c r="X85" s="109"/>
      <c r="Y85" s="120" t="s">
        <v>4768</v>
      </c>
      <c r="Z85" s="86" t="s">
        <v>4871</v>
      </c>
      <c r="AA85" s="86" t="s">
        <v>34</v>
      </c>
      <c r="AB85" s="86"/>
      <c r="AC85" s="86" t="s">
        <v>34</v>
      </c>
      <c r="AD85" s="86"/>
      <c r="AE85" s="86"/>
      <c r="AF85" s="145" t="s">
        <v>4979</v>
      </c>
      <c r="AG85" s="60">
        <v>2025</v>
      </c>
      <c r="AH85" s="60"/>
      <c r="AI85" s="60" t="s">
        <v>4633</v>
      </c>
      <c r="AJ85" s="60" t="s">
        <v>4595</v>
      </c>
      <c r="AK85" s="282"/>
      <c r="AL85" s="282"/>
      <c r="AM85" s="282"/>
      <c r="AN85" s="102"/>
    </row>
    <row r="86" spans="1:40" s="1" customFormat="1" ht="273" customHeight="1" x14ac:dyDescent="0.35">
      <c r="A86" s="3" t="s">
        <v>4926</v>
      </c>
      <c r="B86" s="118" t="s">
        <v>4935</v>
      </c>
      <c r="C86" s="116" t="s">
        <v>4928</v>
      </c>
      <c r="D86" s="116" t="s">
        <v>4930</v>
      </c>
      <c r="E86" s="116" t="s">
        <v>4932</v>
      </c>
      <c r="F86" s="181" t="s">
        <v>4767</v>
      </c>
      <c r="G86" s="60">
        <v>10</v>
      </c>
      <c r="H86" s="212">
        <v>45845</v>
      </c>
      <c r="I86" s="212">
        <v>46022</v>
      </c>
      <c r="J86" s="19">
        <f t="shared" si="17"/>
        <v>25.285714285714285</v>
      </c>
      <c r="K86" s="60">
        <v>0</v>
      </c>
      <c r="L86" s="108">
        <f t="shared" si="16"/>
        <v>0</v>
      </c>
      <c r="M86" s="108"/>
      <c r="N86" s="108"/>
      <c r="O86" s="298"/>
      <c r="P86" s="298"/>
      <c r="Q86" s="298"/>
      <c r="R86" s="298"/>
      <c r="S86" s="298"/>
      <c r="T86" s="298" t="s">
        <v>34</v>
      </c>
      <c r="U86" s="298"/>
      <c r="V86" s="298"/>
      <c r="W86" s="108"/>
      <c r="X86" s="109"/>
      <c r="Y86" s="120" t="s">
        <v>4768</v>
      </c>
      <c r="Z86" s="86" t="s">
        <v>4871</v>
      </c>
      <c r="AA86" s="86" t="s">
        <v>34</v>
      </c>
      <c r="AB86" s="86"/>
      <c r="AC86" s="86" t="s">
        <v>34</v>
      </c>
      <c r="AD86" s="86"/>
      <c r="AE86" s="86"/>
      <c r="AF86" s="145" t="s">
        <v>4979</v>
      </c>
      <c r="AG86" s="60">
        <v>2025</v>
      </c>
      <c r="AH86" s="60"/>
      <c r="AI86" s="60" t="s">
        <v>4633</v>
      </c>
      <c r="AJ86" s="60" t="s">
        <v>4595</v>
      </c>
      <c r="AK86" s="282"/>
      <c r="AL86" s="282"/>
      <c r="AM86" s="282"/>
      <c r="AN86" s="102"/>
    </row>
    <row r="87" spans="1:40" s="1" customFormat="1" ht="177.65" customHeight="1" x14ac:dyDescent="0.35">
      <c r="A87" s="3" t="s">
        <v>4926</v>
      </c>
      <c r="B87" s="118" t="s">
        <v>4935</v>
      </c>
      <c r="C87" s="116" t="s">
        <v>4929</v>
      </c>
      <c r="D87" s="116" t="s">
        <v>4920</v>
      </c>
      <c r="E87" s="116" t="s">
        <v>4921</v>
      </c>
      <c r="F87" s="181" t="s">
        <v>4922</v>
      </c>
      <c r="G87" s="60">
        <v>4</v>
      </c>
      <c r="H87" s="212">
        <v>45845</v>
      </c>
      <c r="I87" s="212">
        <v>46022</v>
      </c>
      <c r="J87" s="19">
        <f t="shared" si="17"/>
        <v>25.285714285714285</v>
      </c>
      <c r="K87" s="60">
        <v>0</v>
      </c>
      <c r="L87" s="108">
        <f t="shared" si="16"/>
        <v>0</v>
      </c>
      <c r="M87" s="108"/>
      <c r="N87" s="108"/>
      <c r="O87" s="298"/>
      <c r="P87" s="298"/>
      <c r="Q87" s="298"/>
      <c r="R87" s="298"/>
      <c r="S87" s="298"/>
      <c r="T87" s="298" t="s">
        <v>34</v>
      </c>
      <c r="U87" s="298"/>
      <c r="V87" s="298"/>
      <c r="W87" s="108"/>
      <c r="X87" s="109"/>
      <c r="Y87" s="120" t="s">
        <v>4925</v>
      </c>
      <c r="Z87" s="86" t="s">
        <v>4871</v>
      </c>
      <c r="AA87" s="86" t="s">
        <v>34</v>
      </c>
      <c r="AB87" s="86"/>
      <c r="AC87" s="86" t="s">
        <v>34</v>
      </c>
      <c r="AD87" s="86"/>
      <c r="AE87" s="86"/>
      <c r="AF87" s="145" t="s">
        <v>4979</v>
      </c>
      <c r="AG87" s="60">
        <v>2025</v>
      </c>
      <c r="AH87" s="60"/>
      <c r="AI87" s="60" t="s">
        <v>4633</v>
      </c>
      <c r="AJ87" s="60" t="s">
        <v>4595</v>
      </c>
      <c r="AK87" s="282"/>
      <c r="AL87" s="282"/>
      <c r="AM87" s="282"/>
      <c r="AN87" s="102"/>
    </row>
    <row r="88" spans="1:40" s="1" customFormat="1" ht="248.15" customHeight="1" x14ac:dyDescent="0.35">
      <c r="A88" s="3" t="s">
        <v>4926</v>
      </c>
      <c r="B88" s="118" t="s">
        <v>4935</v>
      </c>
      <c r="C88" s="116" t="s">
        <v>4929</v>
      </c>
      <c r="D88" s="116" t="s">
        <v>4933</v>
      </c>
      <c r="E88" s="116" t="s">
        <v>4934</v>
      </c>
      <c r="F88" s="181" t="s">
        <v>4806</v>
      </c>
      <c r="G88" s="60">
        <v>2</v>
      </c>
      <c r="H88" s="212">
        <v>45845</v>
      </c>
      <c r="I88" s="212">
        <v>46022</v>
      </c>
      <c r="J88" s="19">
        <f t="shared" si="17"/>
        <v>25.285714285714285</v>
      </c>
      <c r="K88" s="60">
        <v>0</v>
      </c>
      <c r="L88" s="108">
        <f t="shared" si="16"/>
        <v>0</v>
      </c>
      <c r="M88" s="108"/>
      <c r="N88" s="108"/>
      <c r="O88" s="298"/>
      <c r="P88" s="298"/>
      <c r="Q88" s="298"/>
      <c r="R88" s="298"/>
      <c r="S88" s="298"/>
      <c r="T88" s="298" t="s">
        <v>34</v>
      </c>
      <c r="U88" s="298"/>
      <c r="V88" s="298"/>
      <c r="W88" s="108"/>
      <c r="X88" s="109"/>
      <c r="Y88" s="120" t="s">
        <v>4879</v>
      </c>
      <c r="Z88" s="86" t="s">
        <v>4871</v>
      </c>
      <c r="AA88" s="86" t="s">
        <v>34</v>
      </c>
      <c r="AB88" s="86"/>
      <c r="AC88" s="86" t="s">
        <v>34</v>
      </c>
      <c r="AD88" s="86"/>
      <c r="AE88" s="86"/>
      <c r="AF88" s="145" t="s">
        <v>4979</v>
      </c>
      <c r="AG88" s="60">
        <v>2025</v>
      </c>
      <c r="AH88" s="60"/>
      <c r="AI88" s="60" t="s">
        <v>4633</v>
      </c>
      <c r="AJ88" s="60" t="s">
        <v>4595</v>
      </c>
      <c r="AK88" s="282"/>
      <c r="AL88" s="282"/>
      <c r="AM88" s="282"/>
      <c r="AN88" s="102"/>
    </row>
    <row r="89" spans="1:40" s="1" customFormat="1" ht="125.25" hidden="1" customHeight="1" x14ac:dyDescent="0.35">
      <c r="A89" s="3" t="s">
        <v>3645</v>
      </c>
      <c r="B89" s="431" t="s">
        <v>3646</v>
      </c>
      <c r="C89" s="432" t="s">
        <v>3647</v>
      </c>
      <c r="D89" s="432" t="s">
        <v>3648</v>
      </c>
      <c r="E89" s="432" t="s">
        <v>3649</v>
      </c>
      <c r="F89" s="433" t="s">
        <v>5039</v>
      </c>
      <c r="G89" s="247">
        <v>3</v>
      </c>
      <c r="H89" s="434">
        <v>44407</v>
      </c>
      <c r="I89" s="10">
        <v>44772</v>
      </c>
      <c r="J89" s="19">
        <f t="shared" si="17"/>
        <v>52.142857142857146</v>
      </c>
      <c r="K89" s="60">
        <v>3</v>
      </c>
      <c r="L89" s="108">
        <f t="shared" si="16"/>
        <v>1</v>
      </c>
      <c r="M89" s="121"/>
      <c r="N89" s="108"/>
      <c r="O89" s="298"/>
      <c r="P89" s="298"/>
      <c r="Q89" s="298"/>
      <c r="R89" s="298"/>
      <c r="S89" s="298"/>
      <c r="T89" s="298"/>
      <c r="U89" s="298"/>
      <c r="V89" s="298"/>
      <c r="W89" s="108"/>
      <c r="X89" s="109"/>
      <c r="Y89" s="147" t="s">
        <v>3650</v>
      </c>
      <c r="Z89" s="86" t="s">
        <v>3651</v>
      </c>
      <c r="AA89" s="86" t="s">
        <v>34</v>
      </c>
      <c r="AB89" s="86"/>
      <c r="AC89" s="86" t="s">
        <v>34</v>
      </c>
      <c r="AD89" s="86"/>
      <c r="AE89" s="86"/>
      <c r="AF89" s="145" t="s">
        <v>4306</v>
      </c>
      <c r="AG89" s="60">
        <v>2020</v>
      </c>
      <c r="AH89" s="282"/>
      <c r="AI89" s="86" t="s">
        <v>4659</v>
      </c>
      <c r="AJ89" s="86" t="s">
        <v>4593</v>
      </c>
      <c r="AK89" s="282"/>
      <c r="AL89" s="282"/>
      <c r="AM89" s="282"/>
      <c r="AN89" s="102"/>
    </row>
    <row r="90" spans="1:40" s="1" customFormat="1" ht="125.25" hidden="1" customHeight="1" x14ac:dyDescent="0.35">
      <c r="A90" s="3" t="s">
        <v>4174</v>
      </c>
      <c r="B90" s="232" t="s">
        <v>4175</v>
      </c>
      <c r="C90" s="116" t="s">
        <v>4176</v>
      </c>
      <c r="D90" s="116" t="s">
        <v>4177</v>
      </c>
      <c r="E90" s="116" t="s">
        <v>4178</v>
      </c>
      <c r="F90" s="116" t="s">
        <v>4179</v>
      </c>
      <c r="G90" s="247">
        <v>2</v>
      </c>
      <c r="H90" s="212">
        <v>45475</v>
      </c>
      <c r="I90" s="14">
        <v>45657</v>
      </c>
      <c r="J90" s="113">
        <f t="shared" si="17"/>
        <v>26</v>
      </c>
      <c r="K90" s="60">
        <v>7</v>
      </c>
      <c r="L90" s="108">
        <f t="shared" si="16"/>
        <v>1</v>
      </c>
      <c r="M90" s="121"/>
      <c r="N90" s="108"/>
      <c r="O90" s="298"/>
      <c r="P90" s="298"/>
      <c r="Q90" s="298"/>
      <c r="R90" s="298"/>
      <c r="S90" s="298"/>
      <c r="T90" s="298"/>
      <c r="U90" s="298"/>
      <c r="V90" s="298"/>
      <c r="W90" s="108"/>
      <c r="X90" s="109"/>
      <c r="Y90" s="120" t="s">
        <v>3519</v>
      </c>
      <c r="Z90" s="86" t="s">
        <v>4254</v>
      </c>
      <c r="AA90" s="86" t="s">
        <v>34</v>
      </c>
      <c r="AB90" s="86"/>
      <c r="AC90" s="86" t="s">
        <v>34</v>
      </c>
      <c r="AD90" s="86"/>
      <c r="AE90" s="86" t="s">
        <v>34</v>
      </c>
      <c r="AF90" s="145" t="s">
        <v>4609</v>
      </c>
      <c r="AG90" s="81">
        <v>2023</v>
      </c>
      <c r="AH90" s="81">
        <v>2024</v>
      </c>
      <c r="AI90" s="60" t="s">
        <v>4599</v>
      </c>
      <c r="AJ90" s="198" t="s">
        <v>4593</v>
      </c>
      <c r="AK90" s="46"/>
      <c r="AL90" s="193" t="s">
        <v>4600</v>
      </c>
      <c r="AM90" s="46"/>
    </row>
    <row r="91" spans="1:40" s="1" customFormat="1" ht="125.25" customHeight="1" x14ac:dyDescent="0.35">
      <c r="A91" s="3" t="s">
        <v>4168</v>
      </c>
      <c r="B91" s="118" t="s">
        <v>4169</v>
      </c>
      <c r="C91" s="116" t="s">
        <v>4170</v>
      </c>
      <c r="D91" s="116" t="s">
        <v>4171</v>
      </c>
      <c r="E91" s="116" t="s">
        <v>4172</v>
      </c>
      <c r="F91" s="116" t="s">
        <v>4173</v>
      </c>
      <c r="G91" s="247">
        <v>4</v>
      </c>
      <c r="H91" s="212">
        <v>45475</v>
      </c>
      <c r="I91" s="14">
        <v>46022</v>
      </c>
      <c r="J91" s="113">
        <f t="shared" si="17"/>
        <v>78.142857142857139</v>
      </c>
      <c r="K91" s="60">
        <v>0</v>
      </c>
      <c r="L91" s="108">
        <f t="shared" si="16"/>
        <v>0</v>
      </c>
      <c r="M91" s="121"/>
      <c r="N91" s="108"/>
      <c r="O91" s="298"/>
      <c r="P91" s="298"/>
      <c r="Q91" s="298"/>
      <c r="R91" s="298"/>
      <c r="S91" s="298"/>
      <c r="T91" s="298" t="s">
        <v>34</v>
      </c>
      <c r="U91" s="298"/>
      <c r="V91" s="298"/>
      <c r="W91" s="108"/>
      <c r="X91" s="109"/>
      <c r="Y91" s="120" t="s">
        <v>4400</v>
      </c>
      <c r="Z91" s="86" t="s">
        <v>4254</v>
      </c>
      <c r="AA91" s="86" t="s">
        <v>34</v>
      </c>
      <c r="AB91" s="86"/>
      <c r="AC91" s="86" t="s">
        <v>34</v>
      </c>
      <c r="AD91" s="86"/>
      <c r="AE91" s="86"/>
      <c r="AF91" s="145" t="s">
        <v>4416</v>
      </c>
      <c r="AG91" s="60">
        <v>2024</v>
      </c>
      <c r="AH91" s="81"/>
      <c r="AI91" s="60" t="s">
        <v>4633</v>
      </c>
      <c r="AJ91" s="86" t="s">
        <v>4595</v>
      </c>
      <c r="AK91" s="46"/>
      <c r="AL91" s="46"/>
      <c r="AM91" s="46"/>
    </row>
    <row r="92" spans="1:40" s="1" customFormat="1" ht="125.25" hidden="1" customHeight="1" x14ac:dyDescent="0.35">
      <c r="A92" s="3" t="s">
        <v>3144</v>
      </c>
      <c r="B92" s="435" t="s">
        <v>3145</v>
      </c>
      <c r="C92" s="78" t="s">
        <v>3146</v>
      </c>
      <c r="D92" s="78" t="s">
        <v>3139</v>
      </c>
      <c r="E92" s="78" t="s">
        <v>3140</v>
      </c>
      <c r="F92" s="78" t="s">
        <v>107</v>
      </c>
      <c r="G92" s="247">
        <v>1</v>
      </c>
      <c r="H92" s="163">
        <v>44348</v>
      </c>
      <c r="I92" s="10">
        <v>45016</v>
      </c>
      <c r="J92" s="19">
        <f t="shared" si="17"/>
        <v>95.428571428571431</v>
      </c>
      <c r="K92" s="60">
        <v>1</v>
      </c>
      <c r="L92" s="108">
        <f t="shared" si="16"/>
        <v>1</v>
      </c>
      <c r="M92" s="121">
        <f>J92*L92</f>
        <v>95.428571428571431</v>
      </c>
      <c r="N92" s="108">
        <f>IF(I92&lt;=$W$2,M92,0)</f>
        <v>0</v>
      </c>
      <c r="O92" s="298"/>
      <c r="P92" s="298"/>
      <c r="Q92" s="298"/>
      <c r="R92" s="298"/>
      <c r="S92" s="298"/>
      <c r="T92" s="298"/>
      <c r="U92" s="298"/>
      <c r="V92" s="298"/>
      <c r="W92" s="108"/>
      <c r="X92" s="109"/>
      <c r="Y92" s="379" t="s">
        <v>3141</v>
      </c>
      <c r="Z92" s="86" t="s">
        <v>3142</v>
      </c>
      <c r="AA92" s="86" t="s">
        <v>34</v>
      </c>
      <c r="AB92" s="86"/>
      <c r="AC92" s="86"/>
      <c r="AD92" s="86"/>
      <c r="AE92" s="86"/>
      <c r="AF92" s="145" t="s">
        <v>3143</v>
      </c>
      <c r="AG92" s="60">
        <v>2020</v>
      </c>
      <c r="AH92" s="282"/>
      <c r="AI92" s="86" t="s">
        <v>4658</v>
      </c>
      <c r="AJ92" s="86" t="s">
        <v>4593</v>
      </c>
      <c r="AK92" s="282"/>
      <c r="AL92" s="282"/>
      <c r="AM92" s="282"/>
      <c r="AN92" s="102"/>
    </row>
    <row r="93" spans="1:40" s="1" customFormat="1" ht="318" hidden="1" customHeight="1" x14ac:dyDescent="0.35">
      <c r="A93" s="4" t="s">
        <v>2878</v>
      </c>
      <c r="B93" s="68" t="s">
        <v>2879</v>
      </c>
      <c r="C93" s="8" t="s">
        <v>2880</v>
      </c>
      <c r="D93" s="44" t="s">
        <v>2881</v>
      </c>
      <c r="E93" s="44" t="s">
        <v>2882</v>
      </c>
      <c r="F93" s="45" t="s">
        <v>2883</v>
      </c>
      <c r="G93" s="247">
        <v>1</v>
      </c>
      <c r="H93" s="12">
        <v>43678</v>
      </c>
      <c r="I93" s="10">
        <v>44043</v>
      </c>
      <c r="J93" s="230">
        <f t="shared" si="17"/>
        <v>52.142857142857146</v>
      </c>
      <c r="K93" s="60">
        <v>1</v>
      </c>
      <c r="L93" s="47">
        <f t="shared" si="16"/>
        <v>1</v>
      </c>
      <c r="M93" s="242">
        <f>J93*L93</f>
        <v>52.142857142857146</v>
      </c>
      <c r="N93" s="230">
        <f>IF(I93&lt;=$W$2,M93,0)</f>
        <v>0</v>
      </c>
      <c r="O93" s="299"/>
      <c r="P93" s="299"/>
      <c r="Q93" s="299"/>
      <c r="R93" s="299"/>
      <c r="S93" s="299"/>
      <c r="T93" s="299"/>
      <c r="U93" s="299"/>
      <c r="V93" s="299"/>
      <c r="W93" s="230">
        <f>IF($W$2&gt;=I93,J93,0)</f>
        <v>0</v>
      </c>
      <c r="X93" s="47" t="s">
        <v>2884</v>
      </c>
      <c r="Y93" s="9" t="s">
        <v>189</v>
      </c>
      <c r="Z93" s="8" t="s">
        <v>2621</v>
      </c>
      <c r="AA93" s="9" t="s">
        <v>34</v>
      </c>
      <c r="AB93" s="9"/>
      <c r="AC93" s="9" t="s">
        <v>34</v>
      </c>
      <c r="AD93" s="9"/>
      <c r="AE93" s="9"/>
      <c r="AF93" s="80" t="s">
        <v>535</v>
      </c>
      <c r="AG93" s="60">
        <v>2019</v>
      </c>
      <c r="AH93" s="46"/>
      <c r="AI93" s="86" t="s">
        <v>4658</v>
      </c>
      <c r="AJ93" s="86" t="s">
        <v>4593</v>
      </c>
      <c r="AK93" s="282"/>
      <c r="AL93" s="282"/>
      <c r="AM93" s="282"/>
      <c r="AN93" s="102"/>
    </row>
    <row r="94" spans="1:40" s="1" customFormat="1" ht="125.25" hidden="1" customHeight="1" x14ac:dyDescent="0.35">
      <c r="A94" s="4" t="s">
        <v>2878</v>
      </c>
      <c r="B94" s="68" t="s">
        <v>2879</v>
      </c>
      <c r="C94" s="8" t="s">
        <v>2880</v>
      </c>
      <c r="D94" s="44" t="s">
        <v>2885</v>
      </c>
      <c r="E94" s="44" t="s">
        <v>2886</v>
      </c>
      <c r="F94" s="45" t="s">
        <v>1156</v>
      </c>
      <c r="G94" s="247">
        <v>1</v>
      </c>
      <c r="H94" s="12">
        <v>43678</v>
      </c>
      <c r="I94" s="10">
        <v>44044</v>
      </c>
      <c r="J94" s="230">
        <f t="shared" si="17"/>
        <v>52.285714285714285</v>
      </c>
      <c r="K94" s="60">
        <v>1</v>
      </c>
      <c r="L94" s="47">
        <f t="shared" si="16"/>
        <v>1</v>
      </c>
      <c r="M94" s="242">
        <f>J94*L94</f>
        <v>52.285714285714285</v>
      </c>
      <c r="N94" s="230">
        <f>IF(I94&lt;=$W$2,M94,0)</f>
        <v>0</v>
      </c>
      <c r="O94" s="299"/>
      <c r="P94" s="299"/>
      <c r="Q94" s="299"/>
      <c r="R94" s="299"/>
      <c r="S94" s="299"/>
      <c r="T94" s="299"/>
      <c r="U94" s="299"/>
      <c r="V94" s="299"/>
      <c r="W94" s="230">
        <f>IF($W$2&gt;=I94,J94,0)</f>
        <v>0</v>
      </c>
      <c r="X94" s="47" t="s">
        <v>2887</v>
      </c>
      <c r="Y94" s="9" t="s">
        <v>189</v>
      </c>
      <c r="Z94" s="8" t="s">
        <v>2621</v>
      </c>
      <c r="AA94" s="9" t="s">
        <v>34</v>
      </c>
      <c r="AB94" s="9"/>
      <c r="AC94" s="9" t="s">
        <v>34</v>
      </c>
      <c r="AD94" s="9"/>
      <c r="AE94" s="9"/>
      <c r="AF94" s="80" t="s">
        <v>535</v>
      </c>
      <c r="AG94" s="60">
        <v>2019</v>
      </c>
      <c r="AH94" s="46"/>
      <c r="AI94" s="86" t="s">
        <v>4658</v>
      </c>
      <c r="AJ94" s="86" t="s">
        <v>4593</v>
      </c>
      <c r="AK94" s="282"/>
      <c r="AL94" s="282"/>
      <c r="AM94" s="282"/>
      <c r="AN94" s="102"/>
    </row>
    <row r="95" spans="1:40" s="1" customFormat="1" ht="125.25" hidden="1" customHeight="1" x14ac:dyDescent="0.35">
      <c r="A95" s="4" t="s">
        <v>2878</v>
      </c>
      <c r="B95" s="52" t="s">
        <v>2879</v>
      </c>
      <c r="C95" s="8" t="s">
        <v>2888</v>
      </c>
      <c r="D95" s="44" t="s">
        <v>2889</v>
      </c>
      <c r="E95" s="44" t="s">
        <v>2890</v>
      </c>
      <c r="F95" s="45" t="s">
        <v>2891</v>
      </c>
      <c r="G95" s="247">
        <v>1</v>
      </c>
      <c r="H95" s="12">
        <v>43668</v>
      </c>
      <c r="I95" s="10">
        <v>43830</v>
      </c>
      <c r="J95" s="230">
        <f t="shared" si="17"/>
        <v>23.142857142857142</v>
      </c>
      <c r="K95" s="60">
        <v>1</v>
      </c>
      <c r="L95" s="47">
        <f t="shared" si="16"/>
        <v>1</v>
      </c>
      <c r="M95" s="242">
        <f>J95*L95</f>
        <v>23.142857142857142</v>
      </c>
      <c r="N95" s="230">
        <f>IF(I95&lt;=$W$2,M95,0)</f>
        <v>23.142857142857142</v>
      </c>
      <c r="O95" s="299"/>
      <c r="P95" s="299"/>
      <c r="Q95" s="299"/>
      <c r="R95" s="299"/>
      <c r="S95" s="299"/>
      <c r="T95" s="299"/>
      <c r="U95" s="299"/>
      <c r="V95" s="299"/>
      <c r="W95" s="230">
        <f>IF($W$2&gt;=I95,J95,0)</f>
        <v>23.142857142857142</v>
      </c>
      <c r="X95" s="47" t="s">
        <v>2892</v>
      </c>
      <c r="Y95" s="9" t="s">
        <v>2706</v>
      </c>
      <c r="Z95" s="8" t="s">
        <v>2621</v>
      </c>
      <c r="AA95" s="9"/>
      <c r="AB95" s="9"/>
      <c r="AC95" s="9"/>
      <c r="AD95" s="9"/>
      <c r="AE95" s="9"/>
      <c r="AF95" s="80" t="s">
        <v>2893</v>
      </c>
      <c r="AG95" s="60">
        <v>2019</v>
      </c>
      <c r="AH95" s="46"/>
      <c r="AI95" s="86" t="s">
        <v>4658</v>
      </c>
      <c r="AJ95" s="86" t="s">
        <v>4593</v>
      </c>
      <c r="AK95" s="282"/>
      <c r="AL95" s="282"/>
      <c r="AM95" s="282"/>
      <c r="AN95" s="102"/>
    </row>
    <row r="96" spans="1:40" s="1" customFormat="1" ht="189" customHeight="1" x14ac:dyDescent="0.35">
      <c r="A96" s="3" t="s">
        <v>3884</v>
      </c>
      <c r="B96" s="118" t="s">
        <v>4749</v>
      </c>
      <c r="C96" s="116" t="s">
        <v>3885</v>
      </c>
      <c r="D96" s="118" t="s">
        <v>4751</v>
      </c>
      <c r="E96" s="118" t="s">
        <v>4752</v>
      </c>
      <c r="F96" s="118" t="s">
        <v>4753</v>
      </c>
      <c r="G96" s="135">
        <v>4</v>
      </c>
      <c r="H96" s="218">
        <v>45848</v>
      </c>
      <c r="I96" s="213">
        <v>46081</v>
      </c>
      <c r="J96" s="19">
        <f t="shared" si="17"/>
        <v>33.285714285714285</v>
      </c>
      <c r="K96" s="60">
        <v>0</v>
      </c>
      <c r="L96" s="108">
        <f t="shared" si="16"/>
        <v>0</v>
      </c>
      <c r="M96" s="121"/>
      <c r="N96" s="108"/>
      <c r="O96" s="298" t="s">
        <v>34</v>
      </c>
      <c r="P96" s="298"/>
      <c r="Q96" s="298"/>
      <c r="R96" s="298"/>
      <c r="S96" s="298"/>
      <c r="T96" s="298"/>
      <c r="U96" s="298"/>
      <c r="V96" s="298"/>
      <c r="W96" s="108"/>
      <c r="X96" s="109"/>
      <c r="Y96" s="120" t="s">
        <v>3519</v>
      </c>
      <c r="Z96" s="86" t="s">
        <v>4522</v>
      </c>
      <c r="AA96" s="86" t="s">
        <v>34</v>
      </c>
      <c r="AB96" s="86"/>
      <c r="AC96" s="86" t="s">
        <v>34</v>
      </c>
      <c r="AD96" s="86"/>
      <c r="AE96" s="86"/>
      <c r="AF96" s="145" t="s">
        <v>4693</v>
      </c>
      <c r="AG96" s="60">
        <v>2023</v>
      </c>
      <c r="AH96" s="60"/>
      <c r="AI96" s="60" t="s">
        <v>4633</v>
      </c>
      <c r="AJ96" s="86" t="s">
        <v>4595</v>
      </c>
      <c r="AK96" s="46"/>
      <c r="AL96" s="46"/>
      <c r="AM96" s="46" t="s">
        <v>4714</v>
      </c>
    </row>
    <row r="97" spans="1:40" s="1" customFormat="1" ht="139.5" customHeight="1" x14ac:dyDescent="0.35">
      <c r="A97" s="3" t="s">
        <v>3884</v>
      </c>
      <c r="B97" s="118" t="s">
        <v>4750</v>
      </c>
      <c r="C97" s="116" t="s">
        <v>3885</v>
      </c>
      <c r="D97" s="118" t="s">
        <v>4754</v>
      </c>
      <c r="E97" s="118" t="s">
        <v>4755</v>
      </c>
      <c r="F97" s="118" t="s">
        <v>4756</v>
      </c>
      <c r="G97" s="135">
        <v>24</v>
      </c>
      <c r="H97" s="218">
        <v>45845</v>
      </c>
      <c r="I97" s="213">
        <v>46210</v>
      </c>
      <c r="J97" s="19">
        <f t="shared" si="17"/>
        <v>52.142857142857146</v>
      </c>
      <c r="K97" s="60">
        <v>0</v>
      </c>
      <c r="L97" s="108">
        <f t="shared" si="16"/>
        <v>0</v>
      </c>
      <c r="M97" s="121"/>
      <c r="N97" s="108"/>
      <c r="O97" s="298" t="s">
        <v>34</v>
      </c>
      <c r="P97" s="298"/>
      <c r="Q97" s="298"/>
      <c r="R97" s="298"/>
      <c r="S97" s="298"/>
      <c r="T97" s="298"/>
      <c r="U97" s="298"/>
      <c r="V97" s="298"/>
      <c r="W97" s="108"/>
      <c r="X97" s="109"/>
      <c r="Y97" s="144" t="s">
        <v>4757</v>
      </c>
      <c r="Z97" s="86" t="s">
        <v>4522</v>
      </c>
      <c r="AA97" s="86" t="s">
        <v>34</v>
      </c>
      <c r="AB97" s="86"/>
      <c r="AC97" s="86" t="s">
        <v>34</v>
      </c>
      <c r="AD97" s="86"/>
      <c r="AE97" s="86"/>
      <c r="AF97" s="145" t="s">
        <v>4693</v>
      </c>
      <c r="AG97" s="60">
        <v>2023</v>
      </c>
      <c r="AH97" s="60"/>
      <c r="AI97" s="60" t="s">
        <v>4633</v>
      </c>
      <c r="AJ97" s="86" t="s">
        <v>4595</v>
      </c>
      <c r="AK97" s="46"/>
      <c r="AL97" s="46"/>
      <c r="AM97" s="46" t="s">
        <v>4714</v>
      </c>
    </row>
    <row r="98" spans="1:40" s="1" customFormat="1" ht="125.25" hidden="1" customHeight="1" x14ac:dyDescent="0.35">
      <c r="A98" s="3" t="s">
        <v>3884</v>
      </c>
      <c r="B98" s="381" t="s">
        <v>5025</v>
      </c>
      <c r="C98" s="127" t="s">
        <v>3885</v>
      </c>
      <c r="D98" s="132" t="s">
        <v>3886</v>
      </c>
      <c r="E98" s="133" t="s">
        <v>3887</v>
      </c>
      <c r="F98" s="134" t="s">
        <v>3888</v>
      </c>
      <c r="G98" s="247">
        <v>3</v>
      </c>
      <c r="H98" s="219">
        <v>45126</v>
      </c>
      <c r="I98" s="14">
        <v>45657</v>
      </c>
      <c r="J98" s="113">
        <f t="shared" si="17"/>
        <v>75.857142857142861</v>
      </c>
      <c r="K98" s="60">
        <v>3</v>
      </c>
      <c r="L98" s="108">
        <f t="shared" si="16"/>
        <v>1</v>
      </c>
      <c r="M98" s="121"/>
      <c r="N98" s="108"/>
      <c r="O98" s="298"/>
      <c r="P98" s="298"/>
      <c r="Q98" s="298"/>
      <c r="R98" s="298"/>
      <c r="S98" s="298"/>
      <c r="T98" s="298"/>
      <c r="U98" s="298"/>
      <c r="V98" s="298"/>
      <c r="W98" s="108"/>
      <c r="X98" s="109" t="s">
        <v>3889</v>
      </c>
      <c r="Y98" s="120" t="s">
        <v>3506</v>
      </c>
      <c r="Z98" s="86" t="s">
        <v>4522</v>
      </c>
      <c r="AA98" s="86" t="s">
        <v>34</v>
      </c>
      <c r="AB98" s="86"/>
      <c r="AC98" s="86" t="s">
        <v>34</v>
      </c>
      <c r="AD98" s="86"/>
      <c r="AE98" s="86"/>
      <c r="AF98" s="145" t="s">
        <v>4759</v>
      </c>
      <c r="AG98" s="60">
        <v>2023</v>
      </c>
      <c r="AH98" s="60">
        <v>2025</v>
      </c>
      <c r="AI98" s="197" t="s">
        <v>4613</v>
      </c>
      <c r="AJ98" s="197" t="s">
        <v>4593</v>
      </c>
      <c r="AK98" s="46"/>
      <c r="AL98" s="194" t="s">
        <v>4614</v>
      </c>
      <c r="AM98" s="46"/>
    </row>
    <row r="99" spans="1:40" s="1" customFormat="1" ht="125.25" hidden="1" customHeight="1" x14ac:dyDescent="0.35">
      <c r="A99" s="3" t="s">
        <v>4213</v>
      </c>
      <c r="B99" s="436" t="s">
        <v>4214</v>
      </c>
      <c r="C99" s="116" t="s">
        <v>4215</v>
      </c>
      <c r="D99" s="116" t="s">
        <v>4216</v>
      </c>
      <c r="E99" s="116" t="s">
        <v>4217</v>
      </c>
      <c r="F99" s="116" t="s">
        <v>4218</v>
      </c>
      <c r="G99" s="247">
        <v>1</v>
      </c>
      <c r="H99" s="437">
        <v>45475</v>
      </c>
      <c r="I99" s="10">
        <v>45657</v>
      </c>
      <c r="J99" s="19">
        <f t="shared" si="17"/>
        <v>26</v>
      </c>
      <c r="K99" s="60">
        <v>1</v>
      </c>
      <c r="L99" s="108">
        <f t="shared" si="16"/>
        <v>1</v>
      </c>
      <c r="M99" s="121"/>
      <c r="N99" s="108"/>
      <c r="O99" s="298"/>
      <c r="P99" s="298"/>
      <c r="Q99" s="298"/>
      <c r="R99" s="298"/>
      <c r="S99" s="298"/>
      <c r="T99" s="298"/>
      <c r="U99" s="298"/>
      <c r="V99" s="298"/>
      <c r="W99" s="108"/>
      <c r="X99" s="109"/>
      <c r="Y99" s="120" t="s">
        <v>3497</v>
      </c>
      <c r="Z99" s="86" t="s">
        <v>4254</v>
      </c>
      <c r="AA99" s="86" t="s">
        <v>34</v>
      </c>
      <c r="AB99" s="86"/>
      <c r="AC99" s="86"/>
      <c r="AD99" s="86"/>
      <c r="AE99" s="86"/>
      <c r="AF99" s="145" t="s">
        <v>4423</v>
      </c>
      <c r="AG99" s="60">
        <v>2024</v>
      </c>
      <c r="AH99" s="282"/>
      <c r="AI99" s="86" t="s">
        <v>4592</v>
      </c>
      <c r="AJ99" s="86" t="s">
        <v>4593</v>
      </c>
      <c r="AK99" s="282"/>
      <c r="AL99" s="282"/>
      <c r="AM99" s="282"/>
      <c r="AN99" s="102"/>
    </row>
    <row r="100" spans="1:40" s="1" customFormat="1" ht="125.25" customHeight="1" x14ac:dyDescent="0.35">
      <c r="A100" s="3" t="s">
        <v>4328</v>
      </c>
      <c r="B100" s="118" t="s">
        <v>4329</v>
      </c>
      <c r="C100" s="116" t="s">
        <v>4330</v>
      </c>
      <c r="D100" s="116" t="s">
        <v>4318</v>
      </c>
      <c r="E100" s="116" t="s">
        <v>4319</v>
      </c>
      <c r="F100" s="116" t="s">
        <v>4320</v>
      </c>
      <c r="G100" s="247">
        <v>2</v>
      </c>
      <c r="H100" s="214">
        <v>45488</v>
      </c>
      <c r="I100" s="14">
        <v>45596</v>
      </c>
      <c r="J100" s="113">
        <f t="shared" si="17"/>
        <v>15.428571428571429</v>
      </c>
      <c r="K100" s="60">
        <v>2</v>
      </c>
      <c r="L100" s="108">
        <f t="shared" si="16"/>
        <v>1</v>
      </c>
      <c r="M100" s="121"/>
      <c r="N100" s="108"/>
      <c r="O100" s="298"/>
      <c r="P100" s="298" t="s">
        <v>34</v>
      </c>
      <c r="Q100" s="298"/>
      <c r="R100" s="298"/>
      <c r="S100" s="298"/>
      <c r="T100" s="298"/>
      <c r="U100" s="298"/>
      <c r="V100" s="298"/>
      <c r="W100" s="108"/>
      <c r="X100" s="109"/>
      <c r="Y100" s="120" t="s">
        <v>3506</v>
      </c>
      <c r="Z100" s="86" t="s">
        <v>4346</v>
      </c>
      <c r="AA100" s="86" t="s">
        <v>34</v>
      </c>
      <c r="AB100" s="86"/>
      <c r="AC100" s="86" t="s">
        <v>34</v>
      </c>
      <c r="AD100" s="86"/>
      <c r="AE100" s="86"/>
      <c r="AF100" s="145" t="s">
        <v>4383</v>
      </c>
      <c r="AG100" s="60">
        <v>2024</v>
      </c>
      <c r="AH100" s="60">
        <v>2024</v>
      </c>
      <c r="AI100" s="86" t="s">
        <v>4594</v>
      </c>
      <c r="AJ100" s="86" t="s">
        <v>4595</v>
      </c>
      <c r="AK100" s="46"/>
      <c r="AL100" s="46"/>
      <c r="AM100" s="46"/>
    </row>
    <row r="101" spans="1:40" s="1" customFormat="1" ht="125.25" customHeight="1" x14ac:dyDescent="0.35">
      <c r="A101" s="3" t="s">
        <v>4334</v>
      </c>
      <c r="B101" s="118" t="s">
        <v>4335</v>
      </c>
      <c r="C101" s="116" t="s">
        <v>4336</v>
      </c>
      <c r="D101" s="116" t="s">
        <v>4318</v>
      </c>
      <c r="E101" s="116" t="s">
        <v>4319</v>
      </c>
      <c r="F101" s="116" t="s">
        <v>4320</v>
      </c>
      <c r="G101" s="247">
        <v>2</v>
      </c>
      <c r="H101" s="214">
        <v>45488</v>
      </c>
      <c r="I101" s="14">
        <v>45596</v>
      </c>
      <c r="J101" s="113">
        <f t="shared" si="17"/>
        <v>15.428571428571429</v>
      </c>
      <c r="K101" s="60">
        <v>2</v>
      </c>
      <c r="L101" s="108">
        <f t="shared" si="16"/>
        <v>1</v>
      </c>
      <c r="M101" s="121"/>
      <c r="N101" s="108"/>
      <c r="O101" s="298"/>
      <c r="P101" s="298" t="s">
        <v>34</v>
      </c>
      <c r="Q101" s="298"/>
      <c r="R101" s="298"/>
      <c r="S101" s="298"/>
      <c r="T101" s="298"/>
      <c r="U101" s="298"/>
      <c r="V101" s="298"/>
      <c r="W101" s="108"/>
      <c r="X101" s="109"/>
      <c r="Y101" s="120" t="s">
        <v>3506</v>
      </c>
      <c r="Z101" s="86" t="s">
        <v>4346</v>
      </c>
      <c r="AA101" s="86" t="s">
        <v>34</v>
      </c>
      <c r="AB101" s="86"/>
      <c r="AC101" s="86" t="s">
        <v>34</v>
      </c>
      <c r="AD101" s="86"/>
      <c r="AE101" s="86"/>
      <c r="AF101" s="145" t="s">
        <v>4383</v>
      </c>
      <c r="AG101" s="60">
        <v>2024</v>
      </c>
      <c r="AH101" s="60">
        <v>2024</v>
      </c>
      <c r="AI101" s="86" t="s">
        <v>4594</v>
      </c>
      <c r="AJ101" s="86" t="s">
        <v>4595</v>
      </c>
      <c r="AK101" s="46"/>
      <c r="AL101" s="46"/>
      <c r="AM101" s="46"/>
    </row>
    <row r="102" spans="1:40" s="1" customFormat="1" ht="125.25" customHeight="1" x14ac:dyDescent="0.35">
      <c r="A102" s="3" t="s">
        <v>3482</v>
      </c>
      <c r="B102" s="46" t="s">
        <v>3483</v>
      </c>
      <c r="C102" s="111" t="s">
        <v>4582</v>
      </c>
      <c r="D102" s="78" t="s">
        <v>3484</v>
      </c>
      <c r="E102" s="78" t="s">
        <v>3485</v>
      </c>
      <c r="F102" s="78" t="s">
        <v>107</v>
      </c>
      <c r="G102" s="247">
        <v>1</v>
      </c>
      <c r="H102" s="211">
        <v>44242</v>
      </c>
      <c r="I102" s="14">
        <v>45016</v>
      </c>
      <c r="J102" s="19">
        <f t="shared" si="17"/>
        <v>110.57142857142857</v>
      </c>
      <c r="K102" s="60">
        <v>1</v>
      </c>
      <c r="L102" s="108">
        <f t="shared" si="16"/>
        <v>1</v>
      </c>
      <c r="M102" s="121">
        <f>J102*L102</f>
        <v>110.57142857142857</v>
      </c>
      <c r="N102" s="108">
        <f>IF(I102&lt;=$W$2,M102,0)</f>
        <v>0</v>
      </c>
      <c r="O102" s="298"/>
      <c r="P102" s="298"/>
      <c r="Q102" s="298"/>
      <c r="R102" s="298"/>
      <c r="S102" s="298"/>
      <c r="T102" s="298" t="s">
        <v>34</v>
      </c>
      <c r="U102" s="298"/>
      <c r="V102" s="298"/>
      <c r="W102" s="108"/>
      <c r="X102" s="109"/>
      <c r="Y102" s="130" t="s">
        <v>3141</v>
      </c>
      <c r="Z102" s="86" t="s">
        <v>3142</v>
      </c>
      <c r="AA102" s="86" t="s">
        <v>34</v>
      </c>
      <c r="AB102" s="86"/>
      <c r="AC102" s="86"/>
      <c r="AD102" s="86"/>
      <c r="AE102" s="86"/>
      <c r="AF102" s="145" t="s">
        <v>3143</v>
      </c>
      <c r="AG102" s="60">
        <v>2020</v>
      </c>
      <c r="AH102" s="81">
        <v>2025</v>
      </c>
      <c r="AI102" s="86" t="s">
        <v>4594</v>
      </c>
      <c r="AJ102" s="86" t="s">
        <v>4595</v>
      </c>
      <c r="AK102" s="46"/>
      <c r="AL102" s="46"/>
      <c r="AM102" s="46"/>
    </row>
    <row r="103" spans="1:40" s="1" customFormat="1" ht="125.25" hidden="1" customHeight="1" x14ac:dyDescent="0.35">
      <c r="A103" s="59" t="s">
        <v>4085</v>
      </c>
      <c r="B103" s="193" t="s">
        <v>4568</v>
      </c>
      <c r="C103" s="111" t="s">
        <v>4086</v>
      </c>
      <c r="D103" s="264" t="s">
        <v>4087</v>
      </c>
      <c r="E103" s="265" t="s">
        <v>4088</v>
      </c>
      <c r="F103" s="150" t="s">
        <v>4089</v>
      </c>
      <c r="G103" s="247">
        <v>7</v>
      </c>
      <c r="H103" s="218">
        <v>45139</v>
      </c>
      <c r="I103" s="14">
        <v>45382</v>
      </c>
      <c r="J103" s="113">
        <f t="shared" si="17"/>
        <v>34.714285714285715</v>
      </c>
      <c r="K103" s="60">
        <v>7</v>
      </c>
      <c r="L103" s="108">
        <f t="shared" si="16"/>
        <v>1</v>
      </c>
      <c r="M103" s="121"/>
      <c r="N103" s="108"/>
      <c r="O103" s="298"/>
      <c r="P103" s="298"/>
      <c r="Q103" s="298"/>
      <c r="R103" s="298"/>
      <c r="S103" s="298"/>
      <c r="T103" s="298"/>
      <c r="U103" s="298"/>
      <c r="V103" s="298"/>
      <c r="W103" s="108"/>
      <c r="X103" s="109" t="s">
        <v>4090</v>
      </c>
      <c r="Y103" s="130" t="s">
        <v>3141</v>
      </c>
      <c r="Z103" s="86" t="s">
        <v>3125</v>
      </c>
      <c r="AA103" s="86" t="s">
        <v>34</v>
      </c>
      <c r="AB103" s="86"/>
      <c r="AC103" s="86"/>
      <c r="AD103" s="86"/>
      <c r="AE103" s="86"/>
      <c r="AF103" s="145" t="s">
        <v>4091</v>
      </c>
      <c r="AG103" s="81">
        <v>2020</v>
      </c>
      <c r="AH103" s="81">
        <v>2024</v>
      </c>
      <c r="AI103" s="60" t="s">
        <v>4599</v>
      </c>
      <c r="AJ103" s="198" t="s">
        <v>4593</v>
      </c>
      <c r="AK103" s="46"/>
      <c r="AL103" s="193" t="s">
        <v>4600</v>
      </c>
      <c r="AM103" s="46"/>
    </row>
    <row r="104" spans="1:40" s="1" customFormat="1" ht="125.25" hidden="1" customHeight="1" x14ac:dyDescent="0.35">
      <c r="A104" s="59" t="s">
        <v>4085</v>
      </c>
      <c r="B104" s="256" t="s">
        <v>4568</v>
      </c>
      <c r="C104" s="127" t="s">
        <v>4092</v>
      </c>
      <c r="D104" s="132" t="s">
        <v>4093</v>
      </c>
      <c r="E104" s="133" t="s">
        <v>4094</v>
      </c>
      <c r="F104" s="134" t="s">
        <v>4095</v>
      </c>
      <c r="G104" s="247">
        <v>3</v>
      </c>
      <c r="H104" s="218">
        <v>45139</v>
      </c>
      <c r="I104" s="14">
        <v>45747</v>
      </c>
      <c r="J104" s="113">
        <f t="shared" si="17"/>
        <v>86.857142857142861</v>
      </c>
      <c r="K104" s="60">
        <v>3</v>
      </c>
      <c r="L104" s="108">
        <f t="shared" si="16"/>
        <v>1</v>
      </c>
      <c r="M104" s="121"/>
      <c r="N104" s="108"/>
      <c r="O104" s="298"/>
      <c r="P104" s="298"/>
      <c r="Q104" s="298"/>
      <c r="R104" s="298"/>
      <c r="S104" s="298"/>
      <c r="T104" s="298"/>
      <c r="U104" s="298"/>
      <c r="V104" s="298"/>
      <c r="W104" s="108"/>
      <c r="X104" s="109"/>
      <c r="Y104" s="120" t="s">
        <v>3506</v>
      </c>
      <c r="Z104" s="86" t="s">
        <v>3125</v>
      </c>
      <c r="AA104" s="86" t="s">
        <v>34</v>
      </c>
      <c r="AB104" s="86"/>
      <c r="AC104" s="86"/>
      <c r="AD104" s="86"/>
      <c r="AE104" s="86"/>
      <c r="AF104" s="145" t="s">
        <v>4480</v>
      </c>
      <c r="AG104" s="81">
        <v>2020</v>
      </c>
      <c r="AH104" s="60">
        <v>2025</v>
      </c>
      <c r="AI104" s="60" t="s">
        <v>4599</v>
      </c>
      <c r="AJ104" s="198" t="s">
        <v>4593</v>
      </c>
      <c r="AK104" s="46"/>
      <c r="AL104" s="193" t="s">
        <v>4600</v>
      </c>
      <c r="AM104" s="46"/>
    </row>
    <row r="105" spans="1:40" s="1" customFormat="1" ht="125.25" customHeight="1" x14ac:dyDescent="0.3">
      <c r="A105" s="59" t="s">
        <v>3705</v>
      </c>
      <c r="B105" s="146" t="s">
        <v>4567</v>
      </c>
      <c r="C105" s="306" t="s">
        <v>3709</v>
      </c>
      <c r="D105" s="308" t="s">
        <v>3710</v>
      </c>
      <c r="E105" s="150" t="s">
        <v>3711</v>
      </c>
      <c r="F105" s="150" t="s">
        <v>3712</v>
      </c>
      <c r="G105" s="247">
        <v>7</v>
      </c>
      <c r="H105" s="211">
        <v>44743</v>
      </c>
      <c r="I105" s="14">
        <v>45930</v>
      </c>
      <c r="J105" s="19">
        <f t="shared" si="17"/>
        <v>169.57142857142858</v>
      </c>
      <c r="K105" s="60">
        <v>0</v>
      </c>
      <c r="L105" s="108">
        <f t="shared" si="16"/>
        <v>0</v>
      </c>
      <c r="M105" s="121"/>
      <c r="N105" s="108"/>
      <c r="O105" s="298"/>
      <c r="P105" s="298"/>
      <c r="Q105" s="298"/>
      <c r="R105" s="298"/>
      <c r="S105" s="298"/>
      <c r="T105" s="298" t="s">
        <v>34</v>
      </c>
      <c r="U105" s="298"/>
      <c r="V105" s="298"/>
      <c r="W105" s="108"/>
      <c r="X105" s="109" t="s">
        <v>4470</v>
      </c>
      <c r="Y105" s="114" t="s">
        <v>4462</v>
      </c>
      <c r="Z105" s="86" t="s">
        <v>3702</v>
      </c>
      <c r="AA105" s="86" t="s">
        <v>34</v>
      </c>
      <c r="AB105" s="86"/>
      <c r="AC105" s="86"/>
      <c r="AD105" s="86"/>
      <c r="AE105" s="86"/>
      <c r="AF105" s="145" t="s">
        <v>4469</v>
      </c>
      <c r="AG105" s="60">
        <v>2022</v>
      </c>
      <c r="AH105" s="81"/>
      <c r="AI105" s="60" t="s">
        <v>4633</v>
      </c>
      <c r="AJ105" s="86" t="s">
        <v>4595</v>
      </c>
      <c r="AK105" s="46"/>
      <c r="AL105" s="46"/>
      <c r="AM105" s="46"/>
    </row>
    <row r="106" spans="1:40" s="1" customFormat="1" ht="125.25" hidden="1" customHeight="1" x14ac:dyDescent="0.3">
      <c r="A106" s="59" t="s">
        <v>3705</v>
      </c>
      <c r="B106" s="415" t="s">
        <v>4567</v>
      </c>
      <c r="C106" s="60" t="s">
        <v>3706</v>
      </c>
      <c r="D106" s="78" t="s">
        <v>3707</v>
      </c>
      <c r="E106" s="60" t="s">
        <v>3708</v>
      </c>
      <c r="F106" s="78" t="s">
        <v>5040</v>
      </c>
      <c r="G106" s="247">
        <v>3</v>
      </c>
      <c r="H106" s="411">
        <v>44743</v>
      </c>
      <c r="I106" s="10">
        <v>44985</v>
      </c>
      <c r="J106" s="19">
        <f t="shared" si="17"/>
        <v>34.571428571428569</v>
      </c>
      <c r="K106" s="60">
        <v>3</v>
      </c>
      <c r="L106" s="108">
        <f t="shared" si="16"/>
        <v>1</v>
      </c>
      <c r="M106" s="121"/>
      <c r="N106" s="108"/>
      <c r="O106" s="298"/>
      <c r="P106" s="298"/>
      <c r="Q106" s="298"/>
      <c r="R106" s="298"/>
      <c r="S106" s="298"/>
      <c r="T106" s="298"/>
      <c r="U106" s="298"/>
      <c r="V106" s="298"/>
      <c r="W106" s="108"/>
      <c r="X106" s="109"/>
      <c r="Y106" s="140" t="s">
        <v>3525</v>
      </c>
      <c r="Z106" s="86" t="s">
        <v>3702</v>
      </c>
      <c r="AA106" s="86" t="s">
        <v>34</v>
      </c>
      <c r="AB106" s="86"/>
      <c r="AC106" s="86"/>
      <c r="AD106" s="86"/>
      <c r="AE106" s="86"/>
      <c r="AF106" s="145" t="s">
        <v>4110</v>
      </c>
      <c r="AG106" s="60">
        <v>2022</v>
      </c>
      <c r="AH106" s="282"/>
      <c r="AI106" s="86" t="s">
        <v>4592</v>
      </c>
      <c r="AJ106" s="86" t="s">
        <v>4593</v>
      </c>
      <c r="AK106" s="282"/>
      <c r="AL106" s="282"/>
      <c r="AM106" s="282"/>
      <c r="AN106" s="102"/>
    </row>
    <row r="107" spans="1:40" s="1" customFormat="1" ht="125.25" hidden="1" customHeight="1" x14ac:dyDescent="0.35">
      <c r="A107" s="6" t="s">
        <v>338</v>
      </c>
      <c r="B107" s="75" t="s">
        <v>339</v>
      </c>
      <c r="C107" s="8" t="s">
        <v>340</v>
      </c>
      <c r="D107" s="8" t="s">
        <v>341</v>
      </c>
      <c r="E107" s="8" t="s">
        <v>342</v>
      </c>
      <c r="F107" s="8" t="s">
        <v>343</v>
      </c>
      <c r="G107" s="247">
        <v>3</v>
      </c>
      <c r="H107" s="10">
        <v>42767</v>
      </c>
      <c r="I107" s="10">
        <v>44196</v>
      </c>
      <c r="J107" s="19">
        <f t="shared" si="17"/>
        <v>204.14285714285714</v>
      </c>
      <c r="K107" s="9">
        <v>3</v>
      </c>
      <c r="L107" s="11">
        <f t="shared" si="16"/>
        <v>1</v>
      </c>
      <c r="M107" s="121">
        <f>J107*L107</f>
        <v>204.14285714285714</v>
      </c>
      <c r="N107" s="19">
        <f>IF(I107&lt;=$W$2,M107,0)</f>
        <v>0</v>
      </c>
      <c r="O107" s="297"/>
      <c r="P107" s="297"/>
      <c r="Q107" s="297"/>
      <c r="R107" s="297"/>
      <c r="S107" s="297"/>
      <c r="T107" s="297"/>
      <c r="U107" s="297"/>
      <c r="V107" s="297"/>
      <c r="W107" s="19">
        <f>IF($W$2&gt;=I107,J107,0)</f>
        <v>0</v>
      </c>
      <c r="X107" s="47" t="s">
        <v>344</v>
      </c>
      <c r="Y107" s="9" t="s">
        <v>345</v>
      </c>
      <c r="Z107" s="8" t="s">
        <v>110</v>
      </c>
      <c r="AA107" s="9" t="s">
        <v>34</v>
      </c>
      <c r="AB107" s="9"/>
      <c r="AC107" s="9" t="s">
        <v>34</v>
      </c>
      <c r="AD107" s="9"/>
      <c r="AE107" s="9"/>
      <c r="AF107" s="80" t="s">
        <v>346</v>
      </c>
      <c r="AG107" s="60">
        <v>2016</v>
      </c>
      <c r="AH107" s="46"/>
      <c r="AI107" s="86" t="s">
        <v>4658</v>
      </c>
      <c r="AJ107" s="86" t="s">
        <v>4593</v>
      </c>
      <c r="AK107" s="46"/>
      <c r="AL107" s="46"/>
      <c r="AM107" s="46"/>
      <c r="AN107" s="102"/>
    </row>
    <row r="108" spans="1:40" s="1" customFormat="1" ht="125.25" hidden="1" customHeight="1" x14ac:dyDescent="0.35">
      <c r="A108" s="6" t="s">
        <v>338</v>
      </c>
      <c r="B108" s="75" t="s">
        <v>339</v>
      </c>
      <c r="C108" s="8" t="s">
        <v>347</v>
      </c>
      <c r="D108" s="8" t="s">
        <v>341</v>
      </c>
      <c r="E108" s="8" t="s">
        <v>342</v>
      </c>
      <c r="F108" s="8" t="s">
        <v>343</v>
      </c>
      <c r="G108" s="247">
        <v>3</v>
      </c>
      <c r="H108" s="10">
        <v>42745</v>
      </c>
      <c r="I108" s="10">
        <v>44196</v>
      </c>
      <c r="J108" s="19">
        <f t="shared" si="17"/>
        <v>207.28571428571428</v>
      </c>
      <c r="K108" s="9">
        <v>3</v>
      </c>
      <c r="L108" s="11">
        <f t="shared" si="16"/>
        <v>1</v>
      </c>
      <c r="M108" s="121">
        <f>J108*L108</f>
        <v>207.28571428571428</v>
      </c>
      <c r="N108" s="19">
        <f>IF(I108&lt;=$W$2,M108,0)</f>
        <v>0</v>
      </c>
      <c r="O108" s="297"/>
      <c r="P108" s="297"/>
      <c r="Q108" s="297"/>
      <c r="R108" s="297"/>
      <c r="S108" s="297"/>
      <c r="T108" s="297"/>
      <c r="U108" s="297"/>
      <c r="V108" s="297"/>
      <c r="W108" s="19">
        <f>IF($W$2&gt;=I108,J108,0)</f>
        <v>0</v>
      </c>
      <c r="X108" s="47" t="s">
        <v>344</v>
      </c>
      <c r="Y108" s="9" t="s">
        <v>345</v>
      </c>
      <c r="Z108" s="8" t="s">
        <v>110</v>
      </c>
      <c r="AA108" s="9" t="s">
        <v>34</v>
      </c>
      <c r="AB108" s="9"/>
      <c r="AC108" s="9" t="s">
        <v>34</v>
      </c>
      <c r="AD108" s="9"/>
      <c r="AE108" s="9"/>
      <c r="AF108" s="80" t="s">
        <v>348</v>
      </c>
      <c r="AG108" s="60">
        <v>2016</v>
      </c>
      <c r="AH108" s="46"/>
      <c r="AI108" s="86" t="s">
        <v>4658</v>
      </c>
      <c r="AJ108" s="86" t="s">
        <v>4593</v>
      </c>
      <c r="AK108" s="46"/>
      <c r="AL108" s="46"/>
      <c r="AM108" s="46"/>
      <c r="AN108" s="102"/>
    </row>
    <row r="109" spans="1:40" s="1" customFormat="1" ht="157.4" hidden="1" customHeight="1" x14ac:dyDescent="0.35">
      <c r="A109" s="6" t="s">
        <v>338</v>
      </c>
      <c r="B109" s="75" t="s">
        <v>339</v>
      </c>
      <c r="C109" s="8" t="s">
        <v>349</v>
      </c>
      <c r="D109" s="8" t="s">
        <v>341</v>
      </c>
      <c r="E109" s="8" t="s">
        <v>342</v>
      </c>
      <c r="F109" s="8" t="s">
        <v>343</v>
      </c>
      <c r="G109" s="247">
        <v>3</v>
      </c>
      <c r="H109" s="10">
        <v>43467</v>
      </c>
      <c r="I109" s="10">
        <v>44196</v>
      </c>
      <c r="J109" s="19">
        <f t="shared" si="17"/>
        <v>104.14285714285714</v>
      </c>
      <c r="K109" s="9">
        <v>3</v>
      </c>
      <c r="L109" s="11">
        <f t="shared" si="16"/>
        <v>1</v>
      </c>
      <c r="M109" s="121">
        <f>J109*L109</f>
        <v>104.14285714285714</v>
      </c>
      <c r="N109" s="19">
        <f>IF(I109&lt;=$W$2,M109,0)</f>
        <v>0</v>
      </c>
      <c r="O109" s="297"/>
      <c r="P109" s="297"/>
      <c r="Q109" s="297"/>
      <c r="R109" s="297"/>
      <c r="S109" s="297"/>
      <c r="T109" s="297"/>
      <c r="U109" s="297"/>
      <c r="V109" s="297"/>
      <c r="W109" s="19">
        <f>IF($W$2&gt;=I109,J109,0)</f>
        <v>0</v>
      </c>
      <c r="X109" s="47" t="s">
        <v>344</v>
      </c>
      <c r="Y109" s="9" t="s">
        <v>345</v>
      </c>
      <c r="Z109" s="8" t="s">
        <v>110</v>
      </c>
      <c r="AA109" s="9" t="s">
        <v>34</v>
      </c>
      <c r="AB109" s="9"/>
      <c r="AC109" s="9" t="s">
        <v>34</v>
      </c>
      <c r="AD109" s="9"/>
      <c r="AE109" s="9"/>
      <c r="AF109" s="80" t="s">
        <v>350</v>
      </c>
      <c r="AG109" s="60">
        <v>2016</v>
      </c>
      <c r="AH109" s="46"/>
      <c r="AI109" s="86" t="s">
        <v>4658</v>
      </c>
      <c r="AJ109" s="86" t="s">
        <v>4593</v>
      </c>
      <c r="AK109" s="46"/>
      <c r="AL109" s="46"/>
      <c r="AM109" s="46"/>
      <c r="AN109" s="102"/>
    </row>
    <row r="110" spans="1:40" s="1" customFormat="1" ht="125.25" hidden="1" customHeight="1" x14ac:dyDescent="0.35">
      <c r="A110" s="6" t="s">
        <v>338</v>
      </c>
      <c r="B110" s="75" t="s">
        <v>339</v>
      </c>
      <c r="C110" s="8" t="s">
        <v>349</v>
      </c>
      <c r="D110" s="8" t="s">
        <v>341</v>
      </c>
      <c r="E110" s="8" t="s">
        <v>342</v>
      </c>
      <c r="F110" s="8" t="s">
        <v>343</v>
      </c>
      <c r="G110" s="247">
        <v>3</v>
      </c>
      <c r="H110" s="10">
        <v>43467</v>
      </c>
      <c r="I110" s="10">
        <v>44196</v>
      </c>
      <c r="J110" s="19">
        <f t="shared" si="17"/>
        <v>104.14285714285714</v>
      </c>
      <c r="K110" s="9">
        <v>3</v>
      </c>
      <c r="L110" s="11">
        <f t="shared" si="16"/>
        <v>1</v>
      </c>
      <c r="M110" s="121">
        <f>J110*L110</f>
        <v>104.14285714285714</v>
      </c>
      <c r="N110" s="19">
        <f>IF(I110&lt;=$W$2,M110,0)</f>
        <v>0</v>
      </c>
      <c r="O110" s="297"/>
      <c r="P110" s="297"/>
      <c r="Q110" s="297"/>
      <c r="R110" s="297"/>
      <c r="S110" s="297"/>
      <c r="T110" s="297"/>
      <c r="U110" s="297"/>
      <c r="V110" s="297"/>
      <c r="W110" s="19">
        <f>IF($W$2&gt;=I110,J110,0)</f>
        <v>0</v>
      </c>
      <c r="X110" s="47" t="s">
        <v>344</v>
      </c>
      <c r="Y110" s="9" t="s">
        <v>345</v>
      </c>
      <c r="Z110" s="8" t="s">
        <v>110</v>
      </c>
      <c r="AA110" s="9" t="s">
        <v>34</v>
      </c>
      <c r="AB110" s="9"/>
      <c r="AC110" s="9" t="s">
        <v>34</v>
      </c>
      <c r="AD110" s="9"/>
      <c r="AE110" s="9"/>
      <c r="AF110" s="80" t="s">
        <v>351</v>
      </c>
      <c r="AG110" s="60">
        <v>2016</v>
      </c>
      <c r="AH110" s="46"/>
      <c r="AI110" s="86" t="s">
        <v>4658</v>
      </c>
      <c r="AJ110" s="86" t="s">
        <v>4593</v>
      </c>
      <c r="AK110" s="46"/>
      <c r="AL110" s="46"/>
      <c r="AM110" s="46"/>
      <c r="AN110" s="102"/>
    </row>
    <row r="111" spans="1:40" s="1" customFormat="1" ht="175.5" customHeight="1" x14ac:dyDescent="0.35">
      <c r="A111" s="3" t="s">
        <v>3486</v>
      </c>
      <c r="B111" s="118" t="s">
        <v>4748</v>
      </c>
      <c r="C111" s="116" t="s">
        <v>3487</v>
      </c>
      <c r="D111" s="245" t="s">
        <v>4999</v>
      </c>
      <c r="E111" s="118" t="s">
        <v>5000</v>
      </c>
      <c r="F111" s="118" t="s">
        <v>5001</v>
      </c>
      <c r="G111" s="135">
        <v>2</v>
      </c>
      <c r="H111" s="217">
        <v>45900</v>
      </c>
      <c r="I111" s="213">
        <v>46081</v>
      </c>
      <c r="J111" s="230">
        <f t="shared" si="17"/>
        <v>25.857142857142858</v>
      </c>
      <c r="K111" s="60">
        <v>0</v>
      </c>
      <c r="L111" s="47">
        <f t="shared" si="16"/>
        <v>0</v>
      </c>
      <c r="M111" s="242"/>
      <c r="N111" s="47"/>
      <c r="O111" s="298"/>
      <c r="P111" s="298"/>
      <c r="Q111" s="298"/>
      <c r="R111" s="298"/>
      <c r="S111" s="298"/>
      <c r="T111" s="298" t="s">
        <v>34</v>
      </c>
      <c r="U111" s="298"/>
      <c r="V111" s="298"/>
      <c r="W111" s="47"/>
      <c r="X111" s="225"/>
      <c r="Y111" s="135" t="s">
        <v>5002</v>
      </c>
      <c r="Z111" s="60" t="s">
        <v>3142</v>
      </c>
      <c r="AA111" s="60" t="s">
        <v>34</v>
      </c>
      <c r="AB111" s="60"/>
      <c r="AC111" s="60"/>
      <c r="AD111" s="60"/>
      <c r="AE111" s="60"/>
      <c r="AF111" s="145" t="s">
        <v>4693</v>
      </c>
      <c r="AG111" s="60">
        <v>2020</v>
      </c>
      <c r="AH111" s="81"/>
      <c r="AI111" s="60" t="s">
        <v>4633</v>
      </c>
      <c r="AJ111" s="60" t="s">
        <v>4595</v>
      </c>
      <c r="AK111" s="46"/>
      <c r="AL111" s="46"/>
      <c r="AM111" s="46" t="s">
        <v>4714</v>
      </c>
    </row>
    <row r="112" spans="1:40" s="1" customFormat="1" ht="108.75" hidden="1" customHeight="1" x14ac:dyDescent="0.35">
      <c r="A112" s="3" t="s">
        <v>3486</v>
      </c>
      <c r="B112" s="194" t="s">
        <v>4747</v>
      </c>
      <c r="C112" s="26" t="s">
        <v>3487</v>
      </c>
      <c r="D112" s="26" t="s">
        <v>3488</v>
      </c>
      <c r="E112" s="78" t="s">
        <v>3489</v>
      </c>
      <c r="F112" s="78" t="s">
        <v>3490</v>
      </c>
      <c r="G112" s="247">
        <v>1</v>
      </c>
      <c r="H112" s="211">
        <v>44242</v>
      </c>
      <c r="I112" s="14">
        <v>44408</v>
      </c>
      <c r="J112" s="19">
        <f t="shared" si="17"/>
        <v>23.714285714285715</v>
      </c>
      <c r="K112" s="60">
        <v>1</v>
      </c>
      <c r="L112" s="108">
        <f t="shared" si="16"/>
        <v>1</v>
      </c>
      <c r="M112" s="121">
        <f>J112*L112</f>
        <v>23.714285714285715</v>
      </c>
      <c r="N112" s="108">
        <f>IF(I112&lt;=$W$2,M112,0)</f>
        <v>0</v>
      </c>
      <c r="O112" s="298"/>
      <c r="P112" s="298"/>
      <c r="Q112" s="298"/>
      <c r="R112" s="298"/>
      <c r="S112" s="298"/>
      <c r="T112" s="298"/>
      <c r="U112" s="298"/>
      <c r="V112" s="298"/>
      <c r="W112" s="108"/>
      <c r="X112" s="109"/>
      <c r="Y112" s="85" t="s">
        <v>3491</v>
      </c>
      <c r="Z112" s="197" t="s">
        <v>3142</v>
      </c>
      <c r="AA112" s="86" t="s">
        <v>34</v>
      </c>
      <c r="AB112" s="86"/>
      <c r="AC112" s="86"/>
      <c r="AD112" s="86"/>
      <c r="AE112" s="86"/>
      <c r="AF112" s="145" t="s">
        <v>4758</v>
      </c>
      <c r="AG112" s="197">
        <v>2020</v>
      </c>
      <c r="AH112" s="81">
        <v>2021</v>
      </c>
      <c r="AI112" s="197" t="s">
        <v>4613</v>
      </c>
      <c r="AJ112" s="197" t="s">
        <v>4593</v>
      </c>
      <c r="AK112" s="46"/>
      <c r="AL112" s="194" t="s">
        <v>4614</v>
      </c>
      <c r="AM112" s="46"/>
    </row>
    <row r="113" spans="1:40" s="1" customFormat="1" ht="116.25" hidden="1" customHeight="1" x14ac:dyDescent="0.35">
      <c r="A113" s="3" t="s">
        <v>223</v>
      </c>
      <c r="B113" s="52" t="s">
        <v>224</v>
      </c>
      <c r="C113" s="8" t="s">
        <v>225</v>
      </c>
      <c r="D113" s="8" t="s">
        <v>226</v>
      </c>
      <c r="E113" s="8" t="s">
        <v>227</v>
      </c>
      <c r="F113" s="9" t="s">
        <v>228</v>
      </c>
      <c r="G113" s="247">
        <v>1</v>
      </c>
      <c r="H113" s="10">
        <v>42706</v>
      </c>
      <c r="I113" s="10">
        <v>42916</v>
      </c>
      <c r="J113" s="19">
        <f t="shared" si="17"/>
        <v>30</v>
      </c>
      <c r="K113" s="9">
        <v>1</v>
      </c>
      <c r="L113" s="11">
        <f t="shared" si="16"/>
        <v>1</v>
      </c>
      <c r="M113" s="121">
        <f>J113*L113</f>
        <v>30</v>
      </c>
      <c r="N113" s="19">
        <f>IF(I113&lt;=$W$2,M113,0)</f>
        <v>30</v>
      </c>
      <c r="O113" s="297"/>
      <c r="P113" s="297"/>
      <c r="Q113" s="297"/>
      <c r="R113" s="297"/>
      <c r="S113" s="297"/>
      <c r="T113" s="297"/>
      <c r="U113" s="297"/>
      <c r="V113" s="297"/>
      <c r="W113" s="19">
        <f>IF($W$2&gt;=I113,J113,0)</f>
        <v>30</v>
      </c>
      <c r="X113" s="47" t="s">
        <v>229</v>
      </c>
      <c r="Y113" s="9" t="s">
        <v>189</v>
      </c>
      <c r="Z113" s="8" t="s">
        <v>110</v>
      </c>
      <c r="AA113" s="9"/>
      <c r="AB113" s="9"/>
      <c r="AC113" s="9"/>
      <c r="AD113" s="9"/>
      <c r="AE113" s="9"/>
      <c r="AF113" s="80" t="s">
        <v>230</v>
      </c>
      <c r="AG113" s="60">
        <v>2016</v>
      </c>
      <c r="AH113" s="46"/>
      <c r="AI113" s="86" t="s">
        <v>4658</v>
      </c>
      <c r="AJ113" s="86" t="s">
        <v>4593</v>
      </c>
      <c r="AK113" s="46"/>
      <c r="AL113" s="46"/>
      <c r="AM113" s="46"/>
      <c r="AN113" s="102"/>
    </row>
    <row r="114" spans="1:40" s="1" customFormat="1" ht="124.5" hidden="1" customHeight="1" x14ac:dyDescent="0.35">
      <c r="A114" s="3" t="s">
        <v>458</v>
      </c>
      <c r="B114" s="48" t="s">
        <v>459</v>
      </c>
      <c r="C114" s="8" t="s">
        <v>460</v>
      </c>
      <c r="D114" s="8" t="s">
        <v>461</v>
      </c>
      <c r="E114" s="8" t="s">
        <v>462</v>
      </c>
      <c r="F114" s="9" t="s">
        <v>463</v>
      </c>
      <c r="G114" s="247">
        <v>12</v>
      </c>
      <c r="H114" s="10">
        <v>42736</v>
      </c>
      <c r="I114" s="10">
        <v>43100</v>
      </c>
      <c r="J114" s="19">
        <f t="shared" si="17"/>
        <v>52</v>
      </c>
      <c r="K114" s="9">
        <v>12</v>
      </c>
      <c r="L114" s="11">
        <f t="shared" si="16"/>
        <v>1</v>
      </c>
      <c r="M114" s="121">
        <f>J114*L114</f>
        <v>52</v>
      </c>
      <c r="N114" s="19">
        <f>IF(I114&lt;=$W$2,M114,0)</f>
        <v>52</v>
      </c>
      <c r="O114" s="297"/>
      <c r="P114" s="297"/>
      <c r="Q114" s="297"/>
      <c r="R114" s="297"/>
      <c r="S114" s="297"/>
      <c r="T114" s="297"/>
      <c r="U114" s="297"/>
      <c r="V114" s="297"/>
      <c r="W114" s="19">
        <f>IF($W$2&gt;=I114,J114,0)</f>
        <v>52</v>
      </c>
      <c r="X114" s="47" t="s">
        <v>464</v>
      </c>
      <c r="Y114" s="9" t="s">
        <v>208</v>
      </c>
      <c r="Z114" s="8" t="s">
        <v>110</v>
      </c>
      <c r="AA114" s="9"/>
      <c r="AB114" s="9"/>
      <c r="AC114" s="9"/>
      <c r="AD114" s="9"/>
      <c r="AE114" s="9"/>
      <c r="AF114" s="80" t="s">
        <v>465</v>
      </c>
      <c r="AG114" s="60">
        <v>2016</v>
      </c>
      <c r="AH114" s="46"/>
      <c r="AI114" s="86" t="s">
        <v>4658</v>
      </c>
      <c r="AJ114" s="86" t="s">
        <v>4593</v>
      </c>
      <c r="AK114" s="46"/>
      <c r="AL114" s="46"/>
      <c r="AM114" s="46"/>
      <c r="AN114" s="102"/>
    </row>
    <row r="115" spans="1:40" s="1" customFormat="1" ht="216" hidden="1" customHeight="1" x14ac:dyDescent="0.35">
      <c r="A115" s="3" t="s">
        <v>4128</v>
      </c>
      <c r="B115" s="232" t="s">
        <v>4129</v>
      </c>
      <c r="C115" s="116" t="s">
        <v>4130</v>
      </c>
      <c r="D115" s="116" t="s">
        <v>4131</v>
      </c>
      <c r="E115" s="116" t="s">
        <v>4132</v>
      </c>
      <c r="F115" s="116" t="s">
        <v>4133</v>
      </c>
      <c r="G115" s="247">
        <v>2</v>
      </c>
      <c r="H115" s="212">
        <v>45536</v>
      </c>
      <c r="I115" s="14">
        <v>45657</v>
      </c>
      <c r="J115" s="19">
        <f t="shared" si="17"/>
        <v>17.285714285714285</v>
      </c>
      <c r="K115" s="60">
        <v>3</v>
      </c>
      <c r="L115" s="108">
        <f t="shared" si="16"/>
        <v>1</v>
      </c>
      <c r="M115" s="121"/>
      <c r="N115" s="108"/>
      <c r="O115" s="298"/>
      <c r="P115" s="298"/>
      <c r="Q115" s="298"/>
      <c r="R115" s="298"/>
      <c r="S115" s="298"/>
      <c r="T115" s="298"/>
      <c r="U115" s="298"/>
      <c r="V115" s="298"/>
      <c r="W115" s="108"/>
      <c r="X115" s="109"/>
      <c r="Y115" s="120" t="s">
        <v>3519</v>
      </c>
      <c r="Z115" s="86" t="s">
        <v>4254</v>
      </c>
      <c r="AA115" s="86" t="s">
        <v>34</v>
      </c>
      <c r="AB115" s="86"/>
      <c r="AC115" s="86" t="s">
        <v>34</v>
      </c>
      <c r="AD115" s="86"/>
      <c r="AE115" s="86"/>
      <c r="AF115" s="145" t="s">
        <v>4608</v>
      </c>
      <c r="AG115" s="60">
        <v>2024</v>
      </c>
      <c r="AH115" s="81">
        <v>2024</v>
      </c>
      <c r="AI115" s="60" t="s">
        <v>4599</v>
      </c>
      <c r="AJ115" s="198" t="s">
        <v>4593</v>
      </c>
      <c r="AK115" s="46"/>
      <c r="AL115" s="193" t="s">
        <v>4600</v>
      </c>
      <c r="AM115" s="46"/>
    </row>
    <row r="116" spans="1:40" s="1" customFormat="1" ht="116.25" hidden="1" customHeight="1" x14ac:dyDescent="0.35">
      <c r="A116" s="3" t="s">
        <v>2812</v>
      </c>
      <c r="B116" s="52" t="s">
        <v>2813</v>
      </c>
      <c r="C116" s="8" t="s">
        <v>2814</v>
      </c>
      <c r="D116" s="44" t="s">
        <v>2815</v>
      </c>
      <c r="E116" s="44" t="s">
        <v>2816</v>
      </c>
      <c r="F116" s="45" t="s">
        <v>2817</v>
      </c>
      <c r="G116" s="247">
        <v>1</v>
      </c>
      <c r="H116" s="12">
        <v>43678</v>
      </c>
      <c r="I116" s="10">
        <v>43830</v>
      </c>
      <c r="J116" s="230">
        <f t="shared" si="17"/>
        <v>21.714285714285715</v>
      </c>
      <c r="K116" s="60">
        <v>1</v>
      </c>
      <c r="L116" s="47">
        <f t="shared" si="16"/>
        <v>1</v>
      </c>
      <c r="M116" s="242">
        <f>J116*L116</f>
        <v>21.714285714285715</v>
      </c>
      <c r="N116" s="230">
        <f>IF(I116&lt;=$W$2,M116,0)</f>
        <v>21.714285714285715</v>
      </c>
      <c r="O116" s="299"/>
      <c r="P116" s="299"/>
      <c r="Q116" s="299"/>
      <c r="R116" s="299"/>
      <c r="S116" s="299"/>
      <c r="T116" s="299"/>
      <c r="U116" s="299"/>
      <c r="V116" s="299"/>
      <c r="W116" s="230">
        <f>IF($W$2&gt;=I116,J116,0)</f>
        <v>21.714285714285715</v>
      </c>
      <c r="X116" s="47" t="s">
        <v>2818</v>
      </c>
      <c r="Y116" s="9" t="s">
        <v>32</v>
      </c>
      <c r="Z116" s="8" t="s">
        <v>2621</v>
      </c>
      <c r="AA116" s="9"/>
      <c r="AB116" s="9"/>
      <c r="AC116" s="9"/>
      <c r="AD116" s="9"/>
      <c r="AE116" s="9"/>
      <c r="AF116" s="80" t="s">
        <v>2792</v>
      </c>
      <c r="AG116" s="60">
        <v>2019</v>
      </c>
      <c r="AH116" s="46"/>
      <c r="AI116" s="86" t="s">
        <v>4658</v>
      </c>
      <c r="AJ116" s="86" t="s">
        <v>4593</v>
      </c>
      <c r="AK116" s="282"/>
      <c r="AL116" s="282"/>
      <c r="AM116" s="282"/>
      <c r="AN116" s="102"/>
    </row>
    <row r="117" spans="1:40" s="1" customFormat="1" ht="120.75" hidden="1" customHeight="1" x14ac:dyDescent="0.35">
      <c r="A117" s="3" t="s">
        <v>2819</v>
      </c>
      <c r="B117" s="52" t="s">
        <v>2820</v>
      </c>
      <c r="C117" s="8" t="s">
        <v>2814</v>
      </c>
      <c r="D117" s="44" t="s">
        <v>2815</v>
      </c>
      <c r="E117" s="44" t="s">
        <v>2816</v>
      </c>
      <c r="F117" s="45" t="s">
        <v>2817</v>
      </c>
      <c r="G117" s="247">
        <v>1</v>
      </c>
      <c r="H117" s="12">
        <v>43678</v>
      </c>
      <c r="I117" s="10">
        <v>43830</v>
      </c>
      <c r="J117" s="230">
        <f t="shared" si="17"/>
        <v>21.714285714285715</v>
      </c>
      <c r="K117" s="60">
        <v>1</v>
      </c>
      <c r="L117" s="47">
        <f t="shared" si="16"/>
        <v>1</v>
      </c>
      <c r="M117" s="242">
        <f>J117*L117</f>
        <v>21.714285714285715</v>
      </c>
      <c r="N117" s="230">
        <f>IF(I117&lt;=$W$2,M117,0)</f>
        <v>21.714285714285715</v>
      </c>
      <c r="O117" s="299"/>
      <c r="P117" s="299"/>
      <c r="Q117" s="299"/>
      <c r="R117" s="299"/>
      <c r="S117" s="299"/>
      <c r="T117" s="299"/>
      <c r="U117" s="299"/>
      <c r="V117" s="299"/>
      <c r="W117" s="230">
        <f>IF($W$2&gt;=I117,J117,0)</f>
        <v>21.714285714285715</v>
      </c>
      <c r="X117" s="47" t="s">
        <v>2821</v>
      </c>
      <c r="Y117" s="9" t="s">
        <v>32</v>
      </c>
      <c r="Z117" s="8" t="s">
        <v>2621</v>
      </c>
      <c r="AA117" s="9"/>
      <c r="AB117" s="9"/>
      <c r="AC117" s="9"/>
      <c r="AD117" s="9"/>
      <c r="AE117" s="9"/>
      <c r="AF117" s="80" t="s">
        <v>2421</v>
      </c>
      <c r="AG117" s="60">
        <v>2019</v>
      </c>
      <c r="AH117" s="46"/>
      <c r="AI117" s="86" t="s">
        <v>4658</v>
      </c>
      <c r="AJ117" s="86" t="s">
        <v>4593</v>
      </c>
      <c r="AK117" s="282"/>
      <c r="AL117" s="282"/>
      <c r="AM117" s="282"/>
      <c r="AN117" s="102"/>
    </row>
    <row r="118" spans="1:40" s="1" customFormat="1" ht="139.5" hidden="1" customHeight="1" x14ac:dyDescent="0.35">
      <c r="A118" s="3" t="s">
        <v>2805</v>
      </c>
      <c r="B118" s="52" t="s">
        <v>2806</v>
      </c>
      <c r="C118" s="8" t="s">
        <v>2807</v>
      </c>
      <c r="D118" s="44" t="s">
        <v>2808</v>
      </c>
      <c r="E118" s="44" t="s">
        <v>2809</v>
      </c>
      <c r="F118" s="45" t="s">
        <v>2810</v>
      </c>
      <c r="G118" s="247">
        <v>1</v>
      </c>
      <c r="H118" s="12">
        <v>43770</v>
      </c>
      <c r="I118" s="10">
        <v>43862</v>
      </c>
      <c r="J118" s="230">
        <f t="shared" si="17"/>
        <v>13.142857142857142</v>
      </c>
      <c r="K118" s="60">
        <v>1</v>
      </c>
      <c r="L118" s="47">
        <f t="shared" si="16"/>
        <v>1</v>
      </c>
      <c r="M118" s="242">
        <f>J118*L118</f>
        <v>13.142857142857142</v>
      </c>
      <c r="N118" s="230">
        <f>IF(I118&lt;=$W$2,M118,0)</f>
        <v>13.142857142857142</v>
      </c>
      <c r="O118" s="299"/>
      <c r="P118" s="299"/>
      <c r="Q118" s="299"/>
      <c r="R118" s="299"/>
      <c r="S118" s="299"/>
      <c r="T118" s="299"/>
      <c r="U118" s="299"/>
      <c r="V118" s="299"/>
      <c r="W118" s="230">
        <f>IF($W$2&gt;=I118,J118,0)</f>
        <v>13.142857142857142</v>
      </c>
      <c r="X118" s="47" t="s">
        <v>2811</v>
      </c>
      <c r="Y118" s="9" t="s">
        <v>32</v>
      </c>
      <c r="Z118" s="8" t="s">
        <v>2621</v>
      </c>
      <c r="AA118" s="9"/>
      <c r="AB118" s="9"/>
      <c r="AC118" s="9"/>
      <c r="AD118" s="9"/>
      <c r="AE118" s="9"/>
      <c r="AF118" s="80" t="s">
        <v>2421</v>
      </c>
      <c r="AG118" s="60">
        <v>2019</v>
      </c>
      <c r="AH118" s="46"/>
      <c r="AI118" s="86" t="s">
        <v>4658</v>
      </c>
      <c r="AJ118" s="86" t="s">
        <v>4593</v>
      </c>
      <c r="AK118" s="282"/>
      <c r="AL118" s="282"/>
      <c r="AM118" s="282"/>
      <c r="AN118" s="102"/>
    </row>
    <row r="119" spans="1:40" s="1" customFormat="1" ht="139.5" hidden="1" customHeight="1" x14ac:dyDescent="0.35">
      <c r="A119" s="3" t="s">
        <v>2785</v>
      </c>
      <c r="B119" s="68" t="s">
        <v>2786</v>
      </c>
      <c r="C119" s="8" t="s">
        <v>2787</v>
      </c>
      <c r="D119" s="44" t="s">
        <v>2788</v>
      </c>
      <c r="E119" s="44" t="s">
        <v>2789</v>
      </c>
      <c r="F119" s="45" t="s">
        <v>2790</v>
      </c>
      <c r="G119" s="247">
        <v>1</v>
      </c>
      <c r="H119" s="12">
        <v>43862</v>
      </c>
      <c r="I119" s="10">
        <v>44012</v>
      </c>
      <c r="J119" s="230">
        <f t="shared" si="17"/>
        <v>21.428571428571427</v>
      </c>
      <c r="K119" s="60">
        <v>1</v>
      </c>
      <c r="L119" s="47">
        <f t="shared" si="16"/>
        <v>1</v>
      </c>
      <c r="M119" s="242">
        <f>J119*L119</f>
        <v>21.428571428571427</v>
      </c>
      <c r="N119" s="230">
        <f>IF(I119&lt;=$W$2,M119,0)</f>
        <v>21.428571428571427</v>
      </c>
      <c r="O119" s="299"/>
      <c r="P119" s="299"/>
      <c r="Q119" s="299"/>
      <c r="R119" s="299"/>
      <c r="S119" s="299"/>
      <c r="T119" s="299"/>
      <c r="U119" s="299"/>
      <c r="V119" s="299"/>
      <c r="W119" s="230">
        <f>IF($W$2&gt;=I119,J119,0)</f>
        <v>21.428571428571427</v>
      </c>
      <c r="X119" s="47" t="s">
        <v>2791</v>
      </c>
      <c r="Y119" s="9" t="s">
        <v>189</v>
      </c>
      <c r="Z119" s="8" t="s">
        <v>2621</v>
      </c>
      <c r="AA119" s="9" t="s">
        <v>34</v>
      </c>
      <c r="AB119" s="9"/>
      <c r="AC119" s="9" t="s">
        <v>34</v>
      </c>
      <c r="AD119" s="9" t="s">
        <v>34</v>
      </c>
      <c r="AE119" s="9"/>
      <c r="AF119" s="80" t="s">
        <v>2792</v>
      </c>
      <c r="AG119" s="60">
        <v>2019</v>
      </c>
      <c r="AH119" s="46"/>
      <c r="AI119" s="86" t="s">
        <v>4658</v>
      </c>
      <c r="AJ119" s="86" t="s">
        <v>4593</v>
      </c>
      <c r="AK119" s="282"/>
      <c r="AL119" s="282"/>
      <c r="AM119" s="282"/>
      <c r="AN119" s="102"/>
    </row>
    <row r="120" spans="1:40" s="1" customFormat="1" ht="225.75" customHeight="1" x14ac:dyDescent="0.35">
      <c r="A120" s="2" t="s">
        <v>4367</v>
      </c>
      <c r="B120" s="119" t="s">
        <v>4566</v>
      </c>
      <c r="C120" s="119" t="s">
        <v>4360</v>
      </c>
      <c r="D120" s="119" t="s">
        <v>4361</v>
      </c>
      <c r="E120" s="119" t="s">
        <v>4362</v>
      </c>
      <c r="F120" s="119" t="s">
        <v>4368</v>
      </c>
      <c r="G120" s="247">
        <v>12</v>
      </c>
      <c r="H120" s="314">
        <v>45505</v>
      </c>
      <c r="I120" s="14">
        <v>46022</v>
      </c>
      <c r="J120" s="113">
        <f t="shared" si="17"/>
        <v>73.857142857142861</v>
      </c>
      <c r="K120" s="60">
        <v>0</v>
      </c>
      <c r="L120" s="108">
        <f t="shared" si="16"/>
        <v>0</v>
      </c>
      <c r="M120" s="121"/>
      <c r="N120" s="108"/>
      <c r="O120" s="298" t="s">
        <v>34</v>
      </c>
      <c r="P120" s="298"/>
      <c r="Q120" s="298" t="s">
        <v>34</v>
      </c>
      <c r="R120" s="298"/>
      <c r="S120" s="298"/>
      <c r="T120" s="298"/>
      <c r="U120" s="298"/>
      <c r="V120" s="298"/>
      <c r="W120" s="108"/>
      <c r="X120" s="109"/>
      <c r="Y120" s="60" t="s">
        <v>4827</v>
      </c>
      <c r="Z120" s="86" t="s">
        <v>4358</v>
      </c>
      <c r="AA120" s="86" t="s">
        <v>34</v>
      </c>
      <c r="AB120" s="86"/>
      <c r="AC120" s="86" t="s">
        <v>34</v>
      </c>
      <c r="AD120" s="86" t="s">
        <v>34</v>
      </c>
      <c r="AE120" s="86"/>
      <c r="AF120" s="371" t="s">
        <v>4524</v>
      </c>
      <c r="AG120" s="81">
        <v>2024</v>
      </c>
      <c r="AH120" s="81"/>
      <c r="AI120" s="60" t="s">
        <v>4633</v>
      </c>
      <c r="AJ120" s="86" t="s">
        <v>4595</v>
      </c>
      <c r="AK120" s="46"/>
      <c r="AL120" s="46"/>
      <c r="AM120" s="46"/>
    </row>
    <row r="121" spans="1:40" s="1" customFormat="1" ht="157.5" customHeight="1" x14ac:dyDescent="0.35">
      <c r="A121" s="2" t="s">
        <v>4367</v>
      </c>
      <c r="B121" s="119" t="s">
        <v>4566</v>
      </c>
      <c r="C121" s="119" t="s">
        <v>4360</v>
      </c>
      <c r="D121" s="119" t="s">
        <v>4361</v>
      </c>
      <c r="E121" s="119" t="s">
        <v>4369</v>
      </c>
      <c r="F121" s="119" t="s">
        <v>4370</v>
      </c>
      <c r="G121" s="247">
        <v>20</v>
      </c>
      <c r="H121" s="217">
        <v>45505</v>
      </c>
      <c r="I121" s="14">
        <v>46022</v>
      </c>
      <c r="J121" s="113">
        <f t="shared" si="17"/>
        <v>73.857142857142861</v>
      </c>
      <c r="K121" s="60">
        <v>0</v>
      </c>
      <c r="L121" s="108">
        <f t="shared" si="16"/>
        <v>0</v>
      </c>
      <c r="M121" s="121"/>
      <c r="N121" s="108"/>
      <c r="O121" s="298" t="s">
        <v>34</v>
      </c>
      <c r="P121" s="298"/>
      <c r="Q121" s="298" t="s">
        <v>34</v>
      </c>
      <c r="R121" s="298"/>
      <c r="S121" s="298"/>
      <c r="T121" s="298"/>
      <c r="U121" s="298"/>
      <c r="V121" s="298"/>
      <c r="W121" s="108"/>
      <c r="X121" s="109"/>
      <c r="Y121" s="60" t="s">
        <v>4827</v>
      </c>
      <c r="Z121" s="86" t="s">
        <v>4358</v>
      </c>
      <c r="AA121" s="86" t="s">
        <v>34</v>
      </c>
      <c r="AB121" s="86"/>
      <c r="AC121" s="86" t="s">
        <v>34</v>
      </c>
      <c r="AD121" s="86" t="s">
        <v>34</v>
      </c>
      <c r="AE121" s="86"/>
      <c r="AF121" s="371" t="s">
        <v>4524</v>
      </c>
      <c r="AG121" s="81">
        <v>2024</v>
      </c>
      <c r="AH121" s="81"/>
      <c r="AI121" s="60" t="s">
        <v>4633</v>
      </c>
      <c r="AJ121" s="86" t="s">
        <v>4595</v>
      </c>
      <c r="AK121" s="46"/>
      <c r="AL121" s="46"/>
      <c r="AM121" s="46"/>
    </row>
    <row r="122" spans="1:40" s="1" customFormat="1" ht="168.75" customHeight="1" x14ac:dyDescent="0.35">
      <c r="A122" s="3" t="s">
        <v>4353</v>
      </c>
      <c r="B122" s="119" t="s">
        <v>4565</v>
      </c>
      <c r="C122" s="119" t="s">
        <v>4354</v>
      </c>
      <c r="D122" s="119" t="s">
        <v>4355</v>
      </c>
      <c r="E122" s="119" t="s">
        <v>4356</v>
      </c>
      <c r="F122" s="119" t="s">
        <v>4357</v>
      </c>
      <c r="G122" s="247">
        <v>1</v>
      </c>
      <c r="H122" s="213">
        <v>45505</v>
      </c>
      <c r="I122" s="14">
        <v>45657</v>
      </c>
      <c r="J122" s="113">
        <f t="shared" si="17"/>
        <v>21.714285714285715</v>
      </c>
      <c r="K122" s="60">
        <v>1</v>
      </c>
      <c r="L122" s="108">
        <f t="shared" si="16"/>
        <v>1</v>
      </c>
      <c r="M122" s="121"/>
      <c r="N122" s="108"/>
      <c r="O122" s="298"/>
      <c r="P122" s="298"/>
      <c r="Q122" s="298" t="s">
        <v>34</v>
      </c>
      <c r="R122" s="298"/>
      <c r="S122" s="298"/>
      <c r="T122" s="298"/>
      <c r="U122" s="298"/>
      <c r="V122" s="298"/>
      <c r="W122" s="108"/>
      <c r="X122" s="109"/>
      <c r="Y122" s="120" t="s">
        <v>4400</v>
      </c>
      <c r="Z122" s="86" t="s">
        <v>4358</v>
      </c>
      <c r="AA122" s="86" t="s">
        <v>34</v>
      </c>
      <c r="AB122" s="86"/>
      <c r="AC122" s="86" t="s">
        <v>34</v>
      </c>
      <c r="AD122" s="86" t="s">
        <v>34</v>
      </c>
      <c r="AE122" s="86"/>
      <c r="AF122" s="145" t="s">
        <v>4426</v>
      </c>
      <c r="AG122" s="60">
        <v>2024</v>
      </c>
      <c r="AH122" s="81"/>
      <c r="AI122" s="86" t="s">
        <v>4594</v>
      </c>
      <c r="AJ122" s="86" t="s">
        <v>4595</v>
      </c>
      <c r="AK122" s="46"/>
      <c r="AL122" s="46"/>
      <c r="AM122" s="46"/>
    </row>
    <row r="123" spans="1:40" s="1" customFormat="1" ht="161.25" customHeight="1" x14ac:dyDescent="0.35">
      <c r="A123" s="2" t="s">
        <v>4359</v>
      </c>
      <c r="B123" s="119" t="s">
        <v>4564</v>
      </c>
      <c r="C123" s="119" t="s">
        <v>4360</v>
      </c>
      <c r="D123" s="119" t="s">
        <v>4361</v>
      </c>
      <c r="E123" s="119" t="s">
        <v>4362</v>
      </c>
      <c r="F123" s="119" t="s">
        <v>4363</v>
      </c>
      <c r="G123" s="247">
        <v>12</v>
      </c>
      <c r="H123" s="314">
        <v>45444</v>
      </c>
      <c r="I123" s="14">
        <v>46022</v>
      </c>
      <c r="J123" s="113">
        <f t="shared" si="17"/>
        <v>82.571428571428569</v>
      </c>
      <c r="K123" s="60">
        <v>0</v>
      </c>
      <c r="L123" s="108">
        <f t="shared" si="16"/>
        <v>0</v>
      </c>
      <c r="M123" s="121"/>
      <c r="N123" s="108"/>
      <c r="O123" s="298" t="s">
        <v>34</v>
      </c>
      <c r="P123" s="298"/>
      <c r="Q123" s="298" t="s">
        <v>34</v>
      </c>
      <c r="R123" s="298"/>
      <c r="S123" s="298"/>
      <c r="T123" s="298"/>
      <c r="U123" s="298"/>
      <c r="V123" s="298"/>
      <c r="W123" s="108"/>
      <c r="X123" s="109"/>
      <c r="Y123" s="60" t="s">
        <v>4827</v>
      </c>
      <c r="Z123" s="86" t="s">
        <v>4358</v>
      </c>
      <c r="AA123" s="86" t="s">
        <v>34</v>
      </c>
      <c r="AB123" s="86"/>
      <c r="AC123" s="86" t="s">
        <v>34</v>
      </c>
      <c r="AD123" s="86" t="s">
        <v>34</v>
      </c>
      <c r="AE123" s="86"/>
      <c r="AF123" s="248" t="s">
        <v>5021</v>
      </c>
      <c r="AG123" s="60">
        <v>2024</v>
      </c>
      <c r="AH123" s="81"/>
      <c r="AI123" s="60" t="s">
        <v>4633</v>
      </c>
      <c r="AJ123" s="86" t="s">
        <v>4595</v>
      </c>
      <c r="AK123" s="46"/>
      <c r="AL123" s="46"/>
      <c r="AM123" s="46"/>
    </row>
    <row r="124" spans="1:40" s="1" customFormat="1" ht="161.25" customHeight="1" x14ac:dyDescent="0.35">
      <c r="A124" s="2" t="s">
        <v>4359</v>
      </c>
      <c r="B124" s="119" t="s">
        <v>4564</v>
      </c>
      <c r="C124" s="119" t="s">
        <v>4360</v>
      </c>
      <c r="D124" s="119" t="s">
        <v>4361</v>
      </c>
      <c r="E124" s="119" t="s">
        <v>4365</v>
      </c>
      <c r="F124" s="119" t="s">
        <v>4366</v>
      </c>
      <c r="G124" s="247">
        <v>20</v>
      </c>
      <c r="H124" s="217">
        <v>45505</v>
      </c>
      <c r="I124" s="14">
        <v>46022</v>
      </c>
      <c r="J124" s="113">
        <f t="shared" si="17"/>
        <v>73.857142857142861</v>
      </c>
      <c r="K124" s="60">
        <v>0</v>
      </c>
      <c r="L124" s="108">
        <f t="shared" si="16"/>
        <v>0</v>
      </c>
      <c r="M124" s="121"/>
      <c r="N124" s="108"/>
      <c r="O124" s="298" t="s">
        <v>34</v>
      </c>
      <c r="P124" s="298"/>
      <c r="Q124" s="298" t="s">
        <v>34</v>
      </c>
      <c r="R124" s="298"/>
      <c r="S124" s="298"/>
      <c r="T124" s="298"/>
      <c r="U124" s="298"/>
      <c r="V124" s="298"/>
      <c r="W124" s="108"/>
      <c r="X124" s="109"/>
      <c r="Y124" s="60" t="s">
        <v>4827</v>
      </c>
      <c r="Z124" s="86" t="s">
        <v>4358</v>
      </c>
      <c r="AA124" s="86" t="s">
        <v>34</v>
      </c>
      <c r="AB124" s="86"/>
      <c r="AC124" s="86" t="s">
        <v>34</v>
      </c>
      <c r="AD124" s="86" t="s">
        <v>34</v>
      </c>
      <c r="AE124" s="86"/>
      <c r="AF124" s="371" t="s">
        <v>4524</v>
      </c>
      <c r="AG124" s="81">
        <v>2024</v>
      </c>
      <c r="AH124" s="81"/>
      <c r="AI124" s="60" t="s">
        <v>4633</v>
      </c>
      <c r="AJ124" s="86" t="s">
        <v>4595</v>
      </c>
      <c r="AK124" s="46"/>
      <c r="AL124" s="46"/>
      <c r="AM124" s="46"/>
    </row>
    <row r="125" spans="1:40" s="1" customFormat="1" ht="147" customHeight="1" x14ac:dyDescent="0.35">
      <c r="A125" s="3" t="s">
        <v>4371</v>
      </c>
      <c r="B125" s="119" t="s">
        <v>4563</v>
      </c>
      <c r="C125" s="119" t="s">
        <v>4372</v>
      </c>
      <c r="D125" s="119" t="s">
        <v>4743</v>
      </c>
      <c r="E125" s="186" t="s">
        <v>4744</v>
      </c>
      <c r="F125" s="191" t="s">
        <v>4745</v>
      </c>
      <c r="G125" s="135">
        <v>4</v>
      </c>
      <c r="H125" s="255">
        <v>45848</v>
      </c>
      <c r="I125" s="255">
        <v>46012</v>
      </c>
      <c r="J125" s="19">
        <f t="shared" si="17"/>
        <v>23.428571428571427</v>
      </c>
      <c r="K125" s="60">
        <v>0</v>
      </c>
      <c r="L125" s="108">
        <f t="shared" si="16"/>
        <v>0</v>
      </c>
      <c r="M125" s="242"/>
      <c r="N125" s="230"/>
      <c r="O125" s="299" t="s">
        <v>34</v>
      </c>
      <c r="P125" s="299"/>
      <c r="Q125" s="299" t="s">
        <v>34</v>
      </c>
      <c r="R125" s="299"/>
      <c r="S125" s="299"/>
      <c r="T125" s="299"/>
      <c r="U125" s="299"/>
      <c r="V125" s="299"/>
      <c r="W125" s="230"/>
      <c r="X125" s="47"/>
      <c r="Y125" s="60" t="s">
        <v>4827</v>
      </c>
      <c r="Z125" s="86" t="s">
        <v>4358</v>
      </c>
      <c r="AA125" s="86" t="s">
        <v>34</v>
      </c>
      <c r="AB125" s="86" t="s">
        <v>34</v>
      </c>
      <c r="AC125" s="86" t="s">
        <v>34</v>
      </c>
      <c r="AD125" s="60"/>
      <c r="AE125" s="60"/>
      <c r="AF125" s="248" t="s">
        <v>4693</v>
      </c>
      <c r="AG125" s="60">
        <v>2024</v>
      </c>
      <c r="AH125" s="81"/>
      <c r="AI125" s="60" t="s">
        <v>4633</v>
      </c>
      <c r="AJ125" s="86" t="s">
        <v>4595</v>
      </c>
      <c r="AK125" s="46"/>
      <c r="AL125" s="46"/>
      <c r="AM125" s="46" t="s">
        <v>4714</v>
      </c>
    </row>
    <row r="126" spans="1:40" s="1" customFormat="1" ht="232.5" hidden="1" customHeight="1" x14ac:dyDescent="0.35">
      <c r="A126" s="3" t="s">
        <v>4371</v>
      </c>
      <c r="B126" s="303" t="s">
        <v>4563</v>
      </c>
      <c r="C126" s="119" t="s">
        <v>4372</v>
      </c>
      <c r="D126" s="119" t="s">
        <v>4373</v>
      </c>
      <c r="E126" s="119" t="s">
        <v>4374</v>
      </c>
      <c r="F126" s="119" t="s">
        <v>4375</v>
      </c>
      <c r="G126" s="247">
        <v>2</v>
      </c>
      <c r="H126" s="213">
        <v>45505</v>
      </c>
      <c r="I126" s="213">
        <v>45657</v>
      </c>
      <c r="J126" s="19">
        <f t="shared" si="17"/>
        <v>21.714285714285715</v>
      </c>
      <c r="K126" s="60">
        <v>2</v>
      </c>
      <c r="L126" s="108">
        <f t="shared" si="16"/>
        <v>1</v>
      </c>
      <c r="M126" s="121"/>
      <c r="N126" s="108"/>
      <c r="O126" s="298"/>
      <c r="P126" s="298"/>
      <c r="Q126" s="298"/>
      <c r="R126" s="298"/>
      <c r="S126" s="298"/>
      <c r="T126" s="298"/>
      <c r="U126" s="298"/>
      <c r="V126" s="298"/>
      <c r="W126" s="108"/>
      <c r="X126" s="109"/>
      <c r="Y126" s="120" t="s">
        <v>4400</v>
      </c>
      <c r="Z126" s="86" t="s">
        <v>4358</v>
      </c>
      <c r="AA126" s="86" t="s">
        <v>34</v>
      </c>
      <c r="AB126" s="86" t="s">
        <v>34</v>
      </c>
      <c r="AC126" s="86" t="s">
        <v>34</v>
      </c>
      <c r="AD126" s="86"/>
      <c r="AE126" s="86"/>
      <c r="AF126" s="145" t="s">
        <v>4746</v>
      </c>
      <c r="AG126" s="60">
        <v>2024</v>
      </c>
      <c r="AH126" s="81">
        <v>2025</v>
      </c>
      <c r="AI126" s="197" t="s">
        <v>4613</v>
      </c>
      <c r="AJ126" s="197" t="s">
        <v>4593</v>
      </c>
      <c r="AK126" s="46"/>
      <c r="AL126" s="194" t="s">
        <v>4614</v>
      </c>
      <c r="AM126" s="46"/>
    </row>
    <row r="127" spans="1:40" s="1" customFormat="1" ht="312.75" customHeight="1" x14ac:dyDescent="0.35">
      <c r="A127" s="2" t="s">
        <v>2771</v>
      </c>
      <c r="B127" s="46" t="s">
        <v>2772</v>
      </c>
      <c r="C127" s="118" t="s">
        <v>2773</v>
      </c>
      <c r="D127" s="118" t="s">
        <v>4664</v>
      </c>
      <c r="E127" s="118" t="s">
        <v>4856</v>
      </c>
      <c r="F127" s="118" t="s">
        <v>4857</v>
      </c>
      <c r="G127" s="247">
        <v>3</v>
      </c>
      <c r="H127" s="212">
        <v>45475</v>
      </c>
      <c r="I127" s="212">
        <v>45961</v>
      </c>
      <c r="J127" s="135">
        <v>8.57</v>
      </c>
      <c r="K127" s="60">
        <v>0</v>
      </c>
      <c r="L127" s="47">
        <f t="shared" si="16"/>
        <v>0</v>
      </c>
      <c r="M127" s="242">
        <f>J127*L127</f>
        <v>0</v>
      </c>
      <c r="N127" s="230">
        <f>IF(I127&lt;=$W$2,M127,0)</f>
        <v>0</v>
      </c>
      <c r="O127" s="299" t="s">
        <v>34</v>
      </c>
      <c r="P127" s="299"/>
      <c r="Q127" s="299"/>
      <c r="R127" s="299"/>
      <c r="S127" s="299"/>
      <c r="T127" s="299"/>
      <c r="U127" s="299"/>
      <c r="V127" s="299"/>
      <c r="W127" s="230">
        <f>IF($W$2&gt;=I127,J127,0)</f>
        <v>0</v>
      </c>
      <c r="X127" s="47" t="s">
        <v>2774</v>
      </c>
      <c r="Y127" s="86" t="s">
        <v>3506</v>
      </c>
      <c r="Z127" s="8" t="s">
        <v>2621</v>
      </c>
      <c r="AA127" s="9" t="s">
        <v>34</v>
      </c>
      <c r="AB127" s="9"/>
      <c r="AC127" s="9" t="s">
        <v>34</v>
      </c>
      <c r="AD127" s="9"/>
      <c r="AE127" s="9"/>
      <c r="AF127" s="80" t="s">
        <v>4858</v>
      </c>
      <c r="AG127" s="60">
        <v>2019</v>
      </c>
      <c r="AH127" s="60"/>
      <c r="AI127" s="60" t="s">
        <v>4633</v>
      </c>
      <c r="AJ127" s="86" t="s">
        <v>4595</v>
      </c>
      <c r="AK127" s="46"/>
      <c r="AL127" s="46" t="s">
        <v>4666</v>
      </c>
      <c r="AM127" s="46" t="s">
        <v>4859</v>
      </c>
    </row>
    <row r="128" spans="1:40" s="1" customFormat="1" ht="227.25" hidden="1" customHeight="1" x14ac:dyDescent="0.35">
      <c r="A128" s="2" t="s">
        <v>2771</v>
      </c>
      <c r="B128" s="48" t="s">
        <v>2772</v>
      </c>
      <c r="C128" s="46" t="s">
        <v>2773</v>
      </c>
      <c r="D128" s="44" t="s">
        <v>2775</v>
      </c>
      <c r="E128" s="44" t="s">
        <v>2776</v>
      </c>
      <c r="F128" s="81" t="s">
        <v>2777</v>
      </c>
      <c r="G128" s="247">
        <v>1</v>
      </c>
      <c r="H128" s="12">
        <v>43678</v>
      </c>
      <c r="I128" s="10">
        <v>43921</v>
      </c>
      <c r="J128" s="230">
        <f t="shared" ref="J128:J159" si="18">(I128-H128)/7</f>
        <v>34.714285714285715</v>
      </c>
      <c r="K128" s="60">
        <v>1</v>
      </c>
      <c r="L128" s="47">
        <f t="shared" si="16"/>
        <v>1</v>
      </c>
      <c r="M128" s="242">
        <f>J128*L128</f>
        <v>34.714285714285715</v>
      </c>
      <c r="N128" s="230">
        <f>IF(I128&lt;=$W$2,M128,0)</f>
        <v>34.714285714285715</v>
      </c>
      <c r="O128" s="299"/>
      <c r="P128" s="299"/>
      <c r="Q128" s="299"/>
      <c r="R128" s="299"/>
      <c r="S128" s="299"/>
      <c r="T128" s="299"/>
      <c r="U128" s="299"/>
      <c r="V128" s="299"/>
      <c r="W128" s="230">
        <f>IF($W$2&gt;=I128,J128,0)</f>
        <v>34.714285714285715</v>
      </c>
      <c r="X128" s="47" t="s">
        <v>2778</v>
      </c>
      <c r="Y128" s="9" t="s">
        <v>189</v>
      </c>
      <c r="Z128" s="8" t="s">
        <v>2621</v>
      </c>
      <c r="AA128" s="9" t="s">
        <v>34</v>
      </c>
      <c r="AB128" s="9"/>
      <c r="AC128" s="9" t="s">
        <v>34</v>
      </c>
      <c r="AD128" s="9"/>
      <c r="AE128" s="9"/>
      <c r="AF128" s="80" t="s">
        <v>4663</v>
      </c>
      <c r="AG128" s="60">
        <v>2019</v>
      </c>
      <c r="AH128" s="46"/>
      <c r="AI128" s="60" t="s">
        <v>4613</v>
      </c>
      <c r="AJ128" s="86" t="s">
        <v>4593</v>
      </c>
      <c r="AK128" s="282"/>
      <c r="AL128" s="282"/>
      <c r="AM128" s="282"/>
      <c r="AN128" s="102"/>
    </row>
    <row r="129" spans="1:40" s="1" customFormat="1" ht="147" customHeight="1" x14ac:dyDescent="0.35">
      <c r="A129" s="3" t="s">
        <v>4337</v>
      </c>
      <c r="B129" s="118" t="s">
        <v>4338</v>
      </c>
      <c r="C129" s="116" t="s">
        <v>4339</v>
      </c>
      <c r="D129" s="116" t="s">
        <v>4340</v>
      </c>
      <c r="E129" s="116" t="s">
        <v>4341</v>
      </c>
      <c r="F129" s="116" t="s">
        <v>4342</v>
      </c>
      <c r="G129" s="247">
        <v>3</v>
      </c>
      <c r="H129" s="214">
        <v>45488</v>
      </c>
      <c r="I129" s="214">
        <v>45657</v>
      </c>
      <c r="J129" s="113">
        <f t="shared" si="18"/>
        <v>24.142857142857142</v>
      </c>
      <c r="K129" s="60">
        <v>3</v>
      </c>
      <c r="L129" s="108">
        <f t="shared" si="16"/>
        <v>1</v>
      </c>
      <c r="M129" s="121"/>
      <c r="N129" s="108"/>
      <c r="O129" s="298"/>
      <c r="P129" s="298"/>
      <c r="Q129" s="298" t="s">
        <v>34</v>
      </c>
      <c r="R129" s="298"/>
      <c r="S129" s="298"/>
      <c r="T129" s="298"/>
      <c r="U129" s="298"/>
      <c r="V129" s="298"/>
      <c r="W129" s="108"/>
      <c r="X129" s="109"/>
      <c r="Y129" s="120" t="s">
        <v>3506</v>
      </c>
      <c r="Z129" s="86" t="s">
        <v>4346</v>
      </c>
      <c r="AA129" s="86" t="s">
        <v>34</v>
      </c>
      <c r="AB129" s="86"/>
      <c r="AC129" s="86" t="s">
        <v>34</v>
      </c>
      <c r="AD129" s="86" t="s">
        <v>34</v>
      </c>
      <c r="AE129" s="86"/>
      <c r="AF129" s="80" t="s">
        <v>4486</v>
      </c>
      <c r="AG129" s="81">
        <v>2024</v>
      </c>
      <c r="AH129" s="81">
        <v>2025</v>
      </c>
      <c r="AI129" s="86" t="s">
        <v>4594</v>
      </c>
      <c r="AJ129" s="86" t="s">
        <v>4595</v>
      </c>
      <c r="AK129" s="46"/>
      <c r="AL129" s="46"/>
      <c r="AM129" s="46"/>
    </row>
    <row r="130" spans="1:40" s="1" customFormat="1" ht="147" hidden="1" customHeight="1" x14ac:dyDescent="0.35">
      <c r="A130" s="3" t="s">
        <v>3684</v>
      </c>
      <c r="B130" s="414" t="s">
        <v>3685</v>
      </c>
      <c r="C130" s="78" t="s">
        <v>3686</v>
      </c>
      <c r="D130" s="378" t="s">
        <v>3687</v>
      </c>
      <c r="E130" s="378" t="s">
        <v>3688</v>
      </c>
      <c r="F130" s="378" t="s">
        <v>3689</v>
      </c>
      <c r="G130" s="247">
        <v>2</v>
      </c>
      <c r="H130" s="163">
        <v>44396</v>
      </c>
      <c r="I130" s="397">
        <v>44561</v>
      </c>
      <c r="J130" s="19">
        <f t="shared" si="18"/>
        <v>23.571428571428573</v>
      </c>
      <c r="K130" s="60">
        <v>2</v>
      </c>
      <c r="L130" s="108">
        <f t="shared" si="16"/>
        <v>1</v>
      </c>
      <c r="M130" s="121"/>
      <c r="N130" s="108"/>
      <c r="O130" s="298"/>
      <c r="P130" s="298"/>
      <c r="Q130" s="298"/>
      <c r="R130" s="298"/>
      <c r="S130" s="298"/>
      <c r="T130" s="298"/>
      <c r="U130" s="298"/>
      <c r="V130" s="298"/>
      <c r="W130" s="108"/>
      <c r="X130" s="109" t="s">
        <v>3690</v>
      </c>
      <c r="Y130" s="438" t="s">
        <v>3506</v>
      </c>
      <c r="Z130" s="86" t="s">
        <v>3658</v>
      </c>
      <c r="AA130" s="86" t="s">
        <v>34</v>
      </c>
      <c r="AB130" s="86"/>
      <c r="AC130" s="86"/>
      <c r="AD130" s="86"/>
      <c r="AE130" s="86"/>
      <c r="AF130" s="145" t="s">
        <v>2966</v>
      </c>
      <c r="AG130" s="60">
        <v>2021</v>
      </c>
      <c r="AH130" s="282"/>
      <c r="AI130" s="86" t="s">
        <v>4658</v>
      </c>
      <c r="AJ130" s="86" t="s">
        <v>4593</v>
      </c>
      <c r="AK130" s="282"/>
      <c r="AL130" s="282"/>
      <c r="AM130" s="282"/>
      <c r="AN130" s="102"/>
    </row>
    <row r="131" spans="1:40" s="1" customFormat="1" ht="132" hidden="1" customHeight="1" x14ac:dyDescent="0.35">
      <c r="A131" s="3" t="s">
        <v>3256</v>
      </c>
      <c r="B131" s="408" t="s">
        <v>3257</v>
      </c>
      <c r="C131" s="78" t="s">
        <v>3258</v>
      </c>
      <c r="D131" s="78" t="s">
        <v>3259</v>
      </c>
      <c r="E131" s="78" t="s">
        <v>3260</v>
      </c>
      <c r="F131" s="78" t="s">
        <v>3261</v>
      </c>
      <c r="G131" s="247">
        <v>5</v>
      </c>
      <c r="H131" s="163">
        <v>44242</v>
      </c>
      <c r="I131" s="163">
        <v>44377</v>
      </c>
      <c r="J131" s="19">
        <f t="shared" si="18"/>
        <v>19.285714285714285</v>
      </c>
      <c r="K131" s="60">
        <v>5</v>
      </c>
      <c r="L131" s="108">
        <f t="shared" si="16"/>
        <v>1</v>
      </c>
      <c r="M131" s="121">
        <f>J131*L131</f>
        <v>19.285714285714285</v>
      </c>
      <c r="N131" s="108">
        <f>IF(I131&lt;=$W$2,M131,0)</f>
        <v>0</v>
      </c>
      <c r="O131" s="298"/>
      <c r="P131" s="298"/>
      <c r="Q131" s="298"/>
      <c r="R131" s="298"/>
      <c r="S131" s="298"/>
      <c r="T131" s="298"/>
      <c r="U131" s="298"/>
      <c r="V131" s="298"/>
      <c r="W131" s="108"/>
      <c r="X131" s="109" t="s">
        <v>3262</v>
      </c>
      <c r="Y131" s="78" t="s">
        <v>3205</v>
      </c>
      <c r="Z131" s="86" t="s">
        <v>3142</v>
      </c>
      <c r="AA131" s="86" t="s">
        <v>34</v>
      </c>
      <c r="AB131" s="86"/>
      <c r="AC131" s="86"/>
      <c r="AD131" s="86"/>
      <c r="AE131" s="86"/>
      <c r="AF131" s="145" t="s">
        <v>3191</v>
      </c>
      <c r="AG131" s="60">
        <v>2020</v>
      </c>
      <c r="AH131" s="282"/>
      <c r="AI131" s="86" t="s">
        <v>4658</v>
      </c>
      <c r="AJ131" s="86" t="s">
        <v>4593</v>
      </c>
      <c r="AK131" s="282"/>
      <c r="AL131" s="282"/>
      <c r="AM131" s="282"/>
      <c r="AN131" s="102"/>
    </row>
    <row r="132" spans="1:40" s="1" customFormat="1" ht="179.25" hidden="1" customHeight="1" x14ac:dyDescent="0.35">
      <c r="A132" s="3" t="s">
        <v>2937</v>
      </c>
      <c r="B132" s="439" t="s">
        <v>2938</v>
      </c>
      <c r="C132" s="116" t="s">
        <v>2939</v>
      </c>
      <c r="D132" s="116" t="s">
        <v>2940</v>
      </c>
      <c r="E132" s="116" t="s">
        <v>2941</v>
      </c>
      <c r="F132" s="116" t="s">
        <v>2942</v>
      </c>
      <c r="G132" s="247">
        <v>1</v>
      </c>
      <c r="H132" s="426">
        <v>43832</v>
      </c>
      <c r="I132" s="426">
        <v>43889</v>
      </c>
      <c r="J132" s="230">
        <f t="shared" si="18"/>
        <v>8.1428571428571423</v>
      </c>
      <c r="K132" s="261">
        <v>1</v>
      </c>
      <c r="L132" s="47">
        <f t="shared" si="16"/>
        <v>1</v>
      </c>
      <c r="M132" s="242">
        <f>J132*L132</f>
        <v>8.1428571428571423</v>
      </c>
      <c r="N132" s="230">
        <f>IF(I132&lt;=$W$2,M132,0)</f>
        <v>8.1428571428571423</v>
      </c>
      <c r="O132" s="299"/>
      <c r="P132" s="299"/>
      <c r="Q132" s="299"/>
      <c r="R132" s="299"/>
      <c r="S132" s="299"/>
      <c r="T132" s="299"/>
      <c r="U132" s="299"/>
      <c r="V132" s="299"/>
      <c r="W132" s="230">
        <f>IF($W$2&gt;=I132,J132,0)</f>
        <v>8.1428571428571423</v>
      </c>
      <c r="X132" s="47"/>
      <c r="Y132" s="9" t="s">
        <v>189</v>
      </c>
      <c r="Z132" s="8" t="s">
        <v>2935</v>
      </c>
      <c r="AA132" s="9" t="s">
        <v>34</v>
      </c>
      <c r="AB132" s="9"/>
      <c r="AC132" s="9"/>
      <c r="AD132" s="9"/>
      <c r="AE132" s="9"/>
      <c r="AF132" s="145"/>
      <c r="AG132" s="60">
        <v>2019</v>
      </c>
      <c r="AH132" s="46"/>
      <c r="AI132" s="86" t="s">
        <v>4658</v>
      </c>
      <c r="AJ132" s="86" t="s">
        <v>4593</v>
      </c>
      <c r="AK132" s="282"/>
      <c r="AL132" s="282"/>
      <c r="AM132" s="282"/>
      <c r="AN132" s="102"/>
    </row>
    <row r="133" spans="1:40" s="1" customFormat="1" ht="218.15" hidden="1" customHeight="1" x14ac:dyDescent="0.35">
      <c r="A133" s="3" t="s">
        <v>2943</v>
      </c>
      <c r="B133" s="425" t="s">
        <v>2944</v>
      </c>
      <c r="C133" s="116" t="s">
        <v>2945</v>
      </c>
      <c r="D133" s="116" t="s">
        <v>2946</v>
      </c>
      <c r="E133" s="116" t="s">
        <v>2947</v>
      </c>
      <c r="F133" s="116" t="s">
        <v>2948</v>
      </c>
      <c r="G133" s="247">
        <v>2</v>
      </c>
      <c r="H133" s="426">
        <v>43845</v>
      </c>
      <c r="I133" s="426">
        <v>44196</v>
      </c>
      <c r="J133" s="19">
        <f t="shared" si="18"/>
        <v>50.142857142857146</v>
      </c>
      <c r="K133" s="131">
        <v>2</v>
      </c>
      <c r="L133" s="11">
        <f t="shared" si="16"/>
        <v>1</v>
      </c>
      <c r="M133" s="121">
        <f>J133*L133</f>
        <v>50.142857142857146</v>
      </c>
      <c r="N133" s="19">
        <f>IF(I133&lt;=$W$2,M133,0)</f>
        <v>0</v>
      </c>
      <c r="O133" s="297"/>
      <c r="P133" s="297"/>
      <c r="Q133" s="297"/>
      <c r="R133" s="297"/>
      <c r="S133" s="297"/>
      <c r="T133" s="297"/>
      <c r="U133" s="297"/>
      <c r="V133" s="297"/>
      <c r="W133" s="19">
        <f>IF($W$2&gt;=I133,J133,0)</f>
        <v>0</v>
      </c>
      <c r="X133" s="47" t="s">
        <v>2949</v>
      </c>
      <c r="Y133" s="9" t="s">
        <v>189</v>
      </c>
      <c r="Z133" s="8" t="s">
        <v>2935</v>
      </c>
      <c r="AA133" s="9" t="s">
        <v>34</v>
      </c>
      <c r="AB133" s="9"/>
      <c r="AC133" s="9"/>
      <c r="AD133" s="9"/>
      <c r="AE133" s="9"/>
      <c r="AF133" s="145" t="s">
        <v>2936</v>
      </c>
      <c r="AG133" s="60">
        <v>2019</v>
      </c>
      <c r="AH133" s="46"/>
      <c r="AI133" s="86" t="s">
        <v>4658</v>
      </c>
      <c r="AJ133" s="86" t="s">
        <v>4593</v>
      </c>
      <c r="AK133" s="282"/>
      <c r="AL133" s="282"/>
      <c r="AM133" s="282"/>
      <c r="AN133" s="102"/>
    </row>
    <row r="134" spans="1:40" s="1" customFormat="1" ht="394.5" hidden="1" customHeight="1" x14ac:dyDescent="0.35">
      <c r="A134" s="3" t="s">
        <v>401</v>
      </c>
      <c r="B134" s="52" t="s">
        <v>402</v>
      </c>
      <c r="C134" s="8" t="s">
        <v>403</v>
      </c>
      <c r="D134" s="8" t="s">
        <v>404</v>
      </c>
      <c r="E134" s="8" t="s">
        <v>405</v>
      </c>
      <c r="F134" s="9" t="s">
        <v>406</v>
      </c>
      <c r="G134" s="247">
        <v>4</v>
      </c>
      <c r="H134" s="10">
        <v>42706</v>
      </c>
      <c r="I134" s="10">
        <v>43069</v>
      </c>
      <c r="J134" s="19">
        <f t="shared" si="18"/>
        <v>51.857142857142854</v>
      </c>
      <c r="K134" s="9">
        <v>4</v>
      </c>
      <c r="L134" s="11">
        <f t="shared" si="16"/>
        <v>1</v>
      </c>
      <c r="M134" s="121">
        <f>J134*L134</f>
        <v>51.857142857142854</v>
      </c>
      <c r="N134" s="19">
        <f>IF(I134&lt;=$W$2,M134,0)</f>
        <v>51.857142857142854</v>
      </c>
      <c r="O134" s="297"/>
      <c r="P134" s="297"/>
      <c r="Q134" s="297"/>
      <c r="R134" s="297"/>
      <c r="S134" s="297"/>
      <c r="T134" s="297"/>
      <c r="U134" s="297"/>
      <c r="V134" s="297"/>
      <c r="W134" s="19">
        <f>IF($W$2&gt;=I134,J134,0)</f>
        <v>51.857142857142854</v>
      </c>
      <c r="X134" s="47" t="s">
        <v>407</v>
      </c>
      <c r="Y134" s="9" t="s">
        <v>189</v>
      </c>
      <c r="Z134" s="8" t="s">
        <v>110</v>
      </c>
      <c r="AA134" s="9"/>
      <c r="AB134" s="9"/>
      <c r="AC134" s="9"/>
      <c r="AD134" s="9"/>
      <c r="AE134" s="9"/>
      <c r="AF134" s="145" t="s">
        <v>408</v>
      </c>
      <c r="AG134" s="60">
        <v>2016</v>
      </c>
      <c r="AH134" s="46"/>
      <c r="AI134" s="86" t="s">
        <v>4658</v>
      </c>
      <c r="AJ134" s="86" t="s">
        <v>4593</v>
      </c>
      <c r="AK134" s="46"/>
      <c r="AL134" s="46"/>
      <c r="AM134" s="46"/>
      <c r="AN134" s="102"/>
    </row>
    <row r="135" spans="1:40" s="1" customFormat="1" ht="384.75" hidden="1" customHeight="1" x14ac:dyDescent="0.35">
      <c r="A135" s="3" t="s">
        <v>396</v>
      </c>
      <c r="B135" s="52" t="s">
        <v>397</v>
      </c>
      <c r="C135" s="8" t="s">
        <v>398</v>
      </c>
      <c r="D135" s="8" t="s">
        <v>399</v>
      </c>
      <c r="E135" s="8" t="s">
        <v>291</v>
      </c>
      <c r="F135" s="9" t="s">
        <v>292</v>
      </c>
      <c r="G135" s="247">
        <v>1</v>
      </c>
      <c r="H135" s="10">
        <v>42706</v>
      </c>
      <c r="I135" s="10">
        <v>42825</v>
      </c>
      <c r="J135" s="19">
        <f t="shared" si="18"/>
        <v>17</v>
      </c>
      <c r="K135" s="9">
        <v>1</v>
      </c>
      <c r="L135" s="11">
        <f t="shared" si="16"/>
        <v>1</v>
      </c>
      <c r="M135" s="121">
        <f>J135*L135</f>
        <v>17</v>
      </c>
      <c r="N135" s="19">
        <f>IF(I135&lt;=$W$2,M135,0)</f>
        <v>17</v>
      </c>
      <c r="O135" s="297"/>
      <c r="P135" s="297"/>
      <c r="Q135" s="297"/>
      <c r="R135" s="297"/>
      <c r="S135" s="297"/>
      <c r="T135" s="297"/>
      <c r="U135" s="297"/>
      <c r="V135" s="297"/>
      <c r="W135" s="19">
        <f>IF($W$2&gt;=I135,J135,0)</f>
        <v>17</v>
      </c>
      <c r="X135" s="47" t="s">
        <v>400</v>
      </c>
      <c r="Y135" s="9" t="s">
        <v>189</v>
      </c>
      <c r="Z135" s="8" t="s">
        <v>110</v>
      </c>
      <c r="AA135" s="9"/>
      <c r="AB135" s="9"/>
      <c r="AC135" s="9"/>
      <c r="AD135" s="9"/>
      <c r="AE135" s="9"/>
      <c r="AF135" s="145" t="s">
        <v>294</v>
      </c>
      <c r="AG135" s="60">
        <v>2016</v>
      </c>
      <c r="AH135" s="46"/>
      <c r="AI135" s="86" t="s">
        <v>4658</v>
      </c>
      <c r="AJ135" s="86" t="s">
        <v>4593</v>
      </c>
      <c r="AK135" s="46"/>
      <c r="AL135" s="46"/>
      <c r="AM135" s="46"/>
      <c r="AN135" s="102"/>
    </row>
    <row r="136" spans="1:40" s="1" customFormat="1" ht="187.5" hidden="1" customHeight="1" x14ac:dyDescent="0.35">
      <c r="A136" s="3" t="s">
        <v>3584</v>
      </c>
      <c r="B136" s="440" t="s">
        <v>3585</v>
      </c>
      <c r="C136" s="78" t="s">
        <v>3586</v>
      </c>
      <c r="D136" s="392" t="s">
        <v>3587</v>
      </c>
      <c r="E136" s="78" t="s">
        <v>3588</v>
      </c>
      <c r="F136" s="78" t="s">
        <v>3589</v>
      </c>
      <c r="G136" s="247">
        <v>2</v>
      </c>
      <c r="H136" s="391">
        <v>44378</v>
      </c>
      <c r="I136" s="163">
        <v>44926</v>
      </c>
      <c r="J136" s="19">
        <f t="shared" si="18"/>
        <v>78.285714285714292</v>
      </c>
      <c r="K136" s="60">
        <v>2</v>
      </c>
      <c r="L136" s="108">
        <f t="shared" ref="L136:L199" si="19">IF(K136/G136&gt;1,1,K136/G136)</f>
        <v>1</v>
      </c>
      <c r="M136" s="121"/>
      <c r="N136" s="108"/>
      <c r="O136" s="298"/>
      <c r="P136" s="298"/>
      <c r="Q136" s="298"/>
      <c r="R136" s="298"/>
      <c r="S136" s="298"/>
      <c r="T136" s="298"/>
      <c r="U136" s="298"/>
      <c r="V136" s="298"/>
      <c r="W136" s="108"/>
      <c r="X136" s="109" t="s">
        <v>3590</v>
      </c>
      <c r="Y136" s="147" t="s">
        <v>3506</v>
      </c>
      <c r="Z136" s="86" t="s">
        <v>3498</v>
      </c>
      <c r="AA136" s="86" t="s">
        <v>34</v>
      </c>
      <c r="AB136" s="86"/>
      <c r="AC136" s="86" t="s">
        <v>34</v>
      </c>
      <c r="AD136" s="86"/>
      <c r="AE136" s="86"/>
      <c r="AF136" s="145" t="s">
        <v>4107</v>
      </c>
      <c r="AG136" s="60">
        <v>2021</v>
      </c>
      <c r="AH136" s="282"/>
      <c r="AI136" s="86" t="s">
        <v>4592</v>
      </c>
      <c r="AJ136" s="86" t="s">
        <v>4593</v>
      </c>
      <c r="AK136" s="282"/>
      <c r="AL136" s="282"/>
      <c r="AM136" s="282"/>
      <c r="AN136" s="102"/>
    </row>
    <row r="137" spans="1:40" s="1" customFormat="1" ht="185.5" customHeight="1" x14ac:dyDescent="0.35">
      <c r="A137" s="3" t="s">
        <v>421</v>
      </c>
      <c r="B137" s="207" t="s">
        <v>422</v>
      </c>
      <c r="C137" s="116" t="s">
        <v>289</v>
      </c>
      <c r="D137" s="154" t="s">
        <v>4823</v>
      </c>
      <c r="E137" s="154" t="s">
        <v>4824</v>
      </c>
      <c r="F137" s="154" t="s">
        <v>4825</v>
      </c>
      <c r="G137" s="135">
        <v>1</v>
      </c>
      <c r="H137" s="211">
        <v>45848</v>
      </c>
      <c r="I137" s="211">
        <v>46218</v>
      </c>
      <c r="J137" s="19">
        <f t="shared" si="18"/>
        <v>52.857142857142854</v>
      </c>
      <c r="K137" s="60">
        <v>0</v>
      </c>
      <c r="L137" s="108">
        <f t="shared" si="19"/>
        <v>0</v>
      </c>
      <c r="M137" s="121"/>
      <c r="N137" s="108"/>
      <c r="O137" s="298"/>
      <c r="P137" s="298"/>
      <c r="Q137" s="298"/>
      <c r="R137" s="298" t="s">
        <v>34</v>
      </c>
      <c r="S137" s="298"/>
      <c r="T137" s="298"/>
      <c r="U137" s="298"/>
      <c r="V137" s="298"/>
      <c r="W137" s="108"/>
      <c r="X137" s="225"/>
      <c r="Y137" s="144" t="s">
        <v>4707</v>
      </c>
      <c r="Z137" s="8" t="s">
        <v>110</v>
      </c>
      <c r="AA137" s="9" t="s">
        <v>34</v>
      </c>
      <c r="AB137" s="9"/>
      <c r="AC137" s="9" t="s">
        <v>34</v>
      </c>
      <c r="AD137" s="86"/>
      <c r="AE137" s="86"/>
      <c r="AF137" s="145" t="s">
        <v>4786</v>
      </c>
      <c r="AG137" s="60">
        <v>2016</v>
      </c>
      <c r="AH137" s="81"/>
      <c r="AI137" s="60" t="s">
        <v>4633</v>
      </c>
      <c r="AJ137" s="86" t="s">
        <v>4595</v>
      </c>
      <c r="AK137" s="46"/>
      <c r="AL137" s="46"/>
      <c r="AM137" s="46" t="s">
        <v>4799</v>
      </c>
    </row>
    <row r="138" spans="1:40" s="1" customFormat="1" ht="373.5" hidden="1" customHeight="1" x14ac:dyDescent="0.35">
      <c r="A138" s="3" t="s">
        <v>421</v>
      </c>
      <c r="B138" s="194" t="s">
        <v>422</v>
      </c>
      <c r="C138" s="116" t="s">
        <v>289</v>
      </c>
      <c r="D138" s="116" t="s">
        <v>4276</v>
      </c>
      <c r="E138" s="116" t="s">
        <v>4277</v>
      </c>
      <c r="F138" s="116" t="s">
        <v>4275</v>
      </c>
      <c r="G138" s="247">
        <v>1</v>
      </c>
      <c r="H138" s="212">
        <v>45475</v>
      </c>
      <c r="I138" s="212">
        <v>45657</v>
      </c>
      <c r="J138" s="19">
        <f t="shared" si="18"/>
        <v>26</v>
      </c>
      <c r="K138" s="9">
        <v>1</v>
      </c>
      <c r="L138" s="11">
        <f t="shared" si="19"/>
        <v>1</v>
      </c>
      <c r="M138" s="121">
        <f t="shared" ref="M138:M147" si="20">J138*L138</f>
        <v>26</v>
      </c>
      <c r="N138" s="19">
        <f t="shared" ref="N138:N147" si="21">IF(I138&lt;=$W$2,M138,0)</f>
        <v>0</v>
      </c>
      <c r="O138" s="297"/>
      <c r="P138" s="297"/>
      <c r="Q138" s="297"/>
      <c r="R138" s="297"/>
      <c r="S138" s="297"/>
      <c r="T138" s="297"/>
      <c r="U138" s="297"/>
      <c r="V138" s="297"/>
      <c r="W138" s="19">
        <f t="shared" ref="W138:W147" si="22">IF($W$2&gt;=I138,J138,0)</f>
        <v>0</v>
      </c>
      <c r="X138" s="46" t="s">
        <v>4505</v>
      </c>
      <c r="Y138" s="86" t="s">
        <v>4587</v>
      </c>
      <c r="Z138" s="8" t="s">
        <v>110</v>
      </c>
      <c r="AA138" s="9" t="s">
        <v>34</v>
      </c>
      <c r="AB138" s="9"/>
      <c r="AC138" s="9" t="s">
        <v>34</v>
      </c>
      <c r="AD138" s="9"/>
      <c r="AE138" s="9"/>
      <c r="AF138" s="80" t="s">
        <v>4742</v>
      </c>
      <c r="AG138" s="60">
        <v>2016</v>
      </c>
      <c r="AH138" s="60">
        <v>2024</v>
      </c>
      <c r="AI138" s="197" t="s">
        <v>4613</v>
      </c>
      <c r="AJ138" s="197" t="s">
        <v>4593</v>
      </c>
      <c r="AK138" s="46"/>
      <c r="AL138" s="194" t="s">
        <v>4614</v>
      </c>
      <c r="AM138" s="46"/>
    </row>
    <row r="139" spans="1:40" s="1" customFormat="1" ht="380.25" hidden="1" customHeight="1" x14ac:dyDescent="0.35">
      <c r="A139" s="3" t="s">
        <v>409</v>
      </c>
      <c r="B139" s="52" t="s">
        <v>410</v>
      </c>
      <c r="C139" s="8" t="s">
        <v>411</v>
      </c>
      <c r="D139" s="8" t="s">
        <v>412</v>
      </c>
      <c r="E139" s="8" t="s">
        <v>413</v>
      </c>
      <c r="F139" s="9" t="s">
        <v>414</v>
      </c>
      <c r="G139" s="247">
        <v>1</v>
      </c>
      <c r="H139" s="10">
        <v>42706</v>
      </c>
      <c r="I139" s="10">
        <v>42855</v>
      </c>
      <c r="J139" s="19">
        <f t="shared" si="18"/>
        <v>21.285714285714285</v>
      </c>
      <c r="K139" s="9">
        <v>1</v>
      </c>
      <c r="L139" s="11">
        <f t="shared" si="19"/>
        <v>1</v>
      </c>
      <c r="M139" s="121">
        <f t="shared" si="20"/>
        <v>21.285714285714285</v>
      </c>
      <c r="N139" s="19">
        <f t="shared" si="21"/>
        <v>21.285714285714285</v>
      </c>
      <c r="O139" s="297"/>
      <c r="P139" s="297"/>
      <c r="Q139" s="297"/>
      <c r="R139" s="297"/>
      <c r="S139" s="297"/>
      <c r="T139" s="297"/>
      <c r="U139" s="297"/>
      <c r="V139" s="297"/>
      <c r="W139" s="19">
        <f t="shared" si="22"/>
        <v>21.285714285714285</v>
      </c>
      <c r="X139" s="47" t="s">
        <v>415</v>
      </c>
      <c r="Y139" s="9" t="s">
        <v>189</v>
      </c>
      <c r="Z139" s="8" t="s">
        <v>110</v>
      </c>
      <c r="AA139" s="9"/>
      <c r="AB139" s="9"/>
      <c r="AC139" s="9"/>
      <c r="AD139" s="9"/>
      <c r="AE139" s="9"/>
      <c r="AF139" s="145" t="s">
        <v>416</v>
      </c>
      <c r="AG139" s="60">
        <v>2016</v>
      </c>
      <c r="AH139" s="46"/>
      <c r="AI139" s="86" t="s">
        <v>4658</v>
      </c>
      <c r="AJ139" s="86" t="s">
        <v>4593</v>
      </c>
      <c r="AK139" s="46"/>
      <c r="AL139" s="46"/>
      <c r="AM139" s="46"/>
      <c r="AN139" s="102"/>
    </row>
    <row r="140" spans="1:40" s="1" customFormat="1" ht="358.4" hidden="1" customHeight="1" x14ac:dyDescent="0.35">
      <c r="A140" s="3" t="s">
        <v>446</v>
      </c>
      <c r="B140" s="52" t="s">
        <v>447</v>
      </c>
      <c r="C140" s="8" t="s">
        <v>448</v>
      </c>
      <c r="D140" s="8" t="s">
        <v>449</v>
      </c>
      <c r="E140" s="8" t="s">
        <v>442</v>
      </c>
      <c r="F140" s="9" t="s">
        <v>450</v>
      </c>
      <c r="G140" s="247">
        <v>2</v>
      </c>
      <c r="H140" s="10">
        <v>42706</v>
      </c>
      <c r="I140" s="10">
        <v>42794</v>
      </c>
      <c r="J140" s="19">
        <f t="shared" si="18"/>
        <v>12.571428571428571</v>
      </c>
      <c r="K140" s="9">
        <v>2</v>
      </c>
      <c r="L140" s="11">
        <f t="shared" si="19"/>
        <v>1</v>
      </c>
      <c r="M140" s="121">
        <f t="shared" si="20"/>
        <v>12.571428571428571</v>
      </c>
      <c r="N140" s="19">
        <f t="shared" si="21"/>
        <v>12.571428571428571</v>
      </c>
      <c r="O140" s="297"/>
      <c r="P140" s="297"/>
      <c r="Q140" s="297"/>
      <c r="R140" s="297"/>
      <c r="S140" s="297"/>
      <c r="T140" s="297"/>
      <c r="U140" s="297"/>
      <c r="V140" s="297"/>
      <c r="W140" s="19">
        <f t="shared" si="22"/>
        <v>12.571428571428571</v>
      </c>
      <c r="X140" s="47" t="s">
        <v>265</v>
      </c>
      <c r="Y140" s="9" t="s">
        <v>189</v>
      </c>
      <c r="Z140" s="8" t="s">
        <v>110</v>
      </c>
      <c r="AA140" s="9"/>
      <c r="AB140" s="9"/>
      <c r="AC140" s="9"/>
      <c r="AD140" s="9"/>
      <c r="AE140" s="9"/>
      <c r="AF140" s="145" t="s">
        <v>451</v>
      </c>
      <c r="AG140" s="60">
        <v>2016</v>
      </c>
      <c r="AH140" s="46"/>
      <c r="AI140" s="86" t="s">
        <v>4658</v>
      </c>
      <c r="AJ140" s="86" t="s">
        <v>4593</v>
      </c>
      <c r="AK140" s="46"/>
      <c r="AL140" s="46"/>
      <c r="AM140" s="46"/>
      <c r="AN140" s="102"/>
    </row>
    <row r="141" spans="1:40" s="1" customFormat="1" ht="359.25" hidden="1" customHeight="1" x14ac:dyDescent="0.35">
      <c r="A141" s="3" t="s">
        <v>438</v>
      </c>
      <c r="B141" s="52" t="s">
        <v>439</v>
      </c>
      <c r="C141" s="8" t="s">
        <v>440</v>
      </c>
      <c r="D141" s="8" t="s">
        <v>441</v>
      </c>
      <c r="E141" s="8" t="s">
        <v>442</v>
      </c>
      <c r="F141" s="9" t="s">
        <v>443</v>
      </c>
      <c r="G141" s="247">
        <v>1</v>
      </c>
      <c r="H141" s="10">
        <v>42706</v>
      </c>
      <c r="I141" s="10">
        <v>42825</v>
      </c>
      <c r="J141" s="19">
        <f t="shared" si="18"/>
        <v>17</v>
      </c>
      <c r="K141" s="9">
        <v>1</v>
      </c>
      <c r="L141" s="11">
        <f t="shared" si="19"/>
        <v>1</v>
      </c>
      <c r="M141" s="121">
        <f t="shared" si="20"/>
        <v>17</v>
      </c>
      <c r="N141" s="19">
        <f t="shared" si="21"/>
        <v>17</v>
      </c>
      <c r="O141" s="297"/>
      <c r="P141" s="297"/>
      <c r="Q141" s="297"/>
      <c r="R141" s="297"/>
      <c r="S141" s="297"/>
      <c r="T141" s="297"/>
      <c r="U141" s="297"/>
      <c r="V141" s="297"/>
      <c r="W141" s="19">
        <f t="shared" si="22"/>
        <v>17</v>
      </c>
      <c r="X141" s="47" t="s">
        <v>444</v>
      </c>
      <c r="Y141" s="9" t="s">
        <v>189</v>
      </c>
      <c r="Z141" s="8" t="s">
        <v>110</v>
      </c>
      <c r="AA141" s="9"/>
      <c r="AB141" s="9"/>
      <c r="AC141" s="9"/>
      <c r="AD141" s="9"/>
      <c r="AE141" s="9"/>
      <c r="AF141" s="145" t="s">
        <v>445</v>
      </c>
      <c r="AG141" s="60">
        <v>2016</v>
      </c>
      <c r="AH141" s="46"/>
      <c r="AI141" s="86" t="s">
        <v>4658</v>
      </c>
      <c r="AJ141" s="86" t="s">
        <v>4593</v>
      </c>
      <c r="AK141" s="46"/>
      <c r="AL141" s="46"/>
      <c r="AM141" s="46"/>
      <c r="AN141" s="102"/>
    </row>
    <row r="142" spans="1:40" s="1" customFormat="1" ht="137.5" hidden="1" customHeight="1" x14ac:dyDescent="0.35">
      <c r="A142" s="2" t="s">
        <v>430</v>
      </c>
      <c r="B142" s="52" t="s">
        <v>431</v>
      </c>
      <c r="C142" s="8" t="s">
        <v>289</v>
      </c>
      <c r="D142" s="8" t="s">
        <v>290</v>
      </c>
      <c r="E142" s="8" t="s">
        <v>291</v>
      </c>
      <c r="F142" s="9" t="s">
        <v>292</v>
      </c>
      <c r="G142" s="247">
        <v>1</v>
      </c>
      <c r="H142" s="10">
        <v>42706</v>
      </c>
      <c r="I142" s="10">
        <v>42825</v>
      </c>
      <c r="J142" s="19">
        <f t="shared" si="18"/>
        <v>17</v>
      </c>
      <c r="K142" s="9">
        <v>1</v>
      </c>
      <c r="L142" s="11">
        <f t="shared" si="19"/>
        <v>1</v>
      </c>
      <c r="M142" s="121">
        <f t="shared" si="20"/>
        <v>17</v>
      </c>
      <c r="N142" s="19">
        <f t="shared" si="21"/>
        <v>17</v>
      </c>
      <c r="O142" s="297"/>
      <c r="P142" s="297"/>
      <c r="Q142" s="297"/>
      <c r="R142" s="297"/>
      <c r="S142" s="297"/>
      <c r="T142" s="297"/>
      <c r="U142" s="297"/>
      <c r="V142" s="297"/>
      <c r="W142" s="19">
        <f t="shared" si="22"/>
        <v>17</v>
      </c>
      <c r="X142" s="47" t="s">
        <v>432</v>
      </c>
      <c r="Y142" s="9" t="s">
        <v>189</v>
      </c>
      <c r="Z142" s="8" t="s">
        <v>110</v>
      </c>
      <c r="AA142" s="9"/>
      <c r="AB142" s="9"/>
      <c r="AC142" s="9"/>
      <c r="AD142" s="9"/>
      <c r="AE142" s="9"/>
      <c r="AF142" s="145" t="s">
        <v>294</v>
      </c>
      <c r="AG142" s="60">
        <v>2016</v>
      </c>
      <c r="AH142" s="46"/>
      <c r="AI142" s="86" t="s">
        <v>4658</v>
      </c>
      <c r="AJ142" s="86" t="s">
        <v>4593</v>
      </c>
      <c r="AK142" s="46"/>
      <c r="AL142" s="46"/>
      <c r="AM142" s="46"/>
      <c r="AN142" s="102"/>
    </row>
    <row r="143" spans="1:40" s="1" customFormat="1" ht="148.5" hidden="1" customHeight="1" x14ac:dyDescent="0.35">
      <c r="A143" s="2" t="s">
        <v>430</v>
      </c>
      <c r="B143" s="52" t="s">
        <v>431</v>
      </c>
      <c r="C143" s="8" t="s">
        <v>433</v>
      </c>
      <c r="D143" s="8" t="s">
        <v>434</v>
      </c>
      <c r="E143" s="8" t="s">
        <v>435</v>
      </c>
      <c r="F143" s="9" t="s">
        <v>436</v>
      </c>
      <c r="G143" s="247">
        <v>2</v>
      </c>
      <c r="H143" s="10">
        <v>42706</v>
      </c>
      <c r="I143" s="10">
        <v>42794</v>
      </c>
      <c r="J143" s="19">
        <f t="shared" si="18"/>
        <v>12.571428571428571</v>
      </c>
      <c r="K143" s="9">
        <v>2</v>
      </c>
      <c r="L143" s="11">
        <f t="shared" si="19"/>
        <v>1</v>
      </c>
      <c r="M143" s="121">
        <f t="shared" si="20"/>
        <v>12.571428571428571</v>
      </c>
      <c r="N143" s="19">
        <f t="shared" si="21"/>
        <v>12.571428571428571</v>
      </c>
      <c r="O143" s="297"/>
      <c r="P143" s="297"/>
      <c r="Q143" s="297"/>
      <c r="R143" s="297"/>
      <c r="S143" s="297"/>
      <c r="T143" s="297"/>
      <c r="U143" s="297"/>
      <c r="V143" s="297"/>
      <c r="W143" s="19">
        <f t="shared" si="22"/>
        <v>12.571428571428571</v>
      </c>
      <c r="X143" s="47" t="s">
        <v>432</v>
      </c>
      <c r="Y143" s="9" t="s">
        <v>189</v>
      </c>
      <c r="Z143" s="8" t="s">
        <v>110</v>
      </c>
      <c r="AA143" s="9"/>
      <c r="AB143" s="9"/>
      <c r="AC143" s="9"/>
      <c r="AD143" s="9"/>
      <c r="AE143" s="9"/>
      <c r="AF143" s="145" t="s">
        <v>437</v>
      </c>
      <c r="AG143" s="60">
        <v>2016</v>
      </c>
      <c r="AH143" s="46"/>
      <c r="AI143" s="86" t="s">
        <v>4658</v>
      </c>
      <c r="AJ143" s="86" t="s">
        <v>4593</v>
      </c>
      <c r="AK143" s="46"/>
      <c r="AL143" s="46"/>
      <c r="AM143" s="46"/>
      <c r="AN143" s="102"/>
    </row>
    <row r="144" spans="1:40" s="1" customFormat="1" ht="408" hidden="1" customHeight="1" x14ac:dyDescent="0.35">
      <c r="A144" s="3" t="s">
        <v>2967</v>
      </c>
      <c r="B144" s="441" t="s">
        <v>2968</v>
      </c>
      <c r="C144" s="116" t="s">
        <v>2969</v>
      </c>
      <c r="D144" s="116" t="s">
        <v>2970</v>
      </c>
      <c r="E144" s="116" t="s">
        <v>2016</v>
      </c>
      <c r="F144" s="118" t="s">
        <v>2971</v>
      </c>
      <c r="G144" s="247">
        <v>3</v>
      </c>
      <c r="H144" s="426">
        <v>44423</v>
      </c>
      <c r="I144" s="12">
        <v>45291</v>
      </c>
      <c r="J144" s="19">
        <f t="shared" si="18"/>
        <v>124</v>
      </c>
      <c r="K144" s="131">
        <v>3</v>
      </c>
      <c r="L144" s="11">
        <f t="shared" si="19"/>
        <v>1</v>
      </c>
      <c r="M144" s="121">
        <f t="shared" si="20"/>
        <v>124</v>
      </c>
      <c r="N144" s="19">
        <f t="shared" si="21"/>
        <v>0</v>
      </c>
      <c r="O144" s="297"/>
      <c r="P144" s="297"/>
      <c r="Q144" s="297"/>
      <c r="R144" s="297"/>
      <c r="S144" s="297"/>
      <c r="T144" s="297"/>
      <c r="U144" s="297"/>
      <c r="V144" s="297"/>
      <c r="W144" s="19">
        <f t="shared" si="22"/>
        <v>0</v>
      </c>
      <c r="X144" s="47" t="s">
        <v>2972</v>
      </c>
      <c r="Y144" s="9" t="s">
        <v>189</v>
      </c>
      <c r="Z144" s="8" t="s">
        <v>2935</v>
      </c>
      <c r="AA144" s="9" t="s">
        <v>34</v>
      </c>
      <c r="AB144" s="9"/>
      <c r="AC144" s="9"/>
      <c r="AD144" s="9"/>
      <c r="AE144" s="9"/>
      <c r="AF144" s="145" t="s">
        <v>2973</v>
      </c>
      <c r="AG144" s="60">
        <v>2019</v>
      </c>
      <c r="AH144" s="46"/>
      <c r="AI144" s="86" t="s">
        <v>4658</v>
      </c>
      <c r="AJ144" s="86" t="s">
        <v>4593</v>
      </c>
      <c r="AK144" s="282"/>
      <c r="AL144" s="282"/>
      <c r="AM144" s="282"/>
      <c r="AN144" s="102"/>
    </row>
    <row r="145" spans="1:40" s="1" customFormat="1" ht="374.5" hidden="1" customHeight="1" x14ac:dyDescent="0.35">
      <c r="A145" s="38" t="s">
        <v>1961</v>
      </c>
      <c r="B145" s="56" t="s">
        <v>1962</v>
      </c>
      <c r="C145" s="32" t="s">
        <v>1963</v>
      </c>
      <c r="D145" s="32" t="s">
        <v>1955</v>
      </c>
      <c r="E145" s="32" t="s">
        <v>1964</v>
      </c>
      <c r="F145" s="33" t="s">
        <v>1937</v>
      </c>
      <c r="G145" s="247">
        <v>1</v>
      </c>
      <c r="H145" s="37">
        <v>43154</v>
      </c>
      <c r="I145" s="13">
        <v>43465</v>
      </c>
      <c r="J145" s="230">
        <f t="shared" si="18"/>
        <v>44.428571428571431</v>
      </c>
      <c r="K145" s="227">
        <v>1</v>
      </c>
      <c r="L145" s="47">
        <f t="shared" si="19"/>
        <v>1</v>
      </c>
      <c r="M145" s="242">
        <f t="shared" si="20"/>
        <v>44.428571428571431</v>
      </c>
      <c r="N145" s="230">
        <f t="shared" si="21"/>
        <v>44.428571428571431</v>
      </c>
      <c r="O145" s="299"/>
      <c r="P145" s="299"/>
      <c r="Q145" s="299"/>
      <c r="R145" s="299"/>
      <c r="S145" s="299"/>
      <c r="T145" s="299"/>
      <c r="U145" s="299"/>
      <c r="V145" s="299"/>
      <c r="W145" s="230">
        <f t="shared" si="22"/>
        <v>44.428571428571431</v>
      </c>
      <c r="X145" s="47" t="s">
        <v>1809</v>
      </c>
      <c r="Y145" s="9" t="s">
        <v>1657</v>
      </c>
      <c r="Z145" s="8" t="s">
        <v>1935</v>
      </c>
      <c r="AA145" s="9"/>
      <c r="AB145" s="9"/>
      <c r="AC145" s="9"/>
      <c r="AD145" s="9"/>
      <c r="AE145" s="9"/>
      <c r="AF145" s="145" t="s">
        <v>1965</v>
      </c>
      <c r="AG145" s="60">
        <v>2017</v>
      </c>
      <c r="AH145" s="46"/>
      <c r="AI145" s="86" t="s">
        <v>4658</v>
      </c>
      <c r="AJ145" s="86" t="s">
        <v>4593</v>
      </c>
      <c r="AK145" s="46"/>
      <c r="AL145" s="46"/>
      <c r="AM145" s="46"/>
      <c r="AN145" s="102"/>
    </row>
    <row r="146" spans="1:40" s="1" customFormat="1" ht="139.5" hidden="1" customHeight="1" x14ac:dyDescent="0.35">
      <c r="A146" s="38" t="s">
        <v>1961</v>
      </c>
      <c r="B146" s="56" t="s">
        <v>1962</v>
      </c>
      <c r="C146" s="32" t="s">
        <v>1963</v>
      </c>
      <c r="D146" s="32" t="s">
        <v>1955</v>
      </c>
      <c r="E146" s="32" t="s">
        <v>1959</v>
      </c>
      <c r="F146" s="33" t="s">
        <v>1940</v>
      </c>
      <c r="G146" s="247">
        <v>1</v>
      </c>
      <c r="H146" s="37">
        <v>43154</v>
      </c>
      <c r="I146" s="13">
        <v>43465</v>
      </c>
      <c r="J146" s="230">
        <f t="shared" si="18"/>
        <v>44.428571428571431</v>
      </c>
      <c r="K146" s="227">
        <v>1</v>
      </c>
      <c r="L146" s="47">
        <f t="shared" si="19"/>
        <v>1</v>
      </c>
      <c r="M146" s="242">
        <f t="shared" si="20"/>
        <v>44.428571428571431</v>
      </c>
      <c r="N146" s="230">
        <f t="shared" si="21"/>
        <v>44.428571428571431</v>
      </c>
      <c r="O146" s="299"/>
      <c r="P146" s="299"/>
      <c r="Q146" s="299"/>
      <c r="R146" s="299"/>
      <c r="S146" s="299"/>
      <c r="T146" s="299"/>
      <c r="U146" s="299"/>
      <c r="V146" s="299"/>
      <c r="W146" s="230">
        <f t="shared" si="22"/>
        <v>44.428571428571431</v>
      </c>
      <c r="X146" s="47" t="s">
        <v>1809</v>
      </c>
      <c r="Y146" s="9" t="s">
        <v>1657</v>
      </c>
      <c r="Z146" s="8" t="s">
        <v>1935</v>
      </c>
      <c r="AA146" s="9"/>
      <c r="AB146" s="9"/>
      <c r="AC146" s="9"/>
      <c r="AD146" s="9"/>
      <c r="AE146" s="9"/>
      <c r="AF146" s="145" t="s">
        <v>1965</v>
      </c>
      <c r="AG146" s="60">
        <v>2017</v>
      </c>
      <c r="AH146" s="46"/>
      <c r="AI146" s="86" t="s">
        <v>4658</v>
      </c>
      <c r="AJ146" s="86" t="s">
        <v>4593</v>
      </c>
      <c r="AK146" s="46"/>
      <c r="AL146" s="46"/>
      <c r="AM146" s="46"/>
      <c r="AN146" s="102"/>
    </row>
    <row r="147" spans="1:40" s="1" customFormat="1" ht="171" hidden="1" customHeight="1" x14ac:dyDescent="0.35">
      <c r="A147" s="38" t="s">
        <v>1961</v>
      </c>
      <c r="B147" s="56" t="s">
        <v>1962</v>
      </c>
      <c r="C147" s="32" t="s">
        <v>1963</v>
      </c>
      <c r="D147" s="32" t="s">
        <v>1941</v>
      </c>
      <c r="E147" s="32" t="s">
        <v>1942</v>
      </c>
      <c r="F147" s="33" t="s">
        <v>1943</v>
      </c>
      <c r="G147" s="247">
        <v>1</v>
      </c>
      <c r="H147" s="37">
        <v>43154</v>
      </c>
      <c r="I147" s="13">
        <v>43465</v>
      </c>
      <c r="J147" s="230">
        <f t="shared" si="18"/>
        <v>44.428571428571431</v>
      </c>
      <c r="K147" s="227">
        <v>1</v>
      </c>
      <c r="L147" s="47">
        <f t="shared" si="19"/>
        <v>1</v>
      </c>
      <c r="M147" s="242">
        <f t="shared" si="20"/>
        <v>44.428571428571431</v>
      </c>
      <c r="N147" s="230">
        <f t="shared" si="21"/>
        <v>44.428571428571431</v>
      </c>
      <c r="O147" s="299"/>
      <c r="P147" s="299"/>
      <c r="Q147" s="299"/>
      <c r="R147" s="299"/>
      <c r="S147" s="299"/>
      <c r="T147" s="299"/>
      <c r="U147" s="299"/>
      <c r="V147" s="299"/>
      <c r="W147" s="230">
        <f t="shared" si="22"/>
        <v>44.428571428571431</v>
      </c>
      <c r="X147" s="47" t="s">
        <v>1809</v>
      </c>
      <c r="Y147" s="9" t="s">
        <v>1657</v>
      </c>
      <c r="Z147" s="8" t="s">
        <v>1935</v>
      </c>
      <c r="AA147" s="9"/>
      <c r="AB147" s="9"/>
      <c r="AC147" s="9"/>
      <c r="AD147" s="9"/>
      <c r="AE147" s="9"/>
      <c r="AF147" s="145" t="s">
        <v>1966</v>
      </c>
      <c r="AG147" s="60">
        <v>2017</v>
      </c>
      <c r="AH147" s="46"/>
      <c r="AI147" s="86" t="s">
        <v>4658</v>
      </c>
      <c r="AJ147" s="86" t="s">
        <v>4593</v>
      </c>
      <c r="AK147" s="46"/>
      <c r="AL147" s="46"/>
      <c r="AM147" s="46"/>
      <c r="AN147" s="102"/>
    </row>
    <row r="148" spans="1:40" s="1" customFormat="1" ht="125.25" customHeight="1" x14ac:dyDescent="0.35">
      <c r="A148" s="59" t="s">
        <v>3737</v>
      </c>
      <c r="B148" s="147" t="s">
        <v>4562</v>
      </c>
      <c r="C148" s="78" t="s">
        <v>3738</v>
      </c>
      <c r="D148" s="78" t="s">
        <v>3739</v>
      </c>
      <c r="E148" s="78" t="s">
        <v>3740</v>
      </c>
      <c r="F148" s="78" t="s">
        <v>3741</v>
      </c>
      <c r="G148" s="247">
        <v>2</v>
      </c>
      <c r="H148" s="216">
        <v>45016</v>
      </c>
      <c r="I148" s="216">
        <v>46022</v>
      </c>
      <c r="J148" s="19">
        <f t="shared" si="18"/>
        <v>143.71428571428572</v>
      </c>
      <c r="K148" s="60">
        <v>0</v>
      </c>
      <c r="L148" s="108">
        <f t="shared" si="19"/>
        <v>0</v>
      </c>
      <c r="M148" s="121"/>
      <c r="N148" s="108"/>
      <c r="O148" s="298"/>
      <c r="P148" s="298"/>
      <c r="Q148" s="298"/>
      <c r="R148" s="298"/>
      <c r="S148" s="298"/>
      <c r="T148" s="298" t="s">
        <v>34</v>
      </c>
      <c r="U148" s="298"/>
      <c r="V148" s="298"/>
      <c r="W148" s="108"/>
      <c r="X148" s="109"/>
      <c r="Y148" s="114" t="s">
        <v>3497</v>
      </c>
      <c r="Z148" s="86" t="s">
        <v>3702</v>
      </c>
      <c r="AA148" s="86" t="s">
        <v>34</v>
      </c>
      <c r="AB148" s="86"/>
      <c r="AC148" s="86"/>
      <c r="AD148" s="86"/>
      <c r="AE148" s="86"/>
      <c r="AF148" s="145" t="s">
        <v>4387</v>
      </c>
      <c r="AG148" s="60">
        <v>2022</v>
      </c>
      <c r="AH148" s="81"/>
      <c r="AI148" s="60" t="s">
        <v>4633</v>
      </c>
      <c r="AJ148" s="86" t="s">
        <v>4595</v>
      </c>
      <c r="AK148" s="46"/>
      <c r="AL148" s="46"/>
      <c r="AM148" s="46"/>
    </row>
    <row r="149" spans="1:40" s="1" customFormat="1" ht="205.4" hidden="1" customHeight="1" x14ac:dyDescent="0.3">
      <c r="A149" s="59" t="s">
        <v>3737</v>
      </c>
      <c r="B149" s="442" t="s">
        <v>4562</v>
      </c>
      <c r="C149" s="60" t="s">
        <v>3742</v>
      </c>
      <c r="D149" s="78" t="s">
        <v>3743</v>
      </c>
      <c r="E149" s="60" t="s">
        <v>3744</v>
      </c>
      <c r="F149" s="78" t="s">
        <v>3745</v>
      </c>
      <c r="G149" s="247">
        <v>1</v>
      </c>
      <c r="H149" s="411">
        <v>44763</v>
      </c>
      <c r="I149" s="411">
        <v>44985</v>
      </c>
      <c r="J149" s="19">
        <f t="shared" si="18"/>
        <v>31.714285714285715</v>
      </c>
      <c r="K149" s="60">
        <v>1</v>
      </c>
      <c r="L149" s="108">
        <f t="shared" si="19"/>
        <v>1</v>
      </c>
      <c r="M149" s="121"/>
      <c r="N149" s="108"/>
      <c r="O149" s="298"/>
      <c r="P149" s="298"/>
      <c r="Q149" s="298"/>
      <c r="R149" s="298"/>
      <c r="S149" s="298"/>
      <c r="T149" s="298"/>
      <c r="U149" s="298"/>
      <c r="V149" s="298"/>
      <c r="W149" s="108"/>
      <c r="X149" s="109"/>
      <c r="Y149" s="140" t="s">
        <v>3519</v>
      </c>
      <c r="Z149" s="86" t="s">
        <v>3702</v>
      </c>
      <c r="AA149" s="86" t="s">
        <v>34</v>
      </c>
      <c r="AB149" s="86"/>
      <c r="AC149" s="86"/>
      <c r="AD149" s="86"/>
      <c r="AE149" s="86"/>
      <c r="AF149" s="145" t="s">
        <v>3703</v>
      </c>
      <c r="AG149" s="60">
        <v>2022</v>
      </c>
      <c r="AH149" s="282"/>
      <c r="AI149" s="86" t="s">
        <v>4658</v>
      </c>
      <c r="AJ149" s="86" t="s">
        <v>4593</v>
      </c>
      <c r="AK149" s="282"/>
      <c r="AL149" s="282"/>
      <c r="AM149" s="282"/>
      <c r="AN149" s="102"/>
    </row>
    <row r="150" spans="1:40" s="1" customFormat="1" ht="125.25" customHeight="1" x14ac:dyDescent="0.35">
      <c r="A150" s="3" t="s">
        <v>4866</v>
      </c>
      <c r="B150" s="118" t="s">
        <v>4877</v>
      </c>
      <c r="C150" s="116" t="s">
        <v>4867</v>
      </c>
      <c r="D150" s="116" t="s">
        <v>4868</v>
      </c>
      <c r="E150" s="116" t="s">
        <v>4869</v>
      </c>
      <c r="F150" s="181" t="s">
        <v>4870</v>
      </c>
      <c r="G150" s="60">
        <v>6</v>
      </c>
      <c r="H150" s="212">
        <v>45845</v>
      </c>
      <c r="I150" s="212">
        <v>46021</v>
      </c>
      <c r="J150" s="19">
        <f t="shared" si="18"/>
        <v>25.142857142857142</v>
      </c>
      <c r="K150" s="60">
        <v>0</v>
      </c>
      <c r="L150" s="108">
        <f t="shared" si="19"/>
        <v>0</v>
      </c>
      <c r="M150" s="108"/>
      <c r="N150" s="108"/>
      <c r="O150" s="298"/>
      <c r="P150" s="298"/>
      <c r="Q150" s="298"/>
      <c r="R150" s="298"/>
      <c r="S150" s="298"/>
      <c r="T150" s="298" t="s">
        <v>34</v>
      </c>
      <c r="U150" s="298"/>
      <c r="V150" s="298"/>
      <c r="W150" s="108"/>
      <c r="X150" s="109"/>
      <c r="Y150" s="120" t="s">
        <v>3497</v>
      </c>
      <c r="Z150" s="86" t="s">
        <v>4871</v>
      </c>
      <c r="AA150" s="86" t="s">
        <v>34</v>
      </c>
      <c r="AB150" s="86"/>
      <c r="AC150" s="86" t="s">
        <v>34</v>
      </c>
      <c r="AD150" s="86"/>
      <c r="AE150" s="86"/>
      <c r="AF150" s="145" t="s">
        <v>4979</v>
      </c>
      <c r="AG150" s="60">
        <v>2025</v>
      </c>
      <c r="AH150" s="60"/>
      <c r="AI150" s="60" t="s">
        <v>4633</v>
      </c>
      <c r="AJ150" s="60" t="s">
        <v>4595</v>
      </c>
      <c r="AK150" s="282"/>
      <c r="AL150" s="282"/>
      <c r="AM150" s="282"/>
      <c r="AN150" s="102"/>
    </row>
    <row r="151" spans="1:40" s="1" customFormat="1" ht="112" hidden="1" customHeight="1" x14ac:dyDescent="0.35">
      <c r="A151" s="3" t="s">
        <v>317</v>
      </c>
      <c r="B151" s="48" t="s">
        <v>318</v>
      </c>
      <c r="C151" s="8" t="s">
        <v>319</v>
      </c>
      <c r="D151" s="8" t="s">
        <v>320</v>
      </c>
      <c r="E151" s="8" t="s">
        <v>321</v>
      </c>
      <c r="F151" s="9" t="s">
        <v>322</v>
      </c>
      <c r="G151" s="247">
        <v>1</v>
      </c>
      <c r="H151" s="10">
        <v>42737</v>
      </c>
      <c r="I151" s="10">
        <v>43084</v>
      </c>
      <c r="J151" s="19">
        <f t="shared" si="18"/>
        <v>49.571428571428569</v>
      </c>
      <c r="K151" s="9">
        <v>1</v>
      </c>
      <c r="L151" s="11">
        <f t="shared" si="19"/>
        <v>1</v>
      </c>
      <c r="M151" s="121">
        <f>J151*L151</f>
        <v>49.571428571428569</v>
      </c>
      <c r="N151" s="19">
        <f>IF(I151&lt;=$W$2,M151,0)</f>
        <v>49.571428571428569</v>
      </c>
      <c r="O151" s="297"/>
      <c r="P151" s="297"/>
      <c r="Q151" s="297"/>
      <c r="R151" s="297"/>
      <c r="S151" s="297"/>
      <c r="T151" s="297"/>
      <c r="U151" s="297"/>
      <c r="V151" s="297"/>
      <c r="W151" s="19">
        <f>IF($W$2&gt;=I151,J151,0)</f>
        <v>49.571428571428569</v>
      </c>
      <c r="X151" s="47" t="s">
        <v>323</v>
      </c>
      <c r="Y151" s="9" t="s">
        <v>32</v>
      </c>
      <c r="Z151" s="8" t="s">
        <v>110</v>
      </c>
      <c r="AA151" s="9"/>
      <c r="AB151" s="9"/>
      <c r="AC151" s="9"/>
      <c r="AD151" s="9"/>
      <c r="AE151" s="9"/>
      <c r="AF151" s="145" t="s">
        <v>324</v>
      </c>
      <c r="AG151" s="60">
        <v>2016</v>
      </c>
      <c r="AH151" s="46"/>
      <c r="AI151" s="86" t="s">
        <v>4658</v>
      </c>
      <c r="AJ151" s="86" t="s">
        <v>4593</v>
      </c>
      <c r="AK151" s="46"/>
      <c r="AL151" s="46"/>
      <c r="AM151" s="46"/>
      <c r="AN151" s="102"/>
    </row>
    <row r="152" spans="1:40" s="1" customFormat="1" ht="387.5" customHeight="1" x14ac:dyDescent="0.35">
      <c r="A152" s="3" t="s">
        <v>3660</v>
      </c>
      <c r="B152" s="142" t="s">
        <v>3661</v>
      </c>
      <c r="C152" s="78" t="s">
        <v>3662</v>
      </c>
      <c r="D152" s="78" t="s">
        <v>3663</v>
      </c>
      <c r="E152" s="78" t="s">
        <v>3664</v>
      </c>
      <c r="F152" s="78" t="s">
        <v>4481</v>
      </c>
      <c r="G152" s="247">
        <v>20</v>
      </c>
      <c r="H152" s="222">
        <v>44409</v>
      </c>
      <c r="I152" s="222">
        <v>45900</v>
      </c>
      <c r="J152" s="19">
        <f t="shared" si="18"/>
        <v>213</v>
      </c>
      <c r="K152" s="60">
        <v>0</v>
      </c>
      <c r="L152" s="108">
        <f t="shared" si="19"/>
        <v>0</v>
      </c>
      <c r="M152" s="121"/>
      <c r="N152" s="108"/>
      <c r="O152" s="298" t="s">
        <v>34</v>
      </c>
      <c r="P152" s="298" t="s">
        <v>34</v>
      </c>
      <c r="Q152" s="298"/>
      <c r="R152" s="298"/>
      <c r="S152" s="298"/>
      <c r="T152" s="298"/>
      <c r="U152" s="298"/>
      <c r="V152" s="298"/>
      <c r="W152" s="108"/>
      <c r="X152" s="109" t="s">
        <v>3665</v>
      </c>
      <c r="Y152" s="120" t="s">
        <v>4462</v>
      </c>
      <c r="Z152" s="86" t="s">
        <v>3658</v>
      </c>
      <c r="AA152" s="86" t="s">
        <v>34</v>
      </c>
      <c r="AB152" s="86"/>
      <c r="AC152" s="86" t="s">
        <v>34</v>
      </c>
      <c r="AD152" s="86"/>
      <c r="AE152" s="86"/>
      <c r="AF152" s="145" t="s">
        <v>4482</v>
      </c>
      <c r="AG152" s="60">
        <v>2021</v>
      </c>
      <c r="AH152" s="81"/>
      <c r="AI152" s="60" t="s">
        <v>4633</v>
      </c>
      <c r="AJ152" s="86" t="s">
        <v>4595</v>
      </c>
      <c r="AK152" s="46"/>
      <c r="AL152" s="46"/>
      <c r="AM152" s="46"/>
    </row>
    <row r="153" spans="1:40" s="1" customFormat="1" ht="166.5" hidden="1" customHeight="1" x14ac:dyDescent="0.35">
      <c r="A153" s="2" t="s">
        <v>239</v>
      </c>
      <c r="B153" s="52" t="s">
        <v>243</v>
      </c>
      <c r="C153" s="8" t="s">
        <v>233</v>
      </c>
      <c r="D153" s="8" t="s">
        <v>244</v>
      </c>
      <c r="E153" s="8" t="s">
        <v>245</v>
      </c>
      <c r="F153" s="9" t="s">
        <v>154</v>
      </c>
      <c r="G153" s="247">
        <v>1</v>
      </c>
      <c r="H153" s="10">
        <v>42706</v>
      </c>
      <c r="I153" s="10">
        <v>42886</v>
      </c>
      <c r="J153" s="19">
        <f t="shared" si="18"/>
        <v>25.714285714285715</v>
      </c>
      <c r="K153" s="9">
        <v>1</v>
      </c>
      <c r="L153" s="11">
        <f t="shared" si="19"/>
        <v>1</v>
      </c>
      <c r="M153" s="121">
        <f t="shared" ref="M153:M158" si="23">J153*L153</f>
        <v>25.714285714285715</v>
      </c>
      <c r="N153" s="19">
        <f t="shared" ref="N153:N158" si="24">IF(I153&lt;=$W$2,M153,0)</f>
        <v>25.714285714285715</v>
      </c>
      <c r="O153" s="297"/>
      <c r="P153" s="297"/>
      <c r="Q153" s="297"/>
      <c r="R153" s="297"/>
      <c r="S153" s="297"/>
      <c r="T153" s="297"/>
      <c r="U153" s="297"/>
      <c r="V153" s="297"/>
      <c r="W153" s="19">
        <f t="shared" ref="W153:W158" si="25">IF($W$2&gt;=I153,J153,0)</f>
        <v>25.714285714285715</v>
      </c>
      <c r="X153" s="47" t="s">
        <v>237</v>
      </c>
      <c r="Y153" s="9" t="s">
        <v>189</v>
      </c>
      <c r="Z153" s="8" t="s">
        <v>110</v>
      </c>
      <c r="AA153" s="9"/>
      <c r="AB153" s="9"/>
      <c r="AC153" s="9"/>
      <c r="AD153" s="9"/>
      <c r="AE153" s="9"/>
      <c r="AF153" s="145" t="s">
        <v>246</v>
      </c>
      <c r="AG153" s="60">
        <v>2016</v>
      </c>
      <c r="AH153" s="46"/>
      <c r="AI153" s="86" t="s">
        <v>4658</v>
      </c>
      <c r="AJ153" s="86" t="s">
        <v>4593</v>
      </c>
      <c r="AK153" s="46"/>
      <c r="AL153" s="46"/>
      <c r="AM153" s="46"/>
      <c r="AN153" s="102"/>
    </row>
    <row r="154" spans="1:40" s="1" customFormat="1" ht="166.5" hidden="1" customHeight="1" x14ac:dyDescent="0.35">
      <c r="A154" s="2" t="s">
        <v>239</v>
      </c>
      <c r="B154" s="52" t="s">
        <v>240</v>
      </c>
      <c r="C154" s="8" t="s">
        <v>241</v>
      </c>
      <c r="D154" s="8" t="s">
        <v>234</v>
      </c>
      <c r="E154" s="8" t="s">
        <v>235</v>
      </c>
      <c r="F154" s="9" t="s">
        <v>236</v>
      </c>
      <c r="G154" s="247">
        <v>20</v>
      </c>
      <c r="H154" s="10">
        <v>42706</v>
      </c>
      <c r="I154" s="10">
        <v>43069</v>
      </c>
      <c r="J154" s="19">
        <f t="shared" si="18"/>
        <v>51.857142857142854</v>
      </c>
      <c r="K154" s="9">
        <v>20</v>
      </c>
      <c r="L154" s="11">
        <f t="shared" si="19"/>
        <v>1</v>
      </c>
      <c r="M154" s="121">
        <f t="shared" si="23"/>
        <v>51.857142857142854</v>
      </c>
      <c r="N154" s="19">
        <f t="shared" si="24"/>
        <v>51.857142857142854</v>
      </c>
      <c r="O154" s="297"/>
      <c r="P154" s="297"/>
      <c r="Q154" s="297"/>
      <c r="R154" s="297"/>
      <c r="S154" s="297"/>
      <c r="T154" s="297"/>
      <c r="U154" s="297"/>
      <c r="V154" s="297"/>
      <c r="W154" s="19">
        <f t="shared" si="25"/>
        <v>51.857142857142854</v>
      </c>
      <c r="X154" s="47" t="s">
        <v>237</v>
      </c>
      <c r="Y154" s="9" t="s">
        <v>189</v>
      </c>
      <c r="Z154" s="8" t="s">
        <v>110</v>
      </c>
      <c r="AA154" s="9"/>
      <c r="AB154" s="9"/>
      <c r="AC154" s="9"/>
      <c r="AD154" s="9"/>
      <c r="AE154" s="9"/>
      <c r="AF154" s="145" t="s">
        <v>242</v>
      </c>
      <c r="AG154" s="60">
        <v>2016</v>
      </c>
      <c r="AH154" s="46"/>
      <c r="AI154" s="86" t="s">
        <v>4658</v>
      </c>
      <c r="AJ154" s="86" t="s">
        <v>4593</v>
      </c>
      <c r="AK154" s="46"/>
      <c r="AL154" s="46"/>
      <c r="AM154" s="46"/>
      <c r="AN154" s="102"/>
    </row>
    <row r="155" spans="1:40" s="1" customFormat="1" ht="125.25" hidden="1" customHeight="1" x14ac:dyDescent="0.35">
      <c r="A155" s="6" t="s">
        <v>352</v>
      </c>
      <c r="B155" s="75" t="s">
        <v>358</v>
      </c>
      <c r="C155" s="8" t="s">
        <v>359</v>
      </c>
      <c r="D155" s="8" t="s">
        <v>328</v>
      </c>
      <c r="E155" s="8" t="s">
        <v>360</v>
      </c>
      <c r="F155" s="8" t="s">
        <v>330</v>
      </c>
      <c r="G155" s="247">
        <v>5</v>
      </c>
      <c r="H155" s="10">
        <v>43405</v>
      </c>
      <c r="I155" s="10">
        <v>44196</v>
      </c>
      <c r="J155" s="19">
        <f t="shared" si="18"/>
        <v>113</v>
      </c>
      <c r="K155" s="9">
        <v>5</v>
      </c>
      <c r="L155" s="11">
        <f t="shared" si="19"/>
        <v>1</v>
      </c>
      <c r="M155" s="121">
        <f t="shared" si="23"/>
        <v>113</v>
      </c>
      <c r="N155" s="19">
        <f t="shared" si="24"/>
        <v>0</v>
      </c>
      <c r="O155" s="297"/>
      <c r="P155" s="297"/>
      <c r="Q155" s="297"/>
      <c r="R155" s="297"/>
      <c r="S155" s="297"/>
      <c r="T155" s="297"/>
      <c r="U155" s="297"/>
      <c r="V155" s="297"/>
      <c r="W155" s="19">
        <f t="shared" si="25"/>
        <v>0</v>
      </c>
      <c r="X155" s="47" t="s">
        <v>355</v>
      </c>
      <c r="Y155" s="9" t="s">
        <v>361</v>
      </c>
      <c r="Z155" s="8" t="s">
        <v>110</v>
      </c>
      <c r="AA155" s="9" t="s">
        <v>34</v>
      </c>
      <c r="AB155" s="9"/>
      <c r="AC155" s="9"/>
      <c r="AD155" s="9"/>
      <c r="AE155" s="9"/>
      <c r="AF155" s="145" t="s">
        <v>362</v>
      </c>
      <c r="AG155" s="60">
        <v>2016</v>
      </c>
      <c r="AH155" s="46"/>
      <c r="AI155" s="86" t="s">
        <v>4658</v>
      </c>
      <c r="AJ155" s="86" t="s">
        <v>4593</v>
      </c>
      <c r="AK155" s="46"/>
      <c r="AL155" s="46"/>
      <c r="AM155" s="46"/>
      <c r="AN155" s="102"/>
    </row>
    <row r="156" spans="1:40" s="1" customFormat="1" ht="125.25" hidden="1" customHeight="1" x14ac:dyDescent="0.35">
      <c r="A156" s="6" t="s">
        <v>352</v>
      </c>
      <c r="B156" s="75" t="s">
        <v>358</v>
      </c>
      <c r="C156" s="8" t="s">
        <v>363</v>
      </c>
      <c r="D156" s="8" t="s">
        <v>328</v>
      </c>
      <c r="E156" s="8" t="s">
        <v>329</v>
      </c>
      <c r="F156" s="8" t="s">
        <v>330</v>
      </c>
      <c r="G156" s="247">
        <v>5</v>
      </c>
      <c r="H156" s="10">
        <v>42767</v>
      </c>
      <c r="I156" s="10">
        <v>44196</v>
      </c>
      <c r="J156" s="19">
        <f t="shared" si="18"/>
        <v>204.14285714285714</v>
      </c>
      <c r="K156" s="9">
        <v>5</v>
      </c>
      <c r="L156" s="11">
        <f t="shared" si="19"/>
        <v>1</v>
      </c>
      <c r="M156" s="121">
        <f t="shared" si="23"/>
        <v>204.14285714285714</v>
      </c>
      <c r="N156" s="19">
        <f t="shared" si="24"/>
        <v>0</v>
      </c>
      <c r="O156" s="297"/>
      <c r="P156" s="297"/>
      <c r="Q156" s="297"/>
      <c r="R156" s="297"/>
      <c r="S156" s="297"/>
      <c r="T156" s="297"/>
      <c r="U156" s="297"/>
      <c r="V156" s="297"/>
      <c r="W156" s="19">
        <f t="shared" si="25"/>
        <v>0</v>
      </c>
      <c r="X156" s="47" t="s">
        <v>355</v>
      </c>
      <c r="Y156" s="9" t="s">
        <v>364</v>
      </c>
      <c r="Z156" s="8" t="s">
        <v>110</v>
      </c>
      <c r="AA156" s="9" t="s">
        <v>34</v>
      </c>
      <c r="AB156" s="9"/>
      <c r="AC156" s="9"/>
      <c r="AD156" s="9"/>
      <c r="AE156" s="9"/>
      <c r="AF156" s="145" t="s">
        <v>365</v>
      </c>
      <c r="AG156" s="60">
        <v>2016</v>
      </c>
      <c r="AH156" s="46"/>
      <c r="AI156" s="86" t="s">
        <v>4658</v>
      </c>
      <c r="AJ156" s="86" t="s">
        <v>4593</v>
      </c>
      <c r="AK156" s="46"/>
      <c r="AL156" s="46"/>
      <c r="AM156" s="46"/>
      <c r="AN156" s="102"/>
    </row>
    <row r="157" spans="1:40" s="1" customFormat="1" ht="190.4" hidden="1" customHeight="1" x14ac:dyDescent="0.35">
      <c r="A157" s="6" t="s">
        <v>352</v>
      </c>
      <c r="B157" s="75" t="s">
        <v>358</v>
      </c>
      <c r="C157" s="8" t="s">
        <v>366</v>
      </c>
      <c r="D157" s="8" t="s">
        <v>328</v>
      </c>
      <c r="E157" s="8" t="s">
        <v>336</v>
      </c>
      <c r="F157" s="8" t="s">
        <v>330</v>
      </c>
      <c r="G157" s="247">
        <v>5</v>
      </c>
      <c r="H157" s="10">
        <v>42745</v>
      </c>
      <c r="I157" s="10">
        <v>44196</v>
      </c>
      <c r="J157" s="19">
        <f t="shared" si="18"/>
        <v>207.28571428571428</v>
      </c>
      <c r="K157" s="9">
        <v>5</v>
      </c>
      <c r="L157" s="11">
        <f t="shared" si="19"/>
        <v>1</v>
      </c>
      <c r="M157" s="121">
        <f t="shared" si="23"/>
        <v>207.28571428571428</v>
      </c>
      <c r="N157" s="19">
        <f t="shared" si="24"/>
        <v>0</v>
      </c>
      <c r="O157" s="297"/>
      <c r="P157" s="297"/>
      <c r="Q157" s="297"/>
      <c r="R157" s="297"/>
      <c r="S157" s="297"/>
      <c r="T157" s="297"/>
      <c r="U157" s="297"/>
      <c r="V157" s="297"/>
      <c r="W157" s="19">
        <f t="shared" si="25"/>
        <v>0</v>
      </c>
      <c r="X157" s="47" t="s">
        <v>355</v>
      </c>
      <c r="Y157" s="9" t="s">
        <v>361</v>
      </c>
      <c r="Z157" s="8" t="s">
        <v>110</v>
      </c>
      <c r="AA157" s="9" t="s">
        <v>34</v>
      </c>
      <c r="AB157" s="9"/>
      <c r="AC157" s="9"/>
      <c r="AD157" s="9"/>
      <c r="AE157" s="9"/>
      <c r="AF157" s="145" t="s">
        <v>367</v>
      </c>
      <c r="AG157" s="60">
        <v>2016</v>
      </c>
      <c r="AH157" s="46"/>
      <c r="AI157" s="86" t="s">
        <v>4658</v>
      </c>
      <c r="AJ157" s="86" t="s">
        <v>4593</v>
      </c>
      <c r="AK157" s="46"/>
      <c r="AL157" s="46"/>
      <c r="AM157" s="46"/>
      <c r="AN157" s="102"/>
    </row>
    <row r="158" spans="1:40" s="1" customFormat="1" ht="125.25" hidden="1" customHeight="1" x14ac:dyDescent="0.35">
      <c r="A158" s="6" t="s">
        <v>352</v>
      </c>
      <c r="B158" s="75" t="s">
        <v>353</v>
      </c>
      <c r="C158" s="8" t="s">
        <v>354</v>
      </c>
      <c r="D158" s="8" t="s">
        <v>328</v>
      </c>
      <c r="E158" s="8" t="s">
        <v>336</v>
      </c>
      <c r="F158" s="8" t="s">
        <v>330</v>
      </c>
      <c r="G158" s="247">
        <v>5</v>
      </c>
      <c r="H158" s="10">
        <v>42736</v>
      </c>
      <c r="I158" s="10">
        <v>44196</v>
      </c>
      <c r="J158" s="19">
        <f t="shared" si="18"/>
        <v>208.57142857142858</v>
      </c>
      <c r="K158" s="9">
        <v>5</v>
      </c>
      <c r="L158" s="11">
        <f t="shared" si="19"/>
        <v>1</v>
      </c>
      <c r="M158" s="121">
        <f t="shared" si="23"/>
        <v>208.57142857142858</v>
      </c>
      <c r="N158" s="19">
        <f t="shared" si="24"/>
        <v>0</v>
      </c>
      <c r="O158" s="297"/>
      <c r="P158" s="297"/>
      <c r="Q158" s="297"/>
      <c r="R158" s="297"/>
      <c r="S158" s="297"/>
      <c r="T158" s="297"/>
      <c r="U158" s="297"/>
      <c r="V158" s="297"/>
      <c r="W158" s="19">
        <f t="shared" si="25"/>
        <v>0</v>
      </c>
      <c r="X158" s="47" t="s">
        <v>355</v>
      </c>
      <c r="Y158" s="9" t="s">
        <v>356</v>
      </c>
      <c r="Z158" s="8" t="s">
        <v>110</v>
      </c>
      <c r="AA158" s="9" t="s">
        <v>34</v>
      </c>
      <c r="AB158" s="9"/>
      <c r="AC158" s="9"/>
      <c r="AD158" s="9"/>
      <c r="AE158" s="9"/>
      <c r="AF158" s="145" t="s">
        <v>357</v>
      </c>
      <c r="AG158" s="60">
        <v>2016</v>
      </c>
      <c r="AH158" s="46"/>
      <c r="AI158" s="86" t="s">
        <v>4658</v>
      </c>
      <c r="AJ158" s="86" t="s">
        <v>4593</v>
      </c>
      <c r="AK158" s="46"/>
      <c r="AL158" s="46"/>
      <c r="AM158" s="46"/>
      <c r="AN158" s="102"/>
    </row>
    <row r="159" spans="1:40" s="1" customFormat="1" ht="117" hidden="1" customHeight="1" x14ac:dyDescent="0.35">
      <c r="A159" s="2" t="s">
        <v>3535</v>
      </c>
      <c r="B159" s="414" t="s">
        <v>3536</v>
      </c>
      <c r="C159" s="443" t="s">
        <v>3537</v>
      </c>
      <c r="D159" s="444" t="s">
        <v>3538</v>
      </c>
      <c r="E159" s="445" t="s">
        <v>5041</v>
      </c>
      <c r="F159" s="446" t="s">
        <v>3539</v>
      </c>
      <c r="G159" s="247">
        <v>2</v>
      </c>
      <c r="H159" s="426">
        <v>44398</v>
      </c>
      <c r="I159" s="426">
        <v>44620</v>
      </c>
      <c r="J159" s="19">
        <f t="shared" si="18"/>
        <v>31.714285714285715</v>
      </c>
      <c r="K159" s="60">
        <v>2</v>
      </c>
      <c r="L159" s="108">
        <f t="shared" si="19"/>
        <v>1</v>
      </c>
      <c r="M159" s="121"/>
      <c r="N159" s="108"/>
      <c r="O159" s="298"/>
      <c r="P159" s="298"/>
      <c r="Q159" s="298"/>
      <c r="R159" s="298"/>
      <c r="S159" s="298"/>
      <c r="T159" s="298"/>
      <c r="U159" s="298"/>
      <c r="V159" s="298"/>
      <c r="W159" s="108"/>
      <c r="X159" s="109"/>
      <c r="Y159" s="147" t="s">
        <v>3497</v>
      </c>
      <c r="Z159" s="86" t="s">
        <v>3498</v>
      </c>
      <c r="AA159" s="86" t="s">
        <v>34</v>
      </c>
      <c r="AB159" s="86"/>
      <c r="AC159" s="86"/>
      <c r="AD159" s="86"/>
      <c r="AE159" s="86"/>
      <c r="AF159" s="145" t="s">
        <v>3540</v>
      </c>
      <c r="AG159" s="60">
        <v>2021</v>
      </c>
      <c r="AH159" s="282"/>
      <c r="AI159" s="86" t="s">
        <v>4658</v>
      </c>
      <c r="AJ159" s="86" t="s">
        <v>4593</v>
      </c>
      <c r="AK159" s="282"/>
      <c r="AL159" s="282"/>
      <c r="AM159" s="282"/>
      <c r="AN159" s="102"/>
    </row>
    <row r="160" spans="1:40" s="1" customFormat="1" ht="143" hidden="1" customHeight="1" x14ac:dyDescent="0.35">
      <c r="A160" s="2" t="s">
        <v>3535</v>
      </c>
      <c r="B160" s="414" t="s">
        <v>3536</v>
      </c>
      <c r="C160" s="380" t="s">
        <v>3541</v>
      </c>
      <c r="D160" s="447" t="s">
        <v>3542</v>
      </c>
      <c r="E160" s="380" t="s">
        <v>3543</v>
      </c>
      <c r="F160" s="380" t="s">
        <v>280</v>
      </c>
      <c r="G160" s="247">
        <v>1</v>
      </c>
      <c r="H160" s="391">
        <v>44378</v>
      </c>
      <c r="I160" s="391">
        <v>44561</v>
      </c>
      <c r="J160" s="19">
        <f t="shared" ref="J160:J176" si="26">(I160-H160)/7</f>
        <v>26.142857142857142</v>
      </c>
      <c r="K160" s="60">
        <v>1</v>
      </c>
      <c r="L160" s="108">
        <f t="shared" si="19"/>
        <v>1</v>
      </c>
      <c r="M160" s="121"/>
      <c r="N160" s="108"/>
      <c r="O160" s="298"/>
      <c r="P160" s="298"/>
      <c r="Q160" s="298"/>
      <c r="R160" s="298"/>
      <c r="S160" s="298"/>
      <c r="T160" s="298"/>
      <c r="U160" s="298"/>
      <c r="V160" s="298"/>
      <c r="W160" s="108"/>
      <c r="X160" s="109" t="s">
        <v>3544</v>
      </c>
      <c r="Y160" s="147" t="s">
        <v>3519</v>
      </c>
      <c r="Z160" s="86" t="s">
        <v>3498</v>
      </c>
      <c r="AA160" s="86" t="s">
        <v>34</v>
      </c>
      <c r="AB160" s="86"/>
      <c r="AC160" s="86"/>
      <c r="AD160" s="86"/>
      <c r="AE160" s="86"/>
      <c r="AF160" s="145" t="s">
        <v>3545</v>
      </c>
      <c r="AG160" s="60">
        <v>2021</v>
      </c>
      <c r="AH160" s="282"/>
      <c r="AI160" s="86" t="s">
        <v>4658</v>
      </c>
      <c r="AJ160" s="86" t="s">
        <v>4593</v>
      </c>
      <c r="AK160" s="282"/>
      <c r="AL160" s="282"/>
      <c r="AM160" s="282"/>
      <c r="AN160" s="102"/>
    </row>
    <row r="161" spans="1:40" s="1" customFormat="1" ht="104" customHeight="1" x14ac:dyDescent="0.35">
      <c r="A161" s="3" t="s">
        <v>4956</v>
      </c>
      <c r="B161" s="118" t="s">
        <v>4975</v>
      </c>
      <c r="C161" s="116" t="s">
        <v>4957</v>
      </c>
      <c r="D161" s="116" t="s">
        <v>4967</v>
      </c>
      <c r="E161" s="116" t="s">
        <v>4968</v>
      </c>
      <c r="F161" s="181" t="s">
        <v>4969</v>
      </c>
      <c r="G161" s="60">
        <v>2</v>
      </c>
      <c r="H161" s="212">
        <v>45845</v>
      </c>
      <c r="I161" s="212">
        <v>46022</v>
      </c>
      <c r="J161" s="19">
        <f t="shared" si="26"/>
        <v>25.285714285714285</v>
      </c>
      <c r="K161" s="60">
        <v>0</v>
      </c>
      <c r="L161" s="108">
        <f t="shared" si="19"/>
        <v>0</v>
      </c>
      <c r="M161" s="108"/>
      <c r="N161" s="108"/>
      <c r="O161" s="298"/>
      <c r="P161" s="298"/>
      <c r="Q161" s="298"/>
      <c r="R161" s="298"/>
      <c r="S161" s="298" t="s">
        <v>34</v>
      </c>
      <c r="T161" s="298"/>
      <c r="U161" s="298"/>
      <c r="V161" s="298"/>
      <c r="W161" s="108"/>
      <c r="X161" s="109"/>
      <c r="Y161" s="144" t="s">
        <v>4978</v>
      </c>
      <c r="Z161" s="86" t="s">
        <v>4871</v>
      </c>
      <c r="AA161" s="86" t="s">
        <v>34</v>
      </c>
      <c r="AB161" s="86"/>
      <c r="AC161" s="86" t="s">
        <v>34</v>
      </c>
      <c r="AD161" s="86"/>
      <c r="AE161" s="86"/>
      <c r="AF161" s="145" t="s">
        <v>4979</v>
      </c>
      <c r="AG161" s="60">
        <v>2025</v>
      </c>
      <c r="AH161" s="60"/>
      <c r="AI161" s="60" t="s">
        <v>4633</v>
      </c>
      <c r="AJ161" s="60" t="s">
        <v>4595</v>
      </c>
      <c r="AK161" s="282"/>
      <c r="AL161" s="282"/>
      <c r="AM161" s="282"/>
      <c r="AN161" s="102"/>
    </row>
    <row r="162" spans="1:40" s="1" customFormat="1" ht="130" hidden="1" customHeight="1" x14ac:dyDescent="0.35">
      <c r="A162" s="3" t="s">
        <v>3296</v>
      </c>
      <c r="B162" s="424" t="s">
        <v>3297</v>
      </c>
      <c r="C162" s="379" t="s">
        <v>3298</v>
      </c>
      <c r="D162" s="379" t="s">
        <v>3299</v>
      </c>
      <c r="E162" s="379" t="s">
        <v>3300</v>
      </c>
      <c r="F162" s="378" t="s">
        <v>3301</v>
      </c>
      <c r="G162" s="247">
        <v>1</v>
      </c>
      <c r="H162" s="393">
        <v>44197</v>
      </c>
      <c r="I162" s="393">
        <v>44561</v>
      </c>
      <c r="J162" s="19">
        <f t="shared" si="26"/>
        <v>52</v>
      </c>
      <c r="K162" s="60">
        <v>1</v>
      </c>
      <c r="L162" s="108">
        <f t="shared" si="19"/>
        <v>1</v>
      </c>
      <c r="M162" s="121">
        <f>J162*L162</f>
        <v>52</v>
      </c>
      <c r="N162" s="108">
        <f>IF(I162&lt;=$W$2,M162,0)</f>
        <v>0</v>
      </c>
      <c r="O162" s="298"/>
      <c r="P162" s="298"/>
      <c r="Q162" s="298"/>
      <c r="R162" s="298"/>
      <c r="S162" s="298"/>
      <c r="T162" s="298"/>
      <c r="U162" s="298"/>
      <c r="V162" s="298"/>
      <c r="W162" s="108"/>
      <c r="X162" s="109" t="s">
        <v>3302</v>
      </c>
      <c r="Y162" s="78" t="s">
        <v>3175</v>
      </c>
      <c r="Z162" s="86" t="s">
        <v>3142</v>
      </c>
      <c r="AA162" s="86" t="s">
        <v>34</v>
      </c>
      <c r="AB162" s="86"/>
      <c r="AC162" s="86"/>
      <c r="AD162" s="86"/>
      <c r="AE162" s="86"/>
      <c r="AF162" s="145" t="s">
        <v>3135</v>
      </c>
      <c r="AG162" s="60">
        <v>2020</v>
      </c>
      <c r="AH162" s="282"/>
      <c r="AI162" s="86" t="s">
        <v>4658</v>
      </c>
      <c r="AJ162" s="86" t="s">
        <v>4593</v>
      </c>
      <c r="AK162" s="282"/>
      <c r="AL162" s="282"/>
      <c r="AM162" s="282"/>
      <c r="AN162" s="102"/>
    </row>
    <row r="163" spans="1:40" s="1" customFormat="1" ht="104" customHeight="1" x14ac:dyDescent="0.35">
      <c r="A163" s="3" t="s">
        <v>4958</v>
      </c>
      <c r="B163" s="118" t="s">
        <v>4976</v>
      </c>
      <c r="C163" s="116" t="s">
        <v>4959</v>
      </c>
      <c r="D163" s="116" t="s">
        <v>4970</v>
      </c>
      <c r="E163" s="116" t="s">
        <v>4971</v>
      </c>
      <c r="F163" s="181" t="s">
        <v>285</v>
      </c>
      <c r="G163" s="60">
        <v>2</v>
      </c>
      <c r="H163" s="212">
        <v>45845</v>
      </c>
      <c r="I163" s="212">
        <v>46022</v>
      </c>
      <c r="J163" s="19">
        <f t="shared" si="26"/>
        <v>25.285714285714285</v>
      </c>
      <c r="K163" s="60">
        <v>0</v>
      </c>
      <c r="L163" s="108">
        <f t="shared" si="19"/>
        <v>0</v>
      </c>
      <c r="M163" s="108"/>
      <c r="N163" s="108"/>
      <c r="O163" s="298"/>
      <c r="P163" s="298"/>
      <c r="Q163" s="298"/>
      <c r="R163" s="298"/>
      <c r="S163" s="298" t="s">
        <v>34</v>
      </c>
      <c r="T163" s="298"/>
      <c r="U163" s="298"/>
      <c r="V163" s="298"/>
      <c r="W163" s="108"/>
      <c r="X163" s="109"/>
      <c r="Y163" s="144" t="s">
        <v>4925</v>
      </c>
      <c r="Z163" s="86" t="s">
        <v>4871</v>
      </c>
      <c r="AA163" s="86" t="s">
        <v>34</v>
      </c>
      <c r="AB163" s="86"/>
      <c r="AC163" s="86"/>
      <c r="AD163" s="86"/>
      <c r="AE163" s="86"/>
      <c r="AF163" s="145" t="s">
        <v>4979</v>
      </c>
      <c r="AG163" s="60">
        <v>2025</v>
      </c>
      <c r="AH163" s="60"/>
      <c r="AI163" s="60" t="s">
        <v>4633</v>
      </c>
      <c r="AJ163" s="60" t="s">
        <v>4595</v>
      </c>
      <c r="AK163" s="282"/>
      <c r="AL163" s="282"/>
      <c r="AM163" s="282"/>
      <c r="AN163" s="102"/>
    </row>
    <row r="164" spans="1:40" s="1" customFormat="1" ht="78" hidden="1" customHeight="1" x14ac:dyDescent="0.35">
      <c r="A164" s="2" t="s">
        <v>2908</v>
      </c>
      <c r="B164" s="48" t="s">
        <v>2909</v>
      </c>
      <c r="C164" s="8" t="s">
        <v>2910</v>
      </c>
      <c r="D164" s="8" t="s">
        <v>2911</v>
      </c>
      <c r="E164" s="8" t="s">
        <v>2912</v>
      </c>
      <c r="F164" s="9" t="s">
        <v>2913</v>
      </c>
      <c r="G164" s="247">
        <v>1</v>
      </c>
      <c r="H164" s="12">
        <v>43678</v>
      </c>
      <c r="I164" s="12">
        <v>43738</v>
      </c>
      <c r="J164" s="230">
        <f t="shared" si="26"/>
        <v>8.5714285714285712</v>
      </c>
      <c r="K164" s="60">
        <v>1</v>
      </c>
      <c r="L164" s="47">
        <f t="shared" si="19"/>
        <v>1</v>
      </c>
      <c r="M164" s="242">
        <f t="shared" ref="M164:M176" si="27">J164*L164</f>
        <v>8.5714285714285712</v>
      </c>
      <c r="N164" s="230">
        <f t="shared" ref="N164:N176" si="28">IF(I164&lt;=$W$2,M164,0)</f>
        <v>8.5714285714285712</v>
      </c>
      <c r="O164" s="299"/>
      <c r="P164" s="299"/>
      <c r="Q164" s="299"/>
      <c r="R164" s="299"/>
      <c r="S164" s="299"/>
      <c r="T164" s="299"/>
      <c r="U164" s="299"/>
      <c r="V164" s="299"/>
      <c r="W164" s="230">
        <f>IF($W$2&gt;=I164,J164,0)</f>
        <v>8.5714285714285712</v>
      </c>
      <c r="X164" s="47" t="s">
        <v>2914</v>
      </c>
      <c r="Y164" s="9" t="s">
        <v>552</v>
      </c>
      <c r="Z164" s="8" t="s">
        <v>2621</v>
      </c>
      <c r="AA164" s="9"/>
      <c r="AB164" s="9"/>
      <c r="AC164" s="9"/>
      <c r="AD164" s="9"/>
      <c r="AE164" s="9"/>
      <c r="AF164" s="145" t="s">
        <v>2915</v>
      </c>
      <c r="AG164" s="60">
        <v>2019</v>
      </c>
      <c r="AH164" s="46"/>
      <c r="AI164" s="86" t="s">
        <v>4658</v>
      </c>
      <c r="AJ164" s="86" t="s">
        <v>4593</v>
      </c>
      <c r="AK164" s="282"/>
      <c r="AL164" s="282"/>
      <c r="AM164" s="282"/>
      <c r="AN164" s="102"/>
    </row>
    <row r="165" spans="1:40" s="1" customFormat="1" ht="91" hidden="1" x14ac:dyDescent="0.35">
      <c r="A165" s="2" t="s">
        <v>2908</v>
      </c>
      <c r="B165" s="48" t="s">
        <v>2909</v>
      </c>
      <c r="C165" s="8" t="s">
        <v>2910</v>
      </c>
      <c r="D165" s="8" t="s">
        <v>2911</v>
      </c>
      <c r="E165" s="8" t="s">
        <v>2916</v>
      </c>
      <c r="F165" s="9" t="s">
        <v>2917</v>
      </c>
      <c r="G165" s="247">
        <v>1</v>
      </c>
      <c r="H165" s="12">
        <v>43739</v>
      </c>
      <c r="I165" s="12">
        <v>43830</v>
      </c>
      <c r="J165" s="230">
        <f t="shared" si="26"/>
        <v>13</v>
      </c>
      <c r="K165" s="60">
        <v>1</v>
      </c>
      <c r="L165" s="47">
        <f t="shared" si="19"/>
        <v>1</v>
      </c>
      <c r="M165" s="242">
        <f t="shared" si="27"/>
        <v>13</v>
      </c>
      <c r="N165" s="230">
        <f t="shared" si="28"/>
        <v>13</v>
      </c>
      <c r="O165" s="299"/>
      <c r="P165" s="299"/>
      <c r="Q165" s="299"/>
      <c r="R165" s="299"/>
      <c r="S165" s="299"/>
      <c r="T165" s="299"/>
      <c r="U165" s="299"/>
      <c r="V165" s="299"/>
      <c r="W165" s="230">
        <f>IF($W$2&gt;=I165,J165,0)</f>
        <v>13</v>
      </c>
      <c r="X165" s="47" t="s">
        <v>2918</v>
      </c>
      <c r="Y165" s="9" t="s">
        <v>552</v>
      </c>
      <c r="Z165" s="8" t="s">
        <v>2621</v>
      </c>
      <c r="AA165" s="9"/>
      <c r="AB165" s="9"/>
      <c r="AC165" s="9"/>
      <c r="AD165" s="9"/>
      <c r="AE165" s="9"/>
      <c r="AF165" s="145" t="s">
        <v>2919</v>
      </c>
      <c r="AG165" s="60">
        <v>2019</v>
      </c>
      <c r="AH165" s="46"/>
      <c r="AI165" s="86" t="s">
        <v>4658</v>
      </c>
      <c r="AJ165" s="86" t="s">
        <v>4593</v>
      </c>
      <c r="AK165" s="282"/>
      <c r="AL165" s="282"/>
      <c r="AM165" s="282"/>
      <c r="AN165" s="102"/>
    </row>
    <row r="166" spans="1:40" s="1" customFormat="1" ht="325" hidden="1" x14ac:dyDescent="0.35">
      <c r="A166" s="3" t="s">
        <v>3117</v>
      </c>
      <c r="B166" s="448" t="s">
        <v>3118</v>
      </c>
      <c r="C166" s="449" t="s">
        <v>3119</v>
      </c>
      <c r="D166" s="449" t="s">
        <v>3120</v>
      </c>
      <c r="E166" s="449" t="s">
        <v>3121</v>
      </c>
      <c r="F166" s="449" t="s">
        <v>3122</v>
      </c>
      <c r="G166" s="247">
        <v>1</v>
      </c>
      <c r="H166" s="450">
        <v>44228</v>
      </c>
      <c r="I166" s="450">
        <v>44530</v>
      </c>
      <c r="J166" s="19">
        <f t="shared" si="26"/>
        <v>43.142857142857146</v>
      </c>
      <c r="K166" s="60">
        <v>1</v>
      </c>
      <c r="L166" s="108">
        <f t="shared" si="19"/>
        <v>1</v>
      </c>
      <c r="M166" s="121">
        <f t="shared" si="27"/>
        <v>43.142857142857146</v>
      </c>
      <c r="N166" s="108">
        <f t="shared" si="28"/>
        <v>0</v>
      </c>
      <c r="O166" s="298"/>
      <c r="P166" s="298"/>
      <c r="Q166" s="298"/>
      <c r="R166" s="298"/>
      <c r="S166" s="298"/>
      <c r="T166" s="298"/>
      <c r="U166" s="298"/>
      <c r="V166" s="298"/>
      <c r="W166" s="108"/>
      <c r="X166" s="109" t="s">
        <v>3123</v>
      </c>
      <c r="Y166" s="451" t="s">
        <v>3124</v>
      </c>
      <c r="Z166" s="86" t="s">
        <v>3125</v>
      </c>
      <c r="AA166" s="86" t="s">
        <v>34</v>
      </c>
      <c r="AB166" s="86"/>
      <c r="AC166" s="86"/>
      <c r="AD166" s="86"/>
      <c r="AE166" s="86"/>
      <c r="AF166" s="145" t="s">
        <v>3126</v>
      </c>
      <c r="AG166" s="81">
        <v>2020</v>
      </c>
      <c r="AH166" s="282"/>
      <c r="AI166" s="86" t="s">
        <v>4658</v>
      </c>
      <c r="AJ166" s="86" t="s">
        <v>4593</v>
      </c>
      <c r="AK166" s="282"/>
      <c r="AL166" s="282"/>
      <c r="AM166" s="282"/>
      <c r="AN166" s="102"/>
    </row>
    <row r="167" spans="1:40" s="1" customFormat="1" ht="409.5" hidden="1" x14ac:dyDescent="0.35">
      <c r="A167" s="58" t="s">
        <v>3420</v>
      </c>
      <c r="B167" s="424" t="s">
        <v>3421</v>
      </c>
      <c r="C167" s="78" t="s">
        <v>3422</v>
      </c>
      <c r="D167" s="78" t="s">
        <v>3423</v>
      </c>
      <c r="E167" s="78" t="s">
        <v>3424</v>
      </c>
      <c r="F167" s="78" t="s">
        <v>3425</v>
      </c>
      <c r="G167" s="247">
        <v>1</v>
      </c>
      <c r="H167" s="163">
        <v>44228</v>
      </c>
      <c r="I167" s="163">
        <v>44561</v>
      </c>
      <c r="J167" s="19">
        <f t="shared" si="26"/>
        <v>47.571428571428569</v>
      </c>
      <c r="K167" s="60">
        <v>1</v>
      </c>
      <c r="L167" s="108">
        <f t="shared" si="19"/>
        <v>1</v>
      </c>
      <c r="M167" s="121">
        <f t="shared" si="27"/>
        <v>47.571428571428569</v>
      </c>
      <c r="N167" s="108">
        <f t="shared" si="28"/>
        <v>0</v>
      </c>
      <c r="O167" s="298"/>
      <c r="P167" s="298"/>
      <c r="Q167" s="298"/>
      <c r="R167" s="298"/>
      <c r="S167" s="298"/>
      <c r="T167" s="298"/>
      <c r="U167" s="298"/>
      <c r="V167" s="298"/>
      <c r="W167" s="108"/>
      <c r="X167" s="109" t="s">
        <v>3426</v>
      </c>
      <c r="Y167" s="452" t="s">
        <v>3318</v>
      </c>
      <c r="Z167" s="86" t="s">
        <v>3142</v>
      </c>
      <c r="AA167" s="86" t="s">
        <v>34</v>
      </c>
      <c r="AB167" s="86"/>
      <c r="AC167" s="86"/>
      <c r="AD167" s="86"/>
      <c r="AE167" s="86"/>
      <c r="AF167" s="145" t="s">
        <v>3319</v>
      </c>
      <c r="AG167" s="60">
        <v>2020</v>
      </c>
      <c r="AH167" s="282"/>
      <c r="AI167" s="86" t="s">
        <v>4658</v>
      </c>
      <c r="AJ167" s="86" t="s">
        <v>4593</v>
      </c>
      <c r="AK167" s="282"/>
      <c r="AL167" s="282"/>
      <c r="AM167" s="282"/>
      <c r="AN167" s="102"/>
    </row>
    <row r="168" spans="1:40" s="1" customFormat="1" ht="409.5" hidden="1" x14ac:dyDescent="0.35">
      <c r="A168" s="58" t="s">
        <v>3420</v>
      </c>
      <c r="B168" s="424" t="s">
        <v>3421</v>
      </c>
      <c r="C168" s="78" t="s">
        <v>3422</v>
      </c>
      <c r="D168" s="78" t="s">
        <v>3423</v>
      </c>
      <c r="E168" s="78" t="s">
        <v>3427</v>
      </c>
      <c r="F168" s="78" t="s">
        <v>3428</v>
      </c>
      <c r="G168" s="247">
        <v>17</v>
      </c>
      <c r="H168" s="163">
        <v>44228</v>
      </c>
      <c r="I168" s="163">
        <v>44561</v>
      </c>
      <c r="J168" s="19">
        <f t="shared" si="26"/>
        <v>47.571428571428569</v>
      </c>
      <c r="K168" s="60">
        <v>17</v>
      </c>
      <c r="L168" s="108">
        <f t="shared" si="19"/>
        <v>1</v>
      </c>
      <c r="M168" s="121">
        <f t="shared" si="27"/>
        <v>47.571428571428569</v>
      </c>
      <c r="N168" s="108">
        <f t="shared" si="28"/>
        <v>0</v>
      </c>
      <c r="O168" s="298"/>
      <c r="P168" s="298"/>
      <c r="Q168" s="298"/>
      <c r="R168" s="298"/>
      <c r="S168" s="298"/>
      <c r="T168" s="298"/>
      <c r="U168" s="298"/>
      <c r="V168" s="298"/>
      <c r="W168" s="108"/>
      <c r="X168" s="109" t="s">
        <v>3426</v>
      </c>
      <c r="Y168" s="452" t="s">
        <v>3318</v>
      </c>
      <c r="Z168" s="86" t="s">
        <v>3142</v>
      </c>
      <c r="AA168" s="86" t="s">
        <v>34</v>
      </c>
      <c r="AB168" s="86"/>
      <c r="AC168" s="86"/>
      <c r="AD168" s="86"/>
      <c r="AE168" s="86"/>
      <c r="AF168" s="145" t="s">
        <v>3319</v>
      </c>
      <c r="AG168" s="60">
        <v>2020</v>
      </c>
      <c r="AH168" s="282"/>
      <c r="AI168" s="86" t="s">
        <v>4658</v>
      </c>
      <c r="AJ168" s="86" t="s">
        <v>4593</v>
      </c>
      <c r="AK168" s="282"/>
      <c r="AL168" s="282"/>
      <c r="AM168" s="282"/>
      <c r="AN168" s="102"/>
    </row>
    <row r="169" spans="1:40" s="1" customFormat="1" ht="409.5" hidden="1" x14ac:dyDescent="0.35">
      <c r="A169" s="58" t="s">
        <v>3420</v>
      </c>
      <c r="B169" s="424" t="s">
        <v>3421</v>
      </c>
      <c r="C169" s="78" t="s">
        <v>3422</v>
      </c>
      <c r="D169" s="78" t="s">
        <v>3423</v>
      </c>
      <c r="E169" s="78" t="s">
        <v>3429</v>
      </c>
      <c r="F169" s="78" t="s">
        <v>3430</v>
      </c>
      <c r="G169" s="247">
        <v>1</v>
      </c>
      <c r="H169" s="163">
        <v>44228</v>
      </c>
      <c r="I169" s="163">
        <v>44561</v>
      </c>
      <c r="J169" s="19">
        <f t="shared" si="26"/>
        <v>47.571428571428569</v>
      </c>
      <c r="K169" s="60">
        <v>1</v>
      </c>
      <c r="L169" s="108">
        <f t="shared" si="19"/>
        <v>1</v>
      </c>
      <c r="M169" s="121">
        <f t="shared" si="27"/>
        <v>47.571428571428569</v>
      </c>
      <c r="N169" s="108">
        <f t="shared" si="28"/>
        <v>0</v>
      </c>
      <c r="O169" s="298"/>
      <c r="P169" s="298"/>
      <c r="Q169" s="298"/>
      <c r="R169" s="298"/>
      <c r="S169" s="298"/>
      <c r="T169" s="298"/>
      <c r="U169" s="298"/>
      <c r="V169" s="298"/>
      <c r="W169" s="108"/>
      <c r="X169" s="109" t="s">
        <v>3426</v>
      </c>
      <c r="Y169" s="452" t="s">
        <v>3318</v>
      </c>
      <c r="Z169" s="86" t="s">
        <v>3142</v>
      </c>
      <c r="AA169" s="86" t="s">
        <v>34</v>
      </c>
      <c r="AB169" s="86"/>
      <c r="AC169" s="86"/>
      <c r="AD169" s="86"/>
      <c r="AE169" s="86"/>
      <c r="AF169" s="145" t="s">
        <v>3319</v>
      </c>
      <c r="AG169" s="60">
        <v>2020</v>
      </c>
      <c r="AH169" s="282"/>
      <c r="AI169" s="86" t="s">
        <v>4658</v>
      </c>
      <c r="AJ169" s="86" t="s">
        <v>4593</v>
      </c>
      <c r="AK169" s="282"/>
      <c r="AL169" s="282"/>
      <c r="AM169" s="282"/>
      <c r="AN169" s="102"/>
    </row>
    <row r="170" spans="1:40" s="1" customFormat="1" ht="409.5" hidden="1" x14ac:dyDescent="0.35">
      <c r="A170" s="58" t="s">
        <v>3420</v>
      </c>
      <c r="B170" s="424" t="s">
        <v>3421</v>
      </c>
      <c r="C170" s="78" t="s">
        <v>3422</v>
      </c>
      <c r="D170" s="78" t="s">
        <v>3423</v>
      </c>
      <c r="E170" s="78" t="s">
        <v>3431</v>
      </c>
      <c r="F170" s="78" t="s">
        <v>3432</v>
      </c>
      <c r="G170" s="247">
        <v>2</v>
      </c>
      <c r="H170" s="163">
        <v>44228</v>
      </c>
      <c r="I170" s="163">
        <v>44561</v>
      </c>
      <c r="J170" s="19">
        <f t="shared" si="26"/>
        <v>47.571428571428569</v>
      </c>
      <c r="K170" s="60">
        <v>2</v>
      </c>
      <c r="L170" s="108">
        <f t="shared" si="19"/>
        <v>1</v>
      </c>
      <c r="M170" s="121">
        <f t="shared" si="27"/>
        <v>47.571428571428569</v>
      </c>
      <c r="N170" s="108">
        <f t="shared" si="28"/>
        <v>0</v>
      </c>
      <c r="O170" s="298"/>
      <c r="P170" s="298"/>
      <c r="Q170" s="298"/>
      <c r="R170" s="298"/>
      <c r="S170" s="298"/>
      <c r="T170" s="298"/>
      <c r="U170" s="298"/>
      <c r="V170" s="298"/>
      <c r="W170" s="108"/>
      <c r="X170" s="109" t="s">
        <v>3426</v>
      </c>
      <c r="Y170" s="452" t="s">
        <v>3318</v>
      </c>
      <c r="Z170" s="86" t="s">
        <v>3142</v>
      </c>
      <c r="AA170" s="86" t="s">
        <v>34</v>
      </c>
      <c r="AB170" s="86"/>
      <c r="AC170" s="86"/>
      <c r="AD170" s="86"/>
      <c r="AE170" s="86"/>
      <c r="AF170" s="145" t="s">
        <v>3319</v>
      </c>
      <c r="AG170" s="60">
        <v>2020</v>
      </c>
      <c r="AH170" s="282"/>
      <c r="AI170" s="86" t="s">
        <v>4658</v>
      </c>
      <c r="AJ170" s="86" t="s">
        <v>4593</v>
      </c>
      <c r="AK170" s="282"/>
      <c r="AL170" s="282"/>
      <c r="AM170" s="282"/>
      <c r="AN170" s="102"/>
    </row>
    <row r="171" spans="1:40" s="1" customFormat="1" ht="117" hidden="1" customHeight="1" x14ac:dyDescent="0.35">
      <c r="A171" s="58" t="s">
        <v>3420</v>
      </c>
      <c r="B171" s="424" t="s">
        <v>3421</v>
      </c>
      <c r="C171" s="78" t="s">
        <v>3422</v>
      </c>
      <c r="D171" s="78" t="s">
        <v>3433</v>
      </c>
      <c r="E171" s="78" t="s">
        <v>3434</v>
      </c>
      <c r="F171" s="78" t="s">
        <v>3435</v>
      </c>
      <c r="G171" s="247">
        <v>16</v>
      </c>
      <c r="H171" s="163">
        <v>44228</v>
      </c>
      <c r="I171" s="163">
        <v>44561</v>
      </c>
      <c r="J171" s="19">
        <f t="shared" si="26"/>
        <v>47.571428571428569</v>
      </c>
      <c r="K171" s="60">
        <v>16</v>
      </c>
      <c r="L171" s="108">
        <f t="shared" si="19"/>
        <v>1</v>
      </c>
      <c r="M171" s="121">
        <f t="shared" si="27"/>
        <v>47.571428571428569</v>
      </c>
      <c r="N171" s="108">
        <f t="shared" si="28"/>
        <v>0</v>
      </c>
      <c r="O171" s="298"/>
      <c r="P171" s="298"/>
      <c r="Q171" s="298"/>
      <c r="R171" s="298"/>
      <c r="S171" s="298"/>
      <c r="T171" s="298"/>
      <c r="U171" s="298"/>
      <c r="V171" s="298"/>
      <c r="W171" s="108"/>
      <c r="X171" s="109" t="s">
        <v>3426</v>
      </c>
      <c r="Y171" s="452" t="s">
        <v>3318</v>
      </c>
      <c r="Z171" s="86" t="s">
        <v>3142</v>
      </c>
      <c r="AA171" s="86" t="s">
        <v>34</v>
      </c>
      <c r="AB171" s="86"/>
      <c r="AC171" s="86"/>
      <c r="AD171" s="86"/>
      <c r="AE171" s="86"/>
      <c r="AF171" s="145" t="s">
        <v>3319</v>
      </c>
      <c r="AG171" s="60">
        <v>2020</v>
      </c>
      <c r="AH171" s="282"/>
      <c r="AI171" s="86" t="s">
        <v>4658</v>
      </c>
      <c r="AJ171" s="86" t="s">
        <v>4593</v>
      </c>
      <c r="AK171" s="282"/>
      <c r="AL171" s="282"/>
      <c r="AM171" s="282"/>
      <c r="AN171" s="102"/>
    </row>
    <row r="172" spans="1:40" s="1" customFormat="1" ht="299" hidden="1" customHeight="1" x14ac:dyDescent="0.35">
      <c r="A172" s="58" t="s">
        <v>3420</v>
      </c>
      <c r="B172" s="424" t="s">
        <v>3421</v>
      </c>
      <c r="C172" s="78" t="s">
        <v>3422</v>
      </c>
      <c r="D172" s="78" t="s">
        <v>3433</v>
      </c>
      <c r="E172" s="78" t="s">
        <v>3436</v>
      </c>
      <c r="F172" s="78" t="s">
        <v>3432</v>
      </c>
      <c r="G172" s="247">
        <v>2</v>
      </c>
      <c r="H172" s="163">
        <v>44228</v>
      </c>
      <c r="I172" s="163">
        <v>44561</v>
      </c>
      <c r="J172" s="19">
        <f t="shared" si="26"/>
        <v>47.571428571428569</v>
      </c>
      <c r="K172" s="60">
        <v>2</v>
      </c>
      <c r="L172" s="108">
        <f t="shared" si="19"/>
        <v>1</v>
      </c>
      <c r="M172" s="121">
        <f t="shared" si="27"/>
        <v>47.571428571428569</v>
      </c>
      <c r="N172" s="108">
        <f t="shared" si="28"/>
        <v>0</v>
      </c>
      <c r="O172" s="298"/>
      <c r="P172" s="298"/>
      <c r="Q172" s="298"/>
      <c r="R172" s="298"/>
      <c r="S172" s="298"/>
      <c r="T172" s="298"/>
      <c r="U172" s="298"/>
      <c r="V172" s="298"/>
      <c r="W172" s="108"/>
      <c r="X172" s="109" t="s">
        <v>3426</v>
      </c>
      <c r="Y172" s="452" t="s">
        <v>3318</v>
      </c>
      <c r="Z172" s="86" t="s">
        <v>3142</v>
      </c>
      <c r="AA172" s="86" t="s">
        <v>34</v>
      </c>
      <c r="AB172" s="86"/>
      <c r="AC172" s="86"/>
      <c r="AD172" s="86"/>
      <c r="AE172" s="86"/>
      <c r="AF172" s="145" t="s">
        <v>3319</v>
      </c>
      <c r="AG172" s="60">
        <v>2020</v>
      </c>
      <c r="AH172" s="282"/>
      <c r="AI172" s="86" t="s">
        <v>4658</v>
      </c>
      <c r="AJ172" s="86" t="s">
        <v>4593</v>
      </c>
      <c r="AK172" s="282"/>
      <c r="AL172" s="282"/>
      <c r="AM172" s="282"/>
      <c r="AN172" s="102"/>
    </row>
    <row r="173" spans="1:40" s="1" customFormat="1" ht="124.5" hidden="1" customHeight="1" x14ac:dyDescent="0.35">
      <c r="A173" s="58" t="s">
        <v>3420</v>
      </c>
      <c r="B173" s="424" t="s">
        <v>3421</v>
      </c>
      <c r="C173" s="78" t="s">
        <v>3422</v>
      </c>
      <c r="D173" s="78" t="s">
        <v>3437</v>
      </c>
      <c r="E173" s="78" t="s">
        <v>3438</v>
      </c>
      <c r="F173" s="78" t="s">
        <v>3439</v>
      </c>
      <c r="G173" s="247">
        <v>45</v>
      </c>
      <c r="H173" s="163">
        <v>44228</v>
      </c>
      <c r="I173" s="163">
        <v>44561</v>
      </c>
      <c r="J173" s="19">
        <f t="shared" si="26"/>
        <v>47.571428571428569</v>
      </c>
      <c r="K173" s="60">
        <v>45</v>
      </c>
      <c r="L173" s="108">
        <f t="shared" si="19"/>
        <v>1</v>
      </c>
      <c r="M173" s="121">
        <f t="shared" si="27"/>
        <v>47.571428571428569</v>
      </c>
      <c r="N173" s="108">
        <f t="shared" si="28"/>
        <v>0</v>
      </c>
      <c r="O173" s="298"/>
      <c r="P173" s="298"/>
      <c r="Q173" s="298"/>
      <c r="R173" s="298"/>
      <c r="S173" s="298"/>
      <c r="T173" s="298"/>
      <c r="U173" s="298"/>
      <c r="V173" s="298"/>
      <c r="W173" s="108"/>
      <c r="X173" s="109" t="s">
        <v>3426</v>
      </c>
      <c r="Y173" s="452" t="s">
        <v>3318</v>
      </c>
      <c r="Z173" s="86" t="s">
        <v>3142</v>
      </c>
      <c r="AA173" s="86" t="s">
        <v>34</v>
      </c>
      <c r="AB173" s="86"/>
      <c r="AC173" s="86"/>
      <c r="AD173" s="86"/>
      <c r="AE173" s="86"/>
      <c r="AF173" s="145" t="s">
        <v>3319</v>
      </c>
      <c r="AG173" s="60">
        <v>2020</v>
      </c>
      <c r="AH173" s="282"/>
      <c r="AI173" s="86" t="s">
        <v>4658</v>
      </c>
      <c r="AJ173" s="86" t="s">
        <v>4593</v>
      </c>
      <c r="AK173" s="282"/>
      <c r="AL173" s="282"/>
      <c r="AM173" s="282"/>
      <c r="AN173" s="102"/>
    </row>
    <row r="174" spans="1:40" s="1" customFormat="1" ht="124.5" hidden="1" customHeight="1" x14ac:dyDescent="0.35">
      <c r="A174" s="58" t="s">
        <v>3420</v>
      </c>
      <c r="B174" s="424" t="s">
        <v>3421</v>
      </c>
      <c r="C174" s="78" t="s">
        <v>3422</v>
      </c>
      <c r="D174" s="78" t="s">
        <v>3437</v>
      </c>
      <c r="E174" s="78" t="s">
        <v>3440</v>
      </c>
      <c r="F174" s="78" t="s">
        <v>3432</v>
      </c>
      <c r="G174" s="247">
        <v>2</v>
      </c>
      <c r="H174" s="163">
        <v>44228</v>
      </c>
      <c r="I174" s="163">
        <v>44561</v>
      </c>
      <c r="J174" s="19">
        <f t="shared" si="26"/>
        <v>47.571428571428569</v>
      </c>
      <c r="K174" s="60">
        <v>2</v>
      </c>
      <c r="L174" s="108">
        <f t="shared" si="19"/>
        <v>1</v>
      </c>
      <c r="M174" s="121">
        <f t="shared" si="27"/>
        <v>47.571428571428569</v>
      </c>
      <c r="N174" s="108">
        <f t="shared" si="28"/>
        <v>0</v>
      </c>
      <c r="O174" s="298"/>
      <c r="P174" s="298"/>
      <c r="Q174" s="298"/>
      <c r="R174" s="298"/>
      <c r="S174" s="298"/>
      <c r="T174" s="298"/>
      <c r="U174" s="298"/>
      <c r="V174" s="298"/>
      <c r="W174" s="108"/>
      <c r="X174" s="109" t="s">
        <v>3426</v>
      </c>
      <c r="Y174" s="452" t="s">
        <v>3318</v>
      </c>
      <c r="Z174" s="86" t="s">
        <v>3142</v>
      </c>
      <c r="AA174" s="86" t="s">
        <v>34</v>
      </c>
      <c r="AB174" s="86"/>
      <c r="AC174" s="86"/>
      <c r="AD174" s="86"/>
      <c r="AE174" s="86"/>
      <c r="AF174" s="145" t="s">
        <v>3319</v>
      </c>
      <c r="AG174" s="60">
        <v>2020</v>
      </c>
      <c r="AH174" s="282"/>
      <c r="AI174" s="86" t="s">
        <v>4658</v>
      </c>
      <c r="AJ174" s="86" t="s">
        <v>4593</v>
      </c>
      <c r="AK174" s="282"/>
      <c r="AL174" s="282"/>
      <c r="AM174" s="282"/>
      <c r="AN174" s="102"/>
    </row>
    <row r="175" spans="1:40" s="1" customFormat="1" ht="104" hidden="1" customHeight="1" x14ac:dyDescent="0.35">
      <c r="A175" s="58" t="s">
        <v>3420</v>
      </c>
      <c r="B175" s="424" t="s">
        <v>3421</v>
      </c>
      <c r="C175" s="78" t="s">
        <v>3422</v>
      </c>
      <c r="D175" s="78" t="s">
        <v>3441</v>
      </c>
      <c r="E175" s="78" t="s">
        <v>3442</v>
      </c>
      <c r="F175" s="78" t="s">
        <v>3443</v>
      </c>
      <c r="G175" s="247">
        <v>2</v>
      </c>
      <c r="H175" s="163">
        <v>44228</v>
      </c>
      <c r="I175" s="163">
        <v>44561</v>
      </c>
      <c r="J175" s="19">
        <f t="shared" si="26"/>
        <v>47.571428571428569</v>
      </c>
      <c r="K175" s="60">
        <v>2</v>
      </c>
      <c r="L175" s="108">
        <f t="shared" si="19"/>
        <v>1</v>
      </c>
      <c r="M175" s="121">
        <f t="shared" si="27"/>
        <v>47.571428571428569</v>
      </c>
      <c r="N175" s="108">
        <f t="shared" si="28"/>
        <v>0</v>
      </c>
      <c r="O175" s="298"/>
      <c r="P175" s="298"/>
      <c r="Q175" s="298"/>
      <c r="R175" s="298"/>
      <c r="S175" s="298"/>
      <c r="T175" s="298"/>
      <c r="U175" s="298"/>
      <c r="V175" s="298"/>
      <c r="W175" s="108"/>
      <c r="X175" s="109" t="s">
        <v>3426</v>
      </c>
      <c r="Y175" s="452" t="s">
        <v>3318</v>
      </c>
      <c r="Z175" s="86" t="s">
        <v>3142</v>
      </c>
      <c r="AA175" s="86" t="s">
        <v>34</v>
      </c>
      <c r="AB175" s="86"/>
      <c r="AC175" s="86"/>
      <c r="AD175" s="86"/>
      <c r="AE175" s="86"/>
      <c r="AF175" s="145" t="s">
        <v>3319</v>
      </c>
      <c r="AG175" s="60">
        <v>2020</v>
      </c>
      <c r="AH175" s="282"/>
      <c r="AI175" s="86" t="s">
        <v>4658</v>
      </c>
      <c r="AJ175" s="86" t="s">
        <v>4593</v>
      </c>
      <c r="AK175" s="282"/>
      <c r="AL175" s="282"/>
      <c r="AM175" s="282"/>
      <c r="AN175" s="102"/>
    </row>
    <row r="176" spans="1:40" s="1" customFormat="1" ht="78" hidden="1" customHeight="1" x14ac:dyDescent="0.35">
      <c r="A176" s="58" t="s">
        <v>3420</v>
      </c>
      <c r="B176" s="424" t="s">
        <v>3421</v>
      </c>
      <c r="C176" s="78" t="s">
        <v>3422</v>
      </c>
      <c r="D176" s="78" t="s">
        <v>3441</v>
      </c>
      <c r="E176" s="78" t="s">
        <v>3444</v>
      </c>
      <c r="F176" s="78" t="s">
        <v>3445</v>
      </c>
      <c r="G176" s="247">
        <v>1</v>
      </c>
      <c r="H176" s="163">
        <v>44228</v>
      </c>
      <c r="I176" s="163">
        <v>44561</v>
      </c>
      <c r="J176" s="19">
        <f t="shared" si="26"/>
        <v>47.571428571428569</v>
      </c>
      <c r="K176" s="60">
        <v>1</v>
      </c>
      <c r="L176" s="108">
        <f t="shared" si="19"/>
        <v>1</v>
      </c>
      <c r="M176" s="121">
        <f t="shared" si="27"/>
        <v>47.571428571428569</v>
      </c>
      <c r="N176" s="108">
        <f t="shared" si="28"/>
        <v>0</v>
      </c>
      <c r="O176" s="298"/>
      <c r="P176" s="298"/>
      <c r="Q176" s="298"/>
      <c r="R176" s="298"/>
      <c r="S176" s="298"/>
      <c r="T176" s="298"/>
      <c r="U176" s="298"/>
      <c r="V176" s="298"/>
      <c r="W176" s="108"/>
      <c r="X176" s="109" t="s">
        <v>3426</v>
      </c>
      <c r="Y176" s="452" t="s">
        <v>3318</v>
      </c>
      <c r="Z176" s="86" t="s">
        <v>3142</v>
      </c>
      <c r="AA176" s="86" t="s">
        <v>34</v>
      </c>
      <c r="AB176" s="86"/>
      <c r="AC176" s="86"/>
      <c r="AD176" s="86"/>
      <c r="AE176" s="86"/>
      <c r="AF176" s="145" t="s">
        <v>3319</v>
      </c>
      <c r="AG176" s="60">
        <v>2020</v>
      </c>
      <c r="AH176" s="282"/>
      <c r="AI176" s="86" t="s">
        <v>4658</v>
      </c>
      <c r="AJ176" s="86" t="s">
        <v>4593</v>
      </c>
      <c r="AK176" s="282"/>
      <c r="AL176" s="282"/>
      <c r="AM176" s="282"/>
      <c r="AN176" s="102"/>
    </row>
    <row r="177" spans="1:40" s="1" customFormat="1" ht="320" customHeight="1" x14ac:dyDescent="0.35">
      <c r="A177" s="3" t="s">
        <v>4043</v>
      </c>
      <c r="B177" s="137" t="s">
        <v>4561</v>
      </c>
      <c r="C177" s="78" t="s">
        <v>4044</v>
      </c>
      <c r="D177" s="78" t="s">
        <v>4045</v>
      </c>
      <c r="E177" s="78" t="s">
        <v>4046</v>
      </c>
      <c r="F177" s="78" t="s">
        <v>4047</v>
      </c>
      <c r="G177" s="247">
        <v>3</v>
      </c>
      <c r="H177" s="211">
        <v>45138</v>
      </c>
      <c r="I177" s="211">
        <v>45291</v>
      </c>
      <c r="J177" s="283">
        <f>ROUND(((I177-H177)/7),0)</f>
        <v>22</v>
      </c>
      <c r="K177" s="60">
        <v>3</v>
      </c>
      <c r="L177" s="108">
        <f t="shared" si="19"/>
        <v>1</v>
      </c>
      <c r="M177" s="121"/>
      <c r="N177" s="108"/>
      <c r="O177" s="298"/>
      <c r="P177" s="298" t="s">
        <v>34</v>
      </c>
      <c r="Q177" s="298"/>
      <c r="R177" s="298"/>
      <c r="S177" s="298"/>
      <c r="T177" s="298"/>
      <c r="U177" s="298"/>
      <c r="V177" s="298"/>
      <c r="W177" s="108"/>
      <c r="X177" s="109"/>
      <c r="Y177" s="141" t="s">
        <v>3650</v>
      </c>
      <c r="Z177" s="86" t="s">
        <v>3908</v>
      </c>
      <c r="AA177" s="86" t="s">
        <v>34</v>
      </c>
      <c r="AB177" s="86"/>
      <c r="AC177" s="86" t="s">
        <v>34</v>
      </c>
      <c r="AD177" s="86"/>
      <c r="AE177" s="86"/>
      <c r="AF177" s="145" t="s">
        <v>4048</v>
      </c>
      <c r="AG177" s="60">
        <v>2023</v>
      </c>
      <c r="AH177" s="81"/>
      <c r="AI177" s="86" t="s">
        <v>4594</v>
      </c>
      <c r="AJ177" s="86" t="s">
        <v>4595</v>
      </c>
      <c r="AK177" s="46"/>
      <c r="AL177" s="46"/>
      <c r="AM177" s="46"/>
    </row>
    <row r="178" spans="1:40" s="1" customFormat="1" ht="78" customHeight="1" x14ac:dyDescent="0.35">
      <c r="A178" s="3" t="s">
        <v>3799</v>
      </c>
      <c r="B178" s="195" t="s">
        <v>4560</v>
      </c>
      <c r="C178" s="78" t="s">
        <v>3800</v>
      </c>
      <c r="D178" s="78" t="s">
        <v>3801</v>
      </c>
      <c r="E178" s="78" t="s">
        <v>3802</v>
      </c>
      <c r="F178" s="78" t="s">
        <v>3803</v>
      </c>
      <c r="G178" s="247">
        <v>19</v>
      </c>
      <c r="H178" s="211">
        <v>44743</v>
      </c>
      <c r="I178" s="213">
        <v>45657</v>
      </c>
      <c r="J178" s="19">
        <f t="shared" ref="J178:J209" si="29">(I178-H178)/7</f>
        <v>130.57142857142858</v>
      </c>
      <c r="K178" s="60">
        <v>19</v>
      </c>
      <c r="L178" s="108">
        <f t="shared" si="19"/>
        <v>1</v>
      </c>
      <c r="M178" s="121"/>
      <c r="N178" s="108"/>
      <c r="O178" s="298" t="s">
        <v>34</v>
      </c>
      <c r="P178" s="298" t="s">
        <v>34</v>
      </c>
      <c r="Q178" s="298"/>
      <c r="R178" s="298"/>
      <c r="S178" s="298"/>
      <c r="T178" s="298"/>
      <c r="U178" s="298"/>
      <c r="V178" s="298"/>
      <c r="W178" s="108"/>
      <c r="X178" s="109" t="s">
        <v>3794</v>
      </c>
      <c r="Y178" s="120" t="s">
        <v>3506</v>
      </c>
      <c r="Z178" s="86" t="s">
        <v>3702</v>
      </c>
      <c r="AA178" s="86" t="s">
        <v>34</v>
      </c>
      <c r="AB178" s="86"/>
      <c r="AC178" s="86" t="s">
        <v>34</v>
      </c>
      <c r="AD178" s="86"/>
      <c r="AE178" s="86"/>
      <c r="AF178" s="145" t="s">
        <v>4502</v>
      </c>
      <c r="AG178" s="60">
        <v>2022</v>
      </c>
      <c r="AH178" s="60">
        <v>2025</v>
      </c>
      <c r="AI178" s="86" t="s">
        <v>4594</v>
      </c>
      <c r="AJ178" s="86" t="s">
        <v>4595</v>
      </c>
      <c r="AK178" s="46"/>
      <c r="AL178" s="46"/>
      <c r="AM178" s="46"/>
    </row>
    <row r="179" spans="1:40" s="1" customFormat="1" ht="143" customHeight="1" x14ac:dyDescent="0.35">
      <c r="A179" s="3" t="s">
        <v>4197</v>
      </c>
      <c r="B179" s="118" t="s">
        <v>4198</v>
      </c>
      <c r="C179" s="116" t="s">
        <v>4199</v>
      </c>
      <c r="D179" s="118" t="s">
        <v>4737</v>
      </c>
      <c r="E179" s="118" t="s">
        <v>4738</v>
      </c>
      <c r="F179" s="118" t="s">
        <v>4739</v>
      </c>
      <c r="G179" s="135">
        <v>7</v>
      </c>
      <c r="H179" s="218">
        <v>45848</v>
      </c>
      <c r="I179" s="218">
        <v>46022</v>
      </c>
      <c r="J179" s="19">
        <f t="shared" si="29"/>
        <v>24.857142857142858</v>
      </c>
      <c r="K179" s="60">
        <v>0</v>
      </c>
      <c r="L179" s="108">
        <f t="shared" si="19"/>
        <v>0</v>
      </c>
      <c r="M179" s="121"/>
      <c r="N179" s="108"/>
      <c r="O179" s="298" t="s">
        <v>34</v>
      </c>
      <c r="P179" s="298" t="s">
        <v>34</v>
      </c>
      <c r="Q179" s="298"/>
      <c r="R179" s="298"/>
      <c r="S179" s="298"/>
      <c r="T179" s="298"/>
      <c r="U179" s="298"/>
      <c r="V179" s="298"/>
      <c r="W179" s="108"/>
      <c r="X179" s="109"/>
      <c r="Y179" s="120" t="s">
        <v>3650</v>
      </c>
      <c r="Z179" s="86" t="s">
        <v>3702</v>
      </c>
      <c r="AA179" s="86" t="s">
        <v>34</v>
      </c>
      <c r="AB179" s="86"/>
      <c r="AC179" s="86" t="s">
        <v>34</v>
      </c>
      <c r="AD179" s="86"/>
      <c r="AE179" s="86"/>
      <c r="AF179" s="145" t="s">
        <v>4693</v>
      </c>
      <c r="AG179" s="60">
        <v>2022</v>
      </c>
      <c r="AH179" s="60"/>
      <c r="AI179" s="60" t="s">
        <v>4633</v>
      </c>
      <c r="AJ179" s="86" t="s">
        <v>4595</v>
      </c>
      <c r="AK179" s="46"/>
      <c r="AL179" s="46"/>
      <c r="AM179" s="46" t="s">
        <v>4714</v>
      </c>
    </row>
    <row r="180" spans="1:40" s="1" customFormat="1" ht="130" hidden="1" x14ac:dyDescent="0.35">
      <c r="A180" s="3" t="s">
        <v>4197</v>
      </c>
      <c r="B180" s="236" t="s">
        <v>4198</v>
      </c>
      <c r="C180" s="116" t="s">
        <v>4199</v>
      </c>
      <c r="D180" s="116" t="s">
        <v>4200</v>
      </c>
      <c r="E180" s="116" t="s">
        <v>4201</v>
      </c>
      <c r="F180" s="116" t="s">
        <v>4202</v>
      </c>
      <c r="G180" s="247">
        <v>7</v>
      </c>
      <c r="H180" s="212">
        <v>45475</v>
      </c>
      <c r="I180" s="212">
        <v>45657</v>
      </c>
      <c r="J180" s="19">
        <f t="shared" si="29"/>
        <v>26</v>
      </c>
      <c r="K180" s="60">
        <v>7</v>
      </c>
      <c r="L180" s="108">
        <f t="shared" si="19"/>
        <v>1</v>
      </c>
      <c r="M180" s="121"/>
      <c r="N180" s="108"/>
      <c r="O180" s="298"/>
      <c r="P180" s="298"/>
      <c r="Q180" s="298"/>
      <c r="R180" s="298"/>
      <c r="S180" s="298"/>
      <c r="T180" s="298"/>
      <c r="U180" s="298"/>
      <c r="V180" s="298"/>
      <c r="W180" s="108"/>
      <c r="X180" s="109"/>
      <c r="Y180" s="120" t="s">
        <v>3650</v>
      </c>
      <c r="Z180" s="86" t="s">
        <v>4254</v>
      </c>
      <c r="AA180" s="86" t="s">
        <v>34</v>
      </c>
      <c r="AB180" s="86"/>
      <c r="AC180" s="86" t="s">
        <v>34</v>
      </c>
      <c r="AD180" s="86"/>
      <c r="AE180" s="86" t="s">
        <v>34</v>
      </c>
      <c r="AF180" s="145" t="s">
        <v>4741</v>
      </c>
      <c r="AG180" s="60">
        <v>2023</v>
      </c>
      <c r="AH180" s="81">
        <v>2025</v>
      </c>
      <c r="AI180" s="197" t="s">
        <v>4613</v>
      </c>
      <c r="AJ180" s="197" t="s">
        <v>4593</v>
      </c>
      <c r="AK180" s="46"/>
      <c r="AL180" s="194" t="s">
        <v>4614</v>
      </c>
      <c r="AM180" s="46"/>
    </row>
    <row r="181" spans="1:40" s="1" customFormat="1" ht="130" hidden="1" x14ac:dyDescent="0.35">
      <c r="A181" s="3" t="s">
        <v>3225</v>
      </c>
      <c r="B181" s="435" t="s">
        <v>3226</v>
      </c>
      <c r="C181" s="78" t="s">
        <v>3227</v>
      </c>
      <c r="D181" s="379" t="s">
        <v>3228</v>
      </c>
      <c r="E181" s="379" t="s">
        <v>3229</v>
      </c>
      <c r="F181" s="379" t="s">
        <v>3230</v>
      </c>
      <c r="G181" s="247">
        <v>5</v>
      </c>
      <c r="H181" s="397">
        <v>44563</v>
      </c>
      <c r="I181" s="397" t="s">
        <v>3231</v>
      </c>
      <c r="J181" s="19">
        <f t="shared" si="29"/>
        <v>50.285714285714285</v>
      </c>
      <c r="K181" s="60">
        <v>5</v>
      </c>
      <c r="L181" s="108">
        <f t="shared" si="19"/>
        <v>1</v>
      </c>
      <c r="M181" s="121">
        <f>J181*L181</f>
        <v>50.285714285714285</v>
      </c>
      <c r="N181" s="108">
        <f>IF(I181&lt;=$W$2,M181,0)</f>
        <v>0</v>
      </c>
      <c r="O181" s="298"/>
      <c r="P181" s="298"/>
      <c r="Q181" s="298"/>
      <c r="R181" s="298"/>
      <c r="S181" s="298"/>
      <c r="T181" s="298"/>
      <c r="U181" s="298"/>
      <c r="V181" s="298"/>
      <c r="W181" s="108"/>
      <c r="X181" s="109" t="s">
        <v>3232</v>
      </c>
      <c r="Y181" s="78" t="s">
        <v>3205</v>
      </c>
      <c r="Z181" s="86" t="s">
        <v>3142</v>
      </c>
      <c r="AA181" s="86" t="s">
        <v>34</v>
      </c>
      <c r="AB181" s="86"/>
      <c r="AC181" s="86"/>
      <c r="AD181" s="86"/>
      <c r="AE181" s="86"/>
      <c r="AF181" s="145" t="s">
        <v>3233</v>
      </c>
      <c r="AG181" s="60">
        <v>2020</v>
      </c>
      <c r="AH181" s="282"/>
      <c r="AI181" s="86" t="s">
        <v>4658</v>
      </c>
      <c r="AJ181" s="86" t="s">
        <v>4593</v>
      </c>
      <c r="AK181" s="282"/>
      <c r="AL181" s="282"/>
      <c r="AM181" s="282"/>
      <c r="AN181" s="102"/>
    </row>
    <row r="182" spans="1:40" s="1" customFormat="1" ht="156" x14ac:dyDescent="0.35">
      <c r="A182" s="3" t="s">
        <v>4325</v>
      </c>
      <c r="B182" s="118" t="s">
        <v>4326</v>
      </c>
      <c r="C182" s="116" t="s">
        <v>4327</v>
      </c>
      <c r="D182" s="116" t="s">
        <v>4318</v>
      </c>
      <c r="E182" s="116" t="s">
        <v>4319</v>
      </c>
      <c r="F182" s="116" t="s">
        <v>4320</v>
      </c>
      <c r="G182" s="247">
        <v>2</v>
      </c>
      <c r="H182" s="214">
        <v>45488</v>
      </c>
      <c r="I182" s="214">
        <v>45596</v>
      </c>
      <c r="J182" s="113">
        <f t="shared" si="29"/>
        <v>15.428571428571429</v>
      </c>
      <c r="K182" s="60">
        <v>2</v>
      </c>
      <c r="L182" s="108">
        <f t="shared" si="19"/>
        <v>1</v>
      </c>
      <c r="M182" s="121"/>
      <c r="N182" s="108"/>
      <c r="O182" s="298"/>
      <c r="P182" s="298" t="s">
        <v>34</v>
      </c>
      <c r="Q182" s="298"/>
      <c r="R182" s="298"/>
      <c r="S182" s="298"/>
      <c r="T182" s="298"/>
      <c r="U182" s="298"/>
      <c r="V182" s="298"/>
      <c r="W182" s="108"/>
      <c r="X182" s="109"/>
      <c r="Y182" s="120" t="s">
        <v>3506</v>
      </c>
      <c r="Z182" s="86" t="s">
        <v>4346</v>
      </c>
      <c r="AA182" s="86" t="s">
        <v>34</v>
      </c>
      <c r="AB182" s="86"/>
      <c r="AC182" s="86" t="s">
        <v>34</v>
      </c>
      <c r="AD182" s="86"/>
      <c r="AE182" s="86"/>
      <c r="AF182" s="145" t="s">
        <v>4383</v>
      </c>
      <c r="AG182" s="60">
        <v>2024</v>
      </c>
      <c r="AH182" s="60">
        <v>2024</v>
      </c>
      <c r="AI182" s="86" t="s">
        <v>4594</v>
      </c>
      <c r="AJ182" s="86" t="s">
        <v>4595</v>
      </c>
      <c r="AK182" s="46"/>
      <c r="AL182" s="46"/>
      <c r="AM182" s="46"/>
    </row>
    <row r="183" spans="1:40" s="1" customFormat="1" ht="156" x14ac:dyDescent="0.35">
      <c r="A183" s="3" t="s">
        <v>4315</v>
      </c>
      <c r="B183" s="118" t="s">
        <v>4316</v>
      </c>
      <c r="C183" s="116" t="s">
        <v>4317</v>
      </c>
      <c r="D183" s="116" t="s">
        <v>4318</v>
      </c>
      <c r="E183" s="116" t="s">
        <v>4319</v>
      </c>
      <c r="F183" s="116" t="s">
        <v>4320</v>
      </c>
      <c r="G183" s="247">
        <v>2</v>
      </c>
      <c r="H183" s="214">
        <v>45488</v>
      </c>
      <c r="I183" s="214">
        <v>45596</v>
      </c>
      <c r="J183" s="113">
        <f t="shared" si="29"/>
        <v>15.428571428571429</v>
      </c>
      <c r="K183" s="60">
        <v>2</v>
      </c>
      <c r="L183" s="108">
        <f t="shared" si="19"/>
        <v>1</v>
      </c>
      <c r="M183" s="121"/>
      <c r="N183" s="108"/>
      <c r="O183" s="298"/>
      <c r="P183" s="298" t="s">
        <v>34</v>
      </c>
      <c r="Q183" s="298"/>
      <c r="R183" s="298"/>
      <c r="S183" s="298"/>
      <c r="T183" s="298"/>
      <c r="U183" s="298"/>
      <c r="V183" s="298"/>
      <c r="W183" s="108"/>
      <c r="X183" s="109"/>
      <c r="Y183" s="120" t="s">
        <v>3506</v>
      </c>
      <c r="Z183" s="86" t="s">
        <v>4346</v>
      </c>
      <c r="AA183" s="86" t="s">
        <v>34</v>
      </c>
      <c r="AB183" s="86"/>
      <c r="AC183" s="86" t="s">
        <v>34</v>
      </c>
      <c r="AD183" s="86"/>
      <c r="AE183" s="86"/>
      <c r="AF183" s="145" t="s">
        <v>4386</v>
      </c>
      <c r="AG183" s="60">
        <v>2024</v>
      </c>
      <c r="AH183" s="60">
        <v>2024</v>
      </c>
      <c r="AI183" s="86" t="s">
        <v>4594</v>
      </c>
      <c r="AJ183" s="86" t="s">
        <v>4595</v>
      </c>
      <c r="AK183" s="46"/>
      <c r="AL183" s="46"/>
      <c r="AM183" s="46"/>
    </row>
    <row r="184" spans="1:40" s="1" customFormat="1" ht="208" customHeight="1" x14ac:dyDescent="0.35">
      <c r="A184" s="3" t="s">
        <v>4343</v>
      </c>
      <c r="B184" s="118" t="s">
        <v>4344</v>
      </c>
      <c r="C184" s="116" t="s">
        <v>4345</v>
      </c>
      <c r="D184" s="116" t="s">
        <v>4318</v>
      </c>
      <c r="E184" s="116" t="s">
        <v>4319</v>
      </c>
      <c r="F184" s="116" t="s">
        <v>4320</v>
      </c>
      <c r="G184" s="247">
        <v>2</v>
      </c>
      <c r="H184" s="214">
        <v>45488</v>
      </c>
      <c r="I184" s="214">
        <v>45596</v>
      </c>
      <c r="J184" s="113">
        <f t="shared" si="29"/>
        <v>15.428571428571429</v>
      </c>
      <c r="K184" s="60">
        <v>2</v>
      </c>
      <c r="L184" s="108">
        <f t="shared" si="19"/>
        <v>1</v>
      </c>
      <c r="M184" s="121"/>
      <c r="N184" s="108"/>
      <c r="O184" s="298"/>
      <c r="P184" s="298" t="s">
        <v>34</v>
      </c>
      <c r="Q184" s="298"/>
      <c r="R184" s="298"/>
      <c r="S184" s="298"/>
      <c r="T184" s="298"/>
      <c r="U184" s="298"/>
      <c r="V184" s="298"/>
      <c r="W184" s="108"/>
      <c r="X184" s="109"/>
      <c r="Y184" s="120" t="s">
        <v>3506</v>
      </c>
      <c r="Z184" s="86" t="s">
        <v>4346</v>
      </c>
      <c r="AA184" s="86" t="s">
        <v>34</v>
      </c>
      <c r="AB184" s="86"/>
      <c r="AC184" s="86" t="s">
        <v>34</v>
      </c>
      <c r="AD184" s="86"/>
      <c r="AE184" s="86"/>
      <c r="AF184" s="145" t="s">
        <v>4383</v>
      </c>
      <c r="AG184" s="60">
        <v>2024</v>
      </c>
      <c r="AH184" s="60">
        <v>2024</v>
      </c>
      <c r="AI184" s="86" t="s">
        <v>4594</v>
      </c>
      <c r="AJ184" s="86" t="s">
        <v>4595</v>
      </c>
      <c r="AK184" s="46"/>
      <c r="AL184" s="46"/>
      <c r="AM184" s="46"/>
    </row>
    <row r="185" spans="1:40" s="1" customFormat="1" ht="182" hidden="1" customHeight="1" x14ac:dyDescent="0.35">
      <c r="A185" s="4" t="s">
        <v>2822</v>
      </c>
      <c r="B185" s="52" t="s">
        <v>2823</v>
      </c>
      <c r="C185" s="8" t="s">
        <v>2814</v>
      </c>
      <c r="D185" s="44" t="s">
        <v>2815</v>
      </c>
      <c r="E185" s="44" t="s">
        <v>2824</v>
      </c>
      <c r="F185" s="45" t="s">
        <v>2817</v>
      </c>
      <c r="G185" s="247">
        <v>1</v>
      </c>
      <c r="H185" s="12">
        <v>43770</v>
      </c>
      <c r="I185" s="12">
        <v>43862</v>
      </c>
      <c r="J185" s="230">
        <f t="shared" si="29"/>
        <v>13.142857142857142</v>
      </c>
      <c r="K185" s="60">
        <v>1</v>
      </c>
      <c r="L185" s="47">
        <f t="shared" si="19"/>
        <v>1</v>
      </c>
      <c r="M185" s="242">
        <f>J185*L185</f>
        <v>13.142857142857142</v>
      </c>
      <c r="N185" s="230">
        <f>IF(I185&lt;=$W$2,M185,0)</f>
        <v>13.142857142857142</v>
      </c>
      <c r="O185" s="299"/>
      <c r="P185" s="299"/>
      <c r="Q185" s="299"/>
      <c r="R185" s="299"/>
      <c r="S185" s="299"/>
      <c r="T185" s="299"/>
      <c r="U185" s="299"/>
      <c r="V185" s="299"/>
      <c r="W185" s="230">
        <f>IF($W$2&gt;=I185,J185,0)</f>
        <v>13.142857142857142</v>
      </c>
      <c r="X185" s="47" t="s">
        <v>2821</v>
      </c>
      <c r="Y185" s="9" t="s">
        <v>32</v>
      </c>
      <c r="Z185" s="8" t="s">
        <v>2621</v>
      </c>
      <c r="AA185" s="9"/>
      <c r="AB185" s="9"/>
      <c r="AC185" s="9"/>
      <c r="AD185" s="9"/>
      <c r="AE185" s="9"/>
      <c r="AF185" s="145" t="s">
        <v>2421</v>
      </c>
      <c r="AG185" s="60">
        <v>2019</v>
      </c>
      <c r="AH185" s="46"/>
      <c r="AI185" s="86" t="s">
        <v>4658</v>
      </c>
      <c r="AJ185" s="86" t="s">
        <v>4593</v>
      </c>
      <c r="AK185" s="282"/>
      <c r="AL185" s="282"/>
      <c r="AM185" s="282"/>
      <c r="AN185" s="102"/>
    </row>
    <row r="186" spans="1:40" s="1" customFormat="1" ht="143" hidden="1" customHeight="1" x14ac:dyDescent="0.35">
      <c r="A186" s="4" t="s">
        <v>2822</v>
      </c>
      <c r="B186" s="48" t="s">
        <v>2823</v>
      </c>
      <c r="C186" s="8" t="s">
        <v>2825</v>
      </c>
      <c r="D186" s="8" t="s">
        <v>2826</v>
      </c>
      <c r="E186" s="8" t="s">
        <v>2827</v>
      </c>
      <c r="F186" s="9" t="s">
        <v>2828</v>
      </c>
      <c r="G186" s="247">
        <v>2</v>
      </c>
      <c r="H186" s="12">
        <v>43678</v>
      </c>
      <c r="I186" s="12">
        <v>43814</v>
      </c>
      <c r="J186" s="230">
        <f t="shared" si="29"/>
        <v>19.428571428571427</v>
      </c>
      <c r="K186" s="60">
        <v>2</v>
      </c>
      <c r="L186" s="47">
        <f t="shared" si="19"/>
        <v>1</v>
      </c>
      <c r="M186" s="242">
        <f>J186*L186</f>
        <v>19.428571428571427</v>
      </c>
      <c r="N186" s="230">
        <f>IF(I186&lt;=$W$2,M186,0)</f>
        <v>19.428571428571427</v>
      </c>
      <c r="O186" s="299"/>
      <c r="P186" s="299"/>
      <c r="Q186" s="299"/>
      <c r="R186" s="299"/>
      <c r="S186" s="299"/>
      <c r="T186" s="299"/>
      <c r="U186" s="299"/>
      <c r="V186" s="299"/>
      <c r="W186" s="230">
        <f>IF($W$2&gt;=I186,J186,0)</f>
        <v>19.428571428571427</v>
      </c>
      <c r="X186" s="46" t="s">
        <v>2829</v>
      </c>
      <c r="Y186" s="9" t="s">
        <v>552</v>
      </c>
      <c r="Z186" s="8" t="s">
        <v>2621</v>
      </c>
      <c r="AA186" s="9"/>
      <c r="AB186" s="9"/>
      <c r="AC186" s="9"/>
      <c r="AD186" s="9"/>
      <c r="AE186" s="9"/>
      <c r="AF186" s="145" t="s">
        <v>2830</v>
      </c>
      <c r="AG186" s="60">
        <v>2019</v>
      </c>
      <c r="AH186" s="46"/>
      <c r="AI186" s="86" t="s">
        <v>4658</v>
      </c>
      <c r="AJ186" s="86" t="s">
        <v>4593</v>
      </c>
      <c r="AK186" s="282"/>
      <c r="AL186" s="282"/>
      <c r="AM186" s="282"/>
      <c r="AN186" s="102"/>
    </row>
    <row r="187" spans="1:40" s="1" customFormat="1" ht="137.5" hidden="1" customHeight="1" x14ac:dyDescent="0.35">
      <c r="A187" s="4" t="s">
        <v>2822</v>
      </c>
      <c r="B187" s="48" t="s">
        <v>2823</v>
      </c>
      <c r="C187" s="8" t="s">
        <v>2825</v>
      </c>
      <c r="D187" s="8" t="s">
        <v>2826</v>
      </c>
      <c r="E187" s="8" t="s">
        <v>2831</v>
      </c>
      <c r="F187" s="9" t="s">
        <v>2832</v>
      </c>
      <c r="G187" s="247">
        <v>1</v>
      </c>
      <c r="H187" s="12">
        <v>43678</v>
      </c>
      <c r="I187" s="12">
        <v>43814</v>
      </c>
      <c r="J187" s="230">
        <f t="shared" si="29"/>
        <v>19.428571428571427</v>
      </c>
      <c r="K187" s="60">
        <v>1</v>
      </c>
      <c r="L187" s="47">
        <f t="shared" si="19"/>
        <v>1</v>
      </c>
      <c r="M187" s="242">
        <f>J187*L187</f>
        <v>19.428571428571427</v>
      </c>
      <c r="N187" s="230">
        <f>IF(I187&lt;=$W$2,M187,0)</f>
        <v>19.428571428571427</v>
      </c>
      <c r="O187" s="299"/>
      <c r="P187" s="299"/>
      <c r="Q187" s="299"/>
      <c r="R187" s="299"/>
      <c r="S187" s="299"/>
      <c r="T187" s="299"/>
      <c r="U187" s="299"/>
      <c r="V187" s="299"/>
      <c r="W187" s="230">
        <f>IF($W$2&gt;=I187,J187,0)</f>
        <v>19.428571428571427</v>
      </c>
      <c r="X187" s="46" t="s">
        <v>2833</v>
      </c>
      <c r="Y187" s="9" t="s">
        <v>552</v>
      </c>
      <c r="Z187" s="8" t="s">
        <v>2621</v>
      </c>
      <c r="AA187" s="9"/>
      <c r="AB187" s="9"/>
      <c r="AC187" s="9"/>
      <c r="AD187" s="9"/>
      <c r="AE187" s="9"/>
      <c r="AF187" s="145" t="s">
        <v>2834</v>
      </c>
      <c r="AG187" s="60">
        <v>2019</v>
      </c>
      <c r="AH187" s="46"/>
      <c r="AI187" s="86" t="s">
        <v>4658</v>
      </c>
      <c r="AJ187" s="86" t="s">
        <v>4593</v>
      </c>
      <c r="AK187" s="282"/>
      <c r="AL187" s="282"/>
      <c r="AM187" s="282"/>
      <c r="AN187" s="102"/>
    </row>
    <row r="188" spans="1:40" s="1" customFormat="1" ht="108.5" customHeight="1" x14ac:dyDescent="0.35">
      <c r="A188" s="3" t="s">
        <v>4243</v>
      </c>
      <c r="B188" s="118" t="s">
        <v>4244</v>
      </c>
      <c r="C188" s="116" t="s">
        <v>4245</v>
      </c>
      <c r="D188" s="116" t="s">
        <v>4246</v>
      </c>
      <c r="E188" s="116" t="s">
        <v>4247</v>
      </c>
      <c r="F188" s="116" t="s">
        <v>4619</v>
      </c>
      <c r="G188" s="247">
        <v>12</v>
      </c>
      <c r="H188" s="212">
        <v>45475</v>
      </c>
      <c r="I188" s="212">
        <v>45961</v>
      </c>
      <c r="J188" s="19">
        <f t="shared" si="29"/>
        <v>69.428571428571431</v>
      </c>
      <c r="K188" s="60">
        <v>11</v>
      </c>
      <c r="L188" s="108">
        <f t="shared" si="19"/>
        <v>0.91666666666666663</v>
      </c>
      <c r="M188" s="121"/>
      <c r="N188" s="108"/>
      <c r="O188" s="298" t="s">
        <v>34</v>
      </c>
      <c r="P188" s="298"/>
      <c r="Q188" s="298"/>
      <c r="R188" s="298"/>
      <c r="S188" s="298"/>
      <c r="T188" s="298"/>
      <c r="U188" s="298"/>
      <c r="V188" s="298"/>
      <c r="W188" s="108"/>
      <c r="X188" s="109"/>
      <c r="Y188" s="144" t="s">
        <v>4465</v>
      </c>
      <c r="Z188" s="86" t="s">
        <v>4254</v>
      </c>
      <c r="AA188" s="86" t="s">
        <v>34</v>
      </c>
      <c r="AB188" s="86"/>
      <c r="AC188" s="86"/>
      <c r="AD188" s="86"/>
      <c r="AE188" s="86"/>
      <c r="AF188" s="96" t="s">
        <v>4620</v>
      </c>
      <c r="AG188" s="179">
        <v>2024</v>
      </c>
      <c r="AH188" s="81"/>
      <c r="AI188" s="60" t="s">
        <v>4633</v>
      </c>
      <c r="AJ188" s="86" t="s">
        <v>4595</v>
      </c>
      <c r="AK188" s="46" t="s">
        <v>4512</v>
      </c>
      <c r="AL188" s="46" t="s">
        <v>4621</v>
      </c>
      <c r="AM188" s="46"/>
    </row>
    <row r="189" spans="1:40" s="1" customFormat="1" ht="208" hidden="1" x14ac:dyDescent="0.35">
      <c r="A189" s="3" t="s">
        <v>3009</v>
      </c>
      <c r="B189" s="453" t="s">
        <v>3010</v>
      </c>
      <c r="C189" s="449" t="s">
        <v>3011</v>
      </c>
      <c r="D189" s="449" t="s">
        <v>3012</v>
      </c>
      <c r="E189" s="449" t="s">
        <v>3013</v>
      </c>
      <c r="F189" s="261" t="s">
        <v>3014</v>
      </c>
      <c r="G189" s="247">
        <v>2</v>
      </c>
      <c r="H189" s="450">
        <v>44044</v>
      </c>
      <c r="I189" s="450">
        <v>44773</v>
      </c>
      <c r="J189" s="19">
        <f t="shared" si="29"/>
        <v>104.14285714285714</v>
      </c>
      <c r="K189" s="60">
        <v>2</v>
      </c>
      <c r="L189" s="108">
        <f t="shared" si="19"/>
        <v>1</v>
      </c>
      <c r="M189" s="121">
        <f>J189*L189</f>
        <v>104.14285714285714</v>
      </c>
      <c r="N189" s="19">
        <f>IF(I189&lt;=$W$2,M189,0)</f>
        <v>0</v>
      </c>
      <c r="O189" s="297"/>
      <c r="P189" s="297"/>
      <c r="Q189" s="297"/>
      <c r="R189" s="297"/>
      <c r="S189" s="297"/>
      <c r="T189" s="297"/>
      <c r="U189" s="297"/>
      <c r="V189" s="297"/>
      <c r="W189" s="108"/>
      <c r="X189" s="109" t="s">
        <v>3015</v>
      </c>
      <c r="Y189" s="144" t="s">
        <v>3016</v>
      </c>
      <c r="Z189" s="86" t="s">
        <v>3017</v>
      </c>
      <c r="AA189" s="86" t="s">
        <v>34</v>
      </c>
      <c r="AB189" s="86"/>
      <c r="AC189" s="86"/>
      <c r="AD189" s="86"/>
      <c r="AE189" s="86"/>
      <c r="AF189" s="145" t="s">
        <v>4104</v>
      </c>
      <c r="AG189" s="60">
        <v>2020</v>
      </c>
      <c r="AH189" s="282"/>
      <c r="AI189" s="86" t="s">
        <v>4592</v>
      </c>
      <c r="AJ189" s="86" t="s">
        <v>4593</v>
      </c>
      <c r="AK189" s="282"/>
      <c r="AL189" s="282"/>
      <c r="AM189" s="282"/>
      <c r="AN189" s="102"/>
    </row>
    <row r="190" spans="1:40" s="1" customFormat="1" ht="104" hidden="1" x14ac:dyDescent="0.35">
      <c r="A190" s="3" t="s">
        <v>2607</v>
      </c>
      <c r="B190" s="52" t="s">
        <v>2608</v>
      </c>
      <c r="C190" s="8" t="s">
        <v>2609</v>
      </c>
      <c r="D190" s="8" t="s">
        <v>2610</v>
      </c>
      <c r="E190" s="8" t="s">
        <v>2611</v>
      </c>
      <c r="F190" s="9" t="s">
        <v>2612</v>
      </c>
      <c r="G190" s="247">
        <v>4</v>
      </c>
      <c r="H190" s="13">
        <v>43507</v>
      </c>
      <c r="I190" s="13">
        <v>43819</v>
      </c>
      <c r="J190" s="230">
        <f t="shared" si="29"/>
        <v>44.571428571428569</v>
      </c>
      <c r="K190" s="60">
        <v>4</v>
      </c>
      <c r="L190" s="47">
        <f t="shared" si="19"/>
        <v>1</v>
      </c>
      <c r="M190" s="242">
        <f>J190*L190</f>
        <v>44.571428571428569</v>
      </c>
      <c r="N190" s="230">
        <f>IF(I190&lt;=$W$2,M190,0)</f>
        <v>44.571428571428569</v>
      </c>
      <c r="O190" s="299"/>
      <c r="P190" s="299"/>
      <c r="Q190" s="299"/>
      <c r="R190" s="299"/>
      <c r="S190" s="299"/>
      <c r="T190" s="299"/>
      <c r="U190" s="299"/>
      <c r="V190" s="299"/>
      <c r="W190" s="230">
        <f>IF($W$2&gt;=I190,J190,0)</f>
        <v>44.571428571428569</v>
      </c>
      <c r="X190" s="47" t="s">
        <v>2613</v>
      </c>
      <c r="Y190" s="9" t="s">
        <v>32</v>
      </c>
      <c r="Z190" s="8" t="s">
        <v>2562</v>
      </c>
      <c r="AA190" s="9"/>
      <c r="AB190" s="9"/>
      <c r="AC190" s="9"/>
      <c r="AD190" s="9"/>
      <c r="AE190" s="9"/>
      <c r="AF190" s="145" t="s">
        <v>2614</v>
      </c>
      <c r="AG190" s="60">
        <v>2018</v>
      </c>
      <c r="AH190" s="46"/>
      <c r="AI190" s="86" t="s">
        <v>4658</v>
      </c>
      <c r="AJ190" s="86" t="s">
        <v>4593</v>
      </c>
      <c r="AK190" s="282"/>
      <c r="AL190" s="282"/>
      <c r="AM190" s="282"/>
      <c r="AN190" s="102"/>
    </row>
    <row r="191" spans="1:40" s="1" customFormat="1" ht="117" x14ac:dyDescent="0.35">
      <c r="A191" s="3" t="s">
        <v>3809</v>
      </c>
      <c r="B191" s="207" t="s">
        <v>4559</v>
      </c>
      <c r="C191" s="116" t="s">
        <v>3810</v>
      </c>
      <c r="D191" s="118" t="s">
        <v>4821</v>
      </c>
      <c r="E191" s="118" t="s">
        <v>4820</v>
      </c>
      <c r="F191" s="118" t="s">
        <v>4822</v>
      </c>
      <c r="G191" s="135">
        <v>2</v>
      </c>
      <c r="H191" s="217">
        <v>45848</v>
      </c>
      <c r="I191" s="217">
        <v>45884</v>
      </c>
      <c r="J191" s="19">
        <f t="shared" si="29"/>
        <v>5.1428571428571432</v>
      </c>
      <c r="K191" s="60">
        <v>0</v>
      </c>
      <c r="L191" s="108">
        <f t="shared" si="19"/>
        <v>0</v>
      </c>
      <c r="M191" s="242"/>
      <c r="N191" s="230"/>
      <c r="O191" s="299" t="s">
        <v>34</v>
      </c>
      <c r="P191" s="299"/>
      <c r="Q191" s="299"/>
      <c r="R191" s="299"/>
      <c r="S191" s="299"/>
      <c r="T191" s="299"/>
      <c r="U191" s="299"/>
      <c r="V191" s="299"/>
      <c r="W191" s="230"/>
      <c r="X191" s="243"/>
      <c r="Y191" s="144" t="s">
        <v>4707</v>
      </c>
      <c r="Z191" s="86" t="s">
        <v>3702</v>
      </c>
      <c r="AA191" s="86" t="s">
        <v>34</v>
      </c>
      <c r="AB191" s="86"/>
      <c r="AC191" s="86" t="s">
        <v>34</v>
      </c>
      <c r="AD191" s="60"/>
      <c r="AE191" s="60"/>
      <c r="AF191" s="145" t="s">
        <v>4693</v>
      </c>
      <c r="AG191" s="81">
        <v>2022</v>
      </c>
      <c r="AH191" s="81"/>
      <c r="AI191" s="60" t="s">
        <v>4633</v>
      </c>
      <c r="AJ191" s="86" t="s">
        <v>4595</v>
      </c>
      <c r="AK191" s="46"/>
      <c r="AL191" s="46"/>
      <c r="AM191" s="46" t="s">
        <v>4714</v>
      </c>
    </row>
    <row r="192" spans="1:40" s="1" customFormat="1" ht="286" hidden="1" customHeight="1" x14ac:dyDescent="0.35">
      <c r="A192" s="3" t="s">
        <v>3809</v>
      </c>
      <c r="B192" s="244" t="s">
        <v>4559</v>
      </c>
      <c r="C192" s="116" t="s">
        <v>3810</v>
      </c>
      <c r="D192" s="116" t="s">
        <v>4297</v>
      </c>
      <c r="E192" s="116" t="s">
        <v>4298</v>
      </c>
      <c r="F192" s="116" t="s">
        <v>4299</v>
      </c>
      <c r="G192" s="247">
        <v>3</v>
      </c>
      <c r="H192" s="212">
        <v>45475</v>
      </c>
      <c r="I192" s="212">
        <v>45657</v>
      </c>
      <c r="J192" s="19">
        <f t="shared" si="29"/>
        <v>26</v>
      </c>
      <c r="K192" s="40">
        <v>3</v>
      </c>
      <c r="L192" s="108">
        <f t="shared" si="19"/>
        <v>1</v>
      </c>
      <c r="M192" s="121"/>
      <c r="N192" s="108"/>
      <c r="O192" s="298"/>
      <c r="P192" s="298"/>
      <c r="Q192" s="298"/>
      <c r="R192" s="298"/>
      <c r="S192" s="298"/>
      <c r="T192" s="298"/>
      <c r="U192" s="298"/>
      <c r="V192" s="298"/>
      <c r="W192" s="108"/>
      <c r="X192" s="39" t="s">
        <v>3811</v>
      </c>
      <c r="Y192" s="120" t="s">
        <v>3506</v>
      </c>
      <c r="Z192" s="86" t="s">
        <v>3702</v>
      </c>
      <c r="AA192" s="86" t="s">
        <v>34</v>
      </c>
      <c r="AB192" s="86"/>
      <c r="AC192" s="86" t="s">
        <v>34</v>
      </c>
      <c r="AD192" s="86"/>
      <c r="AE192" s="86"/>
      <c r="AF192" s="145" t="s">
        <v>4740</v>
      </c>
      <c r="AG192" s="60">
        <v>2022</v>
      </c>
      <c r="AH192" s="60">
        <v>2025</v>
      </c>
      <c r="AI192" s="197" t="s">
        <v>4613</v>
      </c>
      <c r="AJ192" s="197" t="s">
        <v>4593</v>
      </c>
      <c r="AK192" s="46"/>
      <c r="AL192" s="194" t="s">
        <v>4614</v>
      </c>
      <c r="AM192" s="46"/>
    </row>
    <row r="193" spans="1:40" s="1" customFormat="1" ht="182" hidden="1" customHeight="1" x14ac:dyDescent="0.35">
      <c r="A193" s="2" t="s">
        <v>2719</v>
      </c>
      <c r="B193" s="70" t="s">
        <v>2720</v>
      </c>
      <c r="C193" s="8" t="s">
        <v>2721</v>
      </c>
      <c r="D193" s="44" t="s">
        <v>2722</v>
      </c>
      <c r="E193" s="44" t="s">
        <v>2723</v>
      </c>
      <c r="F193" s="45" t="s">
        <v>1609</v>
      </c>
      <c r="G193" s="247">
        <v>1</v>
      </c>
      <c r="H193" s="12">
        <v>43678</v>
      </c>
      <c r="I193" s="12">
        <v>43830</v>
      </c>
      <c r="J193" s="230">
        <f t="shared" si="29"/>
        <v>21.714285714285715</v>
      </c>
      <c r="K193" s="60">
        <v>1</v>
      </c>
      <c r="L193" s="47">
        <f t="shared" si="19"/>
        <v>1</v>
      </c>
      <c r="M193" s="242">
        <f>J193*L193</f>
        <v>21.714285714285715</v>
      </c>
      <c r="N193" s="230">
        <f>IF(I193&lt;=$W$2,M193,0)</f>
        <v>21.714285714285715</v>
      </c>
      <c r="O193" s="299"/>
      <c r="P193" s="299"/>
      <c r="Q193" s="299"/>
      <c r="R193" s="299"/>
      <c r="S193" s="299"/>
      <c r="T193" s="299"/>
      <c r="U193" s="299"/>
      <c r="V193" s="299"/>
      <c r="W193" s="230">
        <f>IF($W$2&gt;=I193,J193,0)</f>
        <v>21.714285714285715</v>
      </c>
      <c r="X193" s="47" t="s">
        <v>2724</v>
      </c>
      <c r="Y193" s="9" t="s">
        <v>189</v>
      </c>
      <c r="Z193" s="8" t="s">
        <v>2621</v>
      </c>
      <c r="AA193" s="9" t="s">
        <v>34</v>
      </c>
      <c r="AB193" s="9"/>
      <c r="AC193" s="9"/>
      <c r="AD193" s="9"/>
      <c r="AE193" s="9"/>
      <c r="AF193" s="145" t="s">
        <v>2377</v>
      </c>
      <c r="AG193" s="60">
        <v>2019</v>
      </c>
      <c r="AH193" s="46"/>
      <c r="AI193" s="86" t="s">
        <v>4658</v>
      </c>
      <c r="AJ193" s="86" t="s">
        <v>4593</v>
      </c>
      <c r="AK193" s="282"/>
      <c r="AL193" s="282"/>
      <c r="AM193" s="282"/>
      <c r="AN193" s="102"/>
    </row>
    <row r="194" spans="1:40" s="1" customFormat="1" ht="117" hidden="1" x14ac:dyDescent="0.35">
      <c r="A194" s="2" t="s">
        <v>2719</v>
      </c>
      <c r="B194" s="68" t="s">
        <v>2720</v>
      </c>
      <c r="C194" s="8" t="s">
        <v>2721</v>
      </c>
      <c r="D194" s="44" t="s">
        <v>2725</v>
      </c>
      <c r="E194" s="44" t="s">
        <v>2726</v>
      </c>
      <c r="F194" s="45" t="s">
        <v>2727</v>
      </c>
      <c r="G194" s="247">
        <v>1</v>
      </c>
      <c r="H194" s="12">
        <v>43678</v>
      </c>
      <c r="I194" s="12">
        <v>43830</v>
      </c>
      <c r="J194" s="230">
        <f t="shared" si="29"/>
        <v>21.714285714285715</v>
      </c>
      <c r="K194" s="60">
        <v>1</v>
      </c>
      <c r="L194" s="47">
        <f t="shared" si="19"/>
        <v>1</v>
      </c>
      <c r="M194" s="242">
        <f>J194*L194</f>
        <v>21.714285714285715</v>
      </c>
      <c r="N194" s="230">
        <f>IF(I194&lt;=$W$2,M194,0)</f>
        <v>21.714285714285715</v>
      </c>
      <c r="O194" s="299"/>
      <c r="P194" s="299"/>
      <c r="Q194" s="299"/>
      <c r="R194" s="299"/>
      <c r="S194" s="299"/>
      <c r="T194" s="299"/>
      <c r="U194" s="299"/>
      <c r="V194" s="299"/>
      <c r="W194" s="230">
        <f>IF($W$2&gt;=I194,J194,0)</f>
        <v>21.714285714285715</v>
      </c>
      <c r="X194" s="47" t="s">
        <v>2728</v>
      </c>
      <c r="Y194" s="9" t="s">
        <v>189</v>
      </c>
      <c r="Z194" s="8" t="s">
        <v>2621</v>
      </c>
      <c r="AA194" s="9" t="s">
        <v>34</v>
      </c>
      <c r="AB194" s="9"/>
      <c r="AC194" s="9"/>
      <c r="AD194" s="9"/>
      <c r="AE194" s="9"/>
      <c r="AF194" s="145" t="s">
        <v>2377</v>
      </c>
      <c r="AG194" s="60">
        <v>2019</v>
      </c>
      <c r="AH194" s="46"/>
      <c r="AI194" s="86" t="s">
        <v>4658</v>
      </c>
      <c r="AJ194" s="86" t="s">
        <v>4593</v>
      </c>
      <c r="AK194" s="282"/>
      <c r="AL194" s="282"/>
      <c r="AM194" s="282"/>
      <c r="AN194" s="102"/>
    </row>
    <row r="195" spans="1:40" s="1" customFormat="1" ht="377" hidden="1" x14ac:dyDescent="0.35">
      <c r="A195" s="3" t="s">
        <v>3342</v>
      </c>
      <c r="B195" s="424" t="s">
        <v>3343</v>
      </c>
      <c r="C195" s="379" t="s">
        <v>3344</v>
      </c>
      <c r="D195" s="379" t="s">
        <v>3338</v>
      </c>
      <c r="E195" s="379" t="s">
        <v>3339</v>
      </c>
      <c r="F195" s="78" t="s">
        <v>3340</v>
      </c>
      <c r="G195" s="247">
        <v>14</v>
      </c>
      <c r="H195" s="163">
        <v>44198</v>
      </c>
      <c r="I195" s="391">
        <v>44561</v>
      </c>
      <c r="J195" s="19">
        <f t="shared" si="29"/>
        <v>51.857142857142854</v>
      </c>
      <c r="K195" s="60">
        <v>14</v>
      </c>
      <c r="L195" s="108">
        <f t="shared" si="19"/>
        <v>1</v>
      </c>
      <c r="M195" s="121">
        <f>J195*L195</f>
        <v>51.857142857142854</v>
      </c>
      <c r="N195" s="108">
        <f>IF(I195&lt;=$W$2,M195,0)</f>
        <v>0</v>
      </c>
      <c r="O195" s="298"/>
      <c r="P195" s="298"/>
      <c r="Q195" s="298"/>
      <c r="R195" s="298"/>
      <c r="S195" s="298"/>
      <c r="T195" s="298"/>
      <c r="U195" s="298"/>
      <c r="V195" s="298"/>
      <c r="W195" s="108"/>
      <c r="X195" s="109" t="s">
        <v>3345</v>
      </c>
      <c r="Y195" s="142" t="s">
        <v>3175</v>
      </c>
      <c r="Z195" s="86" t="s">
        <v>3142</v>
      </c>
      <c r="AA195" s="86" t="s">
        <v>34</v>
      </c>
      <c r="AB195" s="86"/>
      <c r="AC195" s="86"/>
      <c r="AD195" s="86"/>
      <c r="AE195" s="86"/>
      <c r="AF195" s="145" t="s">
        <v>3135</v>
      </c>
      <c r="AG195" s="60">
        <v>2020</v>
      </c>
      <c r="AH195" s="282"/>
      <c r="AI195" s="86" t="s">
        <v>4658</v>
      </c>
      <c r="AJ195" s="86" t="s">
        <v>4593</v>
      </c>
      <c r="AK195" s="282"/>
      <c r="AL195" s="282"/>
      <c r="AM195" s="282"/>
      <c r="AN195" s="102"/>
    </row>
    <row r="196" spans="1:40" s="1" customFormat="1" ht="117" hidden="1" x14ac:dyDescent="0.35">
      <c r="A196" s="3" t="s">
        <v>2920</v>
      </c>
      <c r="B196" s="68" t="s">
        <v>2921</v>
      </c>
      <c r="C196" s="8" t="s">
        <v>2922</v>
      </c>
      <c r="D196" s="44" t="s">
        <v>2923</v>
      </c>
      <c r="E196" s="44" t="s">
        <v>2924</v>
      </c>
      <c r="F196" s="45" t="s">
        <v>2925</v>
      </c>
      <c r="G196" s="247">
        <v>1</v>
      </c>
      <c r="H196" s="12">
        <v>43709</v>
      </c>
      <c r="I196" s="12">
        <v>43769</v>
      </c>
      <c r="J196" s="230">
        <f t="shared" si="29"/>
        <v>8.5714285714285712</v>
      </c>
      <c r="K196" s="60">
        <v>1</v>
      </c>
      <c r="L196" s="47">
        <f t="shared" si="19"/>
        <v>1</v>
      </c>
      <c r="M196" s="242">
        <f>J196*L196</f>
        <v>8.5714285714285712</v>
      </c>
      <c r="N196" s="230">
        <f>IF(I196&lt;=$W$2,M196,0)</f>
        <v>8.5714285714285712</v>
      </c>
      <c r="O196" s="299"/>
      <c r="P196" s="299"/>
      <c r="Q196" s="299"/>
      <c r="R196" s="299"/>
      <c r="S196" s="299"/>
      <c r="T196" s="299"/>
      <c r="U196" s="299"/>
      <c r="V196" s="299"/>
      <c r="W196" s="230">
        <f>IF($W$2&gt;=I196,J196,0)</f>
        <v>8.5714285714285712</v>
      </c>
      <c r="X196" s="47" t="s">
        <v>2926</v>
      </c>
      <c r="Y196" s="9" t="s">
        <v>109</v>
      </c>
      <c r="Z196" s="8" t="s">
        <v>2621</v>
      </c>
      <c r="AA196" s="9" t="s">
        <v>34</v>
      </c>
      <c r="AB196" s="9"/>
      <c r="AC196" s="9"/>
      <c r="AD196" s="9"/>
      <c r="AE196" s="9"/>
      <c r="AF196" s="145" t="s">
        <v>2927</v>
      </c>
      <c r="AG196" s="60">
        <v>2019</v>
      </c>
      <c r="AH196" s="46"/>
      <c r="AI196" s="86" t="s">
        <v>4658</v>
      </c>
      <c r="AJ196" s="86" t="s">
        <v>4593</v>
      </c>
      <c r="AK196" s="282"/>
      <c r="AL196" s="282"/>
      <c r="AM196" s="282"/>
      <c r="AN196" s="102"/>
    </row>
    <row r="197" spans="1:40" s="1" customFormat="1" ht="409.5" hidden="1" x14ac:dyDescent="0.35">
      <c r="A197" s="3" t="s">
        <v>3263</v>
      </c>
      <c r="B197" s="408" t="s">
        <v>3264</v>
      </c>
      <c r="C197" s="78" t="s">
        <v>3265</v>
      </c>
      <c r="D197" s="78" t="s">
        <v>3266</v>
      </c>
      <c r="E197" s="78" t="s">
        <v>3267</v>
      </c>
      <c r="F197" s="78" t="s">
        <v>3268</v>
      </c>
      <c r="G197" s="247">
        <v>4</v>
      </c>
      <c r="H197" s="163">
        <v>44242</v>
      </c>
      <c r="I197" s="163">
        <v>44438</v>
      </c>
      <c r="J197" s="19">
        <f t="shared" si="29"/>
        <v>28</v>
      </c>
      <c r="K197" s="60">
        <v>4</v>
      </c>
      <c r="L197" s="108">
        <f t="shared" si="19"/>
        <v>1</v>
      </c>
      <c r="M197" s="121">
        <f>J197*L197</f>
        <v>28</v>
      </c>
      <c r="N197" s="108">
        <f>IF(I197&lt;=$W$2,M197,0)</f>
        <v>0</v>
      </c>
      <c r="O197" s="298"/>
      <c r="P197" s="298"/>
      <c r="Q197" s="298"/>
      <c r="R197" s="298"/>
      <c r="S197" s="298"/>
      <c r="T197" s="298"/>
      <c r="U197" s="298"/>
      <c r="V197" s="298"/>
      <c r="W197" s="108"/>
      <c r="X197" s="109" t="s">
        <v>3269</v>
      </c>
      <c r="Y197" s="78" t="s">
        <v>3254</v>
      </c>
      <c r="Z197" s="86" t="s">
        <v>3142</v>
      </c>
      <c r="AA197" s="86" t="s">
        <v>34</v>
      </c>
      <c r="AB197" s="86"/>
      <c r="AC197" s="86"/>
      <c r="AD197" s="86"/>
      <c r="AE197" s="86"/>
      <c r="AF197" s="145" t="s">
        <v>3270</v>
      </c>
      <c r="AG197" s="60">
        <v>2020</v>
      </c>
      <c r="AH197" s="282"/>
      <c r="AI197" s="86" t="s">
        <v>4658</v>
      </c>
      <c r="AJ197" s="86" t="s">
        <v>4593</v>
      </c>
      <c r="AK197" s="282"/>
      <c r="AL197" s="282"/>
      <c r="AM197" s="282"/>
      <c r="AN197" s="102"/>
    </row>
    <row r="198" spans="1:40" s="1" customFormat="1" ht="104" hidden="1" x14ac:dyDescent="0.35">
      <c r="A198" s="2" t="s">
        <v>3553</v>
      </c>
      <c r="B198" s="424" t="s">
        <v>3554</v>
      </c>
      <c r="C198" s="454" t="s">
        <v>3555</v>
      </c>
      <c r="D198" s="116" t="s">
        <v>3556</v>
      </c>
      <c r="E198" s="131" t="s">
        <v>3557</v>
      </c>
      <c r="F198" s="131" t="s">
        <v>5042</v>
      </c>
      <c r="G198" s="247">
        <v>2</v>
      </c>
      <c r="H198" s="455">
        <v>44372</v>
      </c>
      <c r="I198" s="426">
        <v>44561</v>
      </c>
      <c r="J198" s="19">
        <f t="shared" si="29"/>
        <v>27</v>
      </c>
      <c r="K198" s="60">
        <v>2</v>
      </c>
      <c r="L198" s="108">
        <f t="shared" si="19"/>
        <v>1</v>
      </c>
      <c r="M198" s="121"/>
      <c r="N198" s="108"/>
      <c r="O198" s="298"/>
      <c r="P198" s="298"/>
      <c r="Q198" s="298"/>
      <c r="R198" s="298"/>
      <c r="S198" s="298"/>
      <c r="T198" s="298"/>
      <c r="U198" s="298"/>
      <c r="V198" s="298"/>
      <c r="W198" s="108"/>
      <c r="X198" s="109"/>
      <c r="Y198" s="147" t="s">
        <v>3497</v>
      </c>
      <c r="Z198" s="86" t="s">
        <v>3498</v>
      </c>
      <c r="AA198" s="86" t="s">
        <v>34</v>
      </c>
      <c r="AB198" s="86"/>
      <c r="AC198" s="86"/>
      <c r="AD198" s="86"/>
      <c r="AE198" s="86"/>
      <c r="AF198" s="145" t="s">
        <v>3552</v>
      </c>
      <c r="AG198" s="60">
        <v>2021</v>
      </c>
      <c r="AH198" s="282"/>
      <c r="AI198" s="86" t="s">
        <v>4658</v>
      </c>
      <c r="AJ198" s="86" t="s">
        <v>4593</v>
      </c>
      <c r="AK198" s="282"/>
      <c r="AL198" s="282"/>
      <c r="AM198" s="282"/>
      <c r="AN198" s="102"/>
    </row>
    <row r="199" spans="1:40" s="1" customFormat="1" ht="91" hidden="1" x14ac:dyDescent="0.35">
      <c r="A199" s="2" t="s">
        <v>3553</v>
      </c>
      <c r="B199" s="424" t="s">
        <v>3554</v>
      </c>
      <c r="C199" s="380" t="s">
        <v>3558</v>
      </c>
      <c r="D199" s="447" t="s">
        <v>3559</v>
      </c>
      <c r="E199" s="380" t="s">
        <v>3560</v>
      </c>
      <c r="F199" s="380" t="s">
        <v>280</v>
      </c>
      <c r="G199" s="247">
        <v>1</v>
      </c>
      <c r="H199" s="391">
        <v>44378</v>
      </c>
      <c r="I199" s="391">
        <v>44469</v>
      </c>
      <c r="J199" s="19">
        <f t="shared" si="29"/>
        <v>13</v>
      </c>
      <c r="K199" s="60">
        <v>1</v>
      </c>
      <c r="L199" s="108">
        <f t="shared" si="19"/>
        <v>1</v>
      </c>
      <c r="M199" s="121"/>
      <c r="N199" s="108"/>
      <c r="O199" s="298"/>
      <c r="P199" s="298"/>
      <c r="Q199" s="298"/>
      <c r="R199" s="298"/>
      <c r="S199" s="298"/>
      <c r="T199" s="298"/>
      <c r="U199" s="298"/>
      <c r="V199" s="298"/>
      <c r="W199" s="108"/>
      <c r="X199" s="109"/>
      <c r="Y199" s="147" t="s">
        <v>3519</v>
      </c>
      <c r="Z199" s="86" t="s">
        <v>3498</v>
      </c>
      <c r="AA199" s="86" t="s">
        <v>34</v>
      </c>
      <c r="AB199" s="86"/>
      <c r="AC199" s="86"/>
      <c r="AD199" s="86"/>
      <c r="AE199" s="86"/>
      <c r="AF199" s="145" t="s">
        <v>3561</v>
      </c>
      <c r="AG199" s="60">
        <v>2021</v>
      </c>
      <c r="AH199" s="282"/>
      <c r="AI199" s="86" t="s">
        <v>4658</v>
      </c>
      <c r="AJ199" s="86" t="s">
        <v>4593</v>
      </c>
      <c r="AK199" s="282"/>
      <c r="AL199" s="282"/>
      <c r="AM199" s="282"/>
      <c r="AN199" s="102"/>
    </row>
    <row r="200" spans="1:40" s="1" customFormat="1" ht="208" x14ac:dyDescent="0.35">
      <c r="A200" s="4" t="s">
        <v>2707</v>
      </c>
      <c r="B200" s="46" t="s">
        <v>2708</v>
      </c>
      <c r="C200" s="8" t="s">
        <v>2709</v>
      </c>
      <c r="D200" s="118" t="s">
        <v>4817</v>
      </c>
      <c r="E200" s="118" t="s">
        <v>4818</v>
      </c>
      <c r="F200" s="202" t="s">
        <v>4819</v>
      </c>
      <c r="G200" s="135">
        <v>4</v>
      </c>
      <c r="H200" s="217">
        <v>45848</v>
      </c>
      <c r="I200" s="217">
        <v>46265</v>
      </c>
      <c r="J200" s="19">
        <f t="shared" si="29"/>
        <v>59.571428571428569</v>
      </c>
      <c r="K200" s="9">
        <v>0</v>
      </c>
      <c r="L200" s="11">
        <f t="shared" ref="L200:L263" si="30">IF(K200/G200&gt;1,1,K200/G200)</f>
        <v>0</v>
      </c>
      <c r="M200" s="121">
        <f t="shared" ref="M200:M213" si="31">J200*L200</f>
        <v>0</v>
      </c>
      <c r="N200" s="19">
        <f t="shared" ref="N200:N213" si="32">IF(I200&lt;=$W$2,M200,0)</f>
        <v>0</v>
      </c>
      <c r="O200" s="297"/>
      <c r="P200" s="297"/>
      <c r="Q200" s="297" t="s">
        <v>34</v>
      </c>
      <c r="R200" s="297"/>
      <c r="S200" s="297"/>
      <c r="T200" s="297"/>
      <c r="U200" s="297"/>
      <c r="V200" s="297"/>
      <c r="W200" s="19">
        <f t="shared" ref="W200:W213" si="33">IF($W$2&gt;=I200,J200,0)</f>
        <v>0</v>
      </c>
      <c r="X200" s="90" t="s">
        <v>4672</v>
      </c>
      <c r="Y200" s="144" t="s">
        <v>4707</v>
      </c>
      <c r="Z200" s="8" t="s">
        <v>2621</v>
      </c>
      <c r="AA200" s="9" t="s">
        <v>34</v>
      </c>
      <c r="AB200" s="9"/>
      <c r="AC200" s="9"/>
      <c r="AD200" s="9"/>
      <c r="AE200" s="9"/>
      <c r="AF200" s="80" t="s">
        <v>4834</v>
      </c>
      <c r="AG200" s="60">
        <v>2019</v>
      </c>
      <c r="AH200" s="60"/>
      <c r="AI200" s="60" t="s">
        <v>4633</v>
      </c>
      <c r="AJ200" s="86" t="s">
        <v>4595</v>
      </c>
      <c r="AK200" s="46"/>
      <c r="AL200" s="46" t="s">
        <v>4826</v>
      </c>
      <c r="AM200" s="46" t="s">
        <v>4833</v>
      </c>
    </row>
    <row r="201" spans="1:40" s="1" customFormat="1" ht="221" hidden="1" x14ac:dyDescent="0.35">
      <c r="A201" s="4" t="s">
        <v>2707</v>
      </c>
      <c r="B201" s="194" t="s">
        <v>2708</v>
      </c>
      <c r="C201" s="116" t="s">
        <v>4284</v>
      </c>
      <c r="D201" s="116" t="s">
        <v>4285</v>
      </c>
      <c r="E201" s="116" t="s">
        <v>2663</v>
      </c>
      <c r="F201" s="203" t="s">
        <v>4286</v>
      </c>
      <c r="G201" s="247">
        <v>2</v>
      </c>
      <c r="H201" s="212">
        <v>45475</v>
      </c>
      <c r="I201" s="212">
        <v>45535</v>
      </c>
      <c r="J201" s="19">
        <f t="shared" si="29"/>
        <v>8.5714285714285712</v>
      </c>
      <c r="K201" s="9">
        <v>2</v>
      </c>
      <c r="L201" s="11">
        <f t="shared" si="30"/>
        <v>1</v>
      </c>
      <c r="M201" s="121">
        <f t="shared" si="31"/>
        <v>8.5714285714285712</v>
      </c>
      <c r="N201" s="19">
        <f t="shared" si="32"/>
        <v>0</v>
      </c>
      <c r="O201" s="297"/>
      <c r="P201" s="297"/>
      <c r="Q201" s="297"/>
      <c r="R201" s="297"/>
      <c r="S201" s="297"/>
      <c r="T201" s="297"/>
      <c r="U201" s="297"/>
      <c r="V201" s="297"/>
      <c r="W201" s="19">
        <f t="shared" si="33"/>
        <v>0</v>
      </c>
      <c r="X201" s="90" t="s">
        <v>4672</v>
      </c>
      <c r="Y201" s="86" t="s">
        <v>4587</v>
      </c>
      <c r="Z201" s="8" t="s">
        <v>2621</v>
      </c>
      <c r="AA201" s="9" t="s">
        <v>34</v>
      </c>
      <c r="AB201" s="9"/>
      <c r="AC201" s="9"/>
      <c r="AD201" s="9"/>
      <c r="AE201" s="9"/>
      <c r="AF201" s="80" t="s">
        <v>4736</v>
      </c>
      <c r="AG201" s="60">
        <v>2019</v>
      </c>
      <c r="AH201" s="60">
        <v>2024</v>
      </c>
      <c r="AI201" s="197" t="s">
        <v>4613</v>
      </c>
      <c r="AJ201" s="197" t="s">
        <v>4593</v>
      </c>
      <c r="AK201" s="46"/>
      <c r="AL201" s="194" t="s">
        <v>4614</v>
      </c>
      <c r="AM201" s="46"/>
    </row>
    <row r="202" spans="1:40" s="1" customFormat="1" ht="182" hidden="1" x14ac:dyDescent="0.35">
      <c r="A202" s="4" t="s">
        <v>2707</v>
      </c>
      <c r="B202" s="194" t="s">
        <v>2708</v>
      </c>
      <c r="C202" s="8" t="s">
        <v>2709</v>
      </c>
      <c r="D202" s="44" t="s">
        <v>2710</v>
      </c>
      <c r="E202" s="44" t="s">
        <v>2711</v>
      </c>
      <c r="F202" s="250" t="s">
        <v>280</v>
      </c>
      <c r="G202" s="247">
        <v>1</v>
      </c>
      <c r="H202" s="212">
        <v>43678</v>
      </c>
      <c r="I202" s="212">
        <v>44926</v>
      </c>
      <c r="J202" s="19">
        <f t="shared" si="29"/>
        <v>178.28571428571428</v>
      </c>
      <c r="K202" s="9">
        <v>1</v>
      </c>
      <c r="L202" s="11">
        <f t="shared" si="30"/>
        <v>1</v>
      </c>
      <c r="M202" s="121">
        <f t="shared" si="31"/>
        <v>178.28571428571428</v>
      </c>
      <c r="N202" s="19">
        <f t="shared" si="32"/>
        <v>0</v>
      </c>
      <c r="O202" s="297"/>
      <c r="P202" s="297"/>
      <c r="Q202" s="297"/>
      <c r="R202" s="297"/>
      <c r="S202" s="297"/>
      <c r="T202" s="297"/>
      <c r="U202" s="297"/>
      <c r="V202" s="297"/>
      <c r="W202" s="19">
        <f t="shared" si="33"/>
        <v>0</v>
      </c>
      <c r="X202" s="11" t="s">
        <v>4672</v>
      </c>
      <c r="Y202" s="9" t="s">
        <v>189</v>
      </c>
      <c r="Z202" s="8" t="s">
        <v>2621</v>
      </c>
      <c r="AA202" s="9" t="s">
        <v>34</v>
      </c>
      <c r="AB202" s="9"/>
      <c r="AC202" s="9"/>
      <c r="AD202" s="9"/>
      <c r="AE202" s="9"/>
      <c r="AF202" s="80" t="s">
        <v>4772</v>
      </c>
      <c r="AG202" s="60">
        <v>2019</v>
      </c>
      <c r="AH202" s="60">
        <v>2023</v>
      </c>
      <c r="AI202" s="197" t="s">
        <v>4613</v>
      </c>
      <c r="AJ202" s="197" t="s">
        <v>4593</v>
      </c>
      <c r="AK202" s="46"/>
      <c r="AL202" s="194" t="s">
        <v>4614</v>
      </c>
      <c r="AM202" s="282"/>
      <c r="AN202" s="102"/>
    </row>
    <row r="203" spans="1:40" s="1" customFormat="1" ht="117" customHeight="1" x14ac:dyDescent="0.3">
      <c r="A203" s="3" t="s">
        <v>2712</v>
      </c>
      <c r="B203" s="46" t="s">
        <v>2713</v>
      </c>
      <c r="C203" s="8" t="s">
        <v>2714</v>
      </c>
      <c r="D203" s="44" t="s">
        <v>2715</v>
      </c>
      <c r="E203" s="44" t="s">
        <v>2716</v>
      </c>
      <c r="F203" s="81" t="s">
        <v>2717</v>
      </c>
      <c r="G203" s="247">
        <v>2</v>
      </c>
      <c r="H203" s="14">
        <v>43678</v>
      </c>
      <c r="I203" s="14">
        <v>46022</v>
      </c>
      <c r="J203" s="19">
        <f t="shared" si="29"/>
        <v>334.85714285714283</v>
      </c>
      <c r="K203" s="17">
        <v>0</v>
      </c>
      <c r="L203" s="11">
        <f t="shared" si="30"/>
        <v>0</v>
      </c>
      <c r="M203" s="121">
        <f t="shared" si="31"/>
        <v>0</v>
      </c>
      <c r="N203" s="19">
        <f t="shared" si="32"/>
        <v>0</v>
      </c>
      <c r="O203" s="297" t="s">
        <v>34</v>
      </c>
      <c r="P203" s="297"/>
      <c r="Q203" s="297"/>
      <c r="R203" s="297"/>
      <c r="S203" s="297"/>
      <c r="T203" s="297"/>
      <c r="U203" s="297"/>
      <c r="V203" s="297"/>
      <c r="W203" s="19">
        <f t="shared" si="33"/>
        <v>0</v>
      </c>
      <c r="X203" s="11" t="s">
        <v>2718</v>
      </c>
      <c r="Y203" s="60" t="s">
        <v>4525</v>
      </c>
      <c r="Z203" s="8" t="s">
        <v>2621</v>
      </c>
      <c r="AA203" s="9" t="s">
        <v>34</v>
      </c>
      <c r="AB203" s="9"/>
      <c r="AC203" s="9"/>
      <c r="AD203" s="9"/>
      <c r="AE203" s="9"/>
      <c r="AF203" s="175" t="s">
        <v>4527</v>
      </c>
      <c r="AG203" s="60">
        <v>2019</v>
      </c>
      <c r="AH203" s="60"/>
      <c r="AI203" s="60" t="s">
        <v>4633</v>
      </c>
      <c r="AJ203" s="86" t="s">
        <v>4595</v>
      </c>
      <c r="AK203" s="46"/>
      <c r="AL203" s="46"/>
      <c r="AM203" s="46"/>
    </row>
    <row r="204" spans="1:40" s="1" customFormat="1" ht="156" hidden="1" x14ac:dyDescent="0.35">
      <c r="A204" s="38" t="s">
        <v>1967</v>
      </c>
      <c r="B204" s="56" t="s">
        <v>1968</v>
      </c>
      <c r="C204" s="32" t="s">
        <v>1969</v>
      </c>
      <c r="D204" s="32" t="s">
        <v>1970</v>
      </c>
      <c r="E204" s="32" t="s">
        <v>1964</v>
      </c>
      <c r="F204" s="33" t="s">
        <v>1937</v>
      </c>
      <c r="G204" s="247">
        <v>1</v>
      </c>
      <c r="H204" s="37">
        <v>43154</v>
      </c>
      <c r="I204" s="13">
        <v>43465</v>
      </c>
      <c r="J204" s="230">
        <f t="shared" si="29"/>
        <v>44.428571428571431</v>
      </c>
      <c r="K204" s="227">
        <v>1</v>
      </c>
      <c r="L204" s="47">
        <f t="shared" si="30"/>
        <v>1</v>
      </c>
      <c r="M204" s="242">
        <f t="shared" si="31"/>
        <v>44.428571428571431</v>
      </c>
      <c r="N204" s="230">
        <f t="shared" si="32"/>
        <v>44.428571428571431</v>
      </c>
      <c r="O204" s="299"/>
      <c r="P204" s="299"/>
      <c r="Q204" s="299"/>
      <c r="R204" s="299"/>
      <c r="S204" s="299"/>
      <c r="T204" s="299"/>
      <c r="U204" s="299"/>
      <c r="V204" s="299"/>
      <c r="W204" s="230">
        <f t="shared" si="33"/>
        <v>44.428571428571431</v>
      </c>
      <c r="X204" s="47" t="s">
        <v>1809</v>
      </c>
      <c r="Y204" s="9" t="s">
        <v>1657</v>
      </c>
      <c r="Z204" s="8" t="s">
        <v>1935</v>
      </c>
      <c r="AA204" s="9"/>
      <c r="AB204" s="9"/>
      <c r="AC204" s="9"/>
      <c r="AD204" s="9"/>
      <c r="AE204" s="9"/>
      <c r="AF204" s="145" t="s">
        <v>1971</v>
      </c>
      <c r="AG204" s="60">
        <v>2017</v>
      </c>
      <c r="AH204" s="46"/>
      <c r="AI204" s="86" t="s">
        <v>4658</v>
      </c>
      <c r="AJ204" s="86" t="s">
        <v>4593</v>
      </c>
      <c r="AK204" s="46"/>
      <c r="AL204" s="46"/>
      <c r="AM204" s="46"/>
      <c r="AN204" s="102"/>
    </row>
    <row r="205" spans="1:40" s="1" customFormat="1" ht="104" hidden="1" x14ac:dyDescent="0.35">
      <c r="A205" s="38" t="s">
        <v>1972</v>
      </c>
      <c r="B205" s="67" t="s">
        <v>1968</v>
      </c>
      <c r="C205" s="32" t="s">
        <v>1969</v>
      </c>
      <c r="D205" s="32" t="s">
        <v>1970</v>
      </c>
      <c r="E205" s="32" t="s">
        <v>1959</v>
      </c>
      <c r="F205" s="33" t="s">
        <v>1940</v>
      </c>
      <c r="G205" s="247">
        <v>1</v>
      </c>
      <c r="H205" s="37">
        <v>43154</v>
      </c>
      <c r="I205" s="13">
        <v>43465</v>
      </c>
      <c r="J205" s="230">
        <f t="shared" si="29"/>
        <v>44.428571428571431</v>
      </c>
      <c r="K205" s="227">
        <v>1</v>
      </c>
      <c r="L205" s="47">
        <f t="shared" si="30"/>
        <v>1</v>
      </c>
      <c r="M205" s="242">
        <f t="shared" si="31"/>
        <v>44.428571428571431</v>
      </c>
      <c r="N205" s="230">
        <f t="shared" si="32"/>
        <v>44.428571428571431</v>
      </c>
      <c r="O205" s="299"/>
      <c r="P205" s="299"/>
      <c r="Q205" s="299"/>
      <c r="R205" s="299"/>
      <c r="S205" s="299"/>
      <c r="T205" s="299"/>
      <c r="U205" s="299"/>
      <c r="V205" s="299"/>
      <c r="W205" s="230">
        <f t="shared" si="33"/>
        <v>44.428571428571431</v>
      </c>
      <c r="X205" s="47" t="s">
        <v>1809</v>
      </c>
      <c r="Y205" s="9" t="s">
        <v>1657</v>
      </c>
      <c r="Z205" s="8" t="s">
        <v>1935</v>
      </c>
      <c r="AA205" s="9" t="s">
        <v>34</v>
      </c>
      <c r="AB205" s="9" t="s">
        <v>34</v>
      </c>
      <c r="AC205" s="9" t="s">
        <v>34</v>
      </c>
      <c r="AD205" s="9"/>
      <c r="AE205" s="9"/>
      <c r="AF205" s="145" t="s">
        <v>1973</v>
      </c>
      <c r="AG205" s="60">
        <v>2017</v>
      </c>
      <c r="AH205" s="46"/>
      <c r="AI205" s="86" t="s">
        <v>4658</v>
      </c>
      <c r="AJ205" s="86" t="s">
        <v>4593</v>
      </c>
      <c r="AK205" s="46"/>
      <c r="AL205" s="46"/>
      <c r="AM205" s="46"/>
      <c r="AN205" s="102"/>
    </row>
    <row r="206" spans="1:40" s="1" customFormat="1" ht="91" hidden="1" x14ac:dyDescent="0.35">
      <c r="A206" s="38" t="s">
        <v>1972</v>
      </c>
      <c r="B206" s="56" t="s">
        <v>1968</v>
      </c>
      <c r="C206" s="32" t="s">
        <v>1969</v>
      </c>
      <c r="D206" s="32" t="s">
        <v>1941</v>
      </c>
      <c r="E206" s="32" t="s">
        <v>1942</v>
      </c>
      <c r="F206" s="33" t="s">
        <v>1943</v>
      </c>
      <c r="G206" s="247">
        <v>1</v>
      </c>
      <c r="H206" s="37">
        <v>43154</v>
      </c>
      <c r="I206" s="13">
        <v>43465</v>
      </c>
      <c r="J206" s="230">
        <f t="shared" si="29"/>
        <v>44.428571428571431</v>
      </c>
      <c r="K206" s="227">
        <v>1</v>
      </c>
      <c r="L206" s="47">
        <f t="shared" si="30"/>
        <v>1</v>
      </c>
      <c r="M206" s="242">
        <f t="shared" si="31"/>
        <v>44.428571428571431</v>
      </c>
      <c r="N206" s="230">
        <f t="shared" si="32"/>
        <v>44.428571428571431</v>
      </c>
      <c r="O206" s="299"/>
      <c r="P206" s="299"/>
      <c r="Q206" s="299"/>
      <c r="R206" s="299"/>
      <c r="S206" s="299"/>
      <c r="T206" s="299"/>
      <c r="U206" s="299"/>
      <c r="V206" s="299"/>
      <c r="W206" s="230">
        <f t="shared" si="33"/>
        <v>44.428571428571431</v>
      </c>
      <c r="X206" s="47" t="s">
        <v>1809</v>
      </c>
      <c r="Y206" s="9" t="s">
        <v>1657</v>
      </c>
      <c r="Z206" s="8" t="s">
        <v>1935</v>
      </c>
      <c r="AA206" s="9"/>
      <c r="AB206" s="9"/>
      <c r="AC206" s="9"/>
      <c r="AD206" s="9"/>
      <c r="AE206" s="9"/>
      <c r="AF206" s="145" t="s">
        <v>1966</v>
      </c>
      <c r="AG206" s="60">
        <v>2017</v>
      </c>
      <c r="AH206" s="46"/>
      <c r="AI206" s="86" t="s">
        <v>4658</v>
      </c>
      <c r="AJ206" s="86" t="s">
        <v>4593</v>
      </c>
      <c r="AK206" s="46"/>
      <c r="AL206" s="46"/>
      <c r="AM206" s="46"/>
      <c r="AN206" s="102"/>
    </row>
    <row r="207" spans="1:40" s="1" customFormat="1" ht="409.5" hidden="1" customHeight="1" x14ac:dyDescent="0.35">
      <c r="A207" s="2" t="s">
        <v>275</v>
      </c>
      <c r="B207" s="52" t="s">
        <v>276</v>
      </c>
      <c r="C207" s="8" t="s">
        <v>277</v>
      </c>
      <c r="D207" s="8" t="s">
        <v>278</v>
      </c>
      <c r="E207" s="8" t="s">
        <v>279</v>
      </c>
      <c r="F207" s="9" t="s">
        <v>280</v>
      </c>
      <c r="G207" s="247">
        <v>1</v>
      </c>
      <c r="H207" s="10">
        <v>42706</v>
      </c>
      <c r="I207" s="10">
        <v>42825</v>
      </c>
      <c r="J207" s="19">
        <f t="shared" si="29"/>
        <v>17</v>
      </c>
      <c r="K207" s="9">
        <v>1</v>
      </c>
      <c r="L207" s="11">
        <f t="shared" si="30"/>
        <v>1</v>
      </c>
      <c r="M207" s="121">
        <f t="shared" si="31"/>
        <v>17</v>
      </c>
      <c r="N207" s="19">
        <f t="shared" si="32"/>
        <v>17</v>
      </c>
      <c r="O207" s="297"/>
      <c r="P207" s="297"/>
      <c r="Q207" s="297"/>
      <c r="R207" s="297"/>
      <c r="S207" s="297"/>
      <c r="T207" s="297"/>
      <c r="U207" s="297"/>
      <c r="V207" s="297"/>
      <c r="W207" s="19">
        <f t="shared" si="33"/>
        <v>17</v>
      </c>
      <c r="X207" s="382" t="s">
        <v>281</v>
      </c>
      <c r="Y207" s="9" t="s">
        <v>189</v>
      </c>
      <c r="Z207" s="8" t="s">
        <v>110</v>
      </c>
      <c r="AA207" s="9"/>
      <c r="AB207" s="9"/>
      <c r="AC207" s="9"/>
      <c r="AD207" s="9"/>
      <c r="AE207" s="9"/>
      <c r="AF207" s="145" t="s">
        <v>282</v>
      </c>
      <c r="AG207" s="60">
        <v>2016</v>
      </c>
      <c r="AH207" s="46"/>
      <c r="AI207" s="86" t="s">
        <v>4658</v>
      </c>
      <c r="AJ207" s="86" t="s">
        <v>4593</v>
      </c>
      <c r="AK207" s="46"/>
      <c r="AL207" s="46"/>
      <c r="AM207" s="46"/>
      <c r="AN207" s="102"/>
    </row>
    <row r="208" spans="1:40" s="1" customFormat="1" ht="117" hidden="1" x14ac:dyDescent="0.35">
      <c r="A208" s="2" t="s">
        <v>275</v>
      </c>
      <c r="B208" s="52" t="s">
        <v>276</v>
      </c>
      <c r="C208" s="8" t="s">
        <v>277</v>
      </c>
      <c r="D208" s="8" t="s">
        <v>283</v>
      </c>
      <c r="E208" s="8" t="s">
        <v>284</v>
      </c>
      <c r="F208" s="9" t="s">
        <v>285</v>
      </c>
      <c r="G208" s="247">
        <v>3</v>
      </c>
      <c r="H208" s="10">
        <v>42706</v>
      </c>
      <c r="I208" s="10">
        <v>43069</v>
      </c>
      <c r="J208" s="19">
        <f t="shared" si="29"/>
        <v>51.857142857142854</v>
      </c>
      <c r="K208" s="9">
        <v>3</v>
      </c>
      <c r="L208" s="11">
        <f t="shared" si="30"/>
        <v>1</v>
      </c>
      <c r="M208" s="121">
        <f t="shared" si="31"/>
        <v>51.857142857142854</v>
      </c>
      <c r="N208" s="19">
        <f t="shared" si="32"/>
        <v>51.857142857142854</v>
      </c>
      <c r="O208" s="297"/>
      <c r="P208" s="297"/>
      <c r="Q208" s="297"/>
      <c r="R208" s="297"/>
      <c r="S208" s="297"/>
      <c r="T208" s="297"/>
      <c r="U208" s="297"/>
      <c r="V208" s="297"/>
      <c r="W208" s="19">
        <f t="shared" si="33"/>
        <v>51.857142857142854</v>
      </c>
      <c r="X208" s="47" t="s">
        <v>281</v>
      </c>
      <c r="Y208" s="9" t="s">
        <v>189</v>
      </c>
      <c r="Z208" s="8" t="s">
        <v>110</v>
      </c>
      <c r="AA208" s="9"/>
      <c r="AB208" s="9"/>
      <c r="AC208" s="9"/>
      <c r="AD208" s="9"/>
      <c r="AE208" s="9"/>
      <c r="AF208" s="145" t="s">
        <v>286</v>
      </c>
      <c r="AG208" s="60">
        <v>2016</v>
      </c>
      <c r="AH208" s="46"/>
      <c r="AI208" s="86" t="s">
        <v>4658</v>
      </c>
      <c r="AJ208" s="86" t="s">
        <v>4593</v>
      </c>
      <c r="AK208" s="46"/>
      <c r="AL208" s="46"/>
      <c r="AM208" s="46"/>
      <c r="AN208" s="102"/>
    </row>
    <row r="209" spans="1:40" s="1" customFormat="1" ht="171.5" hidden="1" customHeight="1" x14ac:dyDescent="0.35">
      <c r="A209" s="38" t="s">
        <v>2013</v>
      </c>
      <c r="B209" s="76" t="s">
        <v>2014</v>
      </c>
      <c r="C209" s="32" t="s">
        <v>2015</v>
      </c>
      <c r="D209" s="32" t="s">
        <v>1441</v>
      </c>
      <c r="E209" s="32" t="s">
        <v>2016</v>
      </c>
      <c r="F209" s="33" t="s">
        <v>2017</v>
      </c>
      <c r="G209" s="247">
        <v>2</v>
      </c>
      <c r="H209" s="37">
        <v>44423</v>
      </c>
      <c r="I209" s="10">
        <v>44742</v>
      </c>
      <c r="J209" s="19">
        <f t="shared" si="29"/>
        <v>45.571428571428569</v>
      </c>
      <c r="K209" s="36">
        <v>2</v>
      </c>
      <c r="L209" s="11">
        <f t="shared" si="30"/>
        <v>1</v>
      </c>
      <c r="M209" s="121">
        <f t="shared" si="31"/>
        <v>45.571428571428569</v>
      </c>
      <c r="N209" s="19">
        <f t="shared" si="32"/>
        <v>0</v>
      </c>
      <c r="O209" s="297"/>
      <c r="P209" s="297"/>
      <c r="Q209" s="297"/>
      <c r="R209" s="297"/>
      <c r="S209" s="297"/>
      <c r="T209" s="297"/>
      <c r="U209" s="297"/>
      <c r="V209" s="297"/>
      <c r="W209" s="19">
        <f t="shared" si="33"/>
        <v>0</v>
      </c>
      <c r="X209" s="383" t="s">
        <v>2018</v>
      </c>
      <c r="Y209" s="9" t="s">
        <v>1657</v>
      </c>
      <c r="Z209" s="8" t="s">
        <v>1935</v>
      </c>
      <c r="AA209" s="9" t="s">
        <v>34</v>
      </c>
      <c r="AB209" s="9" t="s">
        <v>34</v>
      </c>
      <c r="AC209" s="9" t="s">
        <v>34</v>
      </c>
      <c r="AD209" s="9"/>
      <c r="AE209" s="9"/>
      <c r="AF209" s="145" t="s">
        <v>2019</v>
      </c>
      <c r="AG209" s="60">
        <v>2017</v>
      </c>
      <c r="AH209" s="46"/>
      <c r="AI209" s="86" t="s">
        <v>4658</v>
      </c>
      <c r="AJ209" s="86" t="s">
        <v>4593</v>
      </c>
      <c r="AK209" s="46"/>
      <c r="AL209" s="46"/>
      <c r="AM209" s="46"/>
      <c r="AN209" s="102"/>
    </row>
    <row r="210" spans="1:40" s="1" customFormat="1" ht="91" hidden="1" x14ac:dyDescent="0.35">
      <c r="A210" s="38" t="s">
        <v>2013</v>
      </c>
      <c r="B210" s="56" t="s">
        <v>2014</v>
      </c>
      <c r="C210" s="32" t="s">
        <v>2015</v>
      </c>
      <c r="D210" s="32" t="s">
        <v>1941</v>
      </c>
      <c r="E210" s="32" t="s">
        <v>1942</v>
      </c>
      <c r="F210" s="33" t="s">
        <v>1943</v>
      </c>
      <c r="G210" s="247">
        <v>1</v>
      </c>
      <c r="H210" s="37">
        <v>43154</v>
      </c>
      <c r="I210" s="10">
        <v>43465</v>
      </c>
      <c r="J210" s="230">
        <f t="shared" ref="J210:J229" si="34">(I210-H210)/7</f>
        <v>44.428571428571431</v>
      </c>
      <c r="K210" s="227">
        <v>1</v>
      </c>
      <c r="L210" s="47">
        <f t="shared" si="30"/>
        <v>1</v>
      </c>
      <c r="M210" s="242">
        <f t="shared" si="31"/>
        <v>44.428571428571431</v>
      </c>
      <c r="N210" s="230">
        <f t="shared" si="32"/>
        <v>44.428571428571431</v>
      </c>
      <c r="O210" s="299"/>
      <c r="P210" s="299"/>
      <c r="Q210" s="299"/>
      <c r="R210" s="299"/>
      <c r="S210" s="299"/>
      <c r="T210" s="299"/>
      <c r="U210" s="299"/>
      <c r="V210" s="299"/>
      <c r="W210" s="230">
        <f t="shared" si="33"/>
        <v>44.428571428571431</v>
      </c>
      <c r="X210" s="47" t="s">
        <v>2020</v>
      </c>
      <c r="Y210" s="9" t="s">
        <v>1657</v>
      </c>
      <c r="Z210" s="8" t="s">
        <v>1935</v>
      </c>
      <c r="AA210" s="9"/>
      <c r="AB210" s="9"/>
      <c r="AC210" s="9"/>
      <c r="AD210" s="9"/>
      <c r="AE210" s="9"/>
      <c r="AF210" s="145" t="s">
        <v>1951</v>
      </c>
      <c r="AG210" s="60">
        <v>2017</v>
      </c>
      <c r="AH210" s="46"/>
      <c r="AI210" s="86" t="s">
        <v>4658</v>
      </c>
      <c r="AJ210" s="86" t="s">
        <v>4593</v>
      </c>
      <c r="AK210" s="46"/>
      <c r="AL210" s="46"/>
      <c r="AM210" s="46"/>
      <c r="AN210" s="102"/>
    </row>
    <row r="211" spans="1:40" s="1" customFormat="1" ht="409.5" hidden="1" x14ac:dyDescent="0.35">
      <c r="A211" s="38" t="s">
        <v>1987</v>
      </c>
      <c r="B211" s="76" t="s">
        <v>1988</v>
      </c>
      <c r="C211" s="32" t="s">
        <v>1989</v>
      </c>
      <c r="D211" s="94" t="s">
        <v>1932</v>
      </c>
      <c r="E211" s="94" t="s">
        <v>1933</v>
      </c>
      <c r="F211" s="226" t="s">
        <v>1934</v>
      </c>
      <c r="G211" s="247">
        <v>2</v>
      </c>
      <c r="H211" s="228">
        <v>43154</v>
      </c>
      <c r="I211" s="229">
        <v>44772</v>
      </c>
      <c r="J211" s="230">
        <f t="shared" si="34"/>
        <v>231.14285714285714</v>
      </c>
      <c r="K211" s="227">
        <v>2</v>
      </c>
      <c r="L211" s="47">
        <f t="shared" si="30"/>
        <v>1</v>
      </c>
      <c r="M211" s="121">
        <f t="shared" si="31"/>
        <v>231.14285714285714</v>
      </c>
      <c r="N211" s="19">
        <f t="shared" si="32"/>
        <v>0</v>
      </c>
      <c r="O211" s="297"/>
      <c r="P211" s="297"/>
      <c r="Q211" s="297"/>
      <c r="R211" s="297"/>
      <c r="S211" s="297"/>
      <c r="T211" s="297"/>
      <c r="U211" s="297"/>
      <c r="V211" s="297"/>
      <c r="W211" s="19">
        <f t="shared" si="33"/>
        <v>0</v>
      </c>
      <c r="X211" s="383" t="s">
        <v>1990</v>
      </c>
      <c r="Y211" s="9" t="s">
        <v>1657</v>
      </c>
      <c r="Z211" s="8" t="s">
        <v>1935</v>
      </c>
      <c r="AA211" s="9" t="s">
        <v>34</v>
      </c>
      <c r="AB211" s="9" t="s">
        <v>34</v>
      </c>
      <c r="AC211" s="9" t="s">
        <v>34</v>
      </c>
      <c r="AD211" s="9"/>
      <c r="AE211" s="9"/>
      <c r="AF211" s="145" t="s">
        <v>1991</v>
      </c>
      <c r="AG211" s="60">
        <v>2017</v>
      </c>
      <c r="AH211" s="46"/>
      <c r="AI211" s="86" t="s">
        <v>4658</v>
      </c>
      <c r="AJ211" s="86" t="s">
        <v>4593</v>
      </c>
      <c r="AK211" s="46"/>
      <c r="AL211" s="46"/>
      <c r="AM211" s="46"/>
      <c r="AN211" s="102"/>
    </row>
    <row r="212" spans="1:40" s="1" customFormat="1" ht="409.5" hidden="1" x14ac:dyDescent="0.35">
      <c r="A212" s="38" t="s">
        <v>1987</v>
      </c>
      <c r="B212" s="76" t="s">
        <v>1988</v>
      </c>
      <c r="C212" s="32" t="s">
        <v>1992</v>
      </c>
      <c r="D212" s="94" t="s">
        <v>1993</v>
      </c>
      <c r="E212" s="94" t="s">
        <v>1936</v>
      </c>
      <c r="F212" s="226" t="s">
        <v>1937</v>
      </c>
      <c r="G212" s="247">
        <v>1</v>
      </c>
      <c r="H212" s="228">
        <v>43154</v>
      </c>
      <c r="I212" s="229">
        <v>44772</v>
      </c>
      <c r="J212" s="230">
        <f t="shared" si="34"/>
        <v>231.14285714285714</v>
      </c>
      <c r="K212" s="227">
        <v>1</v>
      </c>
      <c r="L212" s="47">
        <f t="shared" si="30"/>
        <v>1</v>
      </c>
      <c r="M212" s="121">
        <f t="shared" si="31"/>
        <v>231.14285714285714</v>
      </c>
      <c r="N212" s="19">
        <f t="shared" si="32"/>
        <v>0</v>
      </c>
      <c r="O212" s="297"/>
      <c r="P212" s="297"/>
      <c r="Q212" s="297"/>
      <c r="R212" s="297"/>
      <c r="S212" s="297"/>
      <c r="T212" s="297"/>
      <c r="U212" s="297"/>
      <c r="V212" s="297"/>
      <c r="W212" s="19">
        <f t="shared" si="33"/>
        <v>0</v>
      </c>
      <c r="X212" s="383" t="s">
        <v>1990</v>
      </c>
      <c r="Y212" s="9" t="s">
        <v>1657</v>
      </c>
      <c r="Z212" s="8" t="s">
        <v>1935</v>
      </c>
      <c r="AA212" s="9" t="s">
        <v>34</v>
      </c>
      <c r="AB212" s="9" t="s">
        <v>34</v>
      </c>
      <c r="AC212" s="9" t="s">
        <v>34</v>
      </c>
      <c r="AD212" s="9"/>
      <c r="AE212" s="9"/>
      <c r="AF212" s="145" t="s">
        <v>1994</v>
      </c>
      <c r="AG212" s="60">
        <v>2017</v>
      </c>
      <c r="AH212" s="46"/>
      <c r="AI212" s="86" t="s">
        <v>4658</v>
      </c>
      <c r="AJ212" s="86" t="s">
        <v>4593</v>
      </c>
      <c r="AK212" s="46"/>
      <c r="AL212" s="46"/>
      <c r="AM212" s="46"/>
      <c r="AN212" s="102"/>
    </row>
    <row r="213" spans="1:40" s="1" customFormat="1" ht="130" hidden="1" x14ac:dyDescent="0.35">
      <c r="A213" s="38" t="s">
        <v>1987</v>
      </c>
      <c r="B213" s="76" t="s">
        <v>1988</v>
      </c>
      <c r="C213" s="32" t="s">
        <v>1992</v>
      </c>
      <c r="D213" s="32" t="s">
        <v>1993</v>
      </c>
      <c r="E213" s="32" t="s">
        <v>1942</v>
      </c>
      <c r="F213" s="33" t="s">
        <v>1943</v>
      </c>
      <c r="G213" s="247">
        <v>1</v>
      </c>
      <c r="H213" s="37">
        <v>43154</v>
      </c>
      <c r="I213" s="10">
        <v>44772</v>
      </c>
      <c r="J213" s="19">
        <f t="shared" si="34"/>
        <v>231.14285714285714</v>
      </c>
      <c r="K213" s="36">
        <v>1</v>
      </c>
      <c r="L213" s="11">
        <f t="shared" si="30"/>
        <v>1</v>
      </c>
      <c r="M213" s="121">
        <f t="shared" si="31"/>
        <v>231.14285714285714</v>
      </c>
      <c r="N213" s="19">
        <f t="shared" si="32"/>
        <v>0</v>
      </c>
      <c r="O213" s="297"/>
      <c r="P213" s="297"/>
      <c r="Q213" s="297"/>
      <c r="R213" s="297"/>
      <c r="S213" s="297"/>
      <c r="T213" s="297"/>
      <c r="U213" s="297"/>
      <c r="V213" s="297"/>
      <c r="W213" s="19">
        <f t="shared" si="33"/>
        <v>0</v>
      </c>
      <c r="X213" s="383" t="s">
        <v>1990</v>
      </c>
      <c r="Y213" s="9" t="s">
        <v>1657</v>
      </c>
      <c r="Z213" s="8" t="s">
        <v>1935</v>
      </c>
      <c r="AA213" s="9" t="s">
        <v>34</v>
      </c>
      <c r="AB213" s="9" t="s">
        <v>34</v>
      </c>
      <c r="AC213" s="9" t="s">
        <v>34</v>
      </c>
      <c r="AD213" s="9"/>
      <c r="AE213" s="9"/>
      <c r="AF213" s="145" t="s">
        <v>1995</v>
      </c>
      <c r="AG213" s="60">
        <v>2017</v>
      </c>
      <c r="AH213" s="46"/>
      <c r="AI213" s="86" t="s">
        <v>4658</v>
      </c>
      <c r="AJ213" s="86" t="s">
        <v>4593</v>
      </c>
      <c r="AK213" s="46"/>
      <c r="AL213" s="46"/>
      <c r="AM213" s="46"/>
      <c r="AN213" s="102"/>
    </row>
    <row r="214" spans="1:40" s="1" customFormat="1" ht="117" x14ac:dyDescent="0.35">
      <c r="A214" s="38" t="s">
        <v>4849</v>
      </c>
      <c r="B214" s="118" t="s">
        <v>1982</v>
      </c>
      <c r="C214" s="116" t="s">
        <v>1983</v>
      </c>
      <c r="D214" s="118" t="s">
        <v>4812</v>
      </c>
      <c r="E214" s="118" t="s">
        <v>4813</v>
      </c>
      <c r="F214" s="202" t="s">
        <v>4814</v>
      </c>
      <c r="G214" s="135">
        <v>2</v>
      </c>
      <c r="H214" s="218">
        <v>45848</v>
      </c>
      <c r="I214" s="218">
        <v>46249</v>
      </c>
      <c r="J214" s="19">
        <f t="shared" si="34"/>
        <v>57.285714285714285</v>
      </c>
      <c r="K214" s="60">
        <v>0</v>
      </c>
      <c r="L214" s="108">
        <f t="shared" si="30"/>
        <v>0</v>
      </c>
      <c r="M214" s="121"/>
      <c r="N214" s="19"/>
      <c r="O214" s="297" t="s">
        <v>34</v>
      </c>
      <c r="P214" s="297" t="s">
        <v>34</v>
      </c>
      <c r="Q214" s="297"/>
      <c r="R214" s="297"/>
      <c r="S214" s="297"/>
      <c r="T214" s="297"/>
      <c r="U214" s="297"/>
      <c r="V214" s="297"/>
      <c r="W214" s="19"/>
      <c r="X214" s="47"/>
      <c r="Y214" s="86" t="s">
        <v>4815</v>
      </c>
      <c r="Z214" s="8" t="s">
        <v>1935</v>
      </c>
      <c r="AA214" s="9" t="s">
        <v>34</v>
      </c>
      <c r="AB214" s="9" t="s">
        <v>34</v>
      </c>
      <c r="AC214" s="9" t="s">
        <v>34</v>
      </c>
      <c r="AD214" s="9"/>
      <c r="AE214" s="9"/>
      <c r="AF214" s="145" t="s">
        <v>4786</v>
      </c>
      <c r="AG214" s="81">
        <v>2017</v>
      </c>
      <c r="AH214" s="81"/>
      <c r="AI214" s="60" t="s">
        <v>4633</v>
      </c>
      <c r="AJ214" s="86" t="s">
        <v>4595</v>
      </c>
      <c r="AK214" s="46"/>
      <c r="AL214" s="46"/>
      <c r="AM214" s="46" t="s">
        <v>4816</v>
      </c>
    </row>
    <row r="215" spans="1:40" s="1" customFormat="1" ht="130" hidden="1" x14ac:dyDescent="0.35">
      <c r="A215" s="38" t="s">
        <v>1981</v>
      </c>
      <c r="B215" s="241" t="s">
        <v>1982</v>
      </c>
      <c r="C215" s="94" t="s">
        <v>1983</v>
      </c>
      <c r="D215" s="32" t="s">
        <v>1955</v>
      </c>
      <c r="E215" s="32" t="s">
        <v>1956</v>
      </c>
      <c r="F215" s="246" t="s">
        <v>4511</v>
      </c>
      <c r="G215" s="247">
        <v>1</v>
      </c>
      <c r="H215" s="215">
        <v>43154</v>
      </c>
      <c r="I215" s="14">
        <v>43830</v>
      </c>
      <c r="J215" s="19">
        <f t="shared" si="34"/>
        <v>96.571428571428569</v>
      </c>
      <c r="K215" s="235">
        <v>1</v>
      </c>
      <c r="L215" s="11">
        <f t="shared" si="30"/>
        <v>1</v>
      </c>
      <c r="M215" s="121">
        <f>J215*L215</f>
        <v>96.571428571428569</v>
      </c>
      <c r="N215" s="19">
        <f>IF(I215&lt;=$W$2,M215,0)</f>
        <v>96.571428571428569</v>
      </c>
      <c r="O215" s="297"/>
      <c r="P215" s="297"/>
      <c r="Q215" s="297"/>
      <c r="R215" s="297"/>
      <c r="S215" s="297"/>
      <c r="T215" s="297"/>
      <c r="U215" s="297"/>
      <c r="V215" s="297"/>
      <c r="W215" s="19">
        <f>IF($W$2&gt;=I215,J215,0)</f>
        <v>96.571428571428569</v>
      </c>
      <c r="X215" s="240" t="s">
        <v>1984</v>
      </c>
      <c r="Y215" s="85" t="s">
        <v>4588</v>
      </c>
      <c r="Z215" s="8" t="s">
        <v>1935</v>
      </c>
      <c r="AA215" s="9" t="s">
        <v>34</v>
      </c>
      <c r="AB215" s="9" t="s">
        <v>34</v>
      </c>
      <c r="AC215" s="9" t="s">
        <v>34</v>
      </c>
      <c r="AD215" s="9"/>
      <c r="AE215" s="9"/>
      <c r="AF215" s="80" t="s">
        <v>4734</v>
      </c>
      <c r="AG215" s="60">
        <v>2017</v>
      </c>
      <c r="AH215" s="60">
        <v>2019</v>
      </c>
      <c r="AI215" s="197" t="s">
        <v>4613</v>
      </c>
      <c r="AJ215" s="197" t="s">
        <v>4593</v>
      </c>
      <c r="AK215" s="46"/>
      <c r="AL215" s="194" t="s">
        <v>4617</v>
      </c>
      <c r="AM215" s="46"/>
    </row>
    <row r="216" spans="1:40" s="1" customFormat="1" ht="130" hidden="1" x14ac:dyDescent="0.35">
      <c r="A216" s="38" t="s">
        <v>1981</v>
      </c>
      <c r="B216" s="241" t="s">
        <v>1982</v>
      </c>
      <c r="C216" s="94" t="s">
        <v>1985</v>
      </c>
      <c r="D216" s="32" t="s">
        <v>1955</v>
      </c>
      <c r="E216" s="32" t="s">
        <v>1959</v>
      </c>
      <c r="F216" s="246" t="s">
        <v>1940</v>
      </c>
      <c r="G216" s="247">
        <v>1</v>
      </c>
      <c r="H216" s="215">
        <v>43154</v>
      </c>
      <c r="I216" s="14">
        <v>43830</v>
      </c>
      <c r="J216" s="19">
        <f t="shared" si="34"/>
        <v>96.571428571428569</v>
      </c>
      <c r="K216" s="235">
        <v>1</v>
      </c>
      <c r="L216" s="11">
        <f t="shared" si="30"/>
        <v>1</v>
      </c>
      <c r="M216" s="121">
        <f>J216*L216</f>
        <v>96.571428571428569</v>
      </c>
      <c r="N216" s="19">
        <f>IF(I216&lt;=$W$2,M216,0)</f>
        <v>96.571428571428569</v>
      </c>
      <c r="O216" s="297"/>
      <c r="P216" s="297"/>
      <c r="Q216" s="297"/>
      <c r="R216" s="297"/>
      <c r="S216" s="297"/>
      <c r="T216" s="297"/>
      <c r="U216" s="297"/>
      <c r="V216" s="297"/>
      <c r="W216" s="19">
        <f>IF($W$2&gt;=I216,J216,0)</f>
        <v>96.571428571428569</v>
      </c>
      <c r="X216" s="240" t="s">
        <v>1984</v>
      </c>
      <c r="Y216" s="85" t="s">
        <v>4588</v>
      </c>
      <c r="Z216" s="8" t="s">
        <v>1935</v>
      </c>
      <c r="AA216" s="9" t="s">
        <v>34</v>
      </c>
      <c r="AB216" s="9" t="s">
        <v>34</v>
      </c>
      <c r="AC216" s="9" t="s">
        <v>34</v>
      </c>
      <c r="AD216" s="9"/>
      <c r="AE216" s="9"/>
      <c r="AF216" s="80" t="s">
        <v>4735</v>
      </c>
      <c r="AG216" s="60">
        <v>2017</v>
      </c>
      <c r="AH216" s="60">
        <v>2019</v>
      </c>
      <c r="AI216" s="197" t="s">
        <v>4613</v>
      </c>
      <c r="AJ216" s="197" t="s">
        <v>4593</v>
      </c>
      <c r="AK216" s="46"/>
      <c r="AL216" s="194" t="s">
        <v>4614</v>
      </c>
      <c r="AM216" s="46"/>
    </row>
    <row r="217" spans="1:40" s="1" customFormat="1" ht="117" hidden="1" x14ac:dyDescent="0.35">
      <c r="A217" s="38" t="s">
        <v>1981</v>
      </c>
      <c r="B217" s="56" t="s">
        <v>1982</v>
      </c>
      <c r="C217" s="32" t="s">
        <v>1985</v>
      </c>
      <c r="D217" s="32" t="s">
        <v>1941</v>
      </c>
      <c r="E217" s="32" t="s">
        <v>1942</v>
      </c>
      <c r="F217" s="246" t="s">
        <v>1943</v>
      </c>
      <c r="G217" s="247">
        <v>1</v>
      </c>
      <c r="H217" s="37">
        <v>43154</v>
      </c>
      <c r="I217" s="13">
        <v>43465</v>
      </c>
      <c r="J217" s="19">
        <f t="shared" si="34"/>
        <v>44.428571428571431</v>
      </c>
      <c r="K217" s="36">
        <v>1</v>
      </c>
      <c r="L217" s="11">
        <f t="shared" si="30"/>
        <v>1</v>
      </c>
      <c r="M217" s="121">
        <f>J217*L217</f>
        <v>44.428571428571431</v>
      </c>
      <c r="N217" s="19">
        <f>IF(I217&lt;=$W$2,M217,0)</f>
        <v>44.428571428571431</v>
      </c>
      <c r="O217" s="297"/>
      <c r="P217" s="297"/>
      <c r="Q217" s="297"/>
      <c r="R217" s="297"/>
      <c r="S217" s="297"/>
      <c r="T217" s="297"/>
      <c r="U217" s="297"/>
      <c r="V217" s="297"/>
      <c r="W217" s="19">
        <f>IF($W$2&gt;=I217,J217,0)</f>
        <v>44.428571428571431</v>
      </c>
      <c r="X217" s="243" t="s">
        <v>1986</v>
      </c>
      <c r="Y217" s="9" t="s">
        <v>1657</v>
      </c>
      <c r="Z217" s="8" t="s">
        <v>1935</v>
      </c>
      <c r="AA217" s="9"/>
      <c r="AB217" s="9"/>
      <c r="AC217" s="9"/>
      <c r="AD217" s="9"/>
      <c r="AE217" s="9"/>
      <c r="AF217" s="145" t="s">
        <v>1951</v>
      </c>
      <c r="AG217" s="60">
        <v>2017</v>
      </c>
      <c r="AH217" s="60">
        <v>2019</v>
      </c>
      <c r="AI217" s="86" t="s">
        <v>4658</v>
      </c>
      <c r="AJ217" s="86" t="s">
        <v>4593</v>
      </c>
      <c r="AK217" s="46"/>
      <c r="AL217" s="46"/>
      <c r="AM217" s="46"/>
      <c r="AN217" s="102"/>
    </row>
    <row r="218" spans="1:40" s="1" customFormat="1" ht="247" x14ac:dyDescent="0.35">
      <c r="A218" s="3" t="s">
        <v>3005</v>
      </c>
      <c r="B218" s="118" t="s">
        <v>3006</v>
      </c>
      <c r="C218" s="116" t="s">
        <v>3007</v>
      </c>
      <c r="D218" s="116" t="s">
        <v>4490</v>
      </c>
      <c r="E218" s="116" t="s">
        <v>4491</v>
      </c>
      <c r="F218" s="118" t="s">
        <v>4492</v>
      </c>
      <c r="G218" s="247">
        <v>2</v>
      </c>
      <c r="H218" s="214">
        <v>43844</v>
      </c>
      <c r="I218" s="214">
        <v>45961</v>
      </c>
      <c r="J218" s="19">
        <f t="shared" si="34"/>
        <v>302.42857142857144</v>
      </c>
      <c r="K218" s="131">
        <v>0</v>
      </c>
      <c r="L218" s="11">
        <f t="shared" si="30"/>
        <v>0</v>
      </c>
      <c r="M218" s="121">
        <f>J218*L218</f>
        <v>0</v>
      </c>
      <c r="N218" s="19">
        <f>IF(I218&lt;=$W$2,M218,0)</f>
        <v>0</v>
      </c>
      <c r="O218" s="297" t="s">
        <v>34</v>
      </c>
      <c r="P218" s="297"/>
      <c r="Q218" s="297"/>
      <c r="R218" s="297"/>
      <c r="S218" s="297"/>
      <c r="T218" s="297"/>
      <c r="U218" s="297"/>
      <c r="V218" s="297"/>
      <c r="W218" s="19">
        <f>IF($W$2&gt;=I218,J218,0)</f>
        <v>0</v>
      </c>
      <c r="X218" s="47" t="s">
        <v>3008</v>
      </c>
      <c r="Y218" s="86" t="s">
        <v>4462</v>
      </c>
      <c r="Z218" s="8" t="s">
        <v>2935</v>
      </c>
      <c r="AA218" s="9" t="s">
        <v>34</v>
      </c>
      <c r="AB218" s="9"/>
      <c r="AC218" s="9"/>
      <c r="AD218" s="9"/>
      <c r="AE218" s="9"/>
      <c r="AF218" s="80" t="s">
        <v>4493</v>
      </c>
      <c r="AG218" s="60">
        <v>2019</v>
      </c>
      <c r="AH218" s="60"/>
      <c r="AI218" s="60" t="s">
        <v>4633</v>
      </c>
      <c r="AJ218" s="86" t="s">
        <v>4595</v>
      </c>
      <c r="AK218" s="46"/>
      <c r="AL218" s="46"/>
      <c r="AM218" s="46"/>
    </row>
    <row r="219" spans="1:40" s="1" customFormat="1" ht="143" x14ac:dyDescent="0.35">
      <c r="A219" s="3" t="s">
        <v>4158</v>
      </c>
      <c r="B219" s="118" t="s">
        <v>4558</v>
      </c>
      <c r="C219" s="116" t="s">
        <v>4159</v>
      </c>
      <c r="D219" s="116" t="s">
        <v>4160</v>
      </c>
      <c r="E219" s="116" t="s">
        <v>4161</v>
      </c>
      <c r="F219" s="116" t="s">
        <v>4162</v>
      </c>
      <c r="G219" s="247">
        <v>12</v>
      </c>
      <c r="H219" s="212">
        <v>45475</v>
      </c>
      <c r="I219" s="212">
        <v>45747</v>
      </c>
      <c r="J219" s="19">
        <f t="shared" si="34"/>
        <v>38.857142857142854</v>
      </c>
      <c r="K219" s="60">
        <v>25</v>
      </c>
      <c r="L219" s="108">
        <f t="shared" si="30"/>
        <v>1</v>
      </c>
      <c r="M219" s="121"/>
      <c r="N219" s="108"/>
      <c r="O219" s="298"/>
      <c r="P219" s="298"/>
      <c r="Q219" s="298"/>
      <c r="R219" s="298"/>
      <c r="S219" s="298"/>
      <c r="T219" s="298" t="s">
        <v>34</v>
      </c>
      <c r="U219" s="298"/>
      <c r="V219" s="298"/>
      <c r="W219" s="108"/>
      <c r="X219" s="109"/>
      <c r="Y219" s="126" t="s">
        <v>3519</v>
      </c>
      <c r="Z219" s="86" t="s">
        <v>4254</v>
      </c>
      <c r="AA219" s="86" t="s">
        <v>34</v>
      </c>
      <c r="AB219" s="86"/>
      <c r="AC219" s="86"/>
      <c r="AD219" s="86"/>
      <c r="AE219" s="86"/>
      <c r="AF219" s="145" t="s">
        <v>4473</v>
      </c>
      <c r="AG219" s="81">
        <v>2024</v>
      </c>
      <c r="AH219" s="81">
        <v>2025</v>
      </c>
      <c r="AI219" s="60" t="s">
        <v>4594</v>
      </c>
      <c r="AJ219" s="60" t="s">
        <v>4595</v>
      </c>
      <c r="AK219" s="46"/>
      <c r="AL219" s="46"/>
      <c r="AM219" s="46"/>
    </row>
    <row r="220" spans="1:40" s="1" customFormat="1" ht="195" hidden="1" x14ac:dyDescent="0.35">
      <c r="A220" s="3" t="s">
        <v>1516</v>
      </c>
      <c r="B220" s="75" t="s">
        <v>1517</v>
      </c>
      <c r="C220" s="8" t="s">
        <v>1518</v>
      </c>
      <c r="D220" s="8" t="s">
        <v>371</v>
      </c>
      <c r="E220" s="8" t="s">
        <v>372</v>
      </c>
      <c r="F220" s="8" t="s">
        <v>343</v>
      </c>
      <c r="G220" s="247">
        <v>3</v>
      </c>
      <c r="H220" s="10">
        <v>43466</v>
      </c>
      <c r="I220" s="10">
        <v>44196</v>
      </c>
      <c r="J220" s="19">
        <f t="shared" si="34"/>
        <v>104.28571428571429</v>
      </c>
      <c r="K220" s="17">
        <v>3</v>
      </c>
      <c r="L220" s="11">
        <f t="shared" si="30"/>
        <v>1</v>
      </c>
      <c r="M220" s="121">
        <f>J220*L220</f>
        <v>104.28571428571429</v>
      </c>
      <c r="N220" s="19">
        <f>IF(I220&lt;=$W$2,M220,0)</f>
        <v>0</v>
      </c>
      <c r="O220" s="297"/>
      <c r="P220" s="297"/>
      <c r="Q220" s="297"/>
      <c r="R220" s="297"/>
      <c r="S220" s="297"/>
      <c r="T220" s="297"/>
      <c r="U220" s="297"/>
      <c r="V220" s="297"/>
      <c r="W220" s="19">
        <f>IF($W$2&gt;=I220,J220,0)</f>
        <v>0</v>
      </c>
      <c r="X220" s="47" t="s">
        <v>1519</v>
      </c>
      <c r="Y220" s="9" t="s">
        <v>361</v>
      </c>
      <c r="Z220" s="8" t="s">
        <v>1304</v>
      </c>
      <c r="AA220" s="9" t="s">
        <v>34</v>
      </c>
      <c r="AB220" s="9"/>
      <c r="AC220" s="9"/>
      <c r="AD220" s="9"/>
      <c r="AE220" s="9"/>
      <c r="AF220" s="145" t="s">
        <v>1520</v>
      </c>
      <c r="AG220" s="60">
        <v>2015</v>
      </c>
      <c r="AH220" s="46"/>
      <c r="AI220" s="86" t="s">
        <v>4658</v>
      </c>
      <c r="AJ220" s="86" t="s">
        <v>4593</v>
      </c>
      <c r="AK220" s="46"/>
      <c r="AL220" s="46"/>
      <c r="AM220" s="46"/>
      <c r="AN220" s="102"/>
    </row>
    <row r="221" spans="1:40" s="1" customFormat="1" ht="156" hidden="1" x14ac:dyDescent="0.35">
      <c r="A221" s="3" t="s">
        <v>2983</v>
      </c>
      <c r="B221" s="441" t="s">
        <v>2984</v>
      </c>
      <c r="C221" s="116" t="s">
        <v>2985</v>
      </c>
      <c r="D221" s="116" t="s">
        <v>2986</v>
      </c>
      <c r="E221" s="116" t="s">
        <v>2987</v>
      </c>
      <c r="F221" s="118" t="s">
        <v>2988</v>
      </c>
      <c r="G221" s="247">
        <v>2</v>
      </c>
      <c r="H221" s="426">
        <v>44423</v>
      </c>
      <c r="I221" s="426">
        <v>45291</v>
      </c>
      <c r="J221" s="19">
        <f t="shared" si="34"/>
        <v>124</v>
      </c>
      <c r="K221" s="131">
        <v>2</v>
      </c>
      <c r="L221" s="11">
        <f t="shared" si="30"/>
        <v>1</v>
      </c>
      <c r="M221" s="121">
        <f>J221*L221</f>
        <v>124</v>
      </c>
      <c r="N221" s="19">
        <f>IF(I221&lt;=$W$2,M221,0)</f>
        <v>0</v>
      </c>
      <c r="O221" s="297"/>
      <c r="P221" s="297"/>
      <c r="Q221" s="297"/>
      <c r="R221" s="297"/>
      <c r="S221" s="297"/>
      <c r="T221" s="297"/>
      <c r="U221" s="297"/>
      <c r="V221" s="297"/>
      <c r="W221" s="19">
        <f>IF($W$2&gt;=I221,J221,0)</f>
        <v>0</v>
      </c>
      <c r="X221" s="47" t="s">
        <v>2989</v>
      </c>
      <c r="Y221" s="9" t="s">
        <v>189</v>
      </c>
      <c r="Z221" s="8" t="s">
        <v>2935</v>
      </c>
      <c r="AA221" s="9" t="s">
        <v>34</v>
      </c>
      <c r="AB221" s="9"/>
      <c r="AC221" s="9"/>
      <c r="AD221" s="9"/>
      <c r="AE221" s="9"/>
      <c r="AF221" s="145" t="s">
        <v>2990</v>
      </c>
      <c r="AG221" s="60">
        <v>2019</v>
      </c>
      <c r="AH221" s="46"/>
      <c r="AI221" s="86" t="s">
        <v>4658</v>
      </c>
      <c r="AJ221" s="86" t="s">
        <v>4593</v>
      </c>
      <c r="AK221" s="282"/>
      <c r="AL221" s="282"/>
      <c r="AM221" s="282"/>
      <c r="AN221" s="102"/>
    </row>
    <row r="222" spans="1:40" s="1" customFormat="1" ht="117" x14ac:dyDescent="0.35">
      <c r="A222" s="59" t="s">
        <v>3789</v>
      </c>
      <c r="B222" s="118" t="s">
        <v>4729</v>
      </c>
      <c r="C222" s="203" t="s">
        <v>4730</v>
      </c>
      <c r="D222" s="118" t="s">
        <v>4811</v>
      </c>
      <c r="E222" s="118" t="s">
        <v>4811</v>
      </c>
      <c r="F222" s="202" t="s">
        <v>4810</v>
      </c>
      <c r="G222" s="135">
        <v>1</v>
      </c>
      <c r="H222" s="217">
        <v>45848</v>
      </c>
      <c r="I222" s="217">
        <v>46203</v>
      </c>
      <c r="J222" s="19">
        <f t="shared" si="34"/>
        <v>50.714285714285715</v>
      </c>
      <c r="K222" s="60">
        <v>0</v>
      </c>
      <c r="L222" s="108">
        <f t="shared" si="30"/>
        <v>0</v>
      </c>
      <c r="M222" s="121"/>
      <c r="N222" s="108"/>
      <c r="O222" s="298"/>
      <c r="P222" s="298"/>
      <c r="Q222" s="298"/>
      <c r="R222" s="298"/>
      <c r="S222" s="298"/>
      <c r="T222" s="298"/>
      <c r="U222" s="298"/>
      <c r="V222" s="298" t="s">
        <v>34</v>
      </c>
      <c r="W222" s="108"/>
      <c r="X222" s="109"/>
      <c r="Y222" s="239" t="s">
        <v>4707</v>
      </c>
      <c r="Z222" s="86" t="s">
        <v>3702</v>
      </c>
      <c r="AA222" s="86" t="s">
        <v>34</v>
      </c>
      <c r="AB222" s="86"/>
      <c r="AC222" s="86" t="s">
        <v>34</v>
      </c>
      <c r="AD222" s="86"/>
      <c r="AE222" s="86"/>
      <c r="AF222" s="145" t="s">
        <v>4786</v>
      </c>
      <c r="AG222" s="81">
        <v>2022</v>
      </c>
      <c r="AH222" s="81"/>
      <c r="AI222" s="60" t="s">
        <v>4633</v>
      </c>
      <c r="AJ222" s="86" t="s">
        <v>4595</v>
      </c>
      <c r="AK222" s="46"/>
      <c r="AL222" s="46"/>
      <c r="AM222" s="46" t="s">
        <v>4799</v>
      </c>
    </row>
    <row r="223" spans="1:40" s="1" customFormat="1" ht="299" hidden="1" x14ac:dyDescent="0.35">
      <c r="A223" s="59" t="s">
        <v>3789</v>
      </c>
      <c r="B223" s="224" t="s">
        <v>4557</v>
      </c>
      <c r="C223" s="204" t="s">
        <v>3790</v>
      </c>
      <c r="D223" s="154" t="s">
        <v>3791</v>
      </c>
      <c r="E223" s="154" t="s">
        <v>3792</v>
      </c>
      <c r="F223" s="181" t="s">
        <v>3793</v>
      </c>
      <c r="G223" s="247">
        <v>3</v>
      </c>
      <c r="H223" s="211">
        <v>44750</v>
      </c>
      <c r="I223" s="213">
        <v>45657</v>
      </c>
      <c r="J223" s="19">
        <f t="shared" si="34"/>
        <v>129.57142857142858</v>
      </c>
      <c r="K223" s="60">
        <v>3</v>
      </c>
      <c r="L223" s="108">
        <f t="shared" si="30"/>
        <v>1</v>
      </c>
      <c r="M223" s="121"/>
      <c r="N223" s="108"/>
      <c r="O223" s="298"/>
      <c r="P223" s="298"/>
      <c r="Q223" s="298"/>
      <c r="R223" s="298"/>
      <c r="S223" s="298"/>
      <c r="T223" s="298"/>
      <c r="U223" s="298"/>
      <c r="V223" s="298"/>
      <c r="W223" s="108"/>
      <c r="X223" s="109" t="s">
        <v>3794</v>
      </c>
      <c r="Y223" s="114" t="s">
        <v>4462</v>
      </c>
      <c r="Z223" s="86" t="s">
        <v>3702</v>
      </c>
      <c r="AA223" s="86" t="s">
        <v>34</v>
      </c>
      <c r="AB223" s="86"/>
      <c r="AC223" s="86" t="s">
        <v>34</v>
      </c>
      <c r="AD223" s="86"/>
      <c r="AE223" s="86"/>
      <c r="AF223" s="145" t="s">
        <v>4732</v>
      </c>
      <c r="AG223" s="60">
        <v>2022</v>
      </c>
      <c r="AH223" s="81">
        <v>2025</v>
      </c>
      <c r="AI223" s="197" t="s">
        <v>4613</v>
      </c>
      <c r="AJ223" s="197" t="s">
        <v>4593</v>
      </c>
      <c r="AK223" s="46"/>
      <c r="AL223" s="194" t="s">
        <v>4614</v>
      </c>
      <c r="AM223" s="46"/>
    </row>
    <row r="224" spans="1:40" s="1" customFormat="1" ht="208" hidden="1" customHeight="1" x14ac:dyDescent="0.35">
      <c r="A224" s="59" t="s">
        <v>3789</v>
      </c>
      <c r="B224" s="224" t="s">
        <v>4557</v>
      </c>
      <c r="C224" s="204" t="s">
        <v>3795</v>
      </c>
      <c r="D224" s="181" t="s">
        <v>3796</v>
      </c>
      <c r="E224" s="181" t="s">
        <v>3797</v>
      </c>
      <c r="F224" s="181" t="s">
        <v>3798</v>
      </c>
      <c r="G224" s="247">
        <v>2</v>
      </c>
      <c r="H224" s="211">
        <v>44750</v>
      </c>
      <c r="I224" s="213">
        <v>45747</v>
      </c>
      <c r="J224" s="19">
        <f t="shared" si="34"/>
        <v>142.42857142857142</v>
      </c>
      <c r="K224" s="60">
        <v>2</v>
      </c>
      <c r="L224" s="108">
        <f t="shared" si="30"/>
        <v>1</v>
      </c>
      <c r="M224" s="121"/>
      <c r="N224" s="108"/>
      <c r="O224" s="298"/>
      <c r="P224" s="298"/>
      <c r="Q224" s="298"/>
      <c r="R224" s="298"/>
      <c r="S224" s="298"/>
      <c r="T224" s="298"/>
      <c r="U224" s="298"/>
      <c r="V224" s="298"/>
      <c r="W224" s="108"/>
      <c r="X224" s="109" t="s">
        <v>3794</v>
      </c>
      <c r="Y224" s="114" t="s">
        <v>4462</v>
      </c>
      <c r="Z224" s="86" t="s">
        <v>3702</v>
      </c>
      <c r="AA224" s="86" t="s">
        <v>34</v>
      </c>
      <c r="AB224" s="86"/>
      <c r="AC224" s="86" t="s">
        <v>34</v>
      </c>
      <c r="AD224" s="86"/>
      <c r="AE224" s="86"/>
      <c r="AF224" s="145" t="s">
        <v>4733</v>
      </c>
      <c r="AG224" s="60">
        <v>2022</v>
      </c>
      <c r="AH224" s="81">
        <v>2025</v>
      </c>
      <c r="AI224" s="197" t="s">
        <v>4613</v>
      </c>
      <c r="AJ224" s="197" t="s">
        <v>4593</v>
      </c>
      <c r="AK224" s="46"/>
      <c r="AL224" s="194" t="s">
        <v>4614</v>
      </c>
      <c r="AM224" s="46"/>
    </row>
    <row r="225" spans="1:40" s="1" customFormat="1" ht="299" hidden="1" customHeight="1" x14ac:dyDescent="0.3">
      <c r="A225" s="59" t="s">
        <v>3756</v>
      </c>
      <c r="B225" s="415" t="s">
        <v>5043</v>
      </c>
      <c r="C225" s="78" t="s">
        <v>3757</v>
      </c>
      <c r="D225" s="78" t="s">
        <v>3758</v>
      </c>
      <c r="E225" s="78" t="s">
        <v>3759</v>
      </c>
      <c r="F225" s="60" t="s">
        <v>3760</v>
      </c>
      <c r="G225" s="247">
        <v>2</v>
      </c>
      <c r="H225" s="456">
        <v>44772</v>
      </c>
      <c r="I225" s="456">
        <v>44985</v>
      </c>
      <c r="J225" s="19">
        <f t="shared" si="34"/>
        <v>30.428571428571427</v>
      </c>
      <c r="K225" s="60">
        <v>2</v>
      </c>
      <c r="L225" s="108">
        <f t="shared" si="30"/>
        <v>1</v>
      </c>
      <c r="M225" s="121"/>
      <c r="N225" s="108"/>
      <c r="O225" s="298"/>
      <c r="P225" s="298"/>
      <c r="Q225" s="298"/>
      <c r="R225" s="298"/>
      <c r="S225" s="298"/>
      <c r="T225" s="298"/>
      <c r="U225" s="298"/>
      <c r="V225" s="298"/>
      <c r="W225" s="108"/>
      <c r="X225" s="109" t="s">
        <v>3761</v>
      </c>
      <c r="Y225" s="140" t="s">
        <v>3519</v>
      </c>
      <c r="Z225" s="86" t="s">
        <v>3702</v>
      </c>
      <c r="AA225" s="86" t="s">
        <v>34</v>
      </c>
      <c r="AB225" s="86"/>
      <c r="AC225" s="86"/>
      <c r="AD225" s="86"/>
      <c r="AE225" s="86"/>
      <c r="AF225" s="145" t="s">
        <v>4303</v>
      </c>
      <c r="AG225" s="60">
        <v>2022</v>
      </c>
      <c r="AH225" s="282"/>
      <c r="AI225" s="86" t="s">
        <v>4659</v>
      </c>
      <c r="AJ225" s="86" t="s">
        <v>4593</v>
      </c>
      <c r="AK225" s="282"/>
      <c r="AL225" s="282"/>
      <c r="AM225" s="282"/>
      <c r="AN225" s="102"/>
    </row>
    <row r="226" spans="1:40" s="1" customFormat="1" ht="409.5" hidden="1" customHeight="1" x14ac:dyDescent="0.3">
      <c r="A226" s="59" t="s">
        <v>3756</v>
      </c>
      <c r="B226" s="415" t="s">
        <v>5043</v>
      </c>
      <c r="C226" s="60" t="s">
        <v>3762</v>
      </c>
      <c r="D226" s="78" t="s">
        <v>3763</v>
      </c>
      <c r="E226" s="78" t="s">
        <v>3764</v>
      </c>
      <c r="F226" s="60" t="s">
        <v>3765</v>
      </c>
      <c r="G226" s="247">
        <v>4</v>
      </c>
      <c r="H226" s="411">
        <v>44743</v>
      </c>
      <c r="I226" s="411">
        <v>45107</v>
      </c>
      <c r="J226" s="19">
        <f t="shared" si="34"/>
        <v>52</v>
      </c>
      <c r="K226" s="60">
        <v>4</v>
      </c>
      <c r="L226" s="108">
        <f t="shared" si="30"/>
        <v>1</v>
      </c>
      <c r="M226" s="121"/>
      <c r="N226" s="108"/>
      <c r="O226" s="298"/>
      <c r="P226" s="298"/>
      <c r="Q226" s="298"/>
      <c r="R226" s="298"/>
      <c r="S226" s="298"/>
      <c r="T226" s="298"/>
      <c r="U226" s="298"/>
      <c r="V226" s="298"/>
      <c r="W226" s="108"/>
      <c r="X226" s="109"/>
      <c r="Y226" s="140" t="s">
        <v>3519</v>
      </c>
      <c r="Z226" s="86" t="s">
        <v>3702</v>
      </c>
      <c r="AA226" s="86" t="s">
        <v>34</v>
      </c>
      <c r="AB226" s="86"/>
      <c r="AC226" s="86"/>
      <c r="AD226" s="86"/>
      <c r="AE226" s="86"/>
      <c r="AF226" s="145" t="s">
        <v>4304</v>
      </c>
      <c r="AG226" s="60">
        <v>2022</v>
      </c>
      <c r="AH226" s="282"/>
      <c r="AI226" s="86" t="s">
        <v>4659</v>
      </c>
      <c r="AJ226" s="86" t="s">
        <v>4593</v>
      </c>
      <c r="AK226" s="282"/>
      <c r="AL226" s="282"/>
      <c r="AM226" s="282"/>
      <c r="AN226" s="102"/>
    </row>
    <row r="227" spans="1:40" s="1" customFormat="1" ht="182" customHeight="1" x14ac:dyDescent="0.35">
      <c r="A227" s="3" t="s">
        <v>3949</v>
      </c>
      <c r="B227" s="105" t="s">
        <v>4719</v>
      </c>
      <c r="C227" s="136" t="s">
        <v>3950</v>
      </c>
      <c r="D227" s="154" t="s">
        <v>4720</v>
      </c>
      <c r="E227" s="154" t="s">
        <v>4721</v>
      </c>
      <c r="F227" s="154" t="s">
        <v>4722</v>
      </c>
      <c r="G227" s="135">
        <v>2</v>
      </c>
      <c r="H227" s="163">
        <v>45848</v>
      </c>
      <c r="I227" s="163">
        <v>46112</v>
      </c>
      <c r="J227" s="19">
        <f t="shared" si="34"/>
        <v>37.714285714285715</v>
      </c>
      <c r="K227" s="60">
        <v>0</v>
      </c>
      <c r="L227" s="108">
        <f t="shared" si="30"/>
        <v>0</v>
      </c>
      <c r="M227" s="121"/>
      <c r="N227" s="108"/>
      <c r="O227" s="298"/>
      <c r="P227" s="298"/>
      <c r="Q227" s="298"/>
      <c r="R227" s="298"/>
      <c r="S227" s="298"/>
      <c r="T227" s="298" t="s">
        <v>34</v>
      </c>
      <c r="U227" s="298"/>
      <c r="V227" s="298"/>
      <c r="W227" s="108"/>
      <c r="X227" s="109"/>
      <c r="Y227" s="110" t="s">
        <v>3519</v>
      </c>
      <c r="Z227" s="86" t="s">
        <v>3908</v>
      </c>
      <c r="AA227" s="86" t="s">
        <v>34</v>
      </c>
      <c r="AB227" s="86"/>
      <c r="AC227" s="86"/>
      <c r="AD227" s="86"/>
      <c r="AE227" s="86"/>
      <c r="AF227" s="145" t="s">
        <v>4693</v>
      </c>
      <c r="AG227" s="60">
        <v>2023</v>
      </c>
      <c r="AH227" s="60"/>
      <c r="AI227" s="60" t="s">
        <v>4633</v>
      </c>
      <c r="AJ227" s="86" t="s">
        <v>4595</v>
      </c>
      <c r="AK227" s="46"/>
      <c r="AL227" s="46"/>
      <c r="AM227" s="46" t="s">
        <v>4714</v>
      </c>
    </row>
    <row r="228" spans="1:40" s="1" customFormat="1" ht="104" x14ac:dyDescent="0.35">
      <c r="A228" s="3" t="s">
        <v>3949</v>
      </c>
      <c r="B228" s="105" t="s">
        <v>4719</v>
      </c>
      <c r="C228" s="136" t="s">
        <v>3950</v>
      </c>
      <c r="D228" s="154" t="s">
        <v>4720</v>
      </c>
      <c r="E228" s="154" t="s">
        <v>4723</v>
      </c>
      <c r="F228" s="154" t="s">
        <v>4724</v>
      </c>
      <c r="G228" s="135">
        <v>2</v>
      </c>
      <c r="H228" s="163">
        <v>45848</v>
      </c>
      <c r="I228" s="163">
        <v>46112</v>
      </c>
      <c r="J228" s="19">
        <f t="shared" si="34"/>
        <v>37.714285714285715</v>
      </c>
      <c r="K228" s="60">
        <v>0</v>
      </c>
      <c r="L228" s="108">
        <f t="shared" si="30"/>
        <v>0</v>
      </c>
      <c r="M228" s="121"/>
      <c r="N228" s="108"/>
      <c r="O228" s="298"/>
      <c r="P228" s="298"/>
      <c r="Q228" s="298"/>
      <c r="R228" s="298"/>
      <c r="S228" s="298"/>
      <c r="T228" s="298" t="s">
        <v>34</v>
      </c>
      <c r="U228" s="298"/>
      <c r="V228" s="298"/>
      <c r="W228" s="108"/>
      <c r="X228" s="109"/>
      <c r="Y228" s="110" t="s">
        <v>3519</v>
      </c>
      <c r="Z228" s="86" t="s">
        <v>3908</v>
      </c>
      <c r="AA228" s="86" t="s">
        <v>34</v>
      </c>
      <c r="AB228" s="86"/>
      <c r="AC228" s="86"/>
      <c r="AD228" s="86"/>
      <c r="AE228" s="86"/>
      <c r="AF228" s="145" t="s">
        <v>4693</v>
      </c>
      <c r="AG228" s="60">
        <v>2023</v>
      </c>
      <c r="AH228" s="60"/>
      <c r="AI228" s="60" t="s">
        <v>4633</v>
      </c>
      <c r="AJ228" s="86" t="s">
        <v>4595</v>
      </c>
      <c r="AK228" s="46"/>
      <c r="AL228" s="46"/>
      <c r="AM228" s="46" t="s">
        <v>4714</v>
      </c>
    </row>
    <row r="229" spans="1:40" s="1" customFormat="1" ht="104" x14ac:dyDescent="0.35">
      <c r="A229" s="3" t="s">
        <v>3949</v>
      </c>
      <c r="B229" s="105" t="s">
        <v>4719</v>
      </c>
      <c r="C229" s="136" t="s">
        <v>3950</v>
      </c>
      <c r="D229" s="154" t="s">
        <v>4720</v>
      </c>
      <c r="E229" s="154" t="s">
        <v>4725</v>
      </c>
      <c r="F229" s="154" t="s">
        <v>4726</v>
      </c>
      <c r="G229" s="135">
        <v>3</v>
      </c>
      <c r="H229" s="163">
        <v>45848</v>
      </c>
      <c r="I229" s="163">
        <v>46112</v>
      </c>
      <c r="J229" s="19">
        <f t="shared" si="34"/>
        <v>37.714285714285715</v>
      </c>
      <c r="K229" s="60">
        <v>0</v>
      </c>
      <c r="L229" s="108">
        <f t="shared" si="30"/>
        <v>0</v>
      </c>
      <c r="M229" s="121"/>
      <c r="N229" s="108"/>
      <c r="O229" s="298"/>
      <c r="P229" s="298"/>
      <c r="Q229" s="298"/>
      <c r="R229" s="298"/>
      <c r="S229" s="298"/>
      <c r="T229" s="298" t="s">
        <v>34</v>
      </c>
      <c r="U229" s="298"/>
      <c r="V229" s="298"/>
      <c r="W229" s="108"/>
      <c r="X229" s="109"/>
      <c r="Y229" s="110" t="s">
        <v>3519</v>
      </c>
      <c r="Z229" s="86" t="s">
        <v>3908</v>
      </c>
      <c r="AA229" s="86" t="s">
        <v>34</v>
      </c>
      <c r="AB229" s="86"/>
      <c r="AC229" s="86"/>
      <c r="AD229" s="86"/>
      <c r="AE229" s="86"/>
      <c r="AF229" s="145" t="s">
        <v>4693</v>
      </c>
      <c r="AG229" s="60">
        <v>2023</v>
      </c>
      <c r="AH229" s="60"/>
      <c r="AI229" s="60" t="s">
        <v>4633</v>
      </c>
      <c r="AJ229" s="86" t="s">
        <v>4595</v>
      </c>
      <c r="AK229" s="46"/>
      <c r="AL229" s="46"/>
      <c r="AM229" s="46" t="s">
        <v>4714</v>
      </c>
    </row>
    <row r="230" spans="1:40" s="1" customFormat="1" ht="104" hidden="1" x14ac:dyDescent="0.35">
      <c r="A230" s="3" t="s">
        <v>3949</v>
      </c>
      <c r="B230" s="234" t="s">
        <v>4719</v>
      </c>
      <c r="C230" s="136" t="s">
        <v>3950</v>
      </c>
      <c r="D230" s="238" t="s">
        <v>3763</v>
      </c>
      <c r="E230" s="136" t="s">
        <v>3951</v>
      </c>
      <c r="F230" s="154" t="s">
        <v>3952</v>
      </c>
      <c r="G230" s="247">
        <v>5</v>
      </c>
      <c r="H230" s="163">
        <v>45126</v>
      </c>
      <c r="I230" s="163">
        <v>45350</v>
      </c>
      <c r="J230" s="283">
        <f>ROUND(((I230-H230)/7),0)</f>
        <v>32</v>
      </c>
      <c r="K230" s="60">
        <v>5</v>
      </c>
      <c r="L230" s="108">
        <f t="shared" si="30"/>
        <v>1</v>
      </c>
      <c r="M230" s="121"/>
      <c r="N230" s="108"/>
      <c r="O230" s="298"/>
      <c r="P230" s="298"/>
      <c r="Q230" s="298"/>
      <c r="R230" s="298"/>
      <c r="S230" s="298"/>
      <c r="T230" s="298"/>
      <c r="U230" s="298"/>
      <c r="V230" s="298"/>
      <c r="W230" s="108"/>
      <c r="X230" s="109"/>
      <c r="Y230" s="110" t="s">
        <v>3519</v>
      </c>
      <c r="Z230" s="86" t="s">
        <v>3908</v>
      </c>
      <c r="AA230" s="86" t="s">
        <v>34</v>
      </c>
      <c r="AB230" s="86"/>
      <c r="AC230" s="86"/>
      <c r="AD230" s="86"/>
      <c r="AE230" s="86"/>
      <c r="AF230" s="145" t="s">
        <v>4731</v>
      </c>
      <c r="AG230" s="60">
        <v>2023</v>
      </c>
      <c r="AH230" s="60">
        <v>2024</v>
      </c>
      <c r="AI230" s="197" t="s">
        <v>4613</v>
      </c>
      <c r="AJ230" s="197" t="s">
        <v>4593</v>
      </c>
      <c r="AK230" s="46"/>
      <c r="AL230" s="194" t="s">
        <v>4614</v>
      </c>
      <c r="AM230" s="46"/>
    </row>
    <row r="231" spans="1:40" s="1" customFormat="1" ht="130" x14ac:dyDescent="0.35">
      <c r="A231" s="3" t="s">
        <v>4901</v>
      </c>
      <c r="B231" s="118" t="s">
        <v>4924</v>
      </c>
      <c r="C231" s="116" t="s">
        <v>4902</v>
      </c>
      <c r="D231" s="116" t="s">
        <v>4903</v>
      </c>
      <c r="E231" s="116" t="s">
        <v>4721</v>
      </c>
      <c r="F231" s="181" t="s">
        <v>4722</v>
      </c>
      <c r="G231" s="60">
        <v>2</v>
      </c>
      <c r="H231" s="212">
        <v>45845</v>
      </c>
      <c r="I231" s="212">
        <v>46112</v>
      </c>
      <c r="J231" s="19">
        <f>(I231-H231)/7</f>
        <v>38.142857142857146</v>
      </c>
      <c r="K231" s="60">
        <v>0</v>
      </c>
      <c r="L231" s="108">
        <f t="shared" si="30"/>
        <v>0</v>
      </c>
      <c r="M231" s="108"/>
      <c r="N231" s="108"/>
      <c r="O231" s="298"/>
      <c r="P231" s="298"/>
      <c r="Q231" s="298"/>
      <c r="R231" s="298"/>
      <c r="S231" s="298"/>
      <c r="T231" s="298" t="s">
        <v>34</v>
      </c>
      <c r="U231" s="298"/>
      <c r="V231" s="298"/>
      <c r="W231" s="108"/>
      <c r="X231" s="109"/>
      <c r="Y231" s="120" t="s">
        <v>3519</v>
      </c>
      <c r="Z231" s="86" t="s">
        <v>4871</v>
      </c>
      <c r="AA231" s="86" t="s">
        <v>34</v>
      </c>
      <c r="AB231" s="86"/>
      <c r="AC231" s="86"/>
      <c r="AD231" s="86"/>
      <c r="AE231" s="86"/>
      <c r="AF231" s="145" t="s">
        <v>4979</v>
      </c>
      <c r="AG231" s="60">
        <v>2025</v>
      </c>
      <c r="AH231" s="60"/>
      <c r="AI231" s="60" t="s">
        <v>4633</v>
      </c>
      <c r="AJ231" s="60" t="s">
        <v>4595</v>
      </c>
      <c r="AK231" s="282"/>
      <c r="AL231" s="282"/>
      <c r="AM231" s="282"/>
      <c r="AN231" s="102"/>
    </row>
    <row r="232" spans="1:40" s="1" customFormat="1" ht="130" x14ac:dyDescent="0.35">
      <c r="A232" s="3" t="s">
        <v>4901</v>
      </c>
      <c r="B232" s="118" t="s">
        <v>4924</v>
      </c>
      <c r="C232" s="116" t="s">
        <v>4902</v>
      </c>
      <c r="D232" s="116" t="s">
        <v>4903</v>
      </c>
      <c r="E232" s="116" t="s">
        <v>4723</v>
      </c>
      <c r="F232" s="181" t="s">
        <v>4724</v>
      </c>
      <c r="G232" s="60">
        <v>2</v>
      </c>
      <c r="H232" s="212">
        <v>45845</v>
      </c>
      <c r="I232" s="212">
        <v>46112</v>
      </c>
      <c r="J232" s="19">
        <f>(I232-H232)/7</f>
        <v>38.142857142857146</v>
      </c>
      <c r="K232" s="60">
        <v>0</v>
      </c>
      <c r="L232" s="108">
        <f t="shared" si="30"/>
        <v>0</v>
      </c>
      <c r="M232" s="108"/>
      <c r="N232" s="108"/>
      <c r="O232" s="298"/>
      <c r="P232" s="298"/>
      <c r="Q232" s="298"/>
      <c r="R232" s="298"/>
      <c r="S232" s="298"/>
      <c r="T232" s="298" t="s">
        <v>34</v>
      </c>
      <c r="U232" s="298"/>
      <c r="V232" s="298"/>
      <c r="W232" s="108"/>
      <c r="X232" s="109"/>
      <c r="Y232" s="120" t="s">
        <v>3519</v>
      </c>
      <c r="Z232" s="86" t="s">
        <v>4871</v>
      </c>
      <c r="AA232" s="86" t="s">
        <v>34</v>
      </c>
      <c r="AB232" s="86"/>
      <c r="AC232" s="86"/>
      <c r="AD232" s="86"/>
      <c r="AE232" s="86"/>
      <c r="AF232" s="145" t="s">
        <v>4979</v>
      </c>
      <c r="AG232" s="60">
        <v>2025</v>
      </c>
      <c r="AH232" s="60"/>
      <c r="AI232" s="60" t="s">
        <v>4633</v>
      </c>
      <c r="AJ232" s="60" t="s">
        <v>4595</v>
      </c>
      <c r="AK232" s="282"/>
      <c r="AL232" s="282"/>
      <c r="AM232" s="282"/>
      <c r="AN232" s="102"/>
    </row>
    <row r="233" spans="1:40" s="1" customFormat="1" ht="130" x14ac:dyDescent="0.35">
      <c r="A233" s="3" t="s">
        <v>4901</v>
      </c>
      <c r="B233" s="118" t="s">
        <v>4924</v>
      </c>
      <c r="C233" s="116" t="s">
        <v>4902</v>
      </c>
      <c r="D233" s="116" t="s">
        <v>4903</v>
      </c>
      <c r="E233" s="116" t="s">
        <v>4725</v>
      </c>
      <c r="F233" s="181" t="s">
        <v>4726</v>
      </c>
      <c r="G233" s="60">
        <v>3</v>
      </c>
      <c r="H233" s="212">
        <v>45845</v>
      </c>
      <c r="I233" s="212">
        <v>46112</v>
      </c>
      <c r="J233" s="19">
        <f>(I233-H233)/7</f>
        <v>38.142857142857146</v>
      </c>
      <c r="K233" s="60">
        <v>0</v>
      </c>
      <c r="L233" s="108">
        <f t="shared" si="30"/>
        <v>0</v>
      </c>
      <c r="M233" s="108"/>
      <c r="N233" s="108"/>
      <c r="O233" s="298"/>
      <c r="P233" s="298"/>
      <c r="Q233" s="298"/>
      <c r="R233" s="298"/>
      <c r="S233" s="298"/>
      <c r="T233" s="298" t="s">
        <v>34</v>
      </c>
      <c r="U233" s="298"/>
      <c r="V233" s="298"/>
      <c r="W233" s="108"/>
      <c r="X233" s="109"/>
      <c r="Y233" s="120" t="s">
        <v>3519</v>
      </c>
      <c r="Z233" s="86" t="s">
        <v>4871</v>
      </c>
      <c r="AA233" s="86" t="s">
        <v>34</v>
      </c>
      <c r="AB233" s="86"/>
      <c r="AC233" s="86"/>
      <c r="AD233" s="86"/>
      <c r="AE233" s="86"/>
      <c r="AF233" s="145" t="s">
        <v>4979</v>
      </c>
      <c r="AG233" s="60">
        <v>2025</v>
      </c>
      <c r="AH233" s="60"/>
      <c r="AI233" s="60" t="s">
        <v>4633</v>
      </c>
      <c r="AJ233" s="60" t="s">
        <v>4595</v>
      </c>
      <c r="AK233" s="282"/>
      <c r="AL233" s="282"/>
      <c r="AM233" s="282"/>
      <c r="AN233" s="102"/>
    </row>
    <row r="234" spans="1:40" s="1" customFormat="1" ht="130" x14ac:dyDescent="0.35">
      <c r="A234" s="3" t="s">
        <v>4163</v>
      </c>
      <c r="B234" s="118" t="s">
        <v>4556</v>
      </c>
      <c r="C234" s="116" t="s">
        <v>4164</v>
      </c>
      <c r="D234" s="116" t="s">
        <v>4165</v>
      </c>
      <c r="E234" s="116" t="s">
        <v>4166</v>
      </c>
      <c r="F234" s="116" t="s">
        <v>4167</v>
      </c>
      <c r="G234" s="247">
        <v>2</v>
      </c>
      <c r="H234" s="212">
        <v>45475</v>
      </c>
      <c r="I234" s="212">
        <v>45747</v>
      </c>
      <c r="J234" s="19">
        <f>(I234-H234)/7</f>
        <v>38.857142857142854</v>
      </c>
      <c r="K234" s="60">
        <v>10</v>
      </c>
      <c r="L234" s="108">
        <f t="shared" si="30"/>
        <v>1</v>
      </c>
      <c r="M234" s="121"/>
      <c r="N234" s="108"/>
      <c r="O234" s="298"/>
      <c r="P234" s="298"/>
      <c r="Q234" s="298"/>
      <c r="R234" s="298"/>
      <c r="S234" s="298"/>
      <c r="T234" s="298" t="s">
        <v>34</v>
      </c>
      <c r="U234" s="298"/>
      <c r="V234" s="298"/>
      <c r="W234" s="108"/>
      <c r="X234" s="109"/>
      <c r="Y234" s="126" t="s">
        <v>3519</v>
      </c>
      <c r="Z234" s="86" t="s">
        <v>4254</v>
      </c>
      <c r="AA234" s="86" t="s">
        <v>34</v>
      </c>
      <c r="AB234" s="86"/>
      <c r="AC234" s="86"/>
      <c r="AD234" s="86"/>
      <c r="AE234" s="86"/>
      <c r="AF234" s="145" t="s">
        <v>4473</v>
      </c>
      <c r="AG234" s="81">
        <v>2024</v>
      </c>
      <c r="AH234" s="81">
        <v>2025</v>
      </c>
      <c r="AI234" s="60" t="s">
        <v>4594</v>
      </c>
      <c r="AJ234" s="60" t="s">
        <v>4595</v>
      </c>
      <c r="AK234" s="46"/>
      <c r="AL234" s="46"/>
      <c r="AM234" s="46"/>
    </row>
    <row r="235" spans="1:40" s="1" customFormat="1" ht="409.5" hidden="1" x14ac:dyDescent="0.35">
      <c r="A235" s="3" t="s">
        <v>3346</v>
      </c>
      <c r="B235" s="457" t="s">
        <v>3347</v>
      </c>
      <c r="C235" s="379" t="s">
        <v>3348</v>
      </c>
      <c r="D235" s="379" t="s">
        <v>3349</v>
      </c>
      <c r="E235" s="379" t="s">
        <v>3350</v>
      </c>
      <c r="F235" s="78" t="s">
        <v>3351</v>
      </c>
      <c r="G235" s="247">
        <v>1</v>
      </c>
      <c r="H235" s="163">
        <v>44166</v>
      </c>
      <c r="I235" s="163">
        <v>44561</v>
      </c>
      <c r="J235" s="19">
        <f>(I235-H235)/7</f>
        <v>56.428571428571431</v>
      </c>
      <c r="K235" s="60">
        <v>1</v>
      </c>
      <c r="L235" s="108">
        <f t="shared" si="30"/>
        <v>1</v>
      </c>
      <c r="M235" s="121">
        <f>J235*L235</f>
        <v>56.428571428571431</v>
      </c>
      <c r="N235" s="108">
        <f>IF(I235&lt;=$W$2,M235,0)</f>
        <v>0</v>
      </c>
      <c r="O235" s="298"/>
      <c r="P235" s="298"/>
      <c r="Q235" s="298"/>
      <c r="R235" s="298"/>
      <c r="S235" s="298"/>
      <c r="T235" s="298"/>
      <c r="U235" s="298"/>
      <c r="V235" s="298"/>
      <c r="W235" s="108"/>
      <c r="X235" s="109" t="s">
        <v>3352</v>
      </c>
      <c r="Y235" s="142" t="s">
        <v>3175</v>
      </c>
      <c r="Z235" s="86" t="s">
        <v>3142</v>
      </c>
      <c r="AA235" s="86" t="s">
        <v>34</v>
      </c>
      <c r="AB235" s="86"/>
      <c r="AC235" s="86"/>
      <c r="AD235" s="86"/>
      <c r="AE235" s="86"/>
      <c r="AF235" s="145" t="s">
        <v>3135</v>
      </c>
      <c r="AG235" s="60">
        <v>2020</v>
      </c>
      <c r="AH235" s="282"/>
      <c r="AI235" s="86" t="s">
        <v>4658</v>
      </c>
      <c r="AJ235" s="86" t="s">
        <v>4593</v>
      </c>
      <c r="AK235" s="282"/>
      <c r="AL235" s="282"/>
      <c r="AM235" s="282"/>
      <c r="AN235" s="102"/>
    </row>
    <row r="236" spans="1:40" s="1" customFormat="1" ht="130" hidden="1" customHeight="1" x14ac:dyDescent="0.35">
      <c r="A236" s="123" t="s">
        <v>4015</v>
      </c>
      <c r="B236" s="259" t="s">
        <v>4555</v>
      </c>
      <c r="C236" s="78" t="s">
        <v>4016</v>
      </c>
      <c r="D236" s="78" t="s">
        <v>4021</v>
      </c>
      <c r="E236" s="78" t="s">
        <v>4022</v>
      </c>
      <c r="F236" s="78" t="s">
        <v>4023</v>
      </c>
      <c r="G236" s="247">
        <v>2</v>
      </c>
      <c r="H236" s="211">
        <v>45126</v>
      </c>
      <c r="I236" s="211">
        <v>45412</v>
      </c>
      <c r="J236" s="283">
        <f>ROUND(((I236-H236)/7),0)</f>
        <v>41</v>
      </c>
      <c r="K236" s="60">
        <v>2</v>
      </c>
      <c r="L236" s="108">
        <f t="shared" si="30"/>
        <v>1</v>
      </c>
      <c r="M236" s="121"/>
      <c r="N236" s="108"/>
      <c r="O236" s="298"/>
      <c r="P236" s="298"/>
      <c r="Q236" s="298"/>
      <c r="R236" s="298"/>
      <c r="S236" s="298"/>
      <c r="T236" s="298"/>
      <c r="U236" s="298"/>
      <c r="V236" s="298"/>
      <c r="W236" s="108"/>
      <c r="X236" s="109"/>
      <c r="Y236" s="110" t="s">
        <v>4020</v>
      </c>
      <c r="Z236" s="86" t="s">
        <v>3908</v>
      </c>
      <c r="AA236" s="86" t="s">
        <v>34</v>
      </c>
      <c r="AB236" s="86"/>
      <c r="AC236" s="86"/>
      <c r="AD236" s="86"/>
      <c r="AE236" s="86"/>
      <c r="AF236" s="145" t="s">
        <v>4670</v>
      </c>
      <c r="AG236" s="60">
        <v>2023</v>
      </c>
      <c r="AH236" s="81">
        <v>2024</v>
      </c>
      <c r="AI236" s="198" t="s">
        <v>4599</v>
      </c>
      <c r="AJ236" s="198" t="s">
        <v>4593</v>
      </c>
      <c r="AK236" s="46"/>
      <c r="AL236" s="193" t="s">
        <v>4600</v>
      </c>
      <c r="AM236" s="46"/>
    </row>
    <row r="237" spans="1:40" s="1" customFormat="1" ht="234" x14ac:dyDescent="0.35">
      <c r="A237" s="123" t="s">
        <v>4015</v>
      </c>
      <c r="B237" s="137" t="s">
        <v>4555</v>
      </c>
      <c r="C237" s="78" t="s">
        <v>4016</v>
      </c>
      <c r="D237" s="78" t="s">
        <v>4017</v>
      </c>
      <c r="E237" s="78" t="s">
        <v>4018</v>
      </c>
      <c r="F237" s="78" t="s">
        <v>4019</v>
      </c>
      <c r="G237" s="247">
        <v>1</v>
      </c>
      <c r="H237" s="211">
        <v>45126</v>
      </c>
      <c r="I237" s="211">
        <v>45492</v>
      </c>
      <c r="J237" s="283">
        <f>ROUND(((I237-H237)/7),0)</f>
        <v>52</v>
      </c>
      <c r="K237" s="60">
        <v>1</v>
      </c>
      <c r="L237" s="108">
        <f t="shared" si="30"/>
        <v>1</v>
      </c>
      <c r="M237" s="121"/>
      <c r="N237" s="108"/>
      <c r="O237" s="298"/>
      <c r="P237" s="298"/>
      <c r="Q237" s="298"/>
      <c r="R237" s="298"/>
      <c r="S237" s="298" t="s">
        <v>34</v>
      </c>
      <c r="T237" s="298"/>
      <c r="U237" s="298"/>
      <c r="V237" s="298"/>
      <c r="W237" s="108"/>
      <c r="X237" s="109"/>
      <c r="Y237" s="110" t="s">
        <v>4020</v>
      </c>
      <c r="Z237" s="86" t="s">
        <v>3908</v>
      </c>
      <c r="AA237" s="86" t="s">
        <v>34</v>
      </c>
      <c r="AB237" s="86"/>
      <c r="AC237" s="86"/>
      <c r="AD237" s="86"/>
      <c r="AE237" s="86"/>
      <c r="AF237" s="145" t="s">
        <v>4671</v>
      </c>
      <c r="AG237" s="81">
        <v>2023</v>
      </c>
      <c r="AH237" s="81">
        <v>2024</v>
      </c>
      <c r="AI237" s="223" t="s">
        <v>4594</v>
      </c>
      <c r="AJ237" s="223" t="s">
        <v>4595</v>
      </c>
      <c r="AK237" s="68"/>
      <c r="AL237" s="68" t="s">
        <v>4669</v>
      </c>
      <c r="AM237" s="46"/>
    </row>
    <row r="238" spans="1:40" s="1" customFormat="1" ht="260" x14ac:dyDescent="0.35">
      <c r="A238" s="123" t="s">
        <v>4015</v>
      </c>
      <c r="B238" s="137" t="s">
        <v>4555</v>
      </c>
      <c r="C238" s="78" t="s">
        <v>4016</v>
      </c>
      <c r="D238" s="78" t="s">
        <v>4024</v>
      </c>
      <c r="E238" s="78" t="s">
        <v>4025</v>
      </c>
      <c r="F238" s="78" t="s">
        <v>4026</v>
      </c>
      <c r="G238" s="247">
        <v>1</v>
      </c>
      <c r="H238" s="211">
        <v>45126</v>
      </c>
      <c r="I238" s="211">
        <v>46022</v>
      </c>
      <c r="J238" s="283">
        <f>ROUND(((I238-H238)/7),0)</f>
        <v>128</v>
      </c>
      <c r="K238" s="60">
        <v>0.25</v>
      </c>
      <c r="L238" s="108">
        <f t="shared" si="30"/>
        <v>0.25</v>
      </c>
      <c r="M238" s="121"/>
      <c r="N238" s="108"/>
      <c r="O238" s="298"/>
      <c r="P238" s="298"/>
      <c r="Q238" s="298"/>
      <c r="R238" s="298"/>
      <c r="S238" s="298" t="s">
        <v>34</v>
      </c>
      <c r="T238" s="298"/>
      <c r="U238" s="298"/>
      <c r="V238" s="298"/>
      <c r="W238" s="108"/>
      <c r="X238" s="109"/>
      <c r="Y238" s="110" t="s">
        <v>4020</v>
      </c>
      <c r="Z238" s="86" t="s">
        <v>3908</v>
      </c>
      <c r="AA238" s="86" t="s">
        <v>34</v>
      </c>
      <c r="AB238" s="86"/>
      <c r="AC238" s="86"/>
      <c r="AD238" s="86"/>
      <c r="AE238" s="86"/>
      <c r="AF238" s="145" t="s">
        <v>4409</v>
      </c>
      <c r="AG238" s="60">
        <v>2023</v>
      </c>
      <c r="AH238" s="81"/>
      <c r="AI238" s="60" t="s">
        <v>4633</v>
      </c>
      <c r="AJ238" s="86" t="s">
        <v>4595</v>
      </c>
      <c r="AK238" s="46"/>
      <c r="AL238" s="46" t="s">
        <v>4668</v>
      </c>
      <c r="AM238" s="46"/>
    </row>
    <row r="239" spans="1:40" s="1" customFormat="1" ht="156" hidden="1" x14ac:dyDescent="0.35">
      <c r="A239" s="3" t="s">
        <v>247</v>
      </c>
      <c r="B239" s="61" t="s">
        <v>248</v>
      </c>
      <c r="C239" s="8" t="s">
        <v>249</v>
      </c>
      <c r="D239" s="8" t="s">
        <v>250</v>
      </c>
      <c r="E239" s="8" t="s">
        <v>251</v>
      </c>
      <c r="F239" s="9" t="s">
        <v>252</v>
      </c>
      <c r="G239" s="247">
        <v>13</v>
      </c>
      <c r="H239" s="10">
        <v>42706</v>
      </c>
      <c r="I239" s="10">
        <v>42886</v>
      </c>
      <c r="J239" s="19">
        <f t="shared" ref="J239:J248" si="35">(I239-H239)/7</f>
        <v>25.714285714285715</v>
      </c>
      <c r="K239" s="9">
        <v>13</v>
      </c>
      <c r="L239" s="11">
        <f t="shared" si="30"/>
        <v>1</v>
      </c>
      <c r="M239" s="121">
        <f t="shared" ref="M239:M244" si="36">J239*L239</f>
        <v>25.714285714285715</v>
      </c>
      <c r="N239" s="19">
        <f t="shared" ref="N239:N244" si="37">IF(I239&lt;=$W$2,M239,0)</f>
        <v>25.714285714285715</v>
      </c>
      <c r="O239" s="297"/>
      <c r="P239" s="297"/>
      <c r="Q239" s="297"/>
      <c r="R239" s="297"/>
      <c r="S239" s="297"/>
      <c r="T239" s="297"/>
      <c r="U239" s="297"/>
      <c r="V239" s="297"/>
      <c r="W239" s="19">
        <f>IF($W$2&gt;=I239,J239,0)</f>
        <v>25.714285714285715</v>
      </c>
      <c r="X239" s="47" t="s">
        <v>253</v>
      </c>
      <c r="Y239" s="9" t="s">
        <v>189</v>
      </c>
      <c r="Z239" s="8" t="s">
        <v>110</v>
      </c>
      <c r="AA239" s="9"/>
      <c r="AB239" s="9"/>
      <c r="AC239" s="9"/>
      <c r="AD239" s="9"/>
      <c r="AE239" s="9"/>
      <c r="AF239" s="145" t="s">
        <v>254</v>
      </c>
      <c r="AG239" s="60">
        <v>2016</v>
      </c>
      <c r="AH239" s="46"/>
      <c r="AI239" s="86" t="s">
        <v>4658</v>
      </c>
      <c r="AJ239" s="86" t="s">
        <v>4593</v>
      </c>
      <c r="AK239" s="46"/>
      <c r="AL239" s="46"/>
      <c r="AM239" s="46"/>
      <c r="AN239" s="102"/>
    </row>
    <row r="240" spans="1:40" s="1" customFormat="1" ht="286" hidden="1" customHeight="1" x14ac:dyDescent="0.35">
      <c r="A240" s="3" t="s">
        <v>3371</v>
      </c>
      <c r="B240" s="413" t="s">
        <v>3372</v>
      </c>
      <c r="C240" s="78" t="s">
        <v>3373</v>
      </c>
      <c r="D240" s="379" t="s">
        <v>3374</v>
      </c>
      <c r="E240" s="379" t="s">
        <v>3375</v>
      </c>
      <c r="F240" s="379" t="s">
        <v>3376</v>
      </c>
      <c r="G240" s="247">
        <v>3</v>
      </c>
      <c r="H240" s="397">
        <v>44563</v>
      </c>
      <c r="I240" s="397" t="s">
        <v>3231</v>
      </c>
      <c r="J240" s="19">
        <f t="shared" si="35"/>
        <v>50.285714285714285</v>
      </c>
      <c r="K240" s="60">
        <v>3</v>
      </c>
      <c r="L240" s="108">
        <f t="shared" si="30"/>
        <v>1</v>
      </c>
      <c r="M240" s="121">
        <f t="shared" si="36"/>
        <v>50.285714285714285</v>
      </c>
      <c r="N240" s="108">
        <f t="shared" si="37"/>
        <v>0</v>
      </c>
      <c r="O240" s="298"/>
      <c r="P240" s="298"/>
      <c r="Q240" s="298"/>
      <c r="R240" s="298"/>
      <c r="S240" s="298"/>
      <c r="T240" s="298"/>
      <c r="U240" s="298"/>
      <c r="V240" s="298"/>
      <c r="W240" s="108"/>
      <c r="X240" s="109" t="s">
        <v>3377</v>
      </c>
      <c r="Y240" s="142" t="s">
        <v>3190</v>
      </c>
      <c r="Z240" s="86" t="s">
        <v>3142</v>
      </c>
      <c r="AA240" s="86" t="s">
        <v>34</v>
      </c>
      <c r="AB240" s="86"/>
      <c r="AC240" s="86"/>
      <c r="AD240" s="86"/>
      <c r="AE240" s="86"/>
      <c r="AF240" s="145" t="s">
        <v>3233</v>
      </c>
      <c r="AG240" s="60">
        <v>2020</v>
      </c>
      <c r="AH240" s="282"/>
      <c r="AI240" s="86" t="s">
        <v>4658</v>
      </c>
      <c r="AJ240" s="86" t="s">
        <v>4593</v>
      </c>
      <c r="AK240" s="282"/>
      <c r="AL240" s="282"/>
      <c r="AM240" s="282"/>
      <c r="AN240" s="102"/>
    </row>
    <row r="241" spans="1:40" s="1" customFormat="1" ht="409.5" hidden="1" customHeight="1" x14ac:dyDescent="0.35">
      <c r="A241" s="3" t="s">
        <v>3360</v>
      </c>
      <c r="B241" s="424" t="s">
        <v>3361</v>
      </c>
      <c r="C241" s="379" t="s">
        <v>3362</v>
      </c>
      <c r="D241" s="379" t="s">
        <v>3363</v>
      </c>
      <c r="E241" s="379" t="s">
        <v>3363</v>
      </c>
      <c r="F241" s="78" t="s">
        <v>3301</v>
      </c>
      <c r="G241" s="247">
        <v>1</v>
      </c>
      <c r="H241" s="163">
        <v>44197</v>
      </c>
      <c r="I241" s="163">
        <v>44561</v>
      </c>
      <c r="J241" s="19">
        <f t="shared" si="35"/>
        <v>52</v>
      </c>
      <c r="K241" s="60">
        <v>1</v>
      </c>
      <c r="L241" s="108">
        <f t="shared" si="30"/>
        <v>1</v>
      </c>
      <c r="M241" s="121">
        <f t="shared" si="36"/>
        <v>52</v>
      </c>
      <c r="N241" s="108">
        <f t="shared" si="37"/>
        <v>0</v>
      </c>
      <c r="O241" s="298"/>
      <c r="P241" s="298"/>
      <c r="Q241" s="298"/>
      <c r="R241" s="298"/>
      <c r="S241" s="298"/>
      <c r="T241" s="298"/>
      <c r="U241" s="298"/>
      <c r="V241" s="298"/>
      <c r="W241" s="108"/>
      <c r="X241" s="109" t="s">
        <v>3364</v>
      </c>
      <c r="Y241" s="380" t="s">
        <v>3175</v>
      </c>
      <c r="Z241" s="86" t="s">
        <v>3142</v>
      </c>
      <c r="AA241" s="86" t="s">
        <v>34</v>
      </c>
      <c r="AB241" s="86"/>
      <c r="AC241" s="86"/>
      <c r="AD241" s="86"/>
      <c r="AE241" s="86"/>
      <c r="AF241" s="145" t="s">
        <v>3135</v>
      </c>
      <c r="AG241" s="60">
        <v>2020</v>
      </c>
      <c r="AH241" s="282"/>
      <c r="AI241" s="86" t="s">
        <v>4658</v>
      </c>
      <c r="AJ241" s="86" t="s">
        <v>4593</v>
      </c>
      <c r="AK241" s="282"/>
      <c r="AL241" s="282"/>
      <c r="AM241" s="282"/>
      <c r="AN241" s="102"/>
    </row>
    <row r="242" spans="1:40" s="1" customFormat="1" ht="117" hidden="1" customHeight="1" x14ac:dyDescent="0.35">
      <c r="A242" s="38" t="s">
        <v>1974</v>
      </c>
      <c r="B242" s="56" t="s">
        <v>1975</v>
      </c>
      <c r="C242" s="32" t="s">
        <v>1976</v>
      </c>
      <c r="D242" s="32" t="s">
        <v>1955</v>
      </c>
      <c r="E242" s="32" t="s">
        <v>1964</v>
      </c>
      <c r="F242" s="33" t="s">
        <v>1937</v>
      </c>
      <c r="G242" s="247">
        <v>1</v>
      </c>
      <c r="H242" s="37">
        <v>43154</v>
      </c>
      <c r="I242" s="13">
        <v>43465</v>
      </c>
      <c r="J242" s="230">
        <f t="shared" si="35"/>
        <v>44.428571428571431</v>
      </c>
      <c r="K242" s="227">
        <v>1</v>
      </c>
      <c r="L242" s="47">
        <f t="shared" si="30"/>
        <v>1</v>
      </c>
      <c r="M242" s="242">
        <f t="shared" si="36"/>
        <v>44.428571428571431</v>
      </c>
      <c r="N242" s="230">
        <f t="shared" si="37"/>
        <v>44.428571428571431</v>
      </c>
      <c r="O242" s="299"/>
      <c r="P242" s="299"/>
      <c r="Q242" s="299"/>
      <c r="R242" s="299"/>
      <c r="S242" s="299"/>
      <c r="T242" s="299"/>
      <c r="U242" s="299"/>
      <c r="V242" s="299"/>
      <c r="W242" s="230">
        <f>IF($W$2&gt;=I242,J242,0)</f>
        <v>44.428571428571431</v>
      </c>
      <c r="X242" s="47" t="s">
        <v>1977</v>
      </c>
      <c r="Y242" s="9" t="s">
        <v>1657</v>
      </c>
      <c r="Z242" s="8" t="s">
        <v>1935</v>
      </c>
      <c r="AA242" s="9"/>
      <c r="AB242" s="9"/>
      <c r="AC242" s="9"/>
      <c r="AD242" s="9"/>
      <c r="AE242" s="9"/>
      <c r="AF242" s="145" t="s">
        <v>1978</v>
      </c>
      <c r="AG242" s="60">
        <v>2017</v>
      </c>
      <c r="AH242" s="46"/>
      <c r="AI242" s="86" t="s">
        <v>4658</v>
      </c>
      <c r="AJ242" s="86" t="s">
        <v>4593</v>
      </c>
      <c r="AK242" s="46"/>
      <c r="AL242" s="46"/>
      <c r="AM242" s="46"/>
      <c r="AN242" s="102"/>
    </row>
    <row r="243" spans="1:40" s="1" customFormat="1" ht="377" hidden="1" x14ac:dyDescent="0.35">
      <c r="A243" s="38" t="s">
        <v>1974</v>
      </c>
      <c r="B243" s="67" t="s">
        <v>1975</v>
      </c>
      <c r="C243" s="32" t="s">
        <v>1976</v>
      </c>
      <c r="D243" s="32" t="s">
        <v>1955</v>
      </c>
      <c r="E243" s="32" t="s">
        <v>1959</v>
      </c>
      <c r="F243" s="33" t="s">
        <v>1940</v>
      </c>
      <c r="G243" s="247">
        <v>1</v>
      </c>
      <c r="H243" s="37">
        <v>43154</v>
      </c>
      <c r="I243" s="13">
        <v>43465</v>
      </c>
      <c r="J243" s="230">
        <f t="shared" si="35"/>
        <v>44.428571428571431</v>
      </c>
      <c r="K243" s="227">
        <v>1</v>
      </c>
      <c r="L243" s="47">
        <f t="shared" si="30"/>
        <v>1</v>
      </c>
      <c r="M243" s="242">
        <f t="shared" si="36"/>
        <v>44.428571428571431</v>
      </c>
      <c r="N243" s="230">
        <f t="shared" si="37"/>
        <v>44.428571428571431</v>
      </c>
      <c r="O243" s="299"/>
      <c r="P243" s="299"/>
      <c r="Q243" s="299"/>
      <c r="R243" s="299"/>
      <c r="S243" s="299"/>
      <c r="T243" s="299"/>
      <c r="U243" s="299"/>
      <c r="V243" s="299"/>
      <c r="W243" s="230">
        <f>IF($W$2&gt;=I243,J243,0)</f>
        <v>44.428571428571431</v>
      </c>
      <c r="X243" s="47" t="s">
        <v>1977</v>
      </c>
      <c r="Y243" s="9" t="s">
        <v>1657</v>
      </c>
      <c r="Z243" s="8" t="s">
        <v>1935</v>
      </c>
      <c r="AA243" s="9" t="s">
        <v>34</v>
      </c>
      <c r="AB243" s="9" t="s">
        <v>34</v>
      </c>
      <c r="AC243" s="9" t="s">
        <v>34</v>
      </c>
      <c r="AD243" s="9"/>
      <c r="AE243" s="9"/>
      <c r="AF243" s="145" t="s">
        <v>1979</v>
      </c>
      <c r="AG243" s="60">
        <v>2017</v>
      </c>
      <c r="AH243" s="46"/>
      <c r="AI243" s="86" t="s">
        <v>4658</v>
      </c>
      <c r="AJ243" s="86" t="s">
        <v>4593</v>
      </c>
      <c r="AK243" s="46"/>
      <c r="AL243" s="46"/>
      <c r="AM243" s="46"/>
      <c r="AN243" s="102"/>
    </row>
    <row r="244" spans="1:40" s="1" customFormat="1" ht="117" hidden="1" x14ac:dyDescent="0.35">
      <c r="A244" s="38" t="s">
        <v>1974</v>
      </c>
      <c r="B244" s="56" t="s">
        <v>1975</v>
      </c>
      <c r="C244" s="32" t="s">
        <v>1976</v>
      </c>
      <c r="D244" s="32" t="s">
        <v>1941</v>
      </c>
      <c r="E244" s="32" t="s">
        <v>1942</v>
      </c>
      <c r="F244" s="33" t="s">
        <v>1943</v>
      </c>
      <c r="G244" s="247">
        <v>1</v>
      </c>
      <c r="H244" s="37">
        <v>43154</v>
      </c>
      <c r="I244" s="13">
        <v>43465</v>
      </c>
      <c r="J244" s="230">
        <f t="shared" si="35"/>
        <v>44.428571428571431</v>
      </c>
      <c r="K244" s="227">
        <v>1</v>
      </c>
      <c r="L244" s="47">
        <f t="shared" si="30"/>
        <v>1</v>
      </c>
      <c r="M244" s="242">
        <f t="shared" si="36"/>
        <v>44.428571428571431</v>
      </c>
      <c r="N244" s="230">
        <f t="shared" si="37"/>
        <v>44.428571428571431</v>
      </c>
      <c r="O244" s="299"/>
      <c r="P244" s="299"/>
      <c r="Q244" s="299"/>
      <c r="R244" s="299"/>
      <c r="S244" s="299"/>
      <c r="T244" s="299"/>
      <c r="U244" s="299"/>
      <c r="V244" s="299"/>
      <c r="W244" s="230">
        <f>IF($W$2&gt;=I244,J244,0)</f>
        <v>44.428571428571431</v>
      </c>
      <c r="X244" s="47" t="s">
        <v>1980</v>
      </c>
      <c r="Y244" s="9" t="s">
        <v>1657</v>
      </c>
      <c r="Z244" s="8" t="s">
        <v>1935</v>
      </c>
      <c r="AA244" s="9"/>
      <c r="AB244" s="9"/>
      <c r="AC244" s="9"/>
      <c r="AD244" s="9"/>
      <c r="AE244" s="9"/>
      <c r="AF244" s="145" t="s">
        <v>1966</v>
      </c>
      <c r="AG244" s="60">
        <v>2017</v>
      </c>
      <c r="AH244" s="46"/>
      <c r="AI244" s="86" t="s">
        <v>4658</v>
      </c>
      <c r="AJ244" s="86" t="s">
        <v>4593</v>
      </c>
      <c r="AK244" s="46"/>
      <c r="AL244" s="46"/>
      <c r="AM244" s="46"/>
      <c r="AN244" s="102"/>
    </row>
    <row r="245" spans="1:40" s="1" customFormat="1" ht="143" hidden="1" x14ac:dyDescent="0.35">
      <c r="A245" s="3" t="s">
        <v>3520</v>
      </c>
      <c r="B245" s="458" t="s">
        <v>5044</v>
      </c>
      <c r="C245" s="380" t="s">
        <v>3521</v>
      </c>
      <c r="D245" s="447" t="s">
        <v>3522</v>
      </c>
      <c r="E245" s="380" t="s">
        <v>3523</v>
      </c>
      <c r="F245" s="78" t="s">
        <v>3524</v>
      </c>
      <c r="G245" s="247">
        <v>13</v>
      </c>
      <c r="H245" s="393">
        <v>44378</v>
      </c>
      <c r="I245" s="459">
        <v>44592</v>
      </c>
      <c r="J245" s="19">
        <f t="shared" si="35"/>
        <v>30.571428571428573</v>
      </c>
      <c r="K245" s="60">
        <v>13</v>
      </c>
      <c r="L245" s="108">
        <f t="shared" si="30"/>
        <v>1</v>
      </c>
      <c r="M245" s="121"/>
      <c r="N245" s="108"/>
      <c r="O245" s="298"/>
      <c r="P245" s="298"/>
      <c r="Q245" s="298"/>
      <c r="R245" s="298"/>
      <c r="S245" s="298"/>
      <c r="T245" s="298"/>
      <c r="U245" s="298"/>
      <c r="V245" s="298"/>
      <c r="W245" s="108"/>
      <c r="X245" s="109"/>
      <c r="Y245" s="147" t="s">
        <v>3525</v>
      </c>
      <c r="Z245" s="86" t="s">
        <v>3498</v>
      </c>
      <c r="AA245" s="86" t="s">
        <v>34</v>
      </c>
      <c r="AB245" s="86"/>
      <c r="AC245" s="86" t="s">
        <v>34</v>
      </c>
      <c r="AD245" s="86"/>
      <c r="AE245" s="86"/>
      <c r="AF245" s="145" t="s">
        <v>4305</v>
      </c>
      <c r="AG245" s="60">
        <v>2021</v>
      </c>
      <c r="AH245" s="282"/>
      <c r="AI245" s="86" t="s">
        <v>4659</v>
      </c>
      <c r="AJ245" s="86" t="s">
        <v>4593</v>
      </c>
      <c r="AK245" s="282"/>
      <c r="AL245" s="282"/>
      <c r="AM245" s="282"/>
      <c r="AN245" s="102"/>
    </row>
    <row r="246" spans="1:40" s="1" customFormat="1" ht="169" hidden="1" x14ac:dyDescent="0.3">
      <c r="A246" s="3" t="s">
        <v>3774</v>
      </c>
      <c r="B246" s="410" t="s">
        <v>5045</v>
      </c>
      <c r="C246" s="60" t="s">
        <v>3775</v>
      </c>
      <c r="D246" s="78" t="s">
        <v>3522</v>
      </c>
      <c r="E246" s="60" t="s">
        <v>3776</v>
      </c>
      <c r="F246" s="78" t="s">
        <v>3770</v>
      </c>
      <c r="G246" s="247">
        <v>2</v>
      </c>
      <c r="H246" s="411">
        <v>44743</v>
      </c>
      <c r="I246" s="411">
        <v>44985</v>
      </c>
      <c r="J246" s="19">
        <f t="shared" si="35"/>
        <v>34.571428571428569</v>
      </c>
      <c r="K246" s="60">
        <v>2</v>
      </c>
      <c r="L246" s="108">
        <f t="shared" si="30"/>
        <v>1</v>
      </c>
      <c r="M246" s="121"/>
      <c r="N246" s="108"/>
      <c r="O246" s="298"/>
      <c r="P246" s="298"/>
      <c r="Q246" s="298"/>
      <c r="R246" s="298"/>
      <c r="S246" s="298"/>
      <c r="T246" s="298"/>
      <c r="U246" s="298"/>
      <c r="V246" s="298"/>
      <c r="W246" s="108"/>
      <c r="X246" s="109"/>
      <c r="Y246" s="140" t="s">
        <v>3525</v>
      </c>
      <c r="Z246" s="86" t="s">
        <v>3702</v>
      </c>
      <c r="AA246" s="86" t="s">
        <v>34</v>
      </c>
      <c r="AB246" s="86"/>
      <c r="AC246" s="86" t="s">
        <v>34</v>
      </c>
      <c r="AD246" s="86"/>
      <c r="AE246" s="86"/>
      <c r="AF246" s="145" t="s">
        <v>4302</v>
      </c>
      <c r="AG246" s="60">
        <v>2022</v>
      </c>
      <c r="AH246" s="282"/>
      <c r="AI246" s="86" t="s">
        <v>4659</v>
      </c>
      <c r="AJ246" s="86" t="s">
        <v>4593</v>
      </c>
      <c r="AK246" s="282"/>
      <c r="AL246" s="282"/>
      <c r="AM246" s="282"/>
      <c r="AN246" s="102"/>
    </row>
    <row r="247" spans="1:40" s="1" customFormat="1" ht="117" hidden="1" x14ac:dyDescent="0.35">
      <c r="A247" s="2" t="s">
        <v>303</v>
      </c>
      <c r="B247" s="48" t="s">
        <v>304</v>
      </c>
      <c r="C247" s="8" t="s">
        <v>305</v>
      </c>
      <c r="D247" s="8" t="s">
        <v>306</v>
      </c>
      <c r="E247" s="8" t="s">
        <v>307</v>
      </c>
      <c r="F247" s="9" t="s">
        <v>308</v>
      </c>
      <c r="G247" s="247">
        <v>1</v>
      </c>
      <c r="H247" s="10">
        <v>42772</v>
      </c>
      <c r="I247" s="10">
        <v>42916</v>
      </c>
      <c r="J247" s="19">
        <f t="shared" si="35"/>
        <v>20.571428571428573</v>
      </c>
      <c r="K247" s="9">
        <v>1</v>
      </c>
      <c r="L247" s="11">
        <f t="shared" si="30"/>
        <v>1</v>
      </c>
      <c r="M247" s="121">
        <f>J247*L247</f>
        <v>20.571428571428573</v>
      </c>
      <c r="N247" s="19">
        <f>IF(I247&lt;=$W$2,M247,0)</f>
        <v>20.571428571428573</v>
      </c>
      <c r="O247" s="297"/>
      <c r="P247" s="297"/>
      <c r="Q247" s="297"/>
      <c r="R247" s="297"/>
      <c r="S247" s="297"/>
      <c r="T247" s="297"/>
      <c r="U247" s="297"/>
      <c r="V247" s="297"/>
      <c r="W247" s="19">
        <f>IF($W$2&gt;=I247,J247,0)</f>
        <v>20.571428571428573</v>
      </c>
      <c r="X247" s="186" t="s">
        <v>309</v>
      </c>
      <c r="Y247" s="9" t="s">
        <v>208</v>
      </c>
      <c r="Z247" s="8" t="s">
        <v>110</v>
      </c>
      <c r="AA247" s="9"/>
      <c r="AB247" s="9"/>
      <c r="AC247" s="9"/>
      <c r="AD247" s="9"/>
      <c r="AE247" s="9"/>
      <c r="AF247" s="145" t="s">
        <v>310</v>
      </c>
      <c r="AG247" s="60">
        <v>2016</v>
      </c>
      <c r="AH247" s="46"/>
      <c r="AI247" s="86" t="s">
        <v>4658</v>
      </c>
      <c r="AJ247" s="86" t="s">
        <v>4593</v>
      </c>
      <c r="AK247" s="46"/>
      <c r="AL247" s="46"/>
      <c r="AM247" s="46"/>
      <c r="AN247" s="102"/>
    </row>
    <row r="248" spans="1:40" s="1" customFormat="1" ht="260" hidden="1" x14ac:dyDescent="0.35">
      <c r="A248" s="2" t="s">
        <v>303</v>
      </c>
      <c r="B248" s="61" t="s">
        <v>304</v>
      </c>
      <c r="C248" s="8" t="s">
        <v>311</v>
      </c>
      <c r="D248" s="8" t="s">
        <v>312</v>
      </c>
      <c r="E248" s="8" t="s">
        <v>313</v>
      </c>
      <c r="F248" s="8" t="s">
        <v>314</v>
      </c>
      <c r="G248" s="247">
        <v>5</v>
      </c>
      <c r="H248" s="10">
        <v>43831</v>
      </c>
      <c r="I248" s="10">
        <v>44196</v>
      </c>
      <c r="J248" s="19">
        <f t="shared" si="35"/>
        <v>52.142857142857146</v>
      </c>
      <c r="K248" s="9">
        <v>5</v>
      </c>
      <c r="L248" s="11">
        <f t="shared" si="30"/>
        <v>1</v>
      </c>
      <c r="M248" s="121">
        <f>J248*L248</f>
        <v>52.142857142857146</v>
      </c>
      <c r="N248" s="19">
        <f>IF(I248&lt;=$W$2,M248,0)</f>
        <v>0</v>
      </c>
      <c r="O248" s="297"/>
      <c r="P248" s="297"/>
      <c r="Q248" s="297"/>
      <c r="R248" s="297"/>
      <c r="S248" s="297"/>
      <c r="T248" s="297"/>
      <c r="U248" s="297"/>
      <c r="V248" s="297"/>
      <c r="W248" s="19">
        <f>IF($W$2&gt;=I248,J248,0)</f>
        <v>0</v>
      </c>
      <c r="X248" s="46"/>
      <c r="Y248" s="9" t="s">
        <v>315</v>
      </c>
      <c r="Z248" s="8" t="s">
        <v>110</v>
      </c>
      <c r="AA248" s="9"/>
      <c r="AB248" s="9"/>
      <c r="AC248" s="9"/>
      <c r="AD248" s="9"/>
      <c r="AE248" s="9"/>
      <c r="AF248" s="145" t="s">
        <v>316</v>
      </c>
      <c r="AG248" s="60">
        <v>2016</v>
      </c>
      <c r="AH248" s="46"/>
      <c r="AI248" s="86" t="s">
        <v>4658</v>
      </c>
      <c r="AJ248" s="86" t="s">
        <v>4593</v>
      </c>
      <c r="AK248" s="46"/>
      <c r="AL248" s="46"/>
      <c r="AM248" s="46"/>
      <c r="AN248" s="102"/>
    </row>
    <row r="249" spans="1:40" s="1" customFormat="1" ht="117" customHeight="1" x14ac:dyDescent="0.35">
      <c r="A249" s="3" t="s">
        <v>4435</v>
      </c>
      <c r="B249" s="118" t="s">
        <v>4436</v>
      </c>
      <c r="C249" s="116" t="s">
        <v>4437</v>
      </c>
      <c r="D249" s="116" t="s">
        <v>4438</v>
      </c>
      <c r="E249" s="116" t="s">
        <v>4439</v>
      </c>
      <c r="F249" s="116" t="s">
        <v>4440</v>
      </c>
      <c r="G249" s="247">
        <v>8</v>
      </c>
      <c r="H249" s="196">
        <v>45687</v>
      </c>
      <c r="I249" s="196">
        <v>46022</v>
      </c>
      <c r="J249" s="247">
        <v>54</v>
      </c>
      <c r="K249" s="125"/>
      <c r="L249" s="108">
        <f t="shared" si="30"/>
        <v>0</v>
      </c>
      <c r="M249" s="121"/>
      <c r="N249" s="108"/>
      <c r="O249" s="298"/>
      <c r="P249" s="298"/>
      <c r="Q249" s="298"/>
      <c r="R249" s="298"/>
      <c r="S249" s="298"/>
      <c r="T249" s="298" t="s">
        <v>34</v>
      </c>
      <c r="U249" s="298"/>
      <c r="V249" s="298"/>
      <c r="W249" s="108"/>
      <c r="X249" s="109"/>
      <c r="Y249" s="144" t="s">
        <v>4442</v>
      </c>
      <c r="Z249" s="86" t="s">
        <v>4443</v>
      </c>
      <c r="AA249" s="86" t="s">
        <v>34</v>
      </c>
      <c r="AB249" s="86"/>
      <c r="AC249" s="86"/>
      <c r="AD249" s="86"/>
      <c r="AE249" s="86"/>
      <c r="AF249" s="145"/>
      <c r="AG249" s="81">
        <v>2024</v>
      </c>
      <c r="AH249" s="81"/>
      <c r="AI249" s="60" t="s">
        <v>4633</v>
      </c>
      <c r="AJ249" s="86" t="s">
        <v>4595</v>
      </c>
      <c r="AK249" s="46"/>
      <c r="AL249" s="46"/>
      <c r="AM249" s="46"/>
    </row>
    <row r="250" spans="1:40" s="1" customFormat="1" ht="104" x14ac:dyDescent="0.35">
      <c r="A250" s="6" t="s">
        <v>4027</v>
      </c>
      <c r="B250" s="105" t="s">
        <v>4028</v>
      </c>
      <c r="C250" s="78" t="s">
        <v>4029</v>
      </c>
      <c r="D250" s="78" t="s">
        <v>4030</v>
      </c>
      <c r="E250" s="78" t="s">
        <v>4031</v>
      </c>
      <c r="F250" s="60" t="s">
        <v>4032</v>
      </c>
      <c r="G250" s="247">
        <v>2</v>
      </c>
      <c r="H250" s="163">
        <v>45108</v>
      </c>
      <c r="I250" s="163">
        <v>45657</v>
      </c>
      <c r="J250" s="283">
        <f t="shared" ref="J250:J266" si="38">ROUND(((I250-H250)/7),0)</f>
        <v>78</v>
      </c>
      <c r="K250" s="60">
        <v>2</v>
      </c>
      <c r="L250" s="108">
        <f t="shared" si="30"/>
        <v>1</v>
      </c>
      <c r="M250" s="121"/>
      <c r="N250" s="108"/>
      <c r="O250" s="298" t="s">
        <v>34</v>
      </c>
      <c r="P250" s="298"/>
      <c r="Q250" s="298"/>
      <c r="R250" s="298"/>
      <c r="S250" s="298"/>
      <c r="T250" s="298"/>
      <c r="U250" s="298"/>
      <c r="V250" s="298"/>
      <c r="W250" s="108"/>
      <c r="X250" s="109"/>
      <c r="Y250" s="110" t="s">
        <v>3472</v>
      </c>
      <c r="Z250" s="86" t="s">
        <v>3908</v>
      </c>
      <c r="AA250" s="86" t="s">
        <v>34</v>
      </c>
      <c r="AB250" s="86"/>
      <c r="AC250" s="86"/>
      <c r="AD250" s="86"/>
      <c r="AE250" s="86"/>
      <c r="AF250" s="145" t="s">
        <v>4422</v>
      </c>
      <c r="AG250" s="81">
        <v>2023</v>
      </c>
      <c r="AH250" s="81">
        <v>2025</v>
      </c>
      <c r="AI250" s="60" t="s">
        <v>4594</v>
      </c>
      <c r="AJ250" s="60" t="s">
        <v>4595</v>
      </c>
      <c r="AK250" s="46"/>
      <c r="AL250" s="46"/>
      <c r="AM250" s="46"/>
    </row>
    <row r="251" spans="1:40" s="1" customFormat="1" ht="117" x14ac:dyDescent="0.35">
      <c r="A251" s="6" t="s">
        <v>4027</v>
      </c>
      <c r="B251" s="105" t="s">
        <v>4033</v>
      </c>
      <c r="C251" s="78" t="s">
        <v>4029</v>
      </c>
      <c r="D251" s="78" t="s">
        <v>4034</v>
      </c>
      <c r="E251" s="78" t="s">
        <v>4554</v>
      </c>
      <c r="F251" s="78" t="s">
        <v>4035</v>
      </c>
      <c r="G251" s="247">
        <v>2</v>
      </c>
      <c r="H251" s="163">
        <v>45122</v>
      </c>
      <c r="I251" s="163">
        <v>45473</v>
      </c>
      <c r="J251" s="283">
        <f t="shared" si="38"/>
        <v>50</v>
      </c>
      <c r="K251" s="60">
        <v>2</v>
      </c>
      <c r="L251" s="108">
        <f t="shared" si="30"/>
        <v>1</v>
      </c>
      <c r="M251" s="121"/>
      <c r="N251" s="108"/>
      <c r="O251" s="298" t="s">
        <v>34</v>
      </c>
      <c r="P251" s="298"/>
      <c r="Q251" s="298"/>
      <c r="R251" s="298"/>
      <c r="S251" s="298"/>
      <c r="T251" s="298"/>
      <c r="U251" s="298"/>
      <c r="V251" s="298"/>
      <c r="W251" s="108"/>
      <c r="X251" s="109"/>
      <c r="Y251" s="110" t="s">
        <v>3921</v>
      </c>
      <c r="Z251" s="86" t="s">
        <v>3908</v>
      </c>
      <c r="AA251" s="86" t="s">
        <v>34</v>
      </c>
      <c r="AB251" s="86"/>
      <c r="AC251" s="86"/>
      <c r="AD251" s="86"/>
      <c r="AE251" s="86"/>
      <c r="AF251" s="145" t="s">
        <v>4096</v>
      </c>
      <c r="AG251" s="60">
        <v>2023</v>
      </c>
      <c r="AH251" s="60">
        <v>2024</v>
      </c>
      <c r="AI251" s="60" t="s">
        <v>4594</v>
      </c>
      <c r="AJ251" s="60" t="s">
        <v>4595</v>
      </c>
      <c r="AK251" s="46"/>
      <c r="AL251" s="46"/>
      <c r="AM251" s="46"/>
    </row>
    <row r="252" spans="1:40" s="1" customFormat="1" ht="117" hidden="1" customHeight="1" x14ac:dyDescent="0.35">
      <c r="A252" s="6" t="s">
        <v>4027</v>
      </c>
      <c r="B252" s="460" t="s">
        <v>4028</v>
      </c>
      <c r="C252" s="78" t="s">
        <v>4029</v>
      </c>
      <c r="D252" s="78" t="s">
        <v>4036</v>
      </c>
      <c r="E252" s="78" t="s">
        <v>4037</v>
      </c>
      <c r="F252" s="78" t="s">
        <v>4038</v>
      </c>
      <c r="G252" s="247">
        <v>6</v>
      </c>
      <c r="H252" s="411">
        <v>45108</v>
      </c>
      <c r="I252" s="411">
        <v>45473</v>
      </c>
      <c r="J252" s="283">
        <f t="shared" si="38"/>
        <v>52</v>
      </c>
      <c r="K252" s="60">
        <v>6</v>
      </c>
      <c r="L252" s="108">
        <f t="shared" si="30"/>
        <v>1</v>
      </c>
      <c r="M252" s="121"/>
      <c r="N252" s="108"/>
      <c r="O252" s="298"/>
      <c r="P252" s="298"/>
      <c r="Q252" s="298"/>
      <c r="R252" s="298"/>
      <c r="S252" s="298"/>
      <c r="T252" s="298"/>
      <c r="U252" s="298"/>
      <c r="V252" s="298"/>
      <c r="W252" s="108"/>
      <c r="X252" s="109" t="s">
        <v>4039</v>
      </c>
      <c r="Y252" s="142" t="s">
        <v>3506</v>
      </c>
      <c r="Z252" s="86" t="s">
        <v>3908</v>
      </c>
      <c r="AA252" s="86" t="s">
        <v>34</v>
      </c>
      <c r="AB252" s="86"/>
      <c r="AC252" s="86"/>
      <c r="AD252" s="86"/>
      <c r="AE252" s="86"/>
      <c r="AF252" s="145" t="s">
        <v>4114</v>
      </c>
      <c r="AG252" s="60">
        <v>2023</v>
      </c>
      <c r="AH252" s="282"/>
      <c r="AI252" s="86" t="s">
        <v>4592</v>
      </c>
      <c r="AJ252" s="86" t="s">
        <v>4593</v>
      </c>
      <c r="AK252" s="282"/>
      <c r="AL252" s="282"/>
      <c r="AM252" s="282"/>
      <c r="AN252" s="102"/>
    </row>
    <row r="253" spans="1:40" s="1" customFormat="1" ht="130" hidden="1" customHeight="1" x14ac:dyDescent="0.35">
      <c r="A253" s="6" t="s">
        <v>4027</v>
      </c>
      <c r="B253" s="460" t="s">
        <v>4028</v>
      </c>
      <c r="C253" s="78" t="s">
        <v>4029</v>
      </c>
      <c r="D253" s="78" t="s">
        <v>4040</v>
      </c>
      <c r="E253" s="78" t="s">
        <v>4041</v>
      </c>
      <c r="F253" s="78" t="s">
        <v>4042</v>
      </c>
      <c r="G253" s="247">
        <v>5</v>
      </c>
      <c r="H253" s="403">
        <v>45108</v>
      </c>
      <c r="I253" s="411">
        <v>45473</v>
      </c>
      <c r="J253" s="283">
        <f t="shared" si="38"/>
        <v>52</v>
      </c>
      <c r="K253" s="60">
        <v>5</v>
      </c>
      <c r="L253" s="108">
        <f t="shared" si="30"/>
        <v>1</v>
      </c>
      <c r="M253" s="121"/>
      <c r="N253" s="108"/>
      <c r="O253" s="298"/>
      <c r="P253" s="298"/>
      <c r="Q253" s="298"/>
      <c r="R253" s="298"/>
      <c r="S253" s="298"/>
      <c r="T253" s="298"/>
      <c r="U253" s="298"/>
      <c r="V253" s="298"/>
      <c r="W253" s="108"/>
      <c r="X253" s="109" t="s">
        <v>4039</v>
      </c>
      <c r="Y253" s="142" t="s">
        <v>3506</v>
      </c>
      <c r="Z253" s="86" t="s">
        <v>3908</v>
      </c>
      <c r="AA253" s="86" t="s">
        <v>34</v>
      </c>
      <c r="AB253" s="86"/>
      <c r="AC253" s="86"/>
      <c r="AD253" s="86"/>
      <c r="AE253" s="86"/>
      <c r="AF253" s="145" t="s">
        <v>4115</v>
      </c>
      <c r="AG253" s="60">
        <v>2023</v>
      </c>
      <c r="AH253" s="282"/>
      <c r="AI253" s="86" t="s">
        <v>4592</v>
      </c>
      <c r="AJ253" s="86" t="s">
        <v>4593</v>
      </c>
      <c r="AK253" s="282"/>
      <c r="AL253" s="282"/>
      <c r="AM253" s="282"/>
      <c r="AN253" s="102"/>
    </row>
    <row r="254" spans="1:40" s="1" customFormat="1" ht="169" hidden="1" x14ac:dyDescent="0.35">
      <c r="A254" s="3" t="s">
        <v>3953</v>
      </c>
      <c r="B254" s="258" t="s">
        <v>3954</v>
      </c>
      <c r="C254" s="78" t="s">
        <v>3955</v>
      </c>
      <c r="D254" s="78" t="s">
        <v>3956</v>
      </c>
      <c r="E254" s="78" t="s">
        <v>3957</v>
      </c>
      <c r="F254" s="78" t="s">
        <v>3958</v>
      </c>
      <c r="G254" s="247">
        <v>2</v>
      </c>
      <c r="H254" s="163">
        <v>45126</v>
      </c>
      <c r="I254" s="163">
        <v>45350</v>
      </c>
      <c r="J254" s="283">
        <f t="shared" si="38"/>
        <v>32</v>
      </c>
      <c r="K254" s="60">
        <v>2</v>
      </c>
      <c r="L254" s="108">
        <f t="shared" si="30"/>
        <v>1</v>
      </c>
      <c r="M254" s="121"/>
      <c r="N254" s="108"/>
      <c r="O254" s="298"/>
      <c r="P254" s="298"/>
      <c r="Q254" s="298"/>
      <c r="R254" s="298"/>
      <c r="S254" s="298"/>
      <c r="T254" s="298"/>
      <c r="U254" s="298"/>
      <c r="V254" s="298"/>
      <c r="W254" s="108"/>
      <c r="X254" s="109" t="s">
        <v>3959</v>
      </c>
      <c r="Y254" s="141" t="s">
        <v>3519</v>
      </c>
      <c r="Z254" s="86" t="s">
        <v>3908</v>
      </c>
      <c r="AA254" s="86" t="s">
        <v>34</v>
      </c>
      <c r="AB254" s="86"/>
      <c r="AC254" s="86"/>
      <c r="AD254" s="86"/>
      <c r="AE254" s="86"/>
      <c r="AF254" s="145" t="s">
        <v>4606</v>
      </c>
      <c r="AG254" s="60">
        <v>2023</v>
      </c>
      <c r="AH254" s="60">
        <v>2024</v>
      </c>
      <c r="AI254" s="60" t="s">
        <v>4599</v>
      </c>
      <c r="AJ254" s="198" t="s">
        <v>4593</v>
      </c>
      <c r="AK254" s="46"/>
      <c r="AL254" s="193" t="s">
        <v>4600</v>
      </c>
      <c r="AM254" s="46"/>
    </row>
    <row r="255" spans="1:40" s="1" customFormat="1" ht="130" hidden="1" x14ac:dyDescent="0.35">
      <c r="A255" s="6" t="s">
        <v>3967</v>
      </c>
      <c r="B255" s="460" t="s">
        <v>3972</v>
      </c>
      <c r="C255" s="78" t="s">
        <v>5046</v>
      </c>
      <c r="D255" s="136" t="s">
        <v>3973</v>
      </c>
      <c r="E255" s="78" t="s">
        <v>3974</v>
      </c>
      <c r="F255" s="78" t="s">
        <v>3975</v>
      </c>
      <c r="G255" s="247">
        <v>12</v>
      </c>
      <c r="H255" s="411">
        <v>45108</v>
      </c>
      <c r="I255" s="411">
        <v>45291</v>
      </c>
      <c r="J255" s="283">
        <f t="shared" si="38"/>
        <v>26</v>
      </c>
      <c r="K255" s="60">
        <v>12</v>
      </c>
      <c r="L255" s="108">
        <f t="shared" si="30"/>
        <v>1</v>
      </c>
      <c r="M255" s="121"/>
      <c r="N255" s="108"/>
      <c r="O255" s="298"/>
      <c r="P255" s="298"/>
      <c r="Q255" s="298"/>
      <c r="R255" s="298"/>
      <c r="S255" s="298"/>
      <c r="T255" s="298"/>
      <c r="U255" s="298"/>
      <c r="V255" s="298"/>
      <c r="W255" s="108"/>
      <c r="X255" s="109"/>
      <c r="Y255" s="142" t="s">
        <v>3842</v>
      </c>
      <c r="Z255" s="86" t="s">
        <v>3908</v>
      </c>
      <c r="AA255" s="86" t="s">
        <v>34</v>
      </c>
      <c r="AB255" s="86"/>
      <c r="AC255" s="86" t="s">
        <v>34</v>
      </c>
      <c r="AD255" s="86"/>
      <c r="AE255" s="86"/>
      <c r="AF255" s="145" t="s">
        <v>4310</v>
      </c>
      <c r="AG255" s="60">
        <v>2023</v>
      </c>
      <c r="AH255" s="282"/>
      <c r="AI255" s="86" t="s">
        <v>4659</v>
      </c>
      <c r="AJ255" s="86" t="s">
        <v>4593</v>
      </c>
      <c r="AK255" s="282"/>
      <c r="AL255" s="282"/>
      <c r="AM255" s="282"/>
      <c r="AN255" s="102"/>
    </row>
    <row r="256" spans="1:40" s="1" customFormat="1" ht="130" hidden="1" x14ac:dyDescent="0.35">
      <c r="A256" s="6" t="s">
        <v>3967</v>
      </c>
      <c r="B256" s="460" t="s">
        <v>3972</v>
      </c>
      <c r="C256" s="78" t="s">
        <v>5047</v>
      </c>
      <c r="D256" s="136" t="s">
        <v>3976</v>
      </c>
      <c r="E256" s="78" t="s">
        <v>3977</v>
      </c>
      <c r="F256" s="78" t="s">
        <v>3978</v>
      </c>
      <c r="G256" s="247">
        <v>5</v>
      </c>
      <c r="H256" s="411">
        <v>45138</v>
      </c>
      <c r="I256" s="411">
        <v>45504</v>
      </c>
      <c r="J256" s="283">
        <f t="shared" si="38"/>
        <v>52</v>
      </c>
      <c r="K256" s="60">
        <v>3</v>
      </c>
      <c r="L256" s="108">
        <f t="shared" si="30"/>
        <v>0.6</v>
      </c>
      <c r="M256" s="121"/>
      <c r="N256" s="108"/>
      <c r="O256" s="298"/>
      <c r="P256" s="298"/>
      <c r="Q256" s="298"/>
      <c r="R256" s="298"/>
      <c r="S256" s="298"/>
      <c r="T256" s="298"/>
      <c r="U256" s="298"/>
      <c r="V256" s="298"/>
      <c r="W256" s="108"/>
      <c r="X256" s="109" t="s">
        <v>3979</v>
      </c>
      <c r="Y256" s="142" t="s">
        <v>3980</v>
      </c>
      <c r="Z256" s="86" t="s">
        <v>3908</v>
      </c>
      <c r="AA256" s="86" t="s">
        <v>34</v>
      </c>
      <c r="AB256" s="86"/>
      <c r="AC256" s="86" t="s">
        <v>34</v>
      </c>
      <c r="AD256" s="86"/>
      <c r="AE256" s="86"/>
      <c r="AF256" s="145" t="s">
        <v>4311</v>
      </c>
      <c r="AG256" s="60">
        <v>2023</v>
      </c>
      <c r="AH256" s="282"/>
      <c r="AI256" s="60" t="s">
        <v>4659</v>
      </c>
      <c r="AJ256" s="86" t="s">
        <v>4593</v>
      </c>
      <c r="AK256" s="282"/>
      <c r="AL256" s="282"/>
      <c r="AM256" s="282"/>
      <c r="AN256" s="102"/>
    </row>
    <row r="257" spans="1:40" s="1" customFormat="1" ht="130" hidden="1" x14ac:dyDescent="0.35">
      <c r="A257" s="6" t="s">
        <v>3967</v>
      </c>
      <c r="B257" s="461" t="s">
        <v>5048</v>
      </c>
      <c r="C257" s="78" t="s">
        <v>5046</v>
      </c>
      <c r="D257" s="78" t="s">
        <v>3981</v>
      </c>
      <c r="E257" s="78" t="s">
        <v>3982</v>
      </c>
      <c r="F257" s="78" t="s">
        <v>3983</v>
      </c>
      <c r="G257" s="247">
        <v>3</v>
      </c>
      <c r="H257" s="411">
        <v>45108</v>
      </c>
      <c r="I257" s="411">
        <v>45291</v>
      </c>
      <c r="J257" s="283">
        <f t="shared" si="38"/>
        <v>26</v>
      </c>
      <c r="K257" s="60">
        <v>3</v>
      </c>
      <c r="L257" s="108">
        <f t="shared" si="30"/>
        <v>1</v>
      </c>
      <c r="M257" s="121"/>
      <c r="N257" s="108"/>
      <c r="O257" s="298"/>
      <c r="P257" s="298"/>
      <c r="Q257" s="298"/>
      <c r="R257" s="298"/>
      <c r="S257" s="298"/>
      <c r="T257" s="298"/>
      <c r="U257" s="298"/>
      <c r="V257" s="298"/>
      <c r="W257" s="108"/>
      <c r="X257" s="109"/>
      <c r="Y257" s="452" t="s">
        <v>3620</v>
      </c>
      <c r="Z257" s="86" t="s">
        <v>3908</v>
      </c>
      <c r="AA257" s="86" t="s">
        <v>34</v>
      </c>
      <c r="AB257" s="86"/>
      <c r="AC257" s="86" t="s">
        <v>34</v>
      </c>
      <c r="AD257" s="86"/>
      <c r="AE257" s="86"/>
      <c r="AF257" s="145" t="s">
        <v>4312</v>
      </c>
      <c r="AG257" s="60">
        <v>2023</v>
      </c>
      <c r="AH257" s="282"/>
      <c r="AI257" s="86" t="s">
        <v>4659</v>
      </c>
      <c r="AJ257" s="86" t="s">
        <v>4593</v>
      </c>
      <c r="AK257" s="282"/>
      <c r="AL257" s="282"/>
      <c r="AM257" s="282"/>
      <c r="AN257" s="102"/>
    </row>
    <row r="258" spans="1:40" s="1" customFormat="1" ht="260" x14ac:dyDescent="0.35">
      <c r="A258" s="3" t="s">
        <v>3939</v>
      </c>
      <c r="B258" s="105" t="s">
        <v>3940</v>
      </c>
      <c r="C258" s="116" t="s">
        <v>3941</v>
      </c>
      <c r="D258" s="116" t="s">
        <v>4266</v>
      </c>
      <c r="E258" s="116" t="s">
        <v>4267</v>
      </c>
      <c r="F258" s="116" t="s">
        <v>4268</v>
      </c>
      <c r="G258" s="247">
        <v>7</v>
      </c>
      <c r="H258" s="164">
        <v>45475</v>
      </c>
      <c r="I258" s="164">
        <v>45747</v>
      </c>
      <c r="J258" s="283">
        <f t="shared" si="38"/>
        <v>39</v>
      </c>
      <c r="K258" s="60">
        <v>23</v>
      </c>
      <c r="L258" s="108">
        <f t="shared" si="30"/>
        <v>1</v>
      </c>
      <c r="M258" s="121"/>
      <c r="N258" s="108"/>
      <c r="O258" s="298"/>
      <c r="P258" s="298"/>
      <c r="Q258" s="298"/>
      <c r="R258" s="298"/>
      <c r="S258" s="298"/>
      <c r="T258" s="298" t="s">
        <v>34</v>
      </c>
      <c r="U258" s="298"/>
      <c r="V258" s="298"/>
      <c r="W258" s="108"/>
      <c r="X258" s="109" t="s">
        <v>4584</v>
      </c>
      <c r="Y258" s="120" t="s">
        <v>3506</v>
      </c>
      <c r="Z258" s="86" t="s">
        <v>3908</v>
      </c>
      <c r="AA258" s="86" t="s">
        <v>34</v>
      </c>
      <c r="AB258" s="86"/>
      <c r="AC258" s="86"/>
      <c r="AD258" s="86"/>
      <c r="AE258" s="86"/>
      <c r="AF258" s="145" t="s">
        <v>4472</v>
      </c>
      <c r="AG258" s="60">
        <v>2023</v>
      </c>
      <c r="AH258" s="60">
        <v>2025</v>
      </c>
      <c r="AI258" s="60" t="s">
        <v>4594</v>
      </c>
      <c r="AJ258" s="60" t="s">
        <v>4595</v>
      </c>
      <c r="AK258" s="46"/>
      <c r="AL258" s="46"/>
      <c r="AM258" s="46"/>
    </row>
    <row r="259" spans="1:40" s="1" customFormat="1" ht="156" x14ac:dyDescent="0.35">
      <c r="A259" s="3" t="s">
        <v>3933</v>
      </c>
      <c r="B259" s="105" t="s">
        <v>3934</v>
      </c>
      <c r="C259" s="105" t="s">
        <v>3935</v>
      </c>
      <c r="D259" s="105" t="s">
        <v>3936</v>
      </c>
      <c r="E259" s="78" t="s">
        <v>3937</v>
      </c>
      <c r="F259" s="78" t="s">
        <v>3938</v>
      </c>
      <c r="G259" s="247">
        <v>2</v>
      </c>
      <c r="H259" s="163">
        <v>45108</v>
      </c>
      <c r="I259" s="163">
        <v>46022</v>
      </c>
      <c r="J259" s="283">
        <f t="shared" si="38"/>
        <v>131</v>
      </c>
      <c r="K259" s="60">
        <v>1</v>
      </c>
      <c r="L259" s="108">
        <f t="shared" si="30"/>
        <v>0.5</v>
      </c>
      <c r="M259" s="121"/>
      <c r="N259" s="108"/>
      <c r="O259" s="298"/>
      <c r="P259" s="298"/>
      <c r="Q259" s="298"/>
      <c r="R259" s="298"/>
      <c r="S259" s="298"/>
      <c r="T259" s="298" t="s">
        <v>34</v>
      </c>
      <c r="U259" s="298"/>
      <c r="V259" s="298"/>
      <c r="W259" s="108"/>
      <c r="X259" s="109" t="s">
        <v>3723</v>
      </c>
      <c r="Y259" s="110" t="s">
        <v>3506</v>
      </c>
      <c r="Z259" s="86" t="s">
        <v>3908</v>
      </c>
      <c r="AA259" s="86" t="s">
        <v>34</v>
      </c>
      <c r="AB259" s="86"/>
      <c r="AC259" s="86"/>
      <c r="AD259" s="86"/>
      <c r="AE259" s="86"/>
      <c r="AF259" s="174" t="s">
        <v>4420</v>
      </c>
      <c r="AG259" s="60">
        <v>2023</v>
      </c>
      <c r="AH259" s="81"/>
      <c r="AI259" s="60" t="s">
        <v>4633</v>
      </c>
      <c r="AJ259" s="86" t="s">
        <v>4595</v>
      </c>
      <c r="AK259" s="46"/>
      <c r="AL259" s="46"/>
      <c r="AM259" s="46"/>
    </row>
    <row r="260" spans="1:40" s="1" customFormat="1" ht="143" x14ac:dyDescent="0.35">
      <c r="A260" s="3" t="s">
        <v>3901</v>
      </c>
      <c r="B260" s="105" t="s">
        <v>3902</v>
      </c>
      <c r="C260" s="105" t="s">
        <v>3903</v>
      </c>
      <c r="D260" s="143" t="s">
        <v>3904</v>
      </c>
      <c r="E260" s="143" t="s">
        <v>3905</v>
      </c>
      <c r="F260" s="143" t="s">
        <v>3906</v>
      </c>
      <c r="G260" s="247">
        <v>1</v>
      </c>
      <c r="H260" s="169">
        <v>45108</v>
      </c>
      <c r="I260" s="169">
        <v>46022</v>
      </c>
      <c r="J260" s="283">
        <f t="shared" si="38"/>
        <v>131</v>
      </c>
      <c r="K260" s="60">
        <v>0</v>
      </c>
      <c r="L260" s="108">
        <f t="shared" si="30"/>
        <v>0</v>
      </c>
      <c r="M260" s="121"/>
      <c r="N260" s="108"/>
      <c r="O260" s="298"/>
      <c r="P260" s="298"/>
      <c r="Q260" s="298"/>
      <c r="R260" s="298"/>
      <c r="S260" s="298"/>
      <c r="T260" s="298" t="s">
        <v>34</v>
      </c>
      <c r="U260" s="298"/>
      <c r="V260" s="298"/>
      <c r="W260" s="108"/>
      <c r="X260" s="109" t="s">
        <v>3907</v>
      </c>
      <c r="Y260" s="110" t="s">
        <v>3506</v>
      </c>
      <c r="Z260" s="86" t="s">
        <v>3908</v>
      </c>
      <c r="AA260" s="86" t="s">
        <v>34</v>
      </c>
      <c r="AB260" s="86"/>
      <c r="AC260" s="86"/>
      <c r="AD260" s="86"/>
      <c r="AE260" s="86"/>
      <c r="AF260" s="145" t="s">
        <v>4419</v>
      </c>
      <c r="AG260" s="60">
        <v>2023</v>
      </c>
      <c r="AH260" s="81"/>
      <c r="AI260" s="60" t="s">
        <v>4633</v>
      </c>
      <c r="AJ260" s="86" t="s">
        <v>4595</v>
      </c>
      <c r="AK260" s="46"/>
      <c r="AL260" s="46"/>
      <c r="AM260" s="46"/>
    </row>
    <row r="261" spans="1:40" s="1" customFormat="1" ht="130" hidden="1" x14ac:dyDescent="0.35">
      <c r="A261" s="6" t="s">
        <v>3967</v>
      </c>
      <c r="B261" s="460" t="s">
        <v>3968</v>
      </c>
      <c r="C261" s="78" t="s">
        <v>5046</v>
      </c>
      <c r="D261" s="78" t="s">
        <v>3969</v>
      </c>
      <c r="E261" s="78" t="s">
        <v>5049</v>
      </c>
      <c r="F261" s="78" t="s">
        <v>3970</v>
      </c>
      <c r="G261" s="247">
        <v>6</v>
      </c>
      <c r="H261" s="411">
        <v>45108</v>
      </c>
      <c r="I261" s="411">
        <v>45291</v>
      </c>
      <c r="J261" s="283">
        <f t="shared" si="38"/>
        <v>26</v>
      </c>
      <c r="K261" s="60">
        <v>6</v>
      </c>
      <c r="L261" s="108">
        <f t="shared" si="30"/>
        <v>1</v>
      </c>
      <c r="M261" s="121"/>
      <c r="N261" s="108"/>
      <c r="O261" s="298"/>
      <c r="P261" s="298"/>
      <c r="Q261" s="298"/>
      <c r="R261" s="298"/>
      <c r="S261" s="298"/>
      <c r="T261" s="298"/>
      <c r="U261" s="298"/>
      <c r="V261" s="298"/>
      <c r="W261" s="108"/>
      <c r="X261" s="109" t="s">
        <v>3971</v>
      </c>
      <c r="Y261" s="452" t="s">
        <v>3472</v>
      </c>
      <c r="Z261" s="86" t="s">
        <v>3908</v>
      </c>
      <c r="AA261" s="86" t="s">
        <v>34</v>
      </c>
      <c r="AB261" s="86"/>
      <c r="AC261" s="86" t="s">
        <v>34</v>
      </c>
      <c r="AD261" s="86"/>
      <c r="AE261" s="86"/>
      <c r="AF261" s="145" t="s">
        <v>4309</v>
      </c>
      <c r="AG261" s="60">
        <v>2023</v>
      </c>
      <c r="AH261" s="282"/>
      <c r="AI261" s="86" t="s">
        <v>4659</v>
      </c>
      <c r="AJ261" s="86" t="s">
        <v>4593</v>
      </c>
      <c r="AK261" s="282"/>
      <c r="AL261" s="282"/>
      <c r="AM261" s="282"/>
      <c r="AN261" s="102"/>
    </row>
    <row r="262" spans="1:40" s="1" customFormat="1" ht="156" hidden="1" x14ac:dyDescent="0.35">
      <c r="A262" s="3" t="s">
        <v>3909</v>
      </c>
      <c r="B262" s="258" t="s">
        <v>3910</v>
      </c>
      <c r="C262" s="143" t="s">
        <v>3911</v>
      </c>
      <c r="D262" s="142" t="s">
        <v>3912</v>
      </c>
      <c r="E262" s="142" t="s">
        <v>3913</v>
      </c>
      <c r="F262" s="78" t="s">
        <v>3914</v>
      </c>
      <c r="G262" s="247">
        <v>26</v>
      </c>
      <c r="H262" s="163">
        <v>45126</v>
      </c>
      <c r="I262" s="163">
        <v>45350</v>
      </c>
      <c r="J262" s="283">
        <f t="shared" si="38"/>
        <v>32</v>
      </c>
      <c r="K262" s="60">
        <v>26</v>
      </c>
      <c r="L262" s="108">
        <f t="shared" si="30"/>
        <v>1</v>
      </c>
      <c r="M262" s="121"/>
      <c r="N262" s="108"/>
      <c r="O262" s="298"/>
      <c r="P262" s="298"/>
      <c r="Q262" s="298"/>
      <c r="R262" s="298"/>
      <c r="S262" s="298"/>
      <c r="T262" s="298"/>
      <c r="U262" s="298"/>
      <c r="V262" s="298"/>
      <c r="W262" s="108"/>
      <c r="X262" s="109"/>
      <c r="Y262" s="110" t="s">
        <v>3519</v>
      </c>
      <c r="Z262" s="86" t="s">
        <v>3908</v>
      </c>
      <c r="AA262" s="86" t="s">
        <v>34</v>
      </c>
      <c r="AB262" s="86"/>
      <c r="AC262" s="86"/>
      <c r="AD262" s="86"/>
      <c r="AE262" s="86"/>
      <c r="AF262" s="145" t="s">
        <v>4607</v>
      </c>
      <c r="AG262" s="60">
        <v>2023</v>
      </c>
      <c r="AH262" s="60">
        <v>2024</v>
      </c>
      <c r="AI262" s="60" t="s">
        <v>4599</v>
      </c>
      <c r="AJ262" s="198" t="s">
        <v>4593</v>
      </c>
      <c r="AK262" s="46"/>
      <c r="AL262" s="193" t="s">
        <v>4600</v>
      </c>
      <c r="AM262" s="46"/>
    </row>
    <row r="263" spans="1:40" s="1" customFormat="1" ht="104" hidden="1" x14ac:dyDescent="0.35">
      <c r="A263" s="3" t="s">
        <v>3960</v>
      </c>
      <c r="B263" s="462" t="s">
        <v>3961</v>
      </c>
      <c r="C263" s="306" t="s">
        <v>3962</v>
      </c>
      <c r="D263" s="154" t="s">
        <v>3963</v>
      </c>
      <c r="E263" s="78" t="s">
        <v>3964</v>
      </c>
      <c r="F263" s="60" t="s">
        <v>3965</v>
      </c>
      <c r="G263" s="247">
        <v>2</v>
      </c>
      <c r="H263" s="411">
        <v>45139</v>
      </c>
      <c r="I263" s="411">
        <v>45291</v>
      </c>
      <c r="J263" s="283">
        <f t="shared" si="38"/>
        <v>22</v>
      </c>
      <c r="K263" s="60">
        <v>2</v>
      </c>
      <c r="L263" s="108">
        <f t="shared" si="30"/>
        <v>1</v>
      </c>
      <c r="M263" s="121"/>
      <c r="N263" s="108"/>
      <c r="O263" s="298"/>
      <c r="P263" s="298"/>
      <c r="Q263" s="298"/>
      <c r="R263" s="298"/>
      <c r="S263" s="298"/>
      <c r="T263" s="298"/>
      <c r="U263" s="298"/>
      <c r="V263" s="298"/>
      <c r="W263" s="108"/>
      <c r="X263" s="109"/>
      <c r="Y263" s="142" t="s">
        <v>3497</v>
      </c>
      <c r="Z263" s="86" t="s">
        <v>3908</v>
      </c>
      <c r="AA263" s="86" t="s">
        <v>34</v>
      </c>
      <c r="AB263" s="86"/>
      <c r="AC263" s="86"/>
      <c r="AD263" s="86"/>
      <c r="AE263" s="86"/>
      <c r="AF263" s="145" t="s">
        <v>3966</v>
      </c>
      <c r="AG263" s="60">
        <v>2023</v>
      </c>
      <c r="AH263" s="282"/>
      <c r="AI263" s="86" t="s">
        <v>4658</v>
      </c>
      <c r="AJ263" s="86" t="s">
        <v>4593</v>
      </c>
      <c r="AK263" s="282"/>
      <c r="AL263" s="282"/>
      <c r="AM263" s="282"/>
      <c r="AN263" s="102"/>
    </row>
    <row r="264" spans="1:40" s="1" customFormat="1" ht="130" hidden="1" x14ac:dyDescent="0.35">
      <c r="A264" s="3" t="s">
        <v>3928</v>
      </c>
      <c r="B264" s="258" t="s">
        <v>3929</v>
      </c>
      <c r="C264" s="78" t="s">
        <v>3930</v>
      </c>
      <c r="D264" s="78" t="s">
        <v>3931</v>
      </c>
      <c r="E264" s="78" t="s">
        <v>3932</v>
      </c>
      <c r="F264" s="78" t="s">
        <v>4551</v>
      </c>
      <c r="G264" s="247">
        <v>6</v>
      </c>
      <c r="H264" s="163">
        <v>45126</v>
      </c>
      <c r="I264" s="163">
        <v>45350</v>
      </c>
      <c r="J264" s="283">
        <f t="shared" si="38"/>
        <v>32</v>
      </c>
      <c r="K264" s="60">
        <v>6</v>
      </c>
      <c r="L264" s="108">
        <f t="shared" ref="L264:L327" si="39">IF(K264/G264&gt;1,1,K264/G264)</f>
        <v>1</v>
      </c>
      <c r="M264" s="121"/>
      <c r="N264" s="108"/>
      <c r="O264" s="298"/>
      <c r="P264" s="298"/>
      <c r="Q264" s="298"/>
      <c r="R264" s="298"/>
      <c r="S264" s="298"/>
      <c r="T264" s="298"/>
      <c r="U264" s="298"/>
      <c r="V264" s="298"/>
      <c r="W264" s="108"/>
      <c r="X264" s="109"/>
      <c r="Y264" s="141" t="s">
        <v>3519</v>
      </c>
      <c r="Z264" s="86" t="s">
        <v>3908</v>
      </c>
      <c r="AA264" s="86" t="s">
        <v>34</v>
      </c>
      <c r="AB264" s="86"/>
      <c r="AC264" s="86"/>
      <c r="AD264" s="86"/>
      <c r="AE264" s="86"/>
      <c r="AF264" s="145" t="s">
        <v>4606</v>
      </c>
      <c r="AG264" s="60">
        <v>2023</v>
      </c>
      <c r="AH264" s="60">
        <v>2024</v>
      </c>
      <c r="AI264" s="60" t="s">
        <v>4599</v>
      </c>
      <c r="AJ264" s="198" t="s">
        <v>4593</v>
      </c>
      <c r="AK264" s="46"/>
      <c r="AL264" s="193" t="s">
        <v>4600</v>
      </c>
      <c r="AM264" s="46"/>
    </row>
    <row r="265" spans="1:40" s="1" customFormat="1" ht="91" hidden="1" x14ac:dyDescent="0.35">
      <c r="A265" s="3" t="s">
        <v>3922</v>
      </c>
      <c r="B265" s="258" t="s">
        <v>3923</v>
      </c>
      <c r="C265" s="78" t="s">
        <v>3924</v>
      </c>
      <c r="D265" s="78" t="s">
        <v>3925</v>
      </c>
      <c r="E265" s="78" t="s">
        <v>3926</v>
      </c>
      <c r="F265" s="78" t="s">
        <v>3927</v>
      </c>
      <c r="G265" s="247">
        <v>5</v>
      </c>
      <c r="H265" s="163">
        <v>45124</v>
      </c>
      <c r="I265" s="163">
        <v>45473</v>
      </c>
      <c r="J265" s="283">
        <f t="shared" si="38"/>
        <v>50</v>
      </c>
      <c r="K265" s="60">
        <v>5</v>
      </c>
      <c r="L265" s="108">
        <f t="shared" si="39"/>
        <v>1</v>
      </c>
      <c r="M265" s="121"/>
      <c r="N265" s="108"/>
      <c r="O265" s="298"/>
      <c r="P265" s="298"/>
      <c r="Q265" s="298"/>
      <c r="R265" s="298"/>
      <c r="S265" s="298"/>
      <c r="T265" s="298"/>
      <c r="U265" s="298"/>
      <c r="V265" s="298"/>
      <c r="W265" s="108"/>
      <c r="X265" s="109"/>
      <c r="Y265" s="110" t="s">
        <v>3921</v>
      </c>
      <c r="Z265" s="86" t="s">
        <v>3908</v>
      </c>
      <c r="AA265" s="86" t="s">
        <v>34</v>
      </c>
      <c r="AB265" s="86"/>
      <c r="AC265" s="86"/>
      <c r="AD265" s="86"/>
      <c r="AE265" s="86"/>
      <c r="AF265" s="145" t="s">
        <v>4605</v>
      </c>
      <c r="AG265" s="60">
        <v>2023</v>
      </c>
      <c r="AH265" s="81">
        <v>2024</v>
      </c>
      <c r="AI265" s="60" t="s">
        <v>4599</v>
      </c>
      <c r="AJ265" s="198" t="s">
        <v>4593</v>
      </c>
      <c r="AK265" s="46"/>
      <c r="AL265" s="193" t="s">
        <v>4600</v>
      </c>
      <c r="AM265" s="46"/>
    </row>
    <row r="266" spans="1:40" s="1" customFormat="1" ht="409.5" hidden="1" x14ac:dyDescent="0.35">
      <c r="A266" s="3" t="s">
        <v>3942</v>
      </c>
      <c r="B266" s="258" t="s">
        <v>3943</v>
      </c>
      <c r="C266" s="78" t="s">
        <v>3944</v>
      </c>
      <c r="D266" s="136" t="s">
        <v>3945</v>
      </c>
      <c r="E266" s="78" t="s">
        <v>3946</v>
      </c>
      <c r="F266" s="78" t="s">
        <v>3947</v>
      </c>
      <c r="G266" s="247">
        <v>5</v>
      </c>
      <c r="H266" s="163">
        <v>45108</v>
      </c>
      <c r="I266" s="163">
        <v>45322</v>
      </c>
      <c r="J266" s="283">
        <f t="shared" si="38"/>
        <v>31</v>
      </c>
      <c r="K266" s="60">
        <v>5</v>
      </c>
      <c r="L266" s="108">
        <f t="shared" si="39"/>
        <v>1</v>
      </c>
      <c r="M266" s="121"/>
      <c r="N266" s="108"/>
      <c r="O266" s="298"/>
      <c r="P266" s="298"/>
      <c r="Q266" s="298"/>
      <c r="R266" s="298"/>
      <c r="S266" s="298"/>
      <c r="T266" s="298"/>
      <c r="U266" s="298"/>
      <c r="V266" s="298"/>
      <c r="W266" s="108"/>
      <c r="X266" s="109" t="s">
        <v>3948</v>
      </c>
      <c r="Y266" s="110" t="s">
        <v>3842</v>
      </c>
      <c r="Z266" s="86" t="s">
        <v>3908</v>
      </c>
      <c r="AA266" s="86" t="s">
        <v>34</v>
      </c>
      <c r="AB266" s="86" t="s">
        <v>34</v>
      </c>
      <c r="AC266" s="86" t="s">
        <v>34</v>
      </c>
      <c r="AD266" s="86"/>
      <c r="AE266" s="86"/>
      <c r="AF266" s="145" t="s">
        <v>4604</v>
      </c>
      <c r="AG266" s="60">
        <v>2023</v>
      </c>
      <c r="AH266" s="81">
        <v>2024</v>
      </c>
      <c r="AI266" s="60" t="s">
        <v>4599</v>
      </c>
      <c r="AJ266" s="198" t="s">
        <v>4593</v>
      </c>
      <c r="AK266" s="46"/>
      <c r="AL266" s="193" t="s">
        <v>4600</v>
      </c>
      <c r="AM266" s="46"/>
    </row>
    <row r="267" spans="1:40" s="1" customFormat="1" ht="338.5" customHeight="1" thickBot="1" x14ac:dyDescent="0.35">
      <c r="A267" s="4" t="s">
        <v>2779</v>
      </c>
      <c r="B267" s="46" t="s">
        <v>2780</v>
      </c>
      <c r="C267" s="8" t="s">
        <v>2781</v>
      </c>
      <c r="D267" s="44" t="s">
        <v>2782</v>
      </c>
      <c r="E267" s="44" t="s">
        <v>2016</v>
      </c>
      <c r="F267" s="60" t="s">
        <v>2783</v>
      </c>
      <c r="G267" s="247">
        <v>3</v>
      </c>
      <c r="H267" s="13">
        <v>44423</v>
      </c>
      <c r="I267" s="13">
        <v>46022</v>
      </c>
      <c r="J267" s="19">
        <f t="shared" ref="J267:J285" si="40">(I267-H267)/7</f>
        <v>228.42857142857142</v>
      </c>
      <c r="K267" s="9">
        <v>0</v>
      </c>
      <c r="L267" s="11">
        <f t="shared" si="39"/>
        <v>0</v>
      </c>
      <c r="M267" s="121">
        <f t="shared" ref="M267:M276" si="41">J267*L267</f>
        <v>0</v>
      </c>
      <c r="N267" s="19">
        <f t="shared" ref="N267:N276" si="42">IF(I267&lt;=$W$2,M267,0)</f>
        <v>0</v>
      </c>
      <c r="O267" s="297"/>
      <c r="P267" s="297" t="s">
        <v>34</v>
      </c>
      <c r="Q267" s="297"/>
      <c r="R267" s="297"/>
      <c r="S267" s="297"/>
      <c r="T267" s="297"/>
      <c r="U267" s="297"/>
      <c r="V267" s="297"/>
      <c r="W267" s="19">
        <f>IF($W$2&gt;=I267,J267,0)</f>
        <v>0</v>
      </c>
      <c r="X267" s="11" t="s">
        <v>2784</v>
      </c>
      <c r="Y267" s="60" t="s">
        <v>4525</v>
      </c>
      <c r="Z267" s="8" t="s">
        <v>2621</v>
      </c>
      <c r="AA267" s="9" t="s">
        <v>34</v>
      </c>
      <c r="AB267" s="9"/>
      <c r="AC267" s="9"/>
      <c r="AD267" s="9"/>
      <c r="AE267" s="9"/>
      <c r="AF267" s="175" t="s">
        <v>4530</v>
      </c>
      <c r="AG267" s="60">
        <v>2019</v>
      </c>
      <c r="AH267" s="60"/>
      <c r="AI267" s="60" t="s">
        <v>4633</v>
      </c>
      <c r="AJ267" s="86" t="s">
        <v>4595</v>
      </c>
      <c r="AK267" s="46"/>
      <c r="AL267" s="46"/>
      <c r="AM267" s="46"/>
    </row>
    <row r="268" spans="1:40" s="1" customFormat="1" ht="195.5" thickBot="1" x14ac:dyDescent="0.4">
      <c r="A268" s="2" t="s">
        <v>3473</v>
      </c>
      <c r="B268" s="78" t="s">
        <v>3474</v>
      </c>
      <c r="C268" s="379" t="s">
        <v>3475</v>
      </c>
      <c r="D268" s="142" t="s">
        <v>3480</v>
      </c>
      <c r="E268" s="142" t="s">
        <v>3481</v>
      </c>
      <c r="F268" s="142" t="s">
        <v>3471</v>
      </c>
      <c r="G268" s="247">
        <v>3</v>
      </c>
      <c r="H268" s="384">
        <v>44377</v>
      </c>
      <c r="I268" s="384">
        <v>46022</v>
      </c>
      <c r="J268" s="19">
        <f t="shared" si="40"/>
        <v>235</v>
      </c>
      <c r="K268" s="60">
        <v>2.5</v>
      </c>
      <c r="L268" s="108">
        <f t="shared" si="39"/>
        <v>0.83333333333333337</v>
      </c>
      <c r="M268" s="121">
        <f t="shared" si="41"/>
        <v>195.83333333333334</v>
      </c>
      <c r="N268" s="108">
        <f t="shared" si="42"/>
        <v>0</v>
      </c>
      <c r="O268" s="298"/>
      <c r="P268" s="298"/>
      <c r="Q268" s="298"/>
      <c r="R268" s="298"/>
      <c r="S268" s="298" t="s">
        <v>34</v>
      </c>
      <c r="T268" s="298"/>
      <c r="U268" s="298"/>
      <c r="V268" s="298"/>
      <c r="W268" s="108"/>
      <c r="X268" s="109"/>
      <c r="Y268" s="385" t="s">
        <v>3472</v>
      </c>
      <c r="Z268" s="86" t="s">
        <v>3142</v>
      </c>
      <c r="AA268" s="86" t="s">
        <v>34</v>
      </c>
      <c r="AB268" s="86"/>
      <c r="AC268" s="86"/>
      <c r="AD268" s="86"/>
      <c r="AE268" s="86"/>
      <c r="AF268" s="145" t="s">
        <v>4460</v>
      </c>
      <c r="AG268" s="60">
        <v>2020</v>
      </c>
      <c r="AH268" s="81"/>
      <c r="AI268" s="60" t="s">
        <v>4633</v>
      </c>
      <c r="AJ268" s="86" t="s">
        <v>4595</v>
      </c>
      <c r="AK268" s="46"/>
      <c r="AL268" s="46"/>
      <c r="AM268" s="46"/>
    </row>
    <row r="269" spans="1:40" s="1" customFormat="1" ht="409.5" hidden="1" x14ac:dyDescent="0.35">
      <c r="A269" s="2" t="s">
        <v>3473</v>
      </c>
      <c r="B269" s="424" t="s">
        <v>3474</v>
      </c>
      <c r="C269" s="379" t="s">
        <v>3475</v>
      </c>
      <c r="D269" s="379" t="s">
        <v>3476</v>
      </c>
      <c r="E269" s="379" t="s">
        <v>3477</v>
      </c>
      <c r="F269" s="378" t="s">
        <v>3478</v>
      </c>
      <c r="G269" s="247">
        <v>2</v>
      </c>
      <c r="H269" s="393">
        <v>44256</v>
      </c>
      <c r="I269" s="393">
        <v>44561</v>
      </c>
      <c r="J269" s="19">
        <f t="shared" si="40"/>
        <v>43.571428571428569</v>
      </c>
      <c r="K269" s="60">
        <v>2</v>
      </c>
      <c r="L269" s="108">
        <f t="shared" si="39"/>
        <v>1</v>
      </c>
      <c r="M269" s="121">
        <f t="shared" si="41"/>
        <v>43.571428571428569</v>
      </c>
      <c r="N269" s="108">
        <f t="shared" si="42"/>
        <v>0</v>
      </c>
      <c r="O269" s="298"/>
      <c r="P269" s="298"/>
      <c r="Q269" s="298"/>
      <c r="R269" s="298"/>
      <c r="S269" s="298"/>
      <c r="T269" s="298"/>
      <c r="U269" s="298"/>
      <c r="V269" s="298"/>
      <c r="W269" s="108"/>
      <c r="X269" s="109" t="s">
        <v>3479</v>
      </c>
      <c r="Y269" s="379" t="s">
        <v>3175</v>
      </c>
      <c r="Z269" s="86" t="s">
        <v>3142</v>
      </c>
      <c r="AA269" s="86" t="s">
        <v>34</v>
      </c>
      <c r="AB269" s="86"/>
      <c r="AC269" s="86"/>
      <c r="AD269" s="86"/>
      <c r="AE269" s="86"/>
      <c r="AF269" s="145" t="s">
        <v>3135</v>
      </c>
      <c r="AG269" s="60">
        <v>2020</v>
      </c>
      <c r="AH269" s="282"/>
      <c r="AI269" s="86" t="s">
        <v>4658</v>
      </c>
      <c r="AJ269" s="86" t="s">
        <v>4593</v>
      </c>
      <c r="AK269" s="282"/>
      <c r="AL269" s="282"/>
      <c r="AM269" s="282"/>
      <c r="AN269" s="102"/>
    </row>
    <row r="270" spans="1:40" s="1" customFormat="1" ht="195" x14ac:dyDescent="0.35">
      <c r="A270" s="2" t="s">
        <v>3462</v>
      </c>
      <c r="B270" s="78" t="s">
        <v>3463</v>
      </c>
      <c r="C270" s="379" t="s">
        <v>3464</v>
      </c>
      <c r="D270" s="142" t="s">
        <v>3469</v>
      </c>
      <c r="E270" s="142" t="s">
        <v>3470</v>
      </c>
      <c r="F270" s="142" t="s">
        <v>3471</v>
      </c>
      <c r="G270" s="247">
        <v>3</v>
      </c>
      <c r="H270" s="384">
        <v>44377</v>
      </c>
      <c r="I270" s="384">
        <v>46022</v>
      </c>
      <c r="J270" s="19">
        <f t="shared" si="40"/>
        <v>235</v>
      </c>
      <c r="K270" s="60">
        <v>2.5</v>
      </c>
      <c r="L270" s="108">
        <f t="shared" si="39"/>
        <v>0.83333333333333337</v>
      </c>
      <c r="M270" s="121">
        <f t="shared" si="41"/>
        <v>195.83333333333334</v>
      </c>
      <c r="N270" s="108">
        <f t="shared" si="42"/>
        <v>0</v>
      </c>
      <c r="O270" s="298"/>
      <c r="P270" s="298"/>
      <c r="Q270" s="298"/>
      <c r="R270" s="298"/>
      <c r="S270" s="298" t="s">
        <v>34</v>
      </c>
      <c r="T270" s="298"/>
      <c r="U270" s="298"/>
      <c r="V270" s="298"/>
      <c r="W270" s="108"/>
      <c r="X270" s="109"/>
      <c r="Y270" s="380" t="s">
        <v>3472</v>
      </c>
      <c r="Z270" s="86" t="s">
        <v>3142</v>
      </c>
      <c r="AA270" s="86" t="s">
        <v>34</v>
      </c>
      <c r="AB270" s="86"/>
      <c r="AC270" s="86"/>
      <c r="AD270" s="86"/>
      <c r="AE270" s="86"/>
      <c r="AF270" s="145" t="s">
        <v>4460</v>
      </c>
      <c r="AG270" s="60">
        <v>2020</v>
      </c>
      <c r="AH270" s="81"/>
      <c r="AI270" s="60" t="s">
        <v>4633</v>
      </c>
      <c r="AJ270" s="86" t="s">
        <v>4595</v>
      </c>
      <c r="AK270" s="46"/>
      <c r="AL270" s="46"/>
      <c r="AM270" s="46"/>
    </row>
    <row r="271" spans="1:40" s="1" customFormat="1" ht="409.5" hidden="1" x14ac:dyDescent="0.35">
      <c r="A271" s="2" t="s">
        <v>3462</v>
      </c>
      <c r="B271" s="424" t="s">
        <v>3463</v>
      </c>
      <c r="C271" s="379" t="s">
        <v>3464</v>
      </c>
      <c r="D271" s="379" t="s">
        <v>3465</v>
      </c>
      <c r="E271" s="379" t="s">
        <v>3466</v>
      </c>
      <c r="F271" s="378" t="s">
        <v>3467</v>
      </c>
      <c r="G271" s="247">
        <v>3</v>
      </c>
      <c r="H271" s="393">
        <v>44256</v>
      </c>
      <c r="I271" s="393">
        <v>44561</v>
      </c>
      <c r="J271" s="19">
        <f t="shared" si="40"/>
        <v>43.571428571428569</v>
      </c>
      <c r="K271" s="60">
        <v>3</v>
      </c>
      <c r="L271" s="108">
        <f t="shared" si="39"/>
        <v>1</v>
      </c>
      <c r="M271" s="121">
        <f t="shared" si="41"/>
        <v>43.571428571428569</v>
      </c>
      <c r="N271" s="108">
        <f t="shared" si="42"/>
        <v>0</v>
      </c>
      <c r="O271" s="298"/>
      <c r="P271" s="298"/>
      <c r="Q271" s="298"/>
      <c r="R271" s="298"/>
      <c r="S271" s="298"/>
      <c r="T271" s="298"/>
      <c r="U271" s="298"/>
      <c r="V271" s="298"/>
      <c r="W271" s="108"/>
      <c r="X271" s="109" t="s">
        <v>3468</v>
      </c>
      <c r="Y271" s="379" t="s">
        <v>3175</v>
      </c>
      <c r="Z271" s="86" t="s">
        <v>3142</v>
      </c>
      <c r="AA271" s="86" t="s">
        <v>34</v>
      </c>
      <c r="AB271" s="86"/>
      <c r="AC271" s="86"/>
      <c r="AD271" s="86"/>
      <c r="AE271" s="86"/>
      <c r="AF271" s="145" t="s">
        <v>3135</v>
      </c>
      <c r="AG271" s="60">
        <v>2020</v>
      </c>
      <c r="AH271" s="282"/>
      <c r="AI271" s="86" t="s">
        <v>4658</v>
      </c>
      <c r="AJ271" s="86" t="s">
        <v>4593</v>
      </c>
      <c r="AK271" s="282"/>
      <c r="AL271" s="282"/>
      <c r="AM271" s="282"/>
      <c r="AN271" s="102"/>
    </row>
    <row r="272" spans="1:40" s="1" customFormat="1" ht="273" hidden="1" x14ac:dyDescent="0.35">
      <c r="A272" s="4" t="s">
        <v>3446</v>
      </c>
      <c r="B272" s="413" t="s">
        <v>3447</v>
      </c>
      <c r="C272" s="78" t="s">
        <v>3448</v>
      </c>
      <c r="D272" s="78" t="s">
        <v>3449</v>
      </c>
      <c r="E272" s="78" t="s">
        <v>3450</v>
      </c>
      <c r="F272" s="78" t="s">
        <v>3451</v>
      </c>
      <c r="G272" s="247">
        <v>26</v>
      </c>
      <c r="H272" s="163">
        <v>44242</v>
      </c>
      <c r="I272" s="163">
        <v>44407</v>
      </c>
      <c r="J272" s="19">
        <f t="shared" si="40"/>
        <v>23.571428571428573</v>
      </c>
      <c r="K272" s="60">
        <v>26</v>
      </c>
      <c r="L272" s="108">
        <f t="shared" si="39"/>
        <v>1</v>
      </c>
      <c r="M272" s="121">
        <f t="shared" si="41"/>
        <v>23.571428571428573</v>
      </c>
      <c r="N272" s="108">
        <f t="shared" si="42"/>
        <v>0</v>
      </c>
      <c r="O272" s="298"/>
      <c r="P272" s="298"/>
      <c r="Q272" s="298"/>
      <c r="R272" s="298"/>
      <c r="S272" s="298"/>
      <c r="T272" s="298"/>
      <c r="U272" s="298"/>
      <c r="V272" s="298"/>
      <c r="W272" s="108"/>
      <c r="X272" s="109" t="s">
        <v>3452</v>
      </c>
      <c r="Y272" s="78" t="s">
        <v>3190</v>
      </c>
      <c r="Z272" s="86" t="s">
        <v>3142</v>
      </c>
      <c r="AA272" s="86" t="s">
        <v>34</v>
      </c>
      <c r="AB272" s="86"/>
      <c r="AC272" s="86"/>
      <c r="AD272" s="86"/>
      <c r="AE272" s="86"/>
      <c r="AF272" s="145" t="s">
        <v>3453</v>
      </c>
      <c r="AG272" s="60">
        <v>2020</v>
      </c>
      <c r="AH272" s="282"/>
      <c r="AI272" s="86" t="s">
        <v>4658</v>
      </c>
      <c r="AJ272" s="86" t="s">
        <v>4593</v>
      </c>
      <c r="AK272" s="282"/>
      <c r="AL272" s="282"/>
      <c r="AM272" s="282"/>
      <c r="AN272" s="102"/>
    </row>
    <row r="273" spans="1:40" s="1" customFormat="1" ht="208" hidden="1" customHeight="1" x14ac:dyDescent="0.35">
      <c r="A273" s="4" t="s">
        <v>3446</v>
      </c>
      <c r="B273" s="413" t="s">
        <v>3447</v>
      </c>
      <c r="C273" s="78" t="s">
        <v>3448</v>
      </c>
      <c r="D273" s="78" t="s">
        <v>3454</v>
      </c>
      <c r="E273" s="78" t="s">
        <v>3455</v>
      </c>
      <c r="F273" s="78" t="s">
        <v>3456</v>
      </c>
      <c r="G273" s="247">
        <v>2</v>
      </c>
      <c r="H273" s="163">
        <v>44242</v>
      </c>
      <c r="I273" s="163">
        <v>44407</v>
      </c>
      <c r="J273" s="19">
        <f t="shared" si="40"/>
        <v>23.571428571428573</v>
      </c>
      <c r="K273" s="60">
        <v>2</v>
      </c>
      <c r="L273" s="108">
        <f t="shared" si="39"/>
        <v>1</v>
      </c>
      <c r="M273" s="121">
        <f t="shared" si="41"/>
        <v>23.571428571428573</v>
      </c>
      <c r="N273" s="108">
        <f t="shared" si="42"/>
        <v>0</v>
      </c>
      <c r="O273" s="298"/>
      <c r="P273" s="298"/>
      <c r="Q273" s="298"/>
      <c r="R273" s="298"/>
      <c r="S273" s="298"/>
      <c r="T273" s="298"/>
      <c r="U273" s="298"/>
      <c r="V273" s="298"/>
      <c r="W273" s="108"/>
      <c r="X273" s="109" t="s">
        <v>3457</v>
      </c>
      <c r="Y273" s="78" t="s">
        <v>3190</v>
      </c>
      <c r="Z273" s="86" t="s">
        <v>3142</v>
      </c>
      <c r="AA273" s="86" t="s">
        <v>34</v>
      </c>
      <c r="AB273" s="86"/>
      <c r="AC273" s="86"/>
      <c r="AD273" s="86"/>
      <c r="AE273" s="86"/>
      <c r="AF273" s="145" t="s">
        <v>3453</v>
      </c>
      <c r="AG273" s="60">
        <v>2020</v>
      </c>
      <c r="AH273" s="282"/>
      <c r="AI273" s="86" t="s">
        <v>4658</v>
      </c>
      <c r="AJ273" s="86" t="s">
        <v>4593</v>
      </c>
      <c r="AK273" s="282"/>
      <c r="AL273" s="282"/>
      <c r="AM273" s="282"/>
      <c r="AN273" s="102"/>
    </row>
    <row r="274" spans="1:40" s="1" customFormat="1" ht="377" hidden="1" customHeight="1" x14ac:dyDescent="0.35">
      <c r="A274" s="4" t="s">
        <v>3446</v>
      </c>
      <c r="B274" s="413" t="s">
        <v>3447</v>
      </c>
      <c r="C274" s="78" t="s">
        <v>3448</v>
      </c>
      <c r="D274" s="78" t="s">
        <v>3458</v>
      </c>
      <c r="E274" s="78" t="s">
        <v>3459</v>
      </c>
      <c r="F274" s="78" t="s">
        <v>3460</v>
      </c>
      <c r="G274" s="247">
        <v>2</v>
      </c>
      <c r="H274" s="163">
        <v>44242</v>
      </c>
      <c r="I274" s="163">
        <v>44407</v>
      </c>
      <c r="J274" s="19">
        <f t="shared" si="40"/>
        <v>23.571428571428573</v>
      </c>
      <c r="K274" s="60">
        <v>2</v>
      </c>
      <c r="L274" s="108">
        <f t="shared" si="39"/>
        <v>1</v>
      </c>
      <c r="M274" s="121">
        <f t="shared" si="41"/>
        <v>23.571428571428573</v>
      </c>
      <c r="N274" s="108">
        <f t="shared" si="42"/>
        <v>0</v>
      </c>
      <c r="O274" s="298"/>
      <c r="P274" s="298"/>
      <c r="Q274" s="298"/>
      <c r="R274" s="298"/>
      <c r="S274" s="298"/>
      <c r="T274" s="298"/>
      <c r="U274" s="298"/>
      <c r="V274" s="298"/>
      <c r="W274" s="108"/>
      <c r="X274" s="109" t="s">
        <v>3461</v>
      </c>
      <c r="Y274" s="78" t="s">
        <v>3190</v>
      </c>
      <c r="Z274" s="86" t="s">
        <v>3142</v>
      </c>
      <c r="AA274" s="86" t="s">
        <v>34</v>
      </c>
      <c r="AB274" s="86"/>
      <c r="AC274" s="86"/>
      <c r="AD274" s="86"/>
      <c r="AE274" s="86"/>
      <c r="AF274" s="145" t="s">
        <v>3453</v>
      </c>
      <c r="AG274" s="60">
        <v>2020</v>
      </c>
      <c r="AH274" s="282"/>
      <c r="AI274" s="86" t="s">
        <v>4658</v>
      </c>
      <c r="AJ274" s="86" t="s">
        <v>4593</v>
      </c>
      <c r="AK274" s="282"/>
      <c r="AL274" s="282"/>
      <c r="AM274" s="282"/>
      <c r="AN274" s="102"/>
    </row>
    <row r="275" spans="1:40" s="1" customFormat="1" ht="135" hidden="1" customHeight="1" x14ac:dyDescent="0.35">
      <c r="A275" s="3" t="s">
        <v>3176</v>
      </c>
      <c r="B275" s="424" t="s">
        <v>3177</v>
      </c>
      <c r="C275" s="379" t="s">
        <v>3178</v>
      </c>
      <c r="D275" s="379" t="s">
        <v>3179</v>
      </c>
      <c r="E275" s="379" t="s">
        <v>3180</v>
      </c>
      <c r="F275" s="378" t="s">
        <v>3181</v>
      </c>
      <c r="G275" s="247">
        <v>1</v>
      </c>
      <c r="H275" s="393">
        <v>44166</v>
      </c>
      <c r="I275" s="393">
        <v>44561</v>
      </c>
      <c r="J275" s="19">
        <f t="shared" si="40"/>
        <v>56.428571428571431</v>
      </c>
      <c r="K275" s="60">
        <v>1</v>
      </c>
      <c r="L275" s="108">
        <f t="shared" si="39"/>
        <v>1</v>
      </c>
      <c r="M275" s="121">
        <f t="shared" si="41"/>
        <v>56.428571428571431</v>
      </c>
      <c r="N275" s="108">
        <f t="shared" si="42"/>
        <v>0</v>
      </c>
      <c r="O275" s="298"/>
      <c r="P275" s="298"/>
      <c r="Q275" s="298"/>
      <c r="R275" s="298"/>
      <c r="S275" s="298"/>
      <c r="T275" s="298"/>
      <c r="U275" s="298"/>
      <c r="V275" s="298"/>
      <c r="W275" s="108"/>
      <c r="X275" s="109" t="s">
        <v>3182</v>
      </c>
      <c r="Y275" s="380" t="s">
        <v>3175</v>
      </c>
      <c r="Z275" s="86" t="s">
        <v>3142</v>
      </c>
      <c r="AA275" s="86" t="s">
        <v>34</v>
      </c>
      <c r="AB275" s="86"/>
      <c r="AC275" s="86"/>
      <c r="AD275" s="86"/>
      <c r="AE275" s="86"/>
      <c r="AF275" s="145" t="s">
        <v>3135</v>
      </c>
      <c r="AG275" s="60">
        <v>2020</v>
      </c>
      <c r="AH275" s="282"/>
      <c r="AI275" s="86" t="s">
        <v>4658</v>
      </c>
      <c r="AJ275" s="86" t="s">
        <v>4593</v>
      </c>
      <c r="AK275" s="282"/>
      <c r="AL275" s="282"/>
      <c r="AM275" s="282"/>
      <c r="AN275" s="102"/>
    </row>
    <row r="276" spans="1:40" s="1" customFormat="1" ht="117" hidden="1" x14ac:dyDescent="0.35">
      <c r="A276" s="3" t="s">
        <v>2630</v>
      </c>
      <c r="B276" s="70" t="s">
        <v>2631</v>
      </c>
      <c r="C276" s="8" t="s">
        <v>2632</v>
      </c>
      <c r="D276" s="44" t="s">
        <v>2633</v>
      </c>
      <c r="E276" s="44" t="s">
        <v>2634</v>
      </c>
      <c r="F276" s="45" t="s">
        <v>1060</v>
      </c>
      <c r="G276" s="247">
        <v>1</v>
      </c>
      <c r="H276" s="12">
        <v>43678</v>
      </c>
      <c r="I276" s="12">
        <v>43921</v>
      </c>
      <c r="J276" s="230">
        <f t="shared" si="40"/>
        <v>34.714285714285715</v>
      </c>
      <c r="K276" s="60">
        <v>1</v>
      </c>
      <c r="L276" s="47">
        <f t="shared" si="39"/>
        <v>1</v>
      </c>
      <c r="M276" s="242">
        <f t="shared" si="41"/>
        <v>34.714285714285715</v>
      </c>
      <c r="N276" s="230">
        <f t="shared" si="42"/>
        <v>34.714285714285715</v>
      </c>
      <c r="O276" s="299"/>
      <c r="P276" s="299"/>
      <c r="Q276" s="299"/>
      <c r="R276" s="299"/>
      <c r="S276" s="299"/>
      <c r="T276" s="299"/>
      <c r="U276" s="299"/>
      <c r="V276" s="299"/>
      <c r="W276" s="230">
        <f>IF($W$2&gt;=I276,J276,0)</f>
        <v>34.714285714285715</v>
      </c>
      <c r="X276" s="47" t="s">
        <v>2635</v>
      </c>
      <c r="Y276" s="9" t="s">
        <v>189</v>
      </c>
      <c r="Z276" s="8" t="s">
        <v>2621</v>
      </c>
      <c r="AA276" s="9" t="s">
        <v>34</v>
      </c>
      <c r="AB276" s="9"/>
      <c r="AC276" s="9"/>
      <c r="AD276" s="9"/>
      <c r="AE276" s="9"/>
      <c r="AF276" s="145" t="s">
        <v>2377</v>
      </c>
      <c r="AG276" s="60">
        <v>2019</v>
      </c>
      <c r="AH276" s="46"/>
      <c r="AI276" s="86" t="s">
        <v>4658</v>
      </c>
      <c r="AJ276" s="86" t="s">
        <v>4593</v>
      </c>
      <c r="AK276" s="282"/>
      <c r="AL276" s="282"/>
      <c r="AM276" s="282"/>
      <c r="AN276" s="102"/>
    </row>
    <row r="277" spans="1:40" s="1" customFormat="1" ht="104" hidden="1" x14ac:dyDescent="0.35">
      <c r="A277" s="3" t="s">
        <v>4231</v>
      </c>
      <c r="B277" s="436" t="s">
        <v>4232</v>
      </c>
      <c r="C277" s="116" t="s">
        <v>4233</v>
      </c>
      <c r="D277" s="116" t="s">
        <v>4234</v>
      </c>
      <c r="E277" s="116" t="s">
        <v>4235</v>
      </c>
      <c r="F277" s="116" t="s">
        <v>4236</v>
      </c>
      <c r="G277" s="247">
        <v>2</v>
      </c>
      <c r="H277" s="437">
        <v>45475</v>
      </c>
      <c r="I277" s="437">
        <v>45657</v>
      </c>
      <c r="J277" s="19">
        <f t="shared" si="40"/>
        <v>26</v>
      </c>
      <c r="K277" s="60">
        <v>2</v>
      </c>
      <c r="L277" s="108">
        <f t="shared" si="39"/>
        <v>1</v>
      </c>
      <c r="M277" s="121"/>
      <c r="N277" s="108"/>
      <c r="O277" s="298"/>
      <c r="P277" s="298"/>
      <c r="Q277" s="298"/>
      <c r="R277" s="298"/>
      <c r="S277" s="298"/>
      <c r="T277" s="298"/>
      <c r="U277" s="298"/>
      <c r="V277" s="298"/>
      <c r="W277" s="108"/>
      <c r="X277" s="109"/>
      <c r="Y277" s="120" t="s">
        <v>3650</v>
      </c>
      <c r="Z277" s="86" t="s">
        <v>4254</v>
      </c>
      <c r="AA277" s="86" t="s">
        <v>34</v>
      </c>
      <c r="AB277" s="86"/>
      <c r="AC277" s="86" t="s">
        <v>34</v>
      </c>
      <c r="AD277" s="86"/>
      <c r="AE277" s="86"/>
      <c r="AF277" s="145" t="s">
        <v>4425</v>
      </c>
      <c r="AG277" s="60">
        <v>2024</v>
      </c>
      <c r="AH277" s="282"/>
      <c r="AI277" s="86" t="s">
        <v>4592</v>
      </c>
      <c r="AJ277" s="86" t="s">
        <v>4593</v>
      </c>
      <c r="AK277" s="282"/>
      <c r="AL277" s="282"/>
      <c r="AM277" s="282"/>
      <c r="AN277" s="102"/>
    </row>
    <row r="278" spans="1:40" s="1" customFormat="1" ht="409.5" x14ac:dyDescent="0.35">
      <c r="A278" s="123" t="s">
        <v>4219</v>
      </c>
      <c r="B278" s="118" t="s">
        <v>4220</v>
      </c>
      <c r="C278" s="116" t="s">
        <v>4221</v>
      </c>
      <c r="D278" s="116" t="s">
        <v>4228</v>
      </c>
      <c r="E278" s="116" t="s">
        <v>4229</v>
      </c>
      <c r="F278" s="116" t="s">
        <v>4230</v>
      </c>
      <c r="G278" s="247">
        <v>2</v>
      </c>
      <c r="H278" s="164">
        <v>45475</v>
      </c>
      <c r="I278" s="164">
        <v>45838</v>
      </c>
      <c r="J278" s="19">
        <f t="shared" si="40"/>
        <v>51.857142857142854</v>
      </c>
      <c r="K278" s="60">
        <v>0</v>
      </c>
      <c r="L278" s="47">
        <f t="shared" si="39"/>
        <v>0</v>
      </c>
      <c r="M278" s="121"/>
      <c r="N278" s="108"/>
      <c r="O278" s="298"/>
      <c r="P278" s="298"/>
      <c r="Q278" s="298"/>
      <c r="R278" s="298"/>
      <c r="S278" s="298"/>
      <c r="T278" s="298"/>
      <c r="U278" s="298"/>
      <c r="V278" s="298" t="s">
        <v>34</v>
      </c>
      <c r="W278" s="108"/>
      <c r="X278" s="109"/>
      <c r="Y278" s="126" t="s">
        <v>4402</v>
      </c>
      <c r="Z278" s="86" t="s">
        <v>4254</v>
      </c>
      <c r="AA278" s="86" t="s">
        <v>34</v>
      </c>
      <c r="AB278" s="86"/>
      <c r="AC278" s="86" t="s">
        <v>34</v>
      </c>
      <c r="AD278" s="86"/>
      <c r="AE278" s="86"/>
      <c r="AF278" s="145" t="s">
        <v>4661</v>
      </c>
      <c r="AG278" s="81">
        <v>2024</v>
      </c>
      <c r="AH278" s="81">
        <v>2025</v>
      </c>
      <c r="AI278" s="60" t="s">
        <v>4598</v>
      </c>
      <c r="AJ278" s="60" t="s">
        <v>4597</v>
      </c>
      <c r="AK278" s="46"/>
      <c r="AL278" s="46" t="s">
        <v>4660</v>
      </c>
      <c r="AM278" s="46"/>
    </row>
    <row r="279" spans="1:40" s="1" customFormat="1" ht="130" hidden="1" customHeight="1" x14ac:dyDescent="0.35">
      <c r="A279" s="123" t="s">
        <v>4219</v>
      </c>
      <c r="B279" s="436" t="s">
        <v>4220</v>
      </c>
      <c r="C279" s="116" t="s">
        <v>4221</v>
      </c>
      <c r="D279" s="116" t="s">
        <v>4222</v>
      </c>
      <c r="E279" s="116" t="s">
        <v>4223</v>
      </c>
      <c r="F279" s="116" t="s">
        <v>4224</v>
      </c>
      <c r="G279" s="247">
        <v>2</v>
      </c>
      <c r="H279" s="463">
        <v>45475</v>
      </c>
      <c r="I279" s="463">
        <v>45657</v>
      </c>
      <c r="J279" s="19">
        <f t="shared" si="40"/>
        <v>26</v>
      </c>
      <c r="K279" s="60">
        <v>2</v>
      </c>
      <c r="L279" s="108">
        <f t="shared" si="39"/>
        <v>1</v>
      </c>
      <c r="M279" s="121"/>
      <c r="N279" s="108"/>
      <c r="O279" s="298"/>
      <c r="P279" s="298"/>
      <c r="Q279" s="298"/>
      <c r="R279" s="298"/>
      <c r="S279" s="298"/>
      <c r="T279" s="298"/>
      <c r="U279" s="298"/>
      <c r="V279" s="298"/>
      <c r="W279" s="108"/>
      <c r="X279" s="109"/>
      <c r="Y279" s="120" t="s">
        <v>4402</v>
      </c>
      <c r="Z279" s="86" t="s">
        <v>4254</v>
      </c>
      <c r="AA279" s="86" t="s">
        <v>34</v>
      </c>
      <c r="AB279" s="86"/>
      <c r="AC279" s="86" t="s">
        <v>34</v>
      </c>
      <c r="AD279" s="86"/>
      <c r="AE279" s="86"/>
      <c r="AF279" s="145" t="s">
        <v>4424</v>
      </c>
      <c r="AG279" s="60">
        <v>2024</v>
      </c>
      <c r="AH279" s="282"/>
      <c r="AI279" s="86" t="s">
        <v>4592</v>
      </c>
      <c r="AJ279" s="86" t="s">
        <v>4593</v>
      </c>
      <c r="AK279" s="282"/>
      <c r="AL279" s="46"/>
      <c r="AM279" s="282"/>
      <c r="AN279" s="102"/>
    </row>
    <row r="280" spans="1:40" s="1" customFormat="1" ht="104" hidden="1" x14ac:dyDescent="0.35">
      <c r="A280" s="123" t="s">
        <v>4219</v>
      </c>
      <c r="B280" s="436" t="s">
        <v>4220</v>
      </c>
      <c r="C280" s="116" t="s">
        <v>4221</v>
      </c>
      <c r="D280" s="116" t="s">
        <v>4225</v>
      </c>
      <c r="E280" s="116" t="s">
        <v>4226</v>
      </c>
      <c r="F280" s="116" t="s">
        <v>4227</v>
      </c>
      <c r="G280" s="247">
        <v>2</v>
      </c>
      <c r="H280" s="463">
        <v>45475</v>
      </c>
      <c r="I280" s="463">
        <v>45657</v>
      </c>
      <c r="J280" s="19">
        <f t="shared" si="40"/>
        <v>26</v>
      </c>
      <c r="K280" s="60">
        <v>2</v>
      </c>
      <c r="L280" s="108">
        <f t="shared" si="39"/>
        <v>1</v>
      </c>
      <c r="M280" s="121"/>
      <c r="N280" s="108"/>
      <c r="O280" s="298"/>
      <c r="P280" s="298"/>
      <c r="Q280" s="298"/>
      <c r="R280" s="298"/>
      <c r="S280" s="298"/>
      <c r="T280" s="298"/>
      <c r="U280" s="298"/>
      <c r="V280" s="298"/>
      <c r="W280" s="108"/>
      <c r="X280" s="109"/>
      <c r="Y280" s="120" t="s">
        <v>4402</v>
      </c>
      <c r="Z280" s="86" t="s">
        <v>4254</v>
      </c>
      <c r="AA280" s="86" t="s">
        <v>34</v>
      </c>
      <c r="AB280" s="86"/>
      <c r="AC280" s="86" t="s">
        <v>34</v>
      </c>
      <c r="AD280" s="86"/>
      <c r="AE280" s="86"/>
      <c r="AF280" s="145" t="s">
        <v>4424</v>
      </c>
      <c r="AG280" s="60">
        <v>2024</v>
      </c>
      <c r="AH280" s="282"/>
      <c r="AI280" s="86" t="s">
        <v>4592</v>
      </c>
      <c r="AJ280" s="86" t="s">
        <v>4593</v>
      </c>
      <c r="AK280" s="282"/>
      <c r="AL280" s="282"/>
      <c r="AM280" s="282"/>
      <c r="AN280" s="102"/>
    </row>
    <row r="281" spans="1:40" s="1" customFormat="1" ht="117" x14ac:dyDescent="0.35">
      <c r="A281" s="3" t="s">
        <v>2729</v>
      </c>
      <c r="B281" s="118" t="s">
        <v>4718</v>
      </c>
      <c r="C281" s="116" t="s">
        <v>2731</v>
      </c>
      <c r="D281" s="118" t="s">
        <v>4807</v>
      </c>
      <c r="E281" s="118" t="s">
        <v>4808</v>
      </c>
      <c r="F281" s="202" t="s">
        <v>4809</v>
      </c>
      <c r="G281" s="135">
        <v>12</v>
      </c>
      <c r="H281" s="166">
        <v>45848</v>
      </c>
      <c r="I281" s="166">
        <v>46265</v>
      </c>
      <c r="J281" s="19">
        <f t="shared" si="40"/>
        <v>59.571428571428569</v>
      </c>
      <c r="K281" s="60">
        <v>0</v>
      </c>
      <c r="L281" s="108">
        <f t="shared" si="39"/>
        <v>0</v>
      </c>
      <c r="M281" s="121"/>
      <c r="N281" s="19"/>
      <c r="O281" s="297"/>
      <c r="P281" s="297"/>
      <c r="Q281" s="297"/>
      <c r="R281" s="297"/>
      <c r="S281" s="297" t="s">
        <v>34</v>
      </c>
      <c r="T281" s="297"/>
      <c r="U281" s="297"/>
      <c r="V281" s="297"/>
      <c r="W281" s="19"/>
      <c r="X281" s="47"/>
      <c r="Y281" s="85" t="s">
        <v>4707</v>
      </c>
      <c r="Z281" s="8" t="s">
        <v>2621</v>
      </c>
      <c r="AA281" s="9"/>
      <c r="AB281" s="9"/>
      <c r="AC281" s="9"/>
      <c r="AD281" s="9"/>
      <c r="AE281" s="9"/>
      <c r="AF281" s="145" t="s">
        <v>4786</v>
      </c>
      <c r="AG281" s="60">
        <v>2019</v>
      </c>
      <c r="AH281" s="60"/>
      <c r="AI281" s="60" t="s">
        <v>4633</v>
      </c>
      <c r="AJ281" s="86" t="s">
        <v>4595</v>
      </c>
      <c r="AK281" s="46"/>
      <c r="AL281" s="46"/>
      <c r="AM281" s="46" t="s">
        <v>4799</v>
      </c>
    </row>
    <row r="282" spans="1:40" s="1" customFormat="1" ht="325" hidden="1" x14ac:dyDescent="0.35">
      <c r="A282" s="3" t="s">
        <v>2729</v>
      </c>
      <c r="B282" s="194" t="s">
        <v>2730</v>
      </c>
      <c r="C282" s="116" t="s">
        <v>2731</v>
      </c>
      <c r="D282" s="116" t="s">
        <v>4269</v>
      </c>
      <c r="E282" s="116" t="s">
        <v>4270</v>
      </c>
      <c r="F282" s="203" t="s">
        <v>4271</v>
      </c>
      <c r="G282" s="247">
        <v>7</v>
      </c>
      <c r="H282" s="164">
        <v>45475</v>
      </c>
      <c r="I282" s="164">
        <v>45657</v>
      </c>
      <c r="J282" s="19">
        <f t="shared" si="40"/>
        <v>26</v>
      </c>
      <c r="K282" s="9">
        <v>7</v>
      </c>
      <c r="L282" s="11">
        <f t="shared" si="39"/>
        <v>1</v>
      </c>
      <c r="M282" s="121">
        <f>J282*L282</f>
        <v>26</v>
      </c>
      <c r="N282" s="19">
        <f>IF(I282&lt;=$W$2,M282,0)</f>
        <v>0</v>
      </c>
      <c r="O282" s="297"/>
      <c r="P282" s="297"/>
      <c r="Q282" s="297"/>
      <c r="R282" s="297"/>
      <c r="S282" s="297"/>
      <c r="T282" s="297"/>
      <c r="U282" s="297"/>
      <c r="V282" s="297"/>
      <c r="W282" s="19">
        <f>IF($W$2&gt;=I282,J282,0)</f>
        <v>0</v>
      </c>
      <c r="X282" s="47" t="s">
        <v>2732</v>
      </c>
      <c r="Y282" s="86" t="s">
        <v>4587</v>
      </c>
      <c r="Z282" s="8" t="s">
        <v>2621</v>
      </c>
      <c r="AA282" s="9" t="s">
        <v>34</v>
      </c>
      <c r="AB282" s="9"/>
      <c r="AC282" s="9" t="s">
        <v>34</v>
      </c>
      <c r="AD282" s="9"/>
      <c r="AE282" s="9"/>
      <c r="AF282" s="80" t="s">
        <v>4728</v>
      </c>
      <c r="AG282" s="60">
        <v>2019</v>
      </c>
      <c r="AH282" s="60">
        <v>2025</v>
      </c>
      <c r="AI282" s="197" t="s">
        <v>4613</v>
      </c>
      <c r="AJ282" s="197" t="s">
        <v>4593</v>
      </c>
      <c r="AK282" s="46"/>
      <c r="AL282" s="194" t="s">
        <v>4614</v>
      </c>
      <c r="AM282" s="46"/>
    </row>
    <row r="283" spans="1:40" s="1" customFormat="1" ht="409.5" hidden="1" x14ac:dyDescent="0.35">
      <c r="A283" s="3" t="s">
        <v>3353</v>
      </c>
      <c r="B283" s="424" t="s">
        <v>3354</v>
      </c>
      <c r="C283" s="379" t="s">
        <v>3355</v>
      </c>
      <c r="D283" s="379" t="s">
        <v>3356</v>
      </c>
      <c r="E283" s="379" t="s">
        <v>3357</v>
      </c>
      <c r="F283" s="78" t="s">
        <v>3358</v>
      </c>
      <c r="G283" s="247">
        <v>1</v>
      </c>
      <c r="H283" s="163">
        <v>44197</v>
      </c>
      <c r="I283" s="163">
        <v>44561</v>
      </c>
      <c r="J283" s="19">
        <f t="shared" si="40"/>
        <v>52</v>
      </c>
      <c r="K283" s="60">
        <v>1</v>
      </c>
      <c r="L283" s="108">
        <f t="shared" si="39"/>
        <v>1</v>
      </c>
      <c r="M283" s="121">
        <f>J283*L283</f>
        <v>52</v>
      </c>
      <c r="N283" s="108">
        <f>IF(I283&lt;=$W$2,M283,0)</f>
        <v>0</v>
      </c>
      <c r="O283" s="298"/>
      <c r="P283" s="298"/>
      <c r="Q283" s="298"/>
      <c r="R283" s="298"/>
      <c r="S283" s="298"/>
      <c r="T283" s="298"/>
      <c r="U283" s="298"/>
      <c r="V283" s="298"/>
      <c r="W283" s="108"/>
      <c r="X283" s="109" t="s">
        <v>3359</v>
      </c>
      <c r="Y283" s="380" t="s">
        <v>3175</v>
      </c>
      <c r="Z283" s="86" t="s">
        <v>3142</v>
      </c>
      <c r="AA283" s="86" t="s">
        <v>34</v>
      </c>
      <c r="AB283" s="86"/>
      <c r="AC283" s="86"/>
      <c r="AD283" s="86"/>
      <c r="AE283" s="86"/>
      <c r="AF283" s="145" t="s">
        <v>3135</v>
      </c>
      <c r="AG283" s="60">
        <v>2020</v>
      </c>
      <c r="AH283" s="282"/>
      <c r="AI283" s="86" t="s">
        <v>4658</v>
      </c>
      <c r="AJ283" s="86" t="s">
        <v>4593</v>
      </c>
      <c r="AK283" s="282"/>
      <c r="AL283" s="282"/>
      <c r="AM283" s="282"/>
      <c r="AN283" s="102"/>
    </row>
    <row r="284" spans="1:40" s="1" customFormat="1" ht="409.5" hidden="1" x14ac:dyDescent="0.35">
      <c r="A284" s="3" t="s">
        <v>3168</v>
      </c>
      <c r="B284" s="424" t="s">
        <v>3169</v>
      </c>
      <c r="C284" s="380" t="s">
        <v>3170</v>
      </c>
      <c r="D284" s="378" t="s">
        <v>3171</v>
      </c>
      <c r="E284" s="378" t="s">
        <v>3172</v>
      </c>
      <c r="F284" s="378" t="s">
        <v>3173</v>
      </c>
      <c r="G284" s="247">
        <v>2</v>
      </c>
      <c r="H284" s="393">
        <v>44197</v>
      </c>
      <c r="I284" s="393">
        <v>44561</v>
      </c>
      <c r="J284" s="19">
        <f t="shared" si="40"/>
        <v>52</v>
      </c>
      <c r="K284" s="60">
        <v>2</v>
      </c>
      <c r="L284" s="108">
        <f t="shared" si="39"/>
        <v>1</v>
      </c>
      <c r="M284" s="121">
        <f>J284*L284</f>
        <v>52</v>
      </c>
      <c r="N284" s="108">
        <f>IF(I284&lt;=$W$2,M284,0)</f>
        <v>0</v>
      </c>
      <c r="O284" s="298"/>
      <c r="P284" s="298"/>
      <c r="Q284" s="298"/>
      <c r="R284" s="298"/>
      <c r="S284" s="298"/>
      <c r="T284" s="298"/>
      <c r="U284" s="298"/>
      <c r="V284" s="298"/>
      <c r="W284" s="108"/>
      <c r="X284" s="109" t="s">
        <v>3174</v>
      </c>
      <c r="Y284" s="78" t="s">
        <v>3175</v>
      </c>
      <c r="Z284" s="86" t="s">
        <v>3142</v>
      </c>
      <c r="AA284" s="86" t="s">
        <v>34</v>
      </c>
      <c r="AB284" s="86"/>
      <c r="AC284" s="86"/>
      <c r="AD284" s="86"/>
      <c r="AE284" s="86"/>
      <c r="AF284" s="145" t="s">
        <v>3135</v>
      </c>
      <c r="AG284" s="60">
        <v>2020</v>
      </c>
      <c r="AH284" s="282"/>
      <c r="AI284" s="86" t="s">
        <v>4658</v>
      </c>
      <c r="AJ284" s="86" t="s">
        <v>4593</v>
      </c>
      <c r="AK284" s="282"/>
      <c r="AL284" s="282"/>
      <c r="AM284" s="282"/>
      <c r="AN284" s="102"/>
    </row>
    <row r="285" spans="1:40" s="1" customFormat="1" ht="104" hidden="1" x14ac:dyDescent="0.35">
      <c r="A285" s="3" t="s">
        <v>3163</v>
      </c>
      <c r="B285" s="435" t="s">
        <v>3164</v>
      </c>
      <c r="C285" s="78" t="s">
        <v>3165</v>
      </c>
      <c r="D285" s="78" t="s">
        <v>3139</v>
      </c>
      <c r="E285" s="78" t="s">
        <v>5050</v>
      </c>
      <c r="F285" s="78" t="s">
        <v>5051</v>
      </c>
      <c r="G285" s="247">
        <v>2</v>
      </c>
      <c r="H285" s="163">
        <v>44348</v>
      </c>
      <c r="I285" s="163">
        <v>44772</v>
      </c>
      <c r="J285" s="19">
        <f t="shared" si="40"/>
        <v>60.571428571428569</v>
      </c>
      <c r="K285" s="60">
        <v>2</v>
      </c>
      <c r="L285" s="108">
        <f t="shared" si="39"/>
        <v>1</v>
      </c>
      <c r="M285" s="121">
        <f>J285*L285</f>
        <v>60.571428571428569</v>
      </c>
      <c r="N285" s="108">
        <f>IF(I285&lt;=$W$2,M285,0)</f>
        <v>0</v>
      </c>
      <c r="O285" s="298"/>
      <c r="P285" s="298"/>
      <c r="Q285" s="298"/>
      <c r="R285" s="298"/>
      <c r="S285" s="298"/>
      <c r="T285" s="298"/>
      <c r="U285" s="298"/>
      <c r="V285" s="298"/>
      <c r="W285" s="108"/>
      <c r="X285" s="109" t="s">
        <v>3166</v>
      </c>
      <c r="Y285" s="379" t="s">
        <v>3141</v>
      </c>
      <c r="Z285" s="86" t="s">
        <v>3142</v>
      </c>
      <c r="AA285" s="86" t="s">
        <v>34</v>
      </c>
      <c r="AB285" s="86"/>
      <c r="AC285" s="86"/>
      <c r="AD285" s="86"/>
      <c r="AE285" s="86"/>
      <c r="AF285" s="145" t="s">
        <v>3167</v>
      </c>
      <c r="AG285" s="60">
        <v>2020</v>
      </c>
      <c r="AH285" s="282"/>
      <c r="AI285" s="86" t="s">
        <v>4658</v>
      </c>
      <c r="AJ285" s="86" t="s">
        <v>4593</v>
      </c>
      <c r="AK285" s="282"/>
      <c r="AL285" s="282"/>
      <c r="AM285" s="282"/>
      <c r="AN285" s="102"/>
    </row>
    <row r="286" spans="1:40" s="1" customFormat="1" ht="143" customHeight="1" x14ac:dyDescent="0.35">
      <c r="A286" s="3" t="s">
        <v>2981</v>
      </c>
      <c r="B286" s="118" t="s">
        <v>2982</v>
      </c>
      <c r="C286" s="116" t="s">
        <v>4287</v>
      </c>
      <c r="D286" s="116" t="s">
        <v>4288</v>
      </c>
      <c r="E286" s="116" t="s">
        <v>4289</v>
      </c>
      <c r="F286" s="116" t="s">
        <v>4275</v>
      </c>
      <c r="G286" s="247">
        <v>1</v>
      </c>
      <c r="H286" s="164">
        <v>45475</v>
      </c>
      <c r="I286" s="164">
        <v>45565</v>
      </c>
      <c r="J286" s="247">
        <v>12.86</v>
      </c>
      <c r="K286" s="131">
        <v>1</v>
      </c>
      <c r="L286" s="11">
        <f t="shared" si="39"/>
        <v>1</v>
      </c>
      <c r="M286" s="121">
        <f>J286*L286</f>
        <v>12.86</v>
      </c>
      <c r="N286" s="19">
        <f>IF(I286&lt;=$W$2,M286,0)</f>
        <v>0</v>
      </c>
      <c r="O286" s="297"/>
      <c r="P286" s="297"/>
      <c r="Q286" s="297"/>
      <c r="R286" s="297"/>
      <c r="S286" s="297"/>
      <c r="T286" s="297"/>
      <c r="U286" s="297" t="s">
        <v>34</v>
      </c>
      <c r="V286" s="297"/>
      <c r="W286" s="19">
        <f>IF($W$2&gt;=I286,J286,0)</f>
        <v>0</v>
      </c>
      <c r="X286" s="47"/>
      <c r="Y286" s="86" t="s">
        <v>4587</v>
      </c>
      <c r="Z286" s="8" t="s">
        <v>2935</v>
      </c>
      <c r="AA286" s="9" t="s">
        <v>34</v>
      </c>
      <c r="AB286" s="9"/>
      <c r="AC286" s="9"/>
      <c r="AD286" s="9"/>
      <c r="AE286" s="9"/>
      <c r="AF286" s="80" t="s">
        <v>4384</v>
      </c>
      <c r="AG286" s="60">
        <v>2019</v>
      </c>
      <c r="AH286" s="60">
        <v>2024</v>
      </c>
      <c r="AI286" s="60" t="s">
        <v>4594</v>
      </c>
      <c r="AJ286" s="60" t="s">
        <v>4595</v>
      </c>
      <c r="AK286" s="46"/>
      <c r="AL286" s="46"/>
      <c r="AM286" s="46"/>
    </row>
    <row r="287" spans="1:40" s="1" customFormat="1" ht="91" x14ac:dyDescent="0.35">
      <c r="A287" s="3" t="s">
        <v>4904</v>
      </c>
      <c r="B287" s="118" t="s">
        <v>4905</v>
      </c>
      <c r="C287" s="116" t="s">
        <v>4906</v>
      </c>
      <c r="D287" s="116" t="s">
        <v>4907</v>
      </c>
      <c r="E287" s="116" t="s">
        <v>4908</v>
      </c>
      <c r="F287" s="181" t="s">
        <v>4909</v>
      </c>
      <c r="G287" s="60">
        <v>5</v>
      </c>
      <c r="H287" s="212">
        <v>45845</v>
      </c>
      <c r="I287" s="212">
        <v>46021</v>
      </c>
      <c r="J287" s="19">
        <f t="shared" ref="J287:J318" si="43">(I287-H287)/7</f>
        <v>25.142857142857142</v>
      </c>
      <c r="K287" s="60">
        <v>0</v>
      </c>
      <c r="L287" s="108">
        <f t="shared" si="39"/>
        <v>0</v>
      </c>
      <c r="M287" s="108"/>
      <c r="N287" s="108"/>
      <c r="O287" s="298"/>
      <c r="P287" s="298"/>
      <c r="Q287" s="298"/>
      <c r="R287" s="298"/>
      <c r="S287" s="298"/>
      <c r="T287" s="298" t="s">
        <v>34</v>
      </c>
      <c r="U287" s="298"/>
      <c r="V287" s="298"/>
      <c r="W287" s="108"/>
      <c r="X287" s="109"/>
      <c r="Y287" s="120" t="s">
        <v>3497</v>
      </c>
      <c r="Z287" s="86" t="s">
        <v>4871</v>
      </c>
      <c r="AA287" s="86" t="s">
        <v>34</v>
      </c>
      <c r="AB287" s="86"/>
      <c r="AC287" s="86"/>
      <c r="AD287" s="86"/>
      <c r="AE287" s="86"/>
      <c r="AF287" s="145" t="s">
        <v>4979</v>
      </c>
      <c r="AG287" s="60">
        <v>2025</v>
      </c>
      <c r="AH287" s="60"/>
      <c r="AI287" s="60" t="s">
        <v>4633</v>
      </c>
      <c r="AJ287" s="60" t="s">
        <v>4595</v>
      </c>
      <c r="AK287" s="282"/>
      <c r="AL287" s="282"/>
      <c r="AM287" s="282"/>
      <c r="AN287" s="102"/>
    </row>
    <row r="288" spans="1:40" s="1" customFormat="1" ht="409.5" hidden="1" customHeight="1" x14ac:dyDescent="0.35">
      <c r="A288" s="3" t="s">
        <v>958</v>
      </c>
      <c r="B288" s="52" t="s">
        <v>959</v>
      </c>
      <c r="C288" s="8" t="s">
        <v>960</v>
      </c>
      <c r="D288" s="8" t="s">
        <v>961</v>
      </c>
      <c r="E288" s="8" t="s">
        <v>941</v>
      </c>
      <c r="F288" s="9" t="s">
        <v>942</v>
      </c>
      <c r="G288" s="247">
        <v>3</v>
      </c>
      <c r="H288" s="10">
        <v>42401</v>
      </c>
      <c r="I288" s="10">
        <v>42704</v>
      </c>
      <c r="J288" s="19">
        <f t="shared" si="43"/>
        <v>43.285714285714285</v>
      </c>
      <c r="K288" s="9">
        <v>3</v>
      </c>
      <c r="L288" s="11">
        <f t="shared" si="39"/>
        <v>1</v>
      </c>
      <c r="M288" s="121">
        <f t="shared" ref="M288:M351" si="44">J288*L288</f>
        <v>43.285714285714285</v>
      </c>
      <c r="N288" s="19">
        <f t="shared" ref="N288:N351" si="45">IF(I288&lt;=$W$2,M288,0)</f>
        <v>43.285714285714285</v>
      </c>
      <c r="O288" s="297"/>
      <c r="P288" s="297"/>
      <c r="Q288" s="297"/>
      <c r="R288" s="297"/>
      <c r="S288" s="297"/>
      <c r="T288" s="297"/>
      <c r="U288" s="297"/>
      <c r="V288" s="297"/>
      <c r="W288" s="19">
        <f t="shared" ref="W288:W351" si="46">IF($W$2&gt;=I288,J288,0)</f>
        <v>43.285714285714285</v>
      </c>
      <c r="X288" s="47" t="s">
        <v>962</v>
      </c>
      <c r="Y288" s="9" t="s">
        <v>189</v>
      </c>
      <c r="Z288" s="8" t="s">
        <v>543</v>
      </c>
      <c r="AA288" s="9"/>
      <c r="AB288" s="9"/>
      <c r="AC288" s="9"/>
      <c r="AD288" s="9"/>
      <c r="AE288" s="9"/>
      <c r="AF288" s="145" t="s">
        <v>963</v>
      </c>
      <c r="AG288" s="60">
        <v>2012</v>
      </c>
      <c r="AH288" s="46"/>
      <c r="AI288" s="86" t="s">
        <v>4658</v>
      </c>
      <c r="AJ288" s="86" t="s">
        <v>4593</v>
      </c>
      <c r="AK288" s="46"/>
      <c r="AL288" s="46"/>
      <c r="AM288" s="46"/>
      <c r="AN288" s="102"/>
    </row>
    <row r="289" spans="1:40" s="1" customFormat="1" ht="409.5" hidden="1" x14ac:dyDescent="0.35">
      <c r="A289" s="3" t="s">
        <v>986</v>
      </c>
      <c r="B289" s="52" t="s">
        <v>987</v>
      </c>
      <c r="C289" s="8" t="s">
        <v>988</v>
      </c>
      <c r="D289" s="8" t="s">
        <v>989</v>
      </c>
      <c r="E289" s="8" t="s">
        <v>990</v>
      </c>
      <c r="F289" s="9" t="s">
        <v>991</v>
      </c>
      <c r="G289" s="247">
        <v>1</v>
      </c>
      <c r="H289" s="10">
        <v>41306</v>
      </c>
      <c r="I289" s="10">
        <v>42460</v>
      </c>
      <c r="J289" s="19">
        <f t="shared" si="43"/>
        <v>164.85714285714286</v>
      </c>
      <c r="K289" s="9">
        <v>1</v>
      </c>
      <c r="L289" s="11">
        <f t="shared" si="39"/>
        <v>1</v>
      </c>
      <c r="M289" s="121">
        <f t="shared" si="44"/>
        <v>164.85714285714286</v>
      </c>
      <c r="N289" s="19">
        <f t="shared" si="45"/>
        <v>164.85714285714286</v>
      </c>
      <c r="O289" s="297"/>
      <c r="P289" s="297"/>
      <c r="Q289" s="297"/>
      <c r="R289" s="297"/>
      <c r="S289" s="297"/>
      <c r="T289" s="297"/>
      <c r="U289" s="297"/>
      <c r="V289" s="297"/>
      <c r="W289" s="19">
        <f t="shared" si="46"/>
        <v>164.85714285714286</v>
      </c>
      <c r="X289" s="47" t="s">
        <v>992</v>
      </c>
      <c r="Y289" s="9" t="s">
        <v>189</v>
      </c>
      <c r="Z289" s="8" t="s">
        <v>543</v>
      </c>
      <c r="AA289" s="9"/>
      <c r="AB289" s="9"/>
      <c r="AC289" s="9"/>
      <c r="AD289" s="9"/>
      <c r="AE289" s="9"/>
      <c r="AF289" s="145" t="s">
        <v>993</v>
      </c>
      <c r="AG289" s="60">
        <v>2012</v>
      </c>
      <c r="AH289" s="46"/>
      <c r="AI289" s="86" t="s">
        <v>4658</v>
      </c>
      <c r="AJ289" s="86" t="s">
        <v>4593</v>
      </c>
      <c r="AK289" s="46"/>
      <c r="AL289" s="46"/>
      <c r="AM289" s="46"/>
      <c r="AN289" s="102"/>
    </row>
    <row r="290" spans="1:40" s="1" customFormat="1" ht="169" hidden="1" x14ac:dyDescent="0.35">
      <c r="A290" s="3" t="s">
        <v>1646</v>
      </c>
      <c r="B290" s="55" t="s">
        <v>1647</v>
      </c>
      <c r="C290" s="28" t="s">
        <v>939</v>
      </c>
      <c r="D290" s="28" t="s">
        <v>982</v>
      </c>
      <c r="E290" s="28" t="s">
        <v>1616</v>
      </c>
      <c r="F290" s="29" t="s">
        <v>1617</v>
      </c>
      <c r="G290" s="247">
        <v>1</v>
      </c>
      <c r="H290" s="30">
        <v>43040</v>
      </c>
      <c r="I290" s="13">
        <v>43100</v>
      </c>
      <c r="J290" s="19">
        <f t="shared" si="43"/>
        <v>8.5714285714285712</v>
      </c>
      <c r="K290" s="29">
        <v>1</v>
      </c>
      <c r="L290" s="11">
        <f t="shared" si="39"/>
        <v>1</v>
      </c>
      <c r="M290" s="121">
        <f t="shared" si="44"/>
        <v>8.5714285714285712</v>
      </c>
      <c r="N290" s="19">
        <f t="shared" si="45"/>
        <v>8.5714285714285712</v>
      </c>
      <c r="O290" s="297"/>
      <c r="P290" s="297"/>
      <c r="Q290" s="297"/>
      <c r="R290" s="297"/>
      <c r="S290" s="297"/>
      <c r="T290" s="297"/>
      <c r="U290" s="297"/>
      <c r="V290" s="297"/>
      <c r="W290" s="19">
        <f t="shared" si="46"/>
        <v>8.5714285714285712</v>
      </c>
      <c r="X290" s="47" t="s">
        <v>1648</v>
      </c>
      <c r="Y290" s="9" t="s">
        <v>189</v>
      </c>
      <c r="Z290" s="8" t="s">
        <v>1632</v>
      </c>
      <c r="AA290" s="9"/>
      <c r="AB290" s="9"/>
      <c r="AC290" s="9"/>
      <c r="AD290" s="9"/>
      <c r="AE290" s="9"/>
      <c r="AF290" s="145" t="s">
        <v>1649</v>
      </c>
      <c r="AG290" s="60">
        <v>2013</v>
      </c>
      <c r="AH290" s="46"/>
      <c r="AI290" s="86" t="s">
        <v>4658</v>
      </c>
      <c r="AJ290" s="86" t="s">
        <v>4593</v>
      </c>
      <c r="AK290" s="46"/>
      <c r="AL290" s="46"/>
      <c r="AM290" s="46"/>
      <c r="AN290" s="102"/>
    </row>
    <row r="291" spans="1:40" s="1" customFormat="1" ht="182" hidden="1" x14ac:dyDescent="0.35">
      <c r="A291" s="3" t="s">
        <v>937</v>
      </c>
      <c r="B291" s="61" t="s">
        <v>938</v>
      </c>
      <c r="C291" s="8" t="s">
        <v>939</v>
      </c>
      <c r="D291" s="8" t="s">
        <v>940</v>
      </c>
      <c r="E291" s="8" t="s">
        <v>941</v>
      </c>
      <c r="F291" s="9" t="s">
        <v>942</v>
      </c>
      <c r="G291" s="247">
        <v>3</v>
      </c>
      <c r="H291" s="10">
        <v>42401</v>
      </c>
      <c r="I291" s="10">
        <v>42916</v>
      </c>
      <c r="J291" s="19">
        <f t="shared" si="43"/>
        <v>73.571428571428569</v>
      </c>
      <c r="K291" s="9">
        <v>3</v>
      </c>
      <c r="L291" s="11">
        <f t="shared" si="39"/>
        <v>1</v>
      </c>
      <c r="M291" s="121">
        <f t="shared" si="44"/>
        <v>73.571428571428569</v>
      </c>
      <c r="N291" s="19">
        <f t="shared" si="45"/>
        <v>73.571428571428569</v>
      </c>
      <c r="O291" s="297"/>
      <c r="P291" s="297"/>
      <c r="Q291" s="297"/>
      <c r="R291" s="297"/>
      <c r="S291" s="297"/>
      <c r="T291" s="297"/>
      <c r="U291" s="297"/>
      <c r="V291" s="297"/>
      <c r="W291" s="19">
        <f t="shared" si="46"/>
        <v>73.571428571428569</v>
      </c>
      <c r="X291" s="47" t="s">
        <v>943</v>
      </c>
      <c r="Y291" s="9" t="s">
        <v>189</v>
      </c>
      <c r="Z291" s="8" t="s">
        <v>543</v>
      </c>
      <c r="AA291" s="9"/>
      <c r="AB291" s="9"/>
      <c r="AC291" s="9"/>
      <c r="AD291" s="9"/>
      <c r="AE291" s="9"/>
      <c r="AF291" s="145" t="s">
        <v>944</v>
      </c>
      <c r="AG291" s="60">
        <v>2012</v>
      </c>
      <c r="AH291" s="46"/>
      <c r="AI291" s="86" t="s">
        <v>4658</v>
      </c>
      <c r="AJ291" s="86" t="s">
        <v>4593</v>
      </c>
      <c r="AK291" s="46"/>
      <c r="AL291" s="46"/>
      <c r="AM291" s="46"/>
      <c r="AN291" s="102"/>
    </row>
    <row r="292" spans="1:40" s="1" customFormat="1" ht="195" hidden="1" x14ac:dyDescent="0.35">
      <c r="A292" s="3" t="s">
        <v>964</v>
      </c>
      <c r="B292" s="52" t="s">
        <v>965</v>
      </c>
      <c r="C292" s="8" t="s">
        <v>966</v>
      </c>
      <c r="D292" s="8" t="s">
        <v>961</v>
      </c>
      <c r="E292" s="8" t="s">
        <v>967</v>
      </c>
      <c r="F292" s="9" t="s">
        <v>968</v>
      </c>
      <c r="G292" s="247">
        <v>2</v>
      </c>
      <c r="H292" s="10">
        <v>42401</v>
      </c>
      <c r="I292" s="10">
        <v>42704</v>
      </c>
      <c r="J292" s="19">
        <f t="shared" si="43"/>
        <v>43.285714285714285</v>
      </c>
      <c r="K292" s="9">
        <v>2</v>
      </c>
      <c r="L292" s="11">
        <f t="shared" si="39"/>
        <v>1</v>
      </c>
      <c r="M292" s="121">
        <f t="shared" si="44"/>
        <v>43.285714285714285</v>
      </c>
      <c r="N292" s="19">
        <f t="shared" si="45"/>
        <v>43.285714285714285</v>
      </c>
      <c r="O292" s="297"/>
      <c r="P292" s="297"/>
      <c r="Q292" s="297"/>
      <c r="R292" s="297"/>
      <c r="S292" s="297"/>
      <c r="T292" s="297"/>
      <c r="U292" s="297"/>
      <c r="V292" s="297"/>
      <c r="W292" s="19">
        <f t="shared" si="46"/>
        <v>43.285714285714285</v>
      </c>
      <c r="X292" s="47" t="s">
        <v>969</v>
      </c>
      <c r="Y292" s="9" t="s">
        <v>189</v>
      </c>
      <c r="Z292" s="8" t="s">
        <v>543</v>
      </c>
      <c r="AA292" s="9"/>
      <c r="AB292" s="9"/>
      <c r="AC292" s="9"/>
      <c r="AD292" s="9"/>
      <c r="AE292" s="9"/>
      <c r="AF292" s="145" t="s">
        <v>970</v>
      </c>
      <c r="AG292" s="60">
        <v>2012</v>
      </c>
      <c r="AH292" s="46"/>
      <c r="AI292" s="86" t="s">
        <v>4658</v>
      </c>
      <c r="AJ292" s="86" t="s">
        <v>4593</v>
      </c>
      <c r="AK292" s="46"/>
      <c r="AL292" s="46"/>
      <c r="AM292" s="46"/>
      <c r="AN292" s="102"/>
    </row>
    <row r="293" spans="1:40" s="1" customFormat="1" ht="364" hidden="1" x14ac:dyDescent="0.35">
      <c r="A293" s="3" t="s">
        <v>979</v>
      </c>
      <c r="B293" s="61" t="s">
        <v>980</v>
      </c>
      <c r="C293" s="8" t="s">
        <v>981</v>
      </c>
      <c r="D293" s="8" t="s">
        <v>982</v>
      </c>
      <c r="E293" s="8" t="s">
        <v>983</v>
      </c>
      <c r="F293" s="9" t="s">
        <v>292</v>
      </c>
      <c r="G293" s="247">
        <v>1</v>
      </c>
      <c r="H293" s="10">
        <v>41852</v>
      </c>
      <c r="I293" s="10">
        <v>44196</v>
      </c>
      <c r="J293" s="19">
        <f t="shared" si="43"/>
        <v>334.85714285714283</v>
      </c>
      <c r="K293" s="9">
        <v>1</v>
      </c>
      <c r="L293" s="11">
        <f t="shared" si="39"/>
        <v>1</v>
      </c>
      <c r="M293" s="121">
        <f t="shared" si="44"/>
        <v>334.85714285714283</v>
      </c>
      <c r="N293" s="19">
        <f t="shared" si="45"/>
        <v>0</v>
      </c>
      <c r="O293" s="297"/>
      <c r="P293" s="297"/>
      <c r="Q293" s="297"/>
      <c r="R293" s="297"/>
      <c r="S293" s="297"/>
      <c r="T293" s="297"/>
      <c r="U293" s="297"/>
      <c r="V293" s="297"/>
      <c r="W293" s="19">
        <f t="shared" si="46"/>
        <v>0</v>
      </c>
      <c r="X293" s="47" t="s">
        <v>984</v>
      </c>
      <c r="Y293" s="9" t="s">
        <v>189</v>
      </c>
      <c r="Z293" s="8" t="s">
        <v>543</v>
      </c>
      <c r="AA293" s="9"/>
      <c r="AB293" s="9"/>
      <c r="AC293" s="9"/>
      <c r="AD293" s="9"/>
      <c r="AE293" s="9"/>
      <c r="AF293" s="145" t="s">
        <v>985</v>
      </c>
      <c r="AG293" s="60">
        <v>2012</v>
      </c>
      <c r="AH293" s="46"/>
      <c r="AI293" s="86" t="s">
        <v>4658</v>
      </c>
      <c r="AJ293" s="86" t="s">
        <v>4593</v>
      </c>
      <c r="AK293" s="46"/>
      <c r="AL293" s="46"/>
      <c r="AM293" s="46"/>
      <c r="AN293" s="102"/>
    </row>
    <row r="294" spans="1:40" s="1" customFormat="1" ht="351" hidden="1" x14ac:dyDescent="0.35">
      <c r="A294" s="3" t="s">
        <v>917</v>
      </c>
      <c r="B294" s="52" t="s">
        <v>918</v>
      </c>
      <c r="C294" s="8" t="s">
        <v>919</v>
      </c>
      <c r="D294" s="8" t="s">
        <v>920</v>
      </c>
      <c r="E294" s="8" t="s">
        <v>921</v>
      </c>
      <c r="F294" s="9" t="s">
        <v>107</v>
      </c>
      <c r="G294" s="247">
        <v>1</v>
      </c>
      <c r="H294" s="10">
        <v>41852</v>
      </c>
      <c r="I294" s="10">
        <v>42490</v>
      </c>
      <c r="J294" s="19">
        <f t="shared" si="43"/>
        <v>91.142857142857139</v>
      </c>
      <c r="K294" s="9">
        <v>1</v>
      </c>
      <c r="L294" s="11">
        <f t="shared" si="39"/>
        <v>1</v>
      </c>
      <c r="M294" s="121">
        <f t="shared" si="44"/>
        <v>91.142857142857139</v>
      </c>
      <c r="N294" s="19">
        <f t="shared" si="45"/>
        <v>91.142857142857139</v>
      </c>
      <c r="O294" s="297"/>
      <c r="P294" s="297"/>
      <c r="Q294" s="297"/>
      <c r="R294" s="297"/>
      <c r="S294" s="297"/>
      <c r="T294" s="297"/>
      <c r="U294" s="297"/>
      <c r="V294" s="297"/>
      <c r="W294" s="19">
        <f t="shared" si="46"/>
        <v>91.142857142857139</v>
      </c>
      <c r="X294" s="382" t="s">
        <v>922</v>
      </c>
      <c r="Y294" s="9" t="s">
        <v>189</v>
      </c>
      <c r="Z294" s="8" t="s">
        <v>543</v>
      </c>
      <c r="AA294" s="9"/>
      <c r="AB294" s="9"/>
      <c r="AC294" s="9"/>
      <c r="AD294" s="9"/>
      <c r="AE294" s="9"/>
      <c r="AF294" s="145" t="s">
        <v>923</v>
      </c>
      <c r="AG294" s="60">
        <v>2012</v>
      </c>
      <c r="AH294" s="46"/>
      <c r="AI294" s="86" t="s">
        <v>4658</v>
      </c>
      <c r="AJ294" s="86" t="s">
        <v>4593</v>
      </c>
      <c r="AK294" s="46"/>
      <c r="AL294" s="46"/>
      <c r="AM294" s="46"/>
      <c r="AN294" s="102"/>
    </row>
    <row r="295" spans="1:40" s="1" customFormat="1" ht="195" hidden="1" x14ac:dyDescent="0.35">
      <c r="A295" s="3" t="s">
        <v>1028</v>
      </c>
      <c r="B295" s="52" t="s">
        <v>1029</v>
      </c>
      <c r="C295" s="8" t="s">
        <v>1030</v>
      </c>
      <c r="D295" s="8" t="s">
        <v>1031</v>
      </c>
      <c r="E295" s="8" t="s">
        <v>1032</v>
      </c>
      <c r="F295" s="9" t="s">
        <v>916</v>
      </c>
      <c r="G295" s="247">
        <v>1</v>
      </c>
      <c r="H295" s="10">
        <v>42401</v>
      </c>
      <c r="I295" s="10">
        <v>42460</v>
      </c>
      <c r="J295" s="19">
        <f t="shared" si="43"/>
        <v>8.4285714285714288</v>
      </c>
      <c r="K295" s="9">
        <v>1</v>
      </c>
      <c r="L295" s="11">
        <f t="shared" si="39"/>
        <v>1</v>
      </c>
      <c r="M295" s="121">
        <f t="shared" si="44"/>
        <v>8.4285714285714288</v>
      </c>
      <c r="N295" s="19">
        <f t="shared" si="45"/>
        <v>8.4285714285714288</v>
      </c>
      <c r="O295" s="297"/>
      <c r="P295" s="297"/>
      <c r="Q295" s="297"/>
      <c r="R295" s="297"/>
      <c r="S295" s="297"/>
      <c r="T295" s="297"/>
      <c r="U295" s="297"/>
      <c r="V295" s="297"/>
      <c r="W295" s="19">
        <f t="shared" si="46"/>
        <v>8.4285714285714288</v>
      </c>
      <c r="X295" s="382" t="s">
        <v>1033</v>
      </c>
      <c r="Y295" s="9" t="s">
        <v>189</v>
      </c>
      <c r="Z295" s="8" t="s">
        <v>543</v>
      </c>
      <c r="AA295" s="9"/>
      <c r="AB295" s="9"/>
      <c r="AC295" s="9"/>
      <c r="AD295" s="9"/>
      <c r="AE295" s="9"/>
      <c r="AF295" s="145" t="s">
        <v>1034</v>
      </c>
      <c r="AG295" s="60">
        <v>2012</v>
      </c>
      <c r="AH295" s="46"/>
      <c r="AI295" s="86" t="s">
        <v>4658</v>
      </c>
      <c r="AJ295" s="86" t="s">
        <v>4593</v>
      </c>
      <c r="AK295" s="46"/>
      <c r="AL295" s="46"/>
      <c r="AM295" s="46"/>
      <c r="AN295" s="102"/>
    </row>
    <row r="296" spans="1:40" s="1" customFormat="1" ht="234" hidden="1" x14ac:dyDescent="0.35">
      <c r="A296" s="2" t="s">
        <v>255</v>
      </c>
      <c r="B296" s="52" t="s">
        <v>256</v>
      </c>
      <c r="C296" s="8" t="s">
        <v>249</v>
      </c>
      <c r="D296" s="8" t="s">
        <v>257</v>
      </c>
      <c r="E296" s="8" t="s">
        <v>258</v>
      </c>
      <c r="F296" s="9" t="s">
        <v>259</v>
      </c>
      <c r="G296" s="247">
        <v>5</v>
      </c>
      <c r="H296" s="10">
        <v>42706</v>
      </c>
      <c r="I296" s="10">
        <v>42916</v>
      </c>
      <c r="J296" s="19">
        <f t="shared" si="43"/>
        <v>30</v>
      </c>
      <c r="K296" s="9">
        <v>5</v>
      </c>
      <c r="L296" s="11">
        <f t="shared" si="39"/>
        <v>1</v>
      </c>
      <c r="M296" s="121">
        <f t="shared" si="44"/>
        <v>30</v>
      </c>
      <c r="N296" s="19">
        <f t="shared" si="45"/>
        <v>30</v>
      </c>
      <c r="O296" s="297"/>
      <c r="P296" s="297"/>
      <c r="Q296" s="297"/>
      <c r="R296" s="297"/>
      <c r="S296" s="297"/>
      <c r="T296" s="297"/>
      <c r="U296" s="297"/>
      <c r="V296" s="297"/>
      <c r="W296" s="19">
        <f t="shared" si="46"/>
        <v>30</v>
      </c>
      <c r="X296" s="47" t="s">
        <v>260</v>
      </c>
      <c r="Y296" s="9" t="s">
        <v>189</v>
      </c>
      <c r="Z296" s="8" t="s">
        <v>110</v>
      </c>
      <c r="AA296" s="9"/>
      <c r="AB296" s="9"/>
      <c r="AC296" s="9"/>
      <c r="AD296" s="9"/>
      <c r="AE296" s="9"/>
      <c r="AF296" s="145" t="s">
        <v>261</v>
      </c>
      <c r="AG296" s="60">
        <v>2016</v>
      </c>
      <c r="AH296" s="46"/>
      <c r="AI296" s="86" t="s">
        <v>4658</v>
      </c>
      <c r="AJ296" s="86" t="s">
        <v>4593</v>
      </c>
      <c r="AK296" s="46"/>
      <c r="AL296" s="46"/>
      <c r="AM296" s="46"/>
      <c r="AN296" s="102"/>
    </row>
    <row r="297" spans="1:40" s="1" customFormat="1" ht="234" hidden="1" x14ac:dyDescent="0.35">
      <c r="A297" s="2" t="s">
        <v>255</v>
      </c>
      <c r="B297" s="52" t="s">
        <v>256</v>
      </c>
      <c r="C297" s="8" t="s">
        <v>249</v>
      </c>
      <c r="D297" s="8" t="s">
        <v>262</v>
      </c>
      <c r="E297" s="8" t="s">
        <v>263</v>
      </c>
      <c r="F297" s="9" t="s">
        <v>264</v>
      </c>
      <c r="G297" s="247">
        <v>3</v>
      </c>
      <c r="H297" s="10">
        <v>42706</v>
      </c>
      <c r="I297" s="10">
        <v>42916</v>
      </c>
      <c r="J297" s="19">
        <f t="shared" si="43"/>
        <v>30</v>
      </c>
      <c r="K297" s="9">
        <v>3</v>
      </c>
      <c r="L297" s="11">
        <f t="shared" si="39"/>
        <v>1</v>
      </c>
      <c r="M297" s="121">
        <f t="shared" si="44"/>
        <v>30</v>
      </c>
      <c r="N297" s="19">
        <f t="shared" si="45"/>
        <v>30</v>
      </c>
      <c r="O297" s="297"/>
      <c r="P297" s="297"/>
      <c r="Q297" s="297"/>
      <c r="R297" s="297"/>
      <c r="S297" s="297"/>
      <c r="T297" s="297"/>
      <c r="U297" s="297"/>
      <c r="V297" s="297"/>
      <c r="W297" s="19">
        <f t="shared" si="46"/>
        <v>30</v>
      </c>
      <c r="X297" s="47" t="s">
        <v>265</v>
      </c>
      <c r="Y297" s="9" t="s">
        <v>189</v>
      </c>
      <c r="Z297" s="8" t="s">
        <v>110</v>
      </c>
      <c r="AA297" s="9"/>
      <c r="AB297" s="9"/>
      <c r="AC297" s="9"/>
      <c r="AD297" s="9"/>
      <c r="AE297" s="9"/>
      <c r="AF297" s="145" t="s">
        <v>266</v>
      </c>
      <c r="AG297" s="60">
        <v>2016</v>
      </c>
      <c r="AH297" s="46"/>
      <c r="AI297" s="86" t="s">
        <v>4658</v>
      </c>
      <c r="AJ297" s="86" t="s">
        <v>4593</v>
      </c>
      <c r="AK297" s="46"/>
      <c r="AL297" s="46"/>
      <c r="AM297" s="46"/>
      <c r="AN297" s="102"/>
    </row>
    <row r="298" spans="1:40" s="1" customFormat="1" ht="117" hidden="1" customHeight="1" x14ac:dyDescent="0.35">
      <c r="A298" s="3" t="s">
        <v>1396</v>
      </c>
      <c r="B298" s="61" t="s">
        <v>1397</v>
      </c>
      <c r="C298" s="8"/>
      <c r="D298" s="8" t="s">
        <v>1398</v>
      </c>
      <c r="E298" s="8" t="s">
        <v>1399</v>
      </c>
      <c r="F298" s="9" t="s">
        <v>1400</v>
      </c>
      <c r="G298" s="247">
        <v>1</v>
      </c>
      <c r="H298" s="10">
        <v>42401</v>
      </c>
      <c r="I298" s="10">
        <v>42551</v>
      </c>
      <c r="J298" s="19">
        <f t="shared" si="43"/>
        <v>21.428571428571427</v>
      </c>
      <c r="K298" s="9">
        <v>1</v>
      </c>
      <c r="L298" s="11">
        <f t="shared" si="39"/>
        <v>1</v>
      </c>
      <c r="M298" s="121">
        <f t="shared" si="44"/>
        <v>21.428571428571427</v>
      </c>
      <c r="N298" s="19">
        <f t="shared" si="45"/>
        <v>21.428571428571427</v>
      </c>
      <c r="O298" s="297"/>
      <c r="P298" s="297"/>
      <c r="Q298" s="297"/>
      <c r="R298" s="297"/>
      <c r="S298" s="297"/>
      <c r="T298" s="297"/>
      <c r="U298" s="297"/>
      <c r="V298" s="297"/>
      <c r="W298" s="19">
        <f t="shared" si="46"/>
        <v>21.428571428571427</v>
      </c>
      <c r="X298" s="47" t="s">
        <v>1401</v>
      </c>
      <c r="Y298" s="9" t="s">
        <v>189</v>
      </c>
      <c r="Z298" s="8" t="s">
        <v>1304</v>
      </c>
      <c r="AA298" s="9"/>
      <c r="AB298" s="9"/>
      <c r="AC298" s="9"/>
      <c r="AD298" s="9"/>
      <c r="AE298" s="9"/>
      <c r="AF298" s="145" t="s">
        <v>1402</v>
      </c>
      <c r="AG298" s="60">
        <v>2015</v>
      </c>
      <c r="AH298" s="46"/>
      <c r="AI298" s="86" t="s">
        <v>4658</v>
      </c>
      <c r="AJ298" s="86" t="s">
        <v>4593</v>
      </c>
      <c r="AK298" s="46"/>
      <c r="AL298" s="46"/>
      <c r="AM298" s="46"/>
      <c r="AN298" s="102"/>
    </row>
    <row r="299" spans="1:40" s="1" customFormat="1" ht="208" hidden="1" x14ac:dyDescent="0.35">
      <c r="A299" s="3" t="s">
        <v>1433</v>
      </c>
      <c r="B299" s="61" t="s">
        <v>1434</v>
      </c>
      <c r="C299" s="8"/>
      <c r="D299" s="8" t="s">
        <v>940</v>
      </c>
      <c r="E299" s="8" t="s">
        <v>941</v>
      </c>
      <c r="F299" s="9" t="s">
        <v>942</v>
      </c>
      <c r="G299" s="247">
        <v>3</v>
      </c>
      <c r="H299" s="10">
        <v>42401</v>
      </c>
      <c r="I299" s="10">
        <v>42704</v>
      </c>
      <c r="J299" s="19">
        <f t="shared" si="43"/>
        <v>43.285714285714285</v>
      </c>
      <c r="K299" s="9">
        <v>3</v>
      </c>
      <c r="L299" s="11">
        <f t="shared" si="39"/>
        <v>1</v>
      </c>
      <c r="M299" s="121">
        <f t="shared" si="44"/>
        <v>43.285714285714285</v>
      </c>
      <c r="N299" s="19">
        <f t="shared" si="45"/>
        <v>43.285714285714285</v>
      </c>
      <c r="O299" s="297"/>
      <c r="P299" s="297"/>
      <c r="Q299" s="297"/>
      <c r="R299" s="297"/>
      <c r="S299" s="297"/>
      <c r="T299" s="297"/>
      <c r="U299" s="297"/>
      <c r="V299" s="297"/>
      <c r="W299" s="19">
        <f t="shared" si="46"/>
        <v>43.285714285714285</v>
      </c>
      <c r="X299" s="47" t="s">
        <v>1431</v>
      </c>
      <c r="Y299" s="9" t="s">
        <v>189</v>
      </c>
      <c r="Z299" s="8" t="s">
        <v>1304</v>
      </c>
      <c r="AA299" s="9"/>
      <c r="AB299" s="9"/>
      <c r="AC299" s="9"/>
      <c r="AD299" s="9"/>
      <c r="AE299" s="9"/>
      <c r="AF299" s="145" t="s">
        <v>1435</v>
      </c>
      <c r="AG299" s="60">
        <v>2015</v>
      </c>
      <c r="AH299" s="46"/>
      <c r="AI299" s="86" t="s">
        <v>4658</v>
      </c>
      <c r="AJ299" s="86" t="s">
        <v>4593</v>
      </c>
      <c r="AK299" s="46"/>
      <c r="AL299" s="46"/>
      <c r="AM299" s="46"/>
      <c r="AN299" s="102"/>
    </row>
    <row r="300" spans="1:40" s="1" customFormat="1" ht="130" hidden="1" x14ac:dyDescent="0.35">
      <c r="A300" s="3" t="s">
        <v>1325</v>
      </c>
      <c r="B300" s="61" t="s">
        <v>1326</v>
      </c>
      <c r="C300" s="8"/>
      <c r="D300" s="8" t="s">
        <v>1327</v>
      </c>
      <c r="E300" s="8" t="s">
        <v>941</v>
      </c>
      <c r="F300" s="9" t="s">
        <v>942</v>
      </c>
      <c r="G300" s="247">
        <v>3</v>
      </c>
      <c r="H300" s="10">
        <v>42401</v>
      </c>
      <c r="I300" s="10">
        <v>42704</v>
      </c>
      <c r="J300" s="19">
        <f t="shared" si="43"/>
        <v>43.285714285714285</v>
      </c>
      <c r="K300" s="9">
        <v>3</v>
      </c>
      <c r="L300" s="11">
        <f t="shared" si="39"/>
        <v>1</v>
      </c>
      <c r="M300" s="121">
        <f t="shared" si="44"/>
        <v>43.285714285714285</v>
      </c>
      <c r="N300" s="19">
        <f t="shared" si="45"/>
        <v>43.285714285714285</v>
      </c>
      <c r="O300" s="297"/>
      <c r="P300" s="297"/>
      <c r="Q300" s="297"/>
      <c r="R300" s="297"/>
      <c r="S300" s="297"/>
      <c r="T300" s="297"/>
      <c r="U300" s="297"/>
      <c r="V300" s="297"/>
      <c r="W300" s="19">
        <f t="shared" si="46"/>
        <v>43.285714285714285</v>
      </c>
      <c r="X300" s="47" t="s">
        <v>1328</v>
      </c>
      <c r="Y300" s="9" t="s">
        <v>189</v>
      </c>
      <c r="Z300" s="8" t="s">
        <v>1304</v>
      </c>
      <c r="AA300" s="9"/>
      <c r="AB300" s="9"/>
      <c r="AC300" s="9"/>
      <c r="AD300" s="9"/>
      <c r="AE300" s="9"/>
      <c r="AF300" s="145" t="s">
        <v>1329</v>
      </c>
      <c r="AG300" s="60">
        <v>2015</v>
      </c>
      <c r="AH300" s="46"/>
      <c r="AI300" s="86" t="s">
        <v>4658</v>
      </c>
      <c r="AJ300" s="86" t="s">
        <v>4593</v>
      </c>
      <c r="AK300" s="46"/>
      <c r="AL300" s="46"/>
      <c r="AM300" s="46"/>
      <c r="AN300" s="102"/>
    </row>
    <row r="301" spans="1:40" s="1" customFormat="1" ht="182" hidden="1" x14ac:dyDescent="0.35">
      <c r="A301" s="3" t="s">
        <v>1446</v>
      </c>
      <c r="B301" s="61" t="s">
        <v>1447</v>
      </c>
      <c r="C301" s="8"/>
      <c r="D301" s="8" t="s">
        <v>940</v>
      </c>
      <c r="E301" s="8" t="s">
        <v>941</v>
      </c>
      <c r="F301" s="9" t="s">
        <v>942</v>
      </c>
      <c r="G301" s="247">
        <v>3</v>
      </c>
      <c r="H301" s="10">
        <v>42401</v>
      </c>
      <c r="I301" s="10">
        <v>42704</v>
      </c>
      <c r="J301" s="19">
        <f t="shared" si="43"/>
        <v>43.285714285714285</v>
      </c>
      <c r="K301" s="9">
        <v>3</v>
      </c>
      <c r="L301" s="11">
        <f t="shared" si="39"/>
        <v>1</v>
      </c>
      <c r="M301" s="121">
        <f t="shared" si="44"/>
        <v>43.285714285714285</v>
      </c>
      <c r="N301" s="19">
        <f t="shared" si="45"/>
        <v>43.285714285714285</v>
      </c>
      <c r="O301" s="297"/>
      <c r="P301" s="297"/>
      <c r="Q301" s="297"/>
      <c r="R301" s="297"/>
      <c r="S301" s="297"/>
      <c r="T301" s="297"/>
      <c r="U301" s="297"/>
      <c r="V301" s="297"/>
      <c r="W301" s="19">
        <f t="shared" si="46"/>
        <v>43.285714285714285</v>
      </c>
      <c r="X301" s="47" t="s">
        <v>534</v>
      </c>
      <c r="Y301" s="9" t="s">
        <v>189</v>
      </c>
      <c r="Z301" s="8" t="s">
        <v>1304</v>
      </c>
      <c r="AA301" s="9"/>
      <c r="AB301" s="9"/>
      <c r="AC301" s="9"/>
      <c r="AD301" s="9"/>
      <c r="AE301" s="9"/>
      <c r="AF301" s="145" t="s">
        <v>1448</v>
      </c>
      <c r="AG301" s="60">
        <v>2015</v>
      </c>
      <c r="AH301" s="46"/>
      <c r="AI301" s="86" t="s">
        <v>4658</v>
      </c>
      <c r="AJ301" s="86" t="s">
        <v>4593</v>
      </c>
      <c r="AK301" s="46"/>
      <c r="AL301" s="46"/>
      <c r="AM301" s="46"/>
      <c r="AN301" s="102"/>
    </row>
    <row r="302" spans="1:40" s="1" customFormat="1" ht="117" hidden="1" x14ac:dyDescent="0.35">
      <c r="A302" s="3" t="s">
        <v>1436</v>
      </c>
      <c r="B302" s="61" t="s">
        <v>1437</v>
      </c>
      <c r="C302" s="8"/>
      <c r="D302" s="8" t="s">
        <v>1327</v>
      </c>
      <c r="E302" s="8" t="s">
        <v>941</v>
      </c>
      <c r="F302" s="9" t="s">
        <v>942</v>
      </c>
      <c r="G302" s="247">
        <v>3</v>
      </c>
      <c r="H302" s="10">
        <v>42401</v>
      </c>
      <c r="I302" s="10">
        <v>42704</v>
      </c>
      <c r="J302" s="19">
        <f t="shared" si="43"/>
        <v>43.285714285714285</v>
      </c>
      <c r="K302" s="9">
        <v>3</v>
      </c>
      <c r="L302" s="11">
        <f t="shared" si="39"/>
        <v>1</v>
      </c>
      <c r="M302" s="121">
        <f t="shared" si="44"/>
        <v>43.285714285714285</v>
      </c>
      <c r="N302" s="19">
        <f t="shared" si="45"/>
        <v>43.285714285714285</v>
      </c>
      <c r="O302" s="297"/>
      <c r="P302" s="297"/>
      <c r="Q302" s="297"/>
      <c r="R302" s="297"/>
      <c r="S302" s="297"/>
      <c r="T302" s="297"/>
      <c r="U302" s="297"/>
      <c r="V302" s="297"/>
      <c r="W302" s="19">
        <f t="shared" si="46"/>
        <v>43.285714285714285</v>
      </c>
      <c r="X302" s="47" t="s">
        <v>1431</v>
      </c>
      <c r="Y302" s="9" t="s">
        <v>189</v>
      </c>
      <c r="Z302" s="8" t="s">
        <v>1304</v>
      </c>
      <c r="AA302" s="9"/>
      <c r="AB302" s="9"/>
      <c r="AC302" s="9"/>
      <c r="AD302" s="9"/>
      <c r="AE302" s="9"/>
      <c r="AF302" s="145" t="s">
        <v>1438</v>
      </c>
      <c r="AG302" s="60">
        <v>2015</v>
      </c>
      <c r="AH302" s="46"/>
      <c r="AI302" s="86" t="s">
        <v>4658</v>
      </c>
      <c r="AJ302" s="86" t="s">
        <v>4593</v>
      </c>
      <c r="AK302" s="46"/>
      <c r="AL302" s="46"/>
      <c r="AM302" s="46"/>
      <c r="AN302" s="102"/>
    </row>
    <row r="303" spans="1:40" s="1" customFormat="1" ht="182" hidden="1" x14ac:dyDescent="0.35">
      <c r="A303" s="3" t="s">
        <v>1417</v>
      </c>
      <c r="B303" s="82" t="s">
        <v>1418</v>
      </c>
      <c r="C303" s="8"/>
      <c r="D303" s="8" t="s">
        <v>1327</v>
      </c>
      <c r="E303" s="8" t="s">
        <v>941</v>
      </c>
      <c r="F303" s="60" t="s">
        <v>942</v>
      </c>
      <c r="G303" s="247">
        <v>3</v>
      </c>
      <c r="H303" s="10">
        <v>42401</v>
      </c>
      <c r="I303" s="10">
        <v>45169</v>
      </c>
      <c r="J303" s="19">
        <f t="shared" si="43"/>
        <v>395.42857142857144</v>
      </c>
      <c r="K303" s="9">
        <v>3</v>
      </c>
      <c r="L303" s="11">
        <f t="shared" si="39"/>
        <v>1</v>
      </c>
      <c r="M303" s="121">
        <f t="shared" si="44"/>
        <v>395.42857142857144</v>
      </c>
      <c r="N303" s="19">
        <f t="shared" si="45"/>
        <v>0</v>
      </c>
      <c r="O303" s="297"/>
      <c r="P303" s="297"/>
      <c r="Q303" s="297"/>
      <c r="R303" s="297"/>
      <c r="S303" s="297"/>
      <c r="T303" s="297"/>
      <c r="U303" s="297"/>
      <c r="V303" s="297"/>
      <c r="W303" s="19">
        <f t="shared" si="46"/>
        <v>0</v>
      </c>
      <c r="X303" s="60" t="s">
        <v>1419</v>
      </c>
      <c r="Y303" s="9" t="s">
        <v>189</v>
      </c>
      <c r="Z303" s="8" t="s">
        <v>1304</v>
      </c>
      <c r="AA303" s="9" t="s">
        <v>34</v>
      </c>
      <c r="AB303" s="9"/>
      <c r="AC303" s="9" t="s">
        <v>34</v>
      </c>
      <c r="AD303" s="9"/>
      <c r="AE303" s="9"/>
      <c r="AF303" s="145" t="s">
        <v>1420</v>
      </c>
      <c r="AG303" s="60">
        <v>2015</v>
      </c>
      <c r="AH303" s="46"/>
      <c r="AI303" s="86" t="s">
        <v>4658</v>
      </c>
      <c r="AJ303" s="86" t="s">
        <v>4593</v>
      </c>
      <c r="AK303" s="46"/>
      <c r="AL303" s="46"/>
      <c r="AM303" s="46"/>
      <c r="AN303" s="102"/>
    </row>
    <row r="304" spans="1:40" s="1" customFormat="1" ht="91" hidden="1" x14ac:dyDescent="0.35">
      <c r="A304" s="3" t="s">
        <v>1403</v>
      </c>
      <c r="B304" s="61" t="s">
        <v>1404</v>
      </c>
      <c r="C304" s="8"/>
      <c r="D304" s="8" t="s">
        <v>1327</v>
      </c>
      <c r="E304" s="8" t="s">
        <v>941</v>
      </c>
      <c r="F304" s="9" t="s">
        <v>942</v>
      </c>
      <c r="G304" s="247">
        <v>3</v>
      </c>
      <c r="H304" s="10">
        <v>42401</v>
      </c>
      <c r="I304" s="10">
        <v>42704</v>
      </c>
      <c r="J304" s="19">
        <f t="shared" si="43"/>
        <v>43.285714285714285</v>
      </c>
      <c r="K304" s="9">
        <v>3</v>
      </c>
      <c r="L304" s="11">
        <f t="shared" si="39"/>
        <v>1</v>
      </c>
      <c r="M304" s="121">
        <f t="shared" si="44"/>
        <v>43.285714285714285</v>
      </c>
      <c r="N304" s="19">
        <f t="shared" si="45"/>
        <v>43.285714285714285</v>
      </c>
      <c r="O304" s="297"/>
      <c r="P304" s="297"/>
      <c r="Q304" s="297"/>
      <c r="R304" s="297"/>
      <c r="S304" s="297"/>
      <c r="T304" s="297"/>
      <c r="U304" s="297"/>
      <c r="V304" s="297"/>
      <c r="W304" s="19">
        <f t="shared" si="46"/>
        <v>43.285714285714285</v>
      </c>
      <c r="X304" s="47" t="s">
        <v>1405</v>
      </c>
      <c r="Y304" s="9" t="s">
        <v>189</v>
      </c>
      <c r="Z304" s="8" t="s">
        <v>1304</v>
      </c>
      <c r="AA304" s="9"/>
      <c r="AB304" s="9"/>
      <c r="AC304" s="9"/>
      <c r="AD304" s="9"/>
      <c r="AE304" s="9"/>
      <c r="AF304" s="145" t="s">
        <v>1406</v>
      </c>
      <c r="AG304" s="60">
        <v>2015</v>
      </c>
      <c r="AH304" s="46"/>
      <c r="AI304" s="86" t="s">
        <v>4658</v>
      </c>
      <c r="AJ304" s="86" t="s">
        <v>4593</v>
      </c>
      <c r="AK304" s="46"/>
      <c r="AL304" s="46"/>
      <c r="AM304" s="46"/>
      <c r="AN304" s="102"/>
    </row>
    <row r="305" spans="1:40" s="1" customFormat="1" ht="195" hidden="1" customHeight="1" x14ac:dyDescent="0.35">
      <c r="A305" s="3" t="s">
        <v>1367</v>
      </c>
      <c r="B305" s="61" t="s">
        <v>1368</v>
      </c>
      <c r="C305" s="8"/>
      <c r="D305" s="8" t="s">
        <v>1369</v>
      </c>
      <c r="E305" s="8" t="s">
        <v>1066</v>
      </c>
      <c r="F305" s="9" t="s">
        <v>916</v>
      </c>
      <c r="G305" s="247">
        <v>1</v>
      </c>
      <c r="H305" s="10">
        <v>42401</v>
      </c>
      <c r="I305" s="10">
        <v>42490</v>
      </c>
      <c r="J305" s="19">
        <f t="shared" si="43"/>
        <v>12.714285714285714</v>
      </c>
      <c r="K305" s="9">
        <v>1</v>
      </c>
      <c r="L305" s="11">
        <f t="shared" si="39"/>
        <v>1</v>
      </c>
      <c r="M305" s="121">
        <f t="shared" si="44"/>
        <v>12.714285714285714</v>
      </c>
      <c r="N305" s="19">
        <f t="shared" si="45"/>
        <v>12.714285714285714</v>
      </c>
      <c r="O305" s="297"/>
      <c r="P305" s="297"/>
      <c r="Q305" s="297"/>
      <c r="R305" s="297"/>
      <c r="S305" s="297"/>
      <c r="T305" s="297"/>
      <c r="U305" s="297"/>
      <c r="V305" s="297"/>
      <c r="W305" s="19">
        <f t="shared" si="46"/>
        <v>12.714285714285714</v>
      </c>
      <c r="X305" s="47" t="s">
        <v>1370</v>
      </c>
      <c r="Y305" s="9" t="s">
        <v>189</v>
      </c>
      <c r="Z305" s="8" t="s">
        <v>1304</v>
      </c>
      <c r="AA305" s="9"/>
      <c r="AB305" s="9"/>
      <c r="AC305" s="9"/>
      <c r="AD305" s="9"/>
      <c r="AE305" s="9"/>
      <c r="AF305" s="145" t="s">
        <v>1371</v>
      </c>
      <c r="AG305" s="60">
        <v>2015</v>
      </c>
      <c r="AH305" s="46"/>
      <c r="AI305" s="86" t="s">
        <v>4658</v>
      </c>
      <c r="AJ305" s="86" t="s">
        <v>4593</v>
      </c>
      <c r="AK305" s="46"/>
      <c r="AL305" s="46"/>
      <c r="AM305" s="46"/>
      <c r="AN305" s="102"/>
    </row>
    <row r="306" spans="1:40" s="1" customFormat="1" ht="84" hidden="1" customHeight="1" x14ac:dyDescent="0.35">
      <c r="A306" s="3" t="s">
        <v>1020</v>
      </c>
      <c r="B306" s="52" t="s">
        <v>1021</v>
      </c>
      <c r="C306" s="8" t="s">
        <v>1022</v>
      </c>
      <c r="D306" s="8" t="s">
        <v>1023</v>
      </c>
      <c r="E306" s="8" t="s">
        <v>1024</v>
      </c>
      <c r="F306" s="9" t="s">
        <v>1025</v>
      </c>
      <c r="G306" s="247">
        <v>1</v>
      </c>
      <c r="H306" s="10">
        <v>42401</v>
      </c>
      <c r="I306" s="10">
        <v>42916</v>
      </c>
      <c r="J306" s="19">
        <f t="shared" si="43"/>
        <v>73.571428571428569</v>
      </c>
      <c r="K306" s="9">
        <v>1</v>
      </c>
      <c r="L306" s="11">
        <f t="shared" si="39"/>
        <v>1</v>
      </c>
      <c r="M306" s="121">
        <f t="shared" si="44"/>
        <v>73.571428571428569</v>
      </c>
      <c r="N306" s="19">
        <f t="shared" si="45"/>
        <v>73.571428571428569</v>
      </c>
      <c r="O306" s="297"/>
      <c r="P306" s="297"/>
      <c r="Q306" s="297"/>
      <c r="R306" s="297"/>
      <c r="S306" s="297"/>
      <c r="T306" s="297"/>
      <c r="U306" s="297"/>
      <c r="V306" s="297"/>
      <c r="W306" s="19">
        <f t="shared" si="46"/>
        <v>73.571428571428569</v>
      </c>
      <c r="X306" s="47" t="s">
        <v>1026</v>
      </c>
      <c r="Y306" s="9" t="s">
        <v>189</v>
      </c>
      <c r="Z306" s="8" t="s">
        <v>543</v>
      </c>
      <c r="AA306" s="9"/>
      <c r="AB306" s="9"/>
      <c r="AC306" s="9"/>
      <c r="AD306" s="9"/>
      <c r="AE306" s="9"/>
      <c r="AF306" s="145" t="s">
        <v>1027</v>
      </c>
      <c r="AG306" s="60">
        <v>2012</v>
      </c>
      <c r="AH306" s="46"/>
      <c r="AI306" s="86" t="s">
        <v>4658</v>
      </c>
      <c r="AJ306" s="86" t="s">
        <v>4593</v>
      </c>
      <c r="AK306" s="46"/>
      <c r="AL306" s="46"/>
      <c r="AM306" s="46"/>
      <c r="AN306" s="102"/>
    </row>
    <row r="307" spans="1:40" s="1" customFormat="1" ht="221" hidden="1" x14ac:dyDescent="0.35">
      <c r="A307" s="3" t="s">
        <v>1052</v>
      </c>
      <c r="B307" s="52" t="s">
        <v>1021</v>
      </c>
      <c r="C307" s="8" t="s">
        <v>1053</v>
      </c>
      <c r="D307" s="8" t="s">
        <v>1050</v>
      </c>
      <c r="E307" s="8" t="s">
        <v>941</v>
      </c>
      <c r="F307" s="9" t="s">
        <v>107</v>
      </c>
      <c r="G307" s="247">
        <v>3</v>
      </c>
      <c r="H307" s="10">
        <v>41792</v>
      </c>
      <c r="I307" s="10">
        <v>42704</v>
      </c>
      <c r="J307" s="19">
        <f t="shared" si="43"/>
        <v>130.28571428571428</v>
      </c>
      <c r="K307" s="9">
        <v>3</v>
      </c>
      <c r="L307" s="11">
        <f t="shared" si="39"/>
        <v>1</v>
      </c>
      <c r="M307" s="121">
        <f t="shared" si="44"/>
        <v>130.28571428571428</v>
      </c>
      <c r="N307" s="19">
        <f t="shared" si="45"/>
        <v>130.28571428571428</v>
      </c>
      <c r="O307" s="297"/>
      <c r="P307" s="297"/>
      <c r="Q307" s="297"/>
      <c r="R307" s="297"/>
      <c r="S307" s="297"/>
      <c r="T307" s="297"/>
      <c r="U307" s="297"/>
      <c r="V307" s="297"/>
      <c r="W307" s="19">
        <f t="shared" si="46"/>
        <v>130.28571428571428</v>
      </c>
      <c r="X307" s="47" t="s">
        <v>992</v>
      </c>
      <c r="Y307" s="9" t="s">
        <v>189</v>
      </c>
      <c r="Z307" s="8" t="s">
        <v>1047</v>
      </c>
      <c r="AA307" s="9"/>
      <c r="AB307" s="9"/>
      <c r="AC307" s="9"/>
      <c r="AD307" s="9"/>
      <c r="AE307" s="9"/>
      <c r="AF307" s="145" t="s">
        <v>1054</v>
      </c>
      <c r="AG307" s="60">
        <v>2014</v>
      </c>
      <c r="AH307" s="46"/>
      <c r="AI307" s="86" t="s">
        <v>4658</v>
      </c>
      <c r="AJ307" s="86" t="s">
        <v>4593</v>
      </c>
      <c r="AK307" s="46"/>
      <c r="AL307" s="46"/>
      <c r="AM307" s="46"/>
      <c r="AN307" s="102"/>
    </row>
    <row r="308" spans="1:40" s="1" customFormat="1" ht="117" hidden="1" x14ac:dyDescent="0.35">
      <c r="A308" s="3" t="s">
        <v>536</v>
      </c>
      <c r="B308" s="61" t="s">
        <v>537</v>
      </c>
      <c r="C308" s="8" t="s">
        <v>538</v>
      </c>
      <c r="D308" s="8" t="s">
        <v>539</v>
      </c>
      <c r="E308" s="8" t="s">
        <v>540</v>
      </c>
      <c r="F308" s="9" t="s">
        <v>541</v>
      </c>
      <c r="G308" s="247">
        <v>6</v>
      </c>
      <c r="H308" s="10">
        <v>42706</v>
      </c>
      <c r="I308" s="10">
        <v>43069</v>
      </c>
      <c r="J308" s="19">
        <f t="shared" si="43"/>
        <v>51.857142857142854</v>
      </c>
      <c r="K308" s="9">
        <v>6</v>
      </c>
      <c r="L308" s="11">
        <f t="shared" si="39"/>
        <v>1</v>
      </c>
      <c r="M308" s="121">
        <f t="shared" si="44"/>
        <v>51.857142857142854</v>
      </c>
      <c r="N308" s="19">
        <f t="shared" si="45"/>
        <v>51.857142857142854</v>
      </c>
      <c r="O308" s="297"/>
      <c r="P308" s="297"/>
      <c r="Q308" s="297"/>
      <c r="R308" s="297"/>
      <c r="S308" s="297"/>
      <c r="T308" s="297"/>
      <c r="U308" s="297"/>
      <c r="V308" s="297"/>
      <c r="W308" s="19">
        <f t="shared" si="46"/>
        <v>51.857142857142854</v>
      </c>
      <c r="X308" s="127" t="s">
        <v>542</v>
      </c>
      <c r="Y308" s="9" t="s">
        <v>189</v>
      </c>
      <c r="Z308" s="8" t="s">
        <v>543</v>
      </c>
      <c r="AA308" s="9"/>
      <c r="AB308" s="9"/>
      <c r="AC308" s="9"/>
      <c r="AD308" s="9"/>
      <c r="AE308" s="9"/>
      <c r="AF308" s="145" t="s">
        <v>544</v>
      </c>
      <c r="AG308" s="60">
        <v>2012</v>
      </c>
      <c r="AH308" s="46"/>
      <c r="AI308" s="86" t="s">
        <v>4658</v>
      </c>
      <c r="AJ308" s="86" t="s">
        <v>4593</v>
      </c>
      <c r="AK308" s="46"/>
      <c r="AL308" s="46"/>
      <c r="AM308" s="46"/>
      <c r="AN308" s="102"/>
    </row>
    <row r="309" spans="1:40" s="1" customFormat="1" ht="156" hidden="1" x14ac:dyDescent="0.35">
      <c r="A309" s="3" t="s">
        <v>1013</v>
      </c>
      <c r="B309" s="52" t="s">
        <v>1014</v>
      </c>
      <c r="C309" s="8" t="s">
        <v>1015</v>
      </c>
      <c r="D309" s="8" t="s">
        <v>1016</v>
      </c>
      <c r="E309" s="8" t="s">
        <v>1017</v>
      </c>
      <c r="F309" s="9" t="s">
        <v>942</v>
      </c>
      <c r="G309" s="247">
        <v>20</v>
      </c>
      <c r="H309" s="10">
        <v>42401</v>
      </c>
      <c r="I309" s="10">
        <v>42460</v>
      </c>
      <c r="J309" s="19">
        <f t="shared" si="43"/>
        <v>8.4285714285714288</v>
      </c>
      <c r="K309" s="9">
        <v>20</v>
      </c>
      <c r="L309" s="11">
        <f t="shared" si="39"/>
        <v>1</v>
      </c>
      <c r="M309" s="121">
        <f t="shared" si="44"/>
        <v>8.4285714285714288</v>
      </c>
      <c r="N309" s="19">
        <f t="shared" si="45"/>
        <v>8.4285714285714288</v>
      </c>
      <c r="O309" s="297"/>
      <c r="P309" s="297"/>
      <c r="Q309" s="297"/>
      <c r="R309" s="297"/>
      <c r="S309" s="297"/>
      <c r="T309" s="297"/>
      <c r="U309" s="297"/>
      <c r="V309" s="297"/>
      <c r="W309" s="19">
        <f t="shared" si="46"/>
        <v>8.4285714285714288</v>
      </c>
      <c r="X309" s="47" t="s">
        <v>1018</v>
      </c>
      <c r="Y309" s="9" t="s">
        <v>189</v>
      </c>
      <c r="Z309" s="8" t="s">
        <v>543</v>
      </c>
      <c r="AA309" s="9"/>
      <c r="AB309" s="9"/>
      <c r="AC309" s="9"/>
      <c r="AD309" s="9"/>
      <c r="AE309" s="9"/>
      <c r="AF309" s="145" t="s">
        <v>1019</v>
      </c>
      <c r="AG309" s="60">
        <v>2012</v>
      </c>
      <c r="AH309" s="46"/>
      <c r="AI309" s="86" t="s">
        <v>4658</v>
      </c>
      <c r="AJ309" s="86" t="s">
        <v>4593</v>
      </c>
      <c r="AK309" s="46"/>
      <c r="AL309" s="46"/>
      <c r="AM309" s="46"/>
      <c r="AN309" s="102"/>
    </row>
    <row r="310" spans="1:40" s="1" customFormat="1" ht="377" hidden="1" customHeight="1" x14ac:dyDescent="0.35">
      <c r="A310" s="3" t="s">
        <v>952</v>
      </c>
      <c r="B310" s="52" t="s">
        <v>953</v>
      </c>
      <c r="C310" s="8" t="s">
        <v>954</v>
      </c>
      <c r="D310" s="8" t="s">
        <v>955</v>
      </c>
      <c r="E310" s="8" t="s">
        <v>949</v>
      </c>
      <c r="F310" s="9" t="s">
        <v>107</v>
      </c>
      <c r="G310" s="247">
        <v>2</v>
      </c>
      <c r="H310" s="10">
        <v>42401</v>
      </c>
      <c r="I310" s="10">
        <v>42704</v>
      </c>
      <c r="J310" s="19">
        <f t="shared" si="43"/>
        <v>43.285714285714285</v>
      </c>
      <c r="K310" s="9">
        <v>2</v>
      </c>
      <c r="L310" s="11">
        <f t="shared" si="39"/>
        <v>1</v>
      </c>
      <c r="M310" s="121">
        <f t="shared" si="44"/>
        <v>43.285714285714285</v>
      </c>
      <c r="N310" s="19">
        <f t="shared" si="45"/>
        <v>43.285714285714285</v>
      </c>
      <c r="O310" s="297"/>
      <c r="P310" s="297"/>
      <c r="Q310" s="297"/>
      <c r="R310" s="297"/>
      <c r="S310" s="297"/>
      <c r="T310" s="297"/>
      <c r="U310" s="297"/>
      <c r="V310" s="297"/>
      <c r="W310" s="19">
        <f t="shared" si="46"/>
        <v>43.285714285714285</v>
      </c>
      <c r="X310" s="47" t="s">
        <v>956</v>
      </c>
      <c r="Y310" s="9" t="s">
        <v>189</v>
      </c>
      <c r="Z310" s="8" t="s">
        <v>543</v>
      </c>
      <c r="AA310" s="9"/>
      <c r="AB310" s="9"/>
      <c r="AC310" s="9"/>
      <c r="AD310" s="9"/>
      <c r="AE310" s="9"/>
      <c r="AF310" s="145" t="s">
        <v>957</v>
      </c>
      <c r="AG310" s="60">
        <v>2012</v>
      </c>
      <c r="AH310" s="46"/>
      <c r="AI310" s="86" t="s">
        <v>4658</v>
      </c>
      <c r="AJ310" s="86" t="s">
        <v>4593</v>
      </c>
      <c r="AK310" s="46"/>
      <c r="AL310" s="46"/>
      <c r="AM310" s="46"/>
      <c r="AN310" s="102"/>
    </row>
    <row r="311" spans="1:40" s="1" customFormat="1" ht="409.5" hidden="1" x14ac:dyDescent="0.35">
      <c r="A311" s="3" t="s">
        <v>182</v>
      </c>
      <c r="B311" s="52" t="s">
        <v>183</v>
      </c>
      <c r="C311" s="8" t="s">
        <v>184</v>
      </c>
      <c r="D311" s="8" t="s">
        <v>185</v>
      </c>
      <c r="E311" s="8" t="s">
        <v>186</v>
      </c>
      <c r="F311" s="9" t="s">
        <v>187</v>
      </c>
      <c r="G311" s="247">
        <v>1</v>
      </c>
      <c r="H311" s="10">
        <v>42706</v>
      </c>
      <c r="I311" s="10">
        <v>43069</v>
      </c>
      <c r="J311" s="19">
        <f t="shared" si="43"/>
        <v>51.857142857142854</v>
      </c>
      <c r="K311" s="9">
        <v>1</v>
      </c>
      <c r="L311" s="11">
        <f t="shared" si="39"/>
        <v>1</v>
      </c>
      <c r="M311" s="121">
        <f t="shared" si="44"/>
        <v>51.857142857142854</v>
      </c>
      <c r="N311" s="19">
        <f t="shared" si="45"/>
        <v>51.857142857142854</v>
      </c>
      <c r="O311" s="297"/>
      <c r="P311" s="297"/>
      <c r="Q311" s="297"/>
      <c r="R311" s="297"/>
      <c r="S311" s="297"/>
      <c r="T311" s="297"/>
      <c r="U311" s="297"/>
      <c r="V311" s="297"/>
      <c r="W311" s="19">
        <f t="shared" si="46"/>
        <v>51.857142857142854</v>
      </c>
      <c r="X311" s="47" t="s">
        <v>188</v>
      </c>
      <c r="Y311" s="9" t="s">
        <v>189</v>
      </c>
      <c r="Z311" s="8" t="s">
        <v>110</v>
      </c>
      <c r="AA311" s="9"/>
      <c r="AB311" s="9"/>
      <c r="AC311" s="9"/>
      <c r="AD311" s="9"/>
      <c r="AE311" s="9"/>
      <c r="AF311" s="145" t="s">
        <v>190</v>
      </c>
      <c r="AG311" s="60">
        <v>2016</v>
      </c>
      <c r="AH311" s="46"/>
      <c r="AI311" s="86" t="s">
        <v>4658</v>
      </c>
      <c r="AJ311" s="86" t="s">
        <v>4593</v>
      </c>
      <c r="AK311" s="46"/>
      <c r="AL311" s="46"/>
      <c r="AM311" s="46"/>
      <c r="AN311" s="102"/>
    </row>
    <row r="312" spans="1:40" s="1" customFormat="1" ht="260" hidden="1" customHeight="1" x14ac:dyDescent="0.35">
      <c r="A312" s="3" t="s">
        <v>1439</v>
      </c>
      <c r="B312" s="75" t="s">
        <v>1440</v>
      </c>
      <c r="C312" s="8"/>
      <c r="D312" s="8" t="s">
        <v>1441</v>
      </c>
      <c r="E312" s="8" t="s">
        <v>1442</v>
      </c>
      <c r="F312" s="9" t="s">
        <v>1443</v>
      </c>
      <c r="G312" s="247">
        <v>3</v>
      </c>
      <c r="H312" s="10">
        <v>44418</v>
      </c>
      <c r="I312" s="10">
        <v>44742</v>
      </c>
      <c r="J312" s="19">
        <f t="shared" si="43"/>
        <v>46.285714285714285</v>
      </c>
      <c r="K312" s="9">
        <v>3</v>
      </c>
      <c r="L312" s="11">
        <f t="shared" si="39"/>
        <v>1</v>
      </c>
      <c r="M312" s="121">
        <f t="shared" si="44"/>
        <v>46.285714285714285</v>
      </c>
      <c r="N312" s="19">
        <f t="shared" si="45"/>
        <v>0</v>
      </c>
      <c r="O312" s="297"/>
      <c r="P312" s="297"/>
      <c r="Q312" s="297"/>
      <c r="R312" s="297"/>
      <c r="S312" s="297"/>
      <c r="T312" s="297"/>
      <c r="U312" s="297"/>
      <c r="V312" s="297"/>
      <c r="W312" s="19">
        <f t="shared" si="46"/>
        <v>0</v>
      </c>
      <c r="X312" s="383" t="s">
        <v>1444</v>
      </c>
      <c r="Y312" s="9" t="s">
        <v>189</v>
      </c>
      <c r="Z312" s="8" t="s">
        <v>1304</v>
      </c>
      <c r="AA312" s="9" t="s">
        <v>34</v>
      </c>
      <c r="AB312" s="9"/>
      <c r="AC312" s="9" t="s">
        <v>34</v>
      </c>
      <c r="AD312" s="9"/>
      <c r="AE312" s="9"/>
      <c r="AF312" s="145" t="s">
        <v>1445</v>
      </c>
      <c r="AG312" s="60">
        <v>2015</v>
      </c>
      <c r="AH312" s="46"/>
      <c r="AI312" s="86" t="s">
        <v>4658</v>
      </c>
      <c r="AJ312" s="86" t="s">
        <v>4593</v>
      </c>
      <c r="AK312" s="46"/>
      <c r="AL312" s="46"/>
      <c r="AM312" s="46"/>
      <c r="AN312" s="102"/>
    </row>
    <row r="313" spans="1:40" s="1" customFormat="1" ht="143" hidden="1" customHeight="1" x14ac:dyDescent="0.35">
      <c r="A313" s="3" t="s">
        <v>1429</v>
      </c>
      <c r="B313" s="61" t="s">
        <v>1430</v>
      </c>
      <c r="C313" s="8"/>
      <c r="D313" s="8" t="s">
        <v>1112</v>
      </c>
      <c r="E313" s="8" t="s">
        <v>983</v>
      </c>
      <c r="F313" s="9" t="s">
        <v>292</v>
      </c>
      <c r="G313" s="247">
        <v>1</v>
      </c>
      <c r="H313" s="10">
        <v>42401</v>
      </c>
      <c r="I313" s="10">
        <v>42674</v>
      </c>
      <c r="J313" s="19">
        <f t="shared" si="43"/>
        <v>39</v>
      </c>
      <c r="K313" s="9">
        <v>1</v>
      </c>
      <c r="L313" s="11">
        <f t="shared" si="39"/>
        <v>1</v>
      </c>
      <c r="M313" s="121">
        <f t="shared" si="44"/>
        <v>39</v>
      </c>
      <c r="N313" s="19">
        <f t="shared" si="45"/>
        <v>39</v>
      </c>
      <c r="O313" s="297"/>
      <c r="P313" s="297"/>
      <c r="Q313" s="297"/>
      <c r="R313" s="297"/>
      <c r="S313" s="297"/>
      <c r="T313" s="297"/>
      <c r="U313" s="297"/>
      <c r="V313" s="297"/>
      <c r="W313" s="19">
        <f t="shared" si="46"/>
        <v>39</v>
      </c>
      <c r="X313" s="47" t="s">
        <v>1431</v>
      </c>
      <c r="Y313" s="9" t="s">
        <v>189</v>
      </c>
      <c r="Z313" s="8" t="s">
        <v>1304</v>
      </c>
      <c r="AA313" s="9"/>
      <c r="AB313" s="9"/>
      <c r="AC313" s="9"/>
      <c r="AD313" s="9"/>
      <c r="AE313" s="9"/>
      <c r="AF313" s="145" t="s">
        <v>1432</v>
      </c>
      <c r="AG313" s="60">
        <v>2015</v>
      </c>
      <c r="AH313" s="46"/>
      <c r="AI313" s="86" t="s">
        <v>4658</v>
      </c>
      <c r="AJ313" s="86" t="s">
        <v>4593</v>
      </c>
      <c r="AK313" s="46"/>
      <c r="AL313" s="46"/>
      <c r="AM313" s="46"/>
      <c r="AN313" s="102"/>
    </row>
    <row r="314" spans="1:40" s="1" customFormat="1" ht="104" hidden="1" x14ac:dyDescent="0.35">
      <c r="A314" s="3" t="s">
        <v>1425</v>
      </c>
      <c r="B314" s="61" t="s">
        <v>1426</v>
      </c>
      <c r="C314" s="8"/>
      <c r="D314" s="8" t="s">
        <v>1414</v>
      </c>
      <c r="E314" s="8" t="s">
        <v>1302</v>
      </c>
      <c r="F314" s="9" t="s">
        <v>942</v>
      </c>
      <c r="G314" s="247">
        <v>1</v>
      </c>
      <c r="H314" s="10">
        <v>42401</v>
      </c>
      <c r="I314" s="10">
        <v>42704</v>
      </c>
      <c r="J314" s="19">
        <f t="shared" si="43"/>
        <v>43.285714285714285</v>
      </c>
      <c r="K314" s="9">
        <v>1</v>
      </c>
      <c r="L314" s="11">
        <f t="shared" si="39"/>
        <v>1</v>
      </c>
      <c r="M314" s="121">
        <f t="shared" si="44"/>
        <v>43.285714285714285</v>
      </c>
      <c r="N314" s="19">
        <f t="shared" si="45"/>
        <v>43.285714285714285</v>
      </c>
      <c r="O314" s="297"/>
      <c r="P314" s="297"/>
      <c r="Q314" s="297"/>
      <c r="R314" s="297"/>
      <c r="S314" s="297"/>
      <c r="T314" s="297"/>
      <c r="U314" s="297"/>
      <c r="V314" s="297"/>
      <c r="W314" s="19">
        <f t="shared" si="46"/>
        <v>43.285714285714285</v>
      </c>
      <c r="X314" s="127" t="s">
        <v>1427</v>
      </c>
      <c r="Y314" s="9" t="s">
        <v>189</v>
      </c>
      <c r="Z314" s="8" t="s">
        <v>1304</v>
      </c>
      <c r="AA314" s="9"/>
      <c r="AB314" s="9"/>
      <c r="AC314" s="9"/>
      <c r="AD314" s="9"/>
      <c r="AE314" s="9"/>
      <c r="AF314" s="145" t="s">
        <v>1428</v>
      </c>
      <c r="AG314" s="60">
        <v>2015</v>
      </c>
      <c r="AH314" s="46"/>
      <c r="AI314" s="86" t="s">
        <v>4658</v>
      </c>
      <c r="AJ314" s="86" t="s">
        <v>4593</v>
      </c>
      <c r="AK314" s="46"/>
      <c r="AL314" s="46"/>
      <c r="AM314" s="46"/>
      <c r="AN314" s="102"/>
    </row>
    <row r="315" spans="1:40" s="1" customFormat="1" ht="91" hidden="1" x14ac:dyDescent="0.35">
      <c r="A315" s="3" t="s">
        <v>1421</v>
      </c>
      <c r="B315" s="61" t="s">
        <v>1422</v>
      </c>
      <c r="C315" s="8"/>
      <c r="D315" s="8" t="s">
        <v>1327</v>
      </c>
      <c r="E315" s="8" t="s">
        <v>941</v>
      </c>
      <c r="F315" s="9" t="s">
        <v>942</v>
      </c>
      <c r="G315" s="247">
        <v>3</v>
      </c>
      <c r="H315" s="10">
        <v>42401</v>
      </c>
      <c r="I315" s="10">
        <v>44196</v>
      </c>
      <c r="J315" s="19">
        <f t="shared" si="43"/>
        <v>256.42857142857144</v>
      </c>
      <c r="K315" s="9">
        <v>3</v>
      </c>
      <c r="L315" s="11">
        <f t="shared" si="39"/>
        <v>1</v>
      </c>
      <c r="M315" s="121">
        <f t="shared" si="44"/>
        <v>256.42857142857144</v>
      </c>
      <c r="N315" s="19">
        <f t="shared" si="45"/>
        <v>0</v>
      </c>
      <c r="O315" s="297"/>
      <c r="P315" s="297"/>
      <c r="Q315" s="297"/>
      <c r="R315" s="297"/>
      <c r="S315" s="297"/>
      <c r="T315" s="297"/>
      <c r="U315" s="297"/>
      <c r="V315" s="297"/>
      <c r="W315" s="19">
        <f t="shared" si="46"/>
        <v>0</v>
      </c>
      <c r="X315" s="47" t="s">
        <v>1423</v>
      </c>
      <c r="Y315" s="9" t="s">
        <v>189</v>
      </c>
      <c r="Z315" s="8" t="s">
        <v>1304</v>
      </c>
      <c r="AA315" s="9"/>
      <c r="AB315" s="9"/>
      <c r="AC315" s="9"/>
      <c r="AD315" s="9"/>
      <c r="AE315" s="9"/>
      <c r="AF315" s="145" t="s">
        <v>1424</v>
      </c>
      <c r="AG315" s="60">
        <v>2015</v>
      </c>
      <c r="AH315" s="46"/>
      <c r="AI315" s="86" t="s">
        <v>4658</v>
      </c>
      <c r="AJ315" s="86" t="s">
        <v>4593</v>
      </c>
      <c r="AK315" s="46"/>
      <c r="AL315" s="46"/>
      <c r="AM315" s="46"/>
      <c r="AN315" s="102"/>
    </row>
    <row r="316" spans="1:40" s="1" customFormat="1" ht="78" hidden="1" x14ac:dyDescent="0.35">
      <c r="A316" s="3" t="s">
        <v>1412</v>
      </c>
      <c r="B316" s="61" t="s">
        <v>1413</v>
      </c>
      <c r="C316" s="8"/>
      <c r="D316" s="8" t="s">
        <v>1414</v>
      </c>
      <c r="E316" s="8" t="s">
        <v>1302</v>
      </c>
      <c r="F316" s="9" t="s">
        <v>942</v>
      </c>
      <c r="G316" s="247">
        <v>1</v>
      </c>
      <c r="H316" s="10">
        <v>42401</v>
      </c>
      <c r="I316" s="10">
        <v>42704</v>
      </c>
      <c r="J316" s="19">
        <f t="shared" si="43"/>
        <v>43.285714285714285</v>
      </c>
      <c r="K316" s="9">
        <v>1</v>
      </c>
      <c r="L316" s="11">
        <f t="shared" si="39"/>
        <v>1</v>
      </c>
      <c r="M316" s="121">
        <f t="shared" si="44"/>
        <v>43.285714285714285</v>
      </c>
      <c r="N316" s="19">
        <f t="shared" si="45"/>
        <v>43.285714285714285</v>
      </c>
      <c r="O316" s="297"/>
      <c r="P316" s="297"/>
      <c r="Q316" s="297"/>
      <c r="R316" s="297"/>
      <c r="S316" s="297"/>
      <c r="T316" s="297"/>
      <c r="U316" s="297"/>
      <c r="V316" s="297"/>
      <c r="W316" s="19">
        <f t="shared" si="46"/>
        <v>43.285714285714285</v>
      </c>
      <c r="X316" s="47" t="s">
        <v>1415</v>
      </c>
      <c r="Y316" s="9" t="s">
        <v>189</v>
      </c>
      <c r="Z316" s="8" t="s">
        <v>1304</v>
      </c>
      <c r="AA316" s="9"/>
      <c r="AB316" s="9"/>
      <c r="AC316" s="9"/>
      <c r="AD316" s="9"/>
      <c r="AE316" s="9"/>
      <c r="AF316" s="145" t="s">
        <v>1416</v>
      </c>
      <c r="AG316" s="60">
        <v>2015</v>
      </c>
      <c r="AH316" s="46"/>
      <c r="AI316" s="86" t="s">
        <v>4658</v>
      </c>
      <c r="AJ316" s="86" t="s">
        <v>4593</v>
      </c>
      <c r="AK316" s="46"/>
      <c r="AL316" s="46"/>
      <c r="AM316" s="46"/>
      <c r="AN316" s="102"/>
    </row>
    <row r="317" spans="1:40" s="1" customFormat="1" ht="338" hidden="1" x14ac:dyDescent="0.35">
      <c r="A317" s="3" t="s">
        <v>1390</v>
      </c>
      <c r="B317" s="61" t="s">
        <v>1391</v>
      </c>
      <c r="C317" s="8"/>
      <c r="D317" s="8" t="s">
        <v>1392</v>
      </c>
      <c r="E317" s="8" t="s">
        <v>1393</v>
      </c>
      <c r="F317" s="9" t="s">
        <v>292</v>
      </c>
      <c r="G317" s="247">
        <v>1</v>
      </c>
      <c r="H317" s="10">
        <v>42401</v>
      </c>
      <c r="I317" s="10">
        <v>42704</v>
      </c>
      <c r="J317" s="19">
        <f t="shared" si="43"/>
        <v>43.285714285714285</v>
      </c>
      <c r="K317" s="9">
        <v>1</v>
      </c>
      <c r="L317" s="11">
        <f t="shared" si="39"/>
        <v>1</v>
      </c>
      <c r="M317" s="121">
        <f t="shared" si="44"/>
        <v>43.285714285714285</v>
      </c>
      <c r="N317" s="19">
        <f t="shared" si="45"/>
        <v>43.285714285714285</v>
      </c>
      <c r="O317" s="297"/>
      <c r="P317" s="297"/>
      <c r="Q317" s="297"/>
      <c r="R317" s="297"/>
      <c r="S317" s="297"/>
      <c r="T317" s="297"/>
      <c r="U317" s="297"/>
      <c r="V317" s="297"/>
      <c r="W317" s="19">
        <f t="shared" si="46"/>
        <v>43.285714285714285</v>
      </c>
      <c r="X317" s="47" t="s">
        <v>1394</v>
      </c>
      <c r="Y317" s="9" t="s">
        <v>189</v>
      </c>
      <c r="Z317" s="8" t="s">
        <v>1304</v>
      </c>
      <c r="AA317" s="9"/>
      <c r="AB317" s="9"/>
      <c r="AC317" s="9"/>
      <c r="AD317" s="9"/>
      <c r="AE317" s="9"/>
      <c r="AF317" s="145" t="s">
        <v>1395</v>
      </c>
      <c r="AG317" s="60">
        <v>2015</v>
      </c>
      <c r="AH317" s="46"/>
      <c r="AI317" s="86" t="s">
        <v>4658</v>
      </c>
      <c r="AJ317" s="86" t="s">
        <v>4593</v>
      </c>
      <c r="AK317" s="46"/>
      <c r="AL317" s="46"/>
      <c r="AM317" s="46"/>
      <c r="AN317" s="102"/>
    </row>
    <row r="318" spans="1:40" s="1" customFormat="1" ht="91" hidden="1" x14ac:dyDescent="0.35">
      <c r="A318" s="3" t="s">
        <v>1361</v>
      </c>
      <c r="B318" s="68" t="s">
        <v>1362</v>
      </c>
      <c r="C318" s="8"/>
      <c r="D318" s="8" t="s">
        <v>1363</v>
      </c>
      <c r="E318" s="8" t="s">
        <v>1364</v>
      </c>
      <c r="F318" s="9" t="s">
        <v>907</v>
      </c>
      <c r="G318" s="247">
        <v>1</v>
      </c>
      <c r="H318" s="10">
        <v>42401</v>
      </c>
      <c r="I318" s="10">
        <v>42551</v>
      </c>
      <c r="J318" s="19">
        <f t="shared" si="43"/>
        <v>21.428571428571427</v>
      </c>
      <c r="K318" s="9">
        <v>1</v>
      </c>
      <c r="L318" s="11">
        <f t="shared" si="39"/>
        <v>1</v>
      </c>
      <c r="M318" s="121">
        <f t="shared" si="44"/>
        <v>21.428571428571427</v>
      </c>
      <c r="N318" s="19">
        <f t="shared" si="45"/>
        <v>21.428571428571427</v>
      </c>
      <c r="O318" s="297"/>
      <c r="P318" s="297"/>
      <c r="Q318" s="297"/>
      <c r="R318" s="297"/>
      <c r="S318" s="297"/>
      <c r="T318" s="297"/>
      <c r="U318" s="297"/>
      <c r="V318" s="297"/>
      <c r="W318" s="19">
        <f t="shared" si="46"/>
        <v>21.428571428571427</v>
      </c>
      <c r="X318" s="47" t="s">
        <v>1365</v>
      </c>
      <c r="Y318" s="9" t="s">
        <v>189</v>
      </c>
      <c r="Z318" s="8" t="s">
        <v>1304</v>
      </c>
      <c r="AA318" s="9" t="s">
        <v>34</v>
      </c>
      <c r="AB318" s="9"/>
      <c r="AC318" s="9"/>
      <c r="AD318" s="9"/>
      <c r="AE318" s="9"/>
      <c r="AF318" s="145" t="s">
        <v>1366</v>
      </c>
      <c r="AG318" s="60">
        <v>2015</v>
      </c>
      <c r="AH318" s="46"/>
      <c r="AI318" s="86" t="s">
        <v>4658</v>
      </c>
      <c r="AJ318" s="86" t="s">
        <v>4593</v>
      </c>
      <c r="AK318" s="46"/>
      <c r="AL318" s="46"/>
      <c r="AM318" s="46"/>
      <c r="AN318" s="102"/>
    </row>
    <row r="319" spans="1:40" s="1" customFormat="1" ht="286" hidden="1" x14ac:dyDescent="0.35">
      <c r="A319" s="2" t="s">
        <v>835</v>
      </c>
      <c r="B319" s="52" t="s">
        <v>836</v>
      </c>
      <c r="C319" s="8"/>
      <c r="D319" s="8" t="s">
        <v>837</v>
      </c>
      <c r="E319" s="8" t="s">
        <v>838</v>
      </c>
      <c r="F319" s="9" t="s">
        <v>839</v>
      </c>
      <c r="G319" s="247">
        <v>10</v>
      </c>
      <c r="H319" s="12">
        <v>41913</v>
      </c>
      <c r="I319" s="12">
        <v>42369</v>
      </c>
      <c r="J319" s="19">
        <f t="shared" ref="J319:J350" si="47">(I319-H319)/7</f>
        <v>65.142857142857139</v>
      </c>
      <c r="K319" s="9">
        <v>10</v>
      </c>
      <c r="L319" s="11">
        <f t="shared" si="39"/>
        <v>1</v>
      </c>
      <c r="M319" s="121">
        <f t="shared" si="44"/>
        <v>65.142857142857139</v>
      </c>
      <c r="N319" s="19">
        <f t="shared" si="45"/>
        <v>65.142857142857139</v>
      </c>
      <c r="O319" s="297"/>
      <c r="P319" s="297"/>
      <c r="Q319" s="297"/>
      <c r="R319" s="297"/>
      <c r="S319" s="297"/>
      <c r="T319" s="297"/>
      <c r="U319" s="297"/>
      <c r="V319" s="297"/>
      <c r="W319" s="19">
        <f t="shared" si="46"/>
        <v>65.142857142857139</v>
      </c>
      <c r="X319" s="47" t="s">
        <v>833</v>
      </c>
      <c r="Y319" s="9" t="s">
        <v>806</v>
      </c>
      <c r="Z319" s="8" t="s">
        <v>698</v>
      </c>
      <c r="AA319" s="9"/>
      <c r="AB319" s="9"/>
      <c r="AC319" s="9"/>
      <c r="AD319" s="9"/>
      <c r="AE319" s="9"/>
      <c r="AF319" s="145" t="s">
        <v>840</v>
      </c>
      <c r="AG319" s="60">
        <v>2014</v>
      </c>
      <c r="AH319" s="46"/>
      <c r="AI319" s="86" t="s">
        <v>4658</v>
      </c>
      <c r="AJ319" s="86" t="s">
        <v>4593</v>
      </c>
      <c r="AK319" s="46"/>
      <c r="AL319" s="46"/>
      <c r="AM319" s="46"/>
      <c r="AN319" s="102"/>
    </row>
    <row r="320" spans="1:40" s="1" customFormat="1" ht="273" hidden="1" x14ac:dyDescent="0.35">
      <c r="A320" s="2" t="s">
        <v>835</v>
      </c>
      <c r="B320" s="52" t="s">
        <v>836</v>
      </c>
      <c r="C320" s="8"/>
      <c r="D320" s="8" t="s">
        <v>831</v>
      </c>
      <c r="E320" s="8" t="s">
        <v>832</v>
      </c>
      <c r="F320" s="9" t="s">
        <v>819</v>
      </c>
      <c r="G320" s="247">
        <v>1</v>
      </c>
      <c r="H320" s="12">
        <v>41852</v>
      </c>
      <c r="I320" s="12">
        <v>42247</v>
      </c>
      <c r="J320" s="19">
        <f t="shared" si="47"/>
        <v>56.428571428571431</v>
      </c>
      <c r="K320" s="9">
        <v>1</v>
      </c>
      <c r="L320" s="11">
        <f t="shared" si="39"/>
        <v>1</v>
      </c>
      <c r="M320" s="121">
        <f t="shared" si="44"/>
        <v>56.428571428571431</v>
      </c>
      <c r="N320" s="19">
        <f t="shared" si="45"/>
        <v>56.428571428571431</v>
      </c>
      <c r="O320" s="297"/>
      <c r="P320" s="297"/>
      <c r="Q320" s="297"/>
      <c r="R320" s="297"/>
      <c r="S320" s="297"/>
      <c r="T320" s="297"/>
      <c r="U320" s="297"/>
      <c r="V320" s="297"/>
      <c r="W320" s="19">
        <f t="shared" si="46"/>
        <v>56.428571428571431</v>
      </c>
      <c r="X320" s="47" t="s">
        <v>841</v>
      </c>
      <c r="Y320" s="9" t="s">
        <v>806</v>
      </c>
      <c r="Z320" s="8" t="s">
        <v>698</v>
      </c>
      <c r="AA320" s="9"/>
      <c r="AB320" s="9"/>
      <c r="AC320" s="9"/>
      <c r="AD320" s="9"/>
      <c r="AE320" s="9"/>
      <c r="AF320" s="145" t="s">
        <v>842</v>
      </c>
      <c r="AG320" s="60">
        <v>2014</v>
      </c>
      <c r="AH320" s="46"/>
      <c r="AI320" s="86" t="s">
        <v>4658</v>
      </c>
      <c r="AJ320" s="86" t="s">
        <v>4593</v>
      </c>
      <c r="AK320" s="46"/>
      <c r="AL320" s="46"/>
      <c r="AM320" s="46"/>
      <c r="AN320" s="102"/>
    </row>
    <row r="321" spans="1:40" s="1" customFormat="1" ht="286" hidden="1" x14ac:dyDescent="0.35">
      <c r="A321" s="3" t="s">
        <v>829</v>
      </c>
      <c r="B321" s="52" t="s">
        <v>830</v>
      </c>
      <c r="C321" s="8">
        <v>1</v>
      </c>
      <c r="D321" s="8" t="s">
        <v>831</v>
      </c>
      <c r="E321" s="8" t="s">
        <v>832</v>
      </c>
      <c r="F321" s="9" t="s">
        <v>819</v>
      </c>
      <c r="G321" s="247">
        <v>1</v>
      </c>
      <c r="H321" s="12">
        <v>41852</v>
      </c>
      <c r="I321" s="12">
        <v>42247</v>
      </c>
      <c r="J321" s="19">
        <f t="shared" si="47"/>
        <v>56.428571428571431</v>
      </c>
      <c r="K321" s="9">
        <v>1</v>
      </c>
      <c r="L321" s="11">
        <f t="shared" si="39"/>
        <v>1</v>
      </c>
      <c r="M321" s="121">
        <f t="shared" si="44"/>
        <v>56.428571428571431</v>
      </c>
      <c r="N321" s="19">
        <f t="shared" si="45"/>
        <v>56.428571428571431</v>
      </c>
      <c r="O321" s="297"/>
      <c r="P321" s="297"/>
      <c r="Q321" s="297"/>
      <c r="R321" s="297"/>
      <c r="S321" s="297"/>
      <c r="T321" s="297"/>
      <c r="U321" s="297"/>
      <c r="V321" s="297"/>
      <c r="W321" s="19">
        <f t="shared" si="46"/>
        <v>56.428571428571431</v>
      </c>
      <c r="X321" s="47" t="s">
        <v>833</v>
      </c>
      <c r="Y321" s="9" t="s">
        <v>806</v>
      </c>
      <c r="Z321" s="8" t="s">
        <v>698</v>
      </c>
      <c r="AA321" s="9"/>
      <c r="AB321" s="9"/>
      <c r="AC321" s="9"/>
      <c r="AD321" s="9"/>
      <c r="AE321" s="9"/>
      <c r="AF321" s="145" t="s">
        <v>834</v>
      </c>
      <c r="AG321" s="60">
        <v>2014</v>
      </c>
      <c r="AH321" s="46"/>
      <c r="AI321" s="86" t="s">
        <v>4658</v>
      </c>
      <c r="AJ321" s="86" t="s">
        <v>4593</v>
      </c>
      <c r="AK321" s="46"/>
      <c r="AL321" s="46"/>
      <c r="AM321" s="46"/>
      <c r="AN321" s="102"/>
    </row>
    <row r="322" spans="1:40" s="1" customFormat="1" ht="195" hidden="1" x14ac:dyDescent="0.35">
      <c r="A322" s="3" t="s">
        <v>719</v>
      </c>
      <c r="B322" s="63" t="s">
        <v>720</v>
      </c>
      <c r="C322" s="27">
        <v>1</v>
      </c>
      <c r="D322" s="8" t="s">
        <v>721</v>
      </c>
      <c r="E322" s="8" t="s">
        <v>722</v>
      </c>
      <c r="F322" s="9" t="s">
        <v>723</v>
      </c>
      <c r="G322" s="247">
        <v>6</v>
      </c>
      <c r="H322" s="13">
        <v>41883</v>
      </c>
      <c r="I322" s="13">
        <v>42248</v>
      </c>
      <c r="J322" s="19">
        <f t="shared" si="47"/>
        <v>52.142857142857146</v>
      </c>
      <c r="K322" s="9">
        <v>6</v>
      </c>
      <c r="L322" s="11">
        <f t="shared" si="39"/>
        <v>1</v>
      </c>
      <c r="M322" s="121">
        <f t="shared" si="44"/>
        <v>52.142857142857146</v>
      </c>
      <c r="N322" s="19">
        <f t="shared" si="45"/>
        <v>52.142857142857146</v>
      </c>
      <c r="O322" s="297"/>
      <c r="P322" s="297"/>
      <c r="Q322" s="297"/>
      <c r="R322" s="297"/>
      <c r="S322" s="297"/>
      <c r="T322" s="297"/>
      <c r="U322" s="297"/>
      <c r="V322" s="297"/>
      <c r="W322" s="19">
        <f t="shared" si="46"/>
        <v>52.142857142857146</v>
      </c>
      <c r="X322" s="225" t="s">
        <v>724</v>
      </c>
      <c r="Y322" s="9" t="s">
        <v>562</v>
      </c>
      <c r="Z322" s="8" t="s">
        <v>698</v>
      </c>
      <c r="AA322" s="9"/>
      <c r="AB322" s="9"/>
      <c r="AC322" s="9"/>
      <c r="AD322" s="9"/>
      <c r="AE322" s="9"/>
      <c r="AF322" s="145" t="s">
        <v>725</v>
      </c>
      <c r="AG322" s="60">
        <v>2014</v>
      </c>
      <c r="AH322" s="46"/>
      <c r="AI322" s="86" t="s">
        <v>4658</v>
      </c>
      <c r="AJ322" s="86" t="s">
        <v>4593</v>
      </c>
      <c r="AK322" s="46"/>
      <c r="AL322" s="46"/>
      <c r="AM322" s="46"/>
      <c r="AN322" s="102"/>
    </row>
    <row r="323" spans="1:40" s="1" customFormat="1" ht="234" hidden="1" x14ac:dyDescent="0.35">
      <c r="A323" s="3" t="s">
        <v>712</v>
      </c>
      <c r="B323" s="63" t="s">
        <v>713</v>
      </c>
      <c r="C323" s="27">
        <v>1</v>
      </c>
      <c r="D323" s="8" t="s">
        <v>714</v>
      </c>
      <c r="E323" s="8" t="s">
        <v>715</v>
      </c>
      <c r="F323" s="9" t="s">
        <v>716</v>
      </c>
      <c r="G323" s="247">
        <v>1</v>
      </c>
      <c r="H323" s="13">
        <v>41897</v>
      </c>
      <c r="I323" s="13">
        <v>42369</v>
      </c>
      <c r="J323" s="19">
        <f t="shared" si="47"/>
        <v>67.428571428571431</v>
      </c>
      <c r="K323" s="9">
        <v>1</v>
      </c>
      <c r="L323" s="11">
        <f t="shared" si="39"/>
        <v>1</v>
      </c>
      <c r="M323" s="121">
        <f t="shared" si="44"/>
        <v>67.428571428571431</v>
      </c>
      <c r="N323" s="19">
        <f t="shared" si="45"/>
        <v>67.428571428571431</v>
      </c>
      <c r="O323" s="297"/>
      <c r="P323" s="297"/>
      <c r="Q323" s="297"/>
      <c r="R323" s="297"/>
      <c r="S323" s="297"/>
      <c r="T323" s="297"/>
      <c r="U323" s="297"/>
      <c r="V323" s="297"/>
      <c r="W323" s="19">
        <f t="shared" si="46"/>
        <v>67.428571428571431</v>
      </c>
      <c r="X323" s="225" t="s">
        <v>717</v>
      </c>
      <c r="Y323" s="9" t="s">
        <v>562</v>
      </c>
      <c r="Z323" s="8" t="s">
        <v>698</v>
      </c>
      <c r="AA323" s="9"/>
      <c r="AB323" s="9"/>
      <c r="AC323" s="9"/>
      <c r="AD323" s="9"/>
      <c r="AE323" s="9"/>
      <c r="AF323" s="145" t="s">
        <v>718</v>
      </c>
      <c r="AG323" s="60">
        <v>2014</v>
      </c>
      <c r="AH323" s="46"/>
      <c r="AI323" s="86" t="s">
        <v>4658</v>
      </c>
      <c r="AJ323" s="86" t="s">
        <v>4593</v>
      </c>
      <c r="AK323" s="46"/>
      <c r="AL323" s="46"/>
      <c r="AM323" s="46"/>
      <c r="AN323" s="102"/>
    </row>
    <row r="324" spans="1:40" s="1" customFormat="1" ht="409.5" hidden="1" x14ac:dyDescent="0.35">
      <c r="A324" s="3" t="s">
        <v>843</v>
      </c>
      <c r="B324" s="52" t="s">
        <v>844</v>
      </c>
      <c r="C324" s="46"/>
      <c r="D324" s="8" t="s">
        <v>845</v>
      </c>
      <c r="E324" s="8" t="s">
        <v>846</v>
      </c>
      <c r="F324" s="9" t="s">
        <v>847</v>
      </c>
      <c r="G324" s="247">
        <v>6</v>
      </c>
      <c r="H324" s="12">
        <v>41943</v>
      </c>
      <c r="I324" s="12">
        <v>42735</v>
      </c>
      <c r="J324" s="19">
        <f t="shared" si="47"/>
        <v>113.14285714285714</v>
      </c>
      <c r="K324" s="9">
        <v>6</v>
      </c>
      <c r="L324" s="11">
        <f t="shared" si="39"/>
        <v>1</v>
      </c>
      <c r="M324" s="121">
        <f t="shared" si="44"/>
        <v>113.14285714285714</v>
      </c>
      <c r="N324" s="19">
        <f t="shared" si="45"/>
        <v>113.14285714285714</v>
      </c>
      <c r="O324" s="297"/>
      <c r="P324" s="297"/>
      <c r="Q324" s="297"/>
      <c r="R324" s="297"/>
      <c r="S324" s="297"/>
      <c r="T324" s="297"/>
      <c r="U324" s="297"/>
      <c r="V324" s="297"/>
      <c r="W324" s="19">
        <f t="shared" si="46"/>
        <v>113.14285714285714</v>
      </c>
      <c r="X324" s="47" t="s">
        <v>848</v>
      </c>
      <c r="Y324" s="9" t="s">
        <v>806</v>
      </c>
      <c r="Z324" s="8" t="s">
        <v>698</v>
      </c>
      <c r="AA324" s="9"/>
      <c r="AB324" s="9"/>
      <c r="AC324" s="9"/>
      <c r="AD324" s="9"/>
      <c r="AE324" s="9"/>
      <c r="AF324" s="145" t="s">
        <v>849</v>
      </c>
      <c r="AG324" s="60">
        <v>2014</v>
      </c>
      <c r="AH324" s="46"/>
      <c r="AI324" s="86" t="s">
        <v>4658</v>
      </c>
      <c r="AJ324" s="86" t="s">
        <v>4593</v>
      </c>
      <c r="AK324" s="46"/>
      <c r="AL324" s="46"/>
      <c r="AM324" s="46"/>
      <c r="AN324" s="102"/>
    </row>
    <row r="325" spans="1:40" s="1" customFormat="1" ht="130" hidden="1" x14ac:dyDescent="0.35">
      <c r="A325" s="3" t="s">
        <v>733</v>
      </c>
      <c r="B325" s="63" t="s">
        <v>734</v>
      </c>
      <c r="C325" s="27"/>
      <c r="D325" s="8" t="s">
        <v>735</v>
      </c>
      <c r="E325" s="8" t="s">
        <v>736</v>
      </c>
      <c r="F325" s="9" t="s">
        <v>737</v>
      </c>
      <c r="G325" s="247">
        <v>1</v>
      </c>
      <c r="H325" s="13">
        <v>41760</v>
      </c>
      <c r="I325" s="13">
        <v>42246</v>
      </c>
      <c r="J325" s="19">
        <f t="shared" si="47"/>
        <v>69.428571428571431</v>
      </c>
      <c r="K325" s="9">
        <v>1</v>
      </c>
      <c r="L325" s="11">
        <f t="shared" si="39"/>
        <v>1</v>
      </c>
      <c r="M325" s="121">
        <f t="shared" si="44"/>
        <v>69.428571428571431</v>
      </c>
      <c r="N325" s="19">
        <f t="shared" si="45"/>
        <v>69.428571428571431</v>
      </c>
      <c r="O325" s="297"/>
      <c r="P325" s="297"/>
      <c r="Q325" s="297"/>
      <c r="R325" s="297"/>
      <c r="S325" s="297"/>
      <c r="T325" s="297"/>
      <c r="U325" s="297"/>
      <c r="V325" s="297"/>
      <c r="W325" s="19">
        <f t="shared" si="46"/>
        <v>69.428571428571431</v>
      </c>
      <c r="X325" s="225" t="s">
        <v>561</v>
      </c>
      <c r="Y325" s="9" t="s">
        <v>562</v>
      </c>
      <c r="Z325" s="8" t="s">
        <v>698</v>
      </c>
      <c r="AA325" s="9"/>
      <c r="AB325" s="9"/>
      <c r="AC325" s="9"/>
      <c r="AD325" s="9"/>
      <c r="AE325" s="9"/>
      <c r="AF325" s="145" t="s">
        <v>738</v>
      </c>
      <c r="AG325" s="60">
        <v>2014</v>
      </c>
      <c r="AH325" s="46"/>
      <c r="AI325" s="86" t="s">
        <v>4658</v>
      </c>
      <c r="AJ325" s="86" t="s">
        <v>4593</v>
      </c>
      <c r="AK325" s="46"/>
      <c r="AL325" s="46"/>
      <c r="AM325" s="46"/>
      <c r="AN325" s="102"/>
    </row>
    <row r="326" spans="1:40" s="1" customFormat="1" ht="234" hidden="1" x14ac:dyDescent="0.35">
      <c r="A326" s="3" t="s">
        <v>726</v>
      </c>
      <c r="B326" s="63" t="s">
        <v>727</v>
      </c>
      <c r="C326" s="27">
        <v>1</v>
      </c>
      <c r="D326" s="8" t="s">
        <v>728</v>
      </c>
      <c r="E326" s="8" t="s">
        <v>729</v>
      </c>
      <c r="F326" s="9" t="s">
        <v>730</v>
      </c>
      <c r="G326" s="247">
        <v>1</v>
      </c>
      <c r="H326" s="13">
        <v>41927</v>
      </c>
      <c r="I326" s="13">
        <v>42369</v>
      </c>
      <c r="J326" s="19">
        <f t="shared" si="47"/>
        <v>63.142857142857146</v>
      </c>
      <c r="K326" s="9">
        <v>1</v>
      </c>
      <c r="L326" s="11">
        <f t="shared" si="39"/>
        <v>1</v>
      </c>
      <c r="M326" s="121">
        <f t="shared" si="44"/>
        <v>63.142857142857146</v>
      </c>
      <c r="N326" s="19">
        <f t="shared" si="45"/>
        <v>63.142857142857146</v>
      </c>
      <c r="O326" s="297"/>
      <c r="P326" s="297"/>
      <c r="Q326" s="297"/>
      <c r="R326" s="297"/>
      <c r="S326" s="297"/>
      <c r="T326" s="297"/>
      <c r="U326" s="297"/>
      <c r="V326" s="297"/>
      <c r="W326" s="19">
        <f t="shared" si="46"/>
        <v>63.142857142857146</v>
      </c>
      <c r="X326" s="225" t="s">
        <v>731</v>
      </c>
      <c r="Y326" s="9" t="s">
        <v>562</v>
      </c>
      <c r="Z326" s="8" t="s">
        <v>698</v>
      </c>
      <c r="AA326" s="9"/>
      <c r="AB326" s="9"/>
      <c r="AC326" s="9"/>
      <c r="AD326" s="9"/>
      <c r="AE326" s="9"/>
      <c r="AF326" s="145" t="s">
        <v>732</v>
      </c>
      <c r="AG326" s="60">
        <v>2014</v>
      </c>
      <c r="AH326" s="46"/>
      <c r="AI326" s="86" t="s">
        <v>4658</v>
      </c>
      <c r="AJ326" s="86" t="s">
        <v>4593</v>
      </c>
      <c r="AK326" s="46"/>
      <c r="AL326" s="46"/>
      <c r="AM326" s="46"/>
      <c r="AN326" s="102"/>
    </row>
    <row r="327" spans="1:40" s="1" customFormat="1" ht="390" hidden="1" x14ac:dyDescent="0.35">
      <c r="A327" s="3" t="s">
        <v>891</v>
      </c>
      <c r="B327" s="61" t="s">
        <v>892</v>
      </c>
      <c r="C327" s="8"/>
      <c r="D327" s="8" t="s">
        <v>893</v>
      </c>
      <c r="E327" s="8" t="s">
        <v>894</v>
      </c>
      <c r="F327" s="8" t="s">
        <v>280</v>
      </c>
      <c r="G327" s="247">
        <v>1</v>
      </c>
      <c r="H327" s="10">
        <v>43831</v>
      </c>
      <c r="I327" s="10">
        <v>43983</v>
      </c>
      <c r="J327" s="19">
        <f t="shared" si="47"/>
        <v>21.714285714285715</v>
      </c>
      <c r="K327" s="140">
        <v>1</v>
      </c>
      <c r="L327" s="11">
        <f t="shared" si="39"/>
        <v>1</v>
      </c>
      <c r="M327" s="121">
        <f t="shared" si="44"/>
        <v>21.714285714285715</v>
      </c>
      <c r="N327" s="19">
        <f t="shared" si="45"/>
        <v>21.714285714285715</v>
      </c>
      <c r="O327" s="297"/>
      <c r="P327" s="297"/>
      <c r="Q327" s="297"/>
      <c r="R327" s="297"/>
      <c r="S327" s="297"/>
      <c r="T327" s="297"/>
      <c r="U327" s="297"/>
      <c r="V327" s="297"/>
      <c r="W327" s="19">
        <f t="shared" si="46"/>
        <v>21.714285714285715</v>
      </c>
      <c r="X327" s="46" t="s">
        <v>895</v>
      </c>
      <c r="Y327" s="9" t="s">
        <v>876</v>
      </c>
      <c r="Z327" s="8" t="s">
        <v>698</v>
      </c>
      <c r="AA327" s="9"/>
      <c r="AB327" s="9"/>
      <c r="AC327" s="9"/>
      <c r="AD327" s="9"/>
      <c r="AE327" s="9"/>
      <c r="AF327" s="145" t="s">
        <v>896</v>
      </c>
      <c r="AG327" s="60">
        <v>2014</v>
      </c>
      <c r="AH327" s="46"/>
      <c r="AI327" s="86" t="s">
        <v>4658</v>
      </c>
      <c r="AJ327" s="86" t="s">
        <v>4593</v>
      </c>
      <c r="AK327" s="46"/>
      <c r="AL327" s="46"/>
      <c r="AM327" s="46"/>
      <c r="AN327" s="102"/>
    </row>
    <row r="328" spans="1:40" s="1" customFormat="1" ht="143" hidden="1" x14ac:dyDescent="0.35">
      <c r="A328" s="2" t="s">
        <v>700</v>
      </c>
      <c r="B328" s="63" t="s">
        <v>701</v>
      </c>
      <c r="C328" s="27">
        <v>1</v>
      </c>
      <c r="D328" s="8" t="s">
        <v>702</v>
      </c>
      <c r="E328" s="8" t="s">
        <v>703</v>
      </c>
      <c r="F328" s="9" t="s">
        <v>704</v>
      </c>
      <c r="G328" s="247">
        <v>9</v>
      </c>
      <c r="H328" s="13">
        <v>41958</v>
      </c>
      <c r="I328" s="13">
        <v>42323</v>
      </c>
      <c r="J328" s="19">
        <f t="shared" si="47"/>
        <v>52.142857142857146</v>
      </c>
      <c r="K328" s="9">
        <v>11</v>
      </c>
      <c r="L328" s="11">
        <f t="shared" ref="L328:L391" si="48">IF(K328/G328&gt;1,1,K328/G328)</f>
        <v>1</v>
      </c>
      <c r="M328" s="121">
        <f t="shared" si="44"/>
        <v>52.142857142857146</v>
      </c>
      <c r="N328" s="19">
        <f t="shared" si="45"/>
        <v>52.142857142857146</v>
      </c>
      <c r="O328" s="297"/>
      <c r="P328" s="297"/>
      <c r="Q328" s="297"/>
      <c r="R328" s="297"/>
      <c r="S328" s="297"/>
      <c r="T328" s="297"/>
      <c r="U328" s="297"/>
      <c r="V328" s="297"/>
      <c r="W328" s="19">
        <f t="shared" si="46"/>
        <v>52.142857142857146</v>
      </c>
      <c r="X328" s="225" t="s">
        <v>705</v>
      </c>
      <c r="Y328" s="9" t="s">
        <v>562</v>
      </c>
      <c r="Z328" s="8" t="s">
        <v>698</v>
      </c>
      <c r="AA328" s="9"/>
      <c r="AB328" s="9"/>
      <c r="AC328" s="9"/>
      <c r="AD328" s="9"/>
      <c r="AE328" s="9"/>
      <c r="AF328" s="145" t="s">
        <v>706</v>
      </c>
      <c r="AG328" s="60">
        <v>2014</v>
      </c>
      <c r="AH328" s="46"/>
      <c r="AI328" s="86" t="s">
        <v>4658</v>
      </c>
      <c r="AJ328" s="86" t="s">
        <v>4593</v>
      </c>
      <c r="AK328" s="46"/>
      <c r="AL328" s="46"/>
      <c r="AM328" s="46"/>
      <c r="AN328" s="102"/>
    </row>
    <row r="329" spans="1:40" s="1" customFormat="1" ht="169" hidden="1" x14ac:dyDescent="0.35">
      <c r="A329" s="2" t="s">
        <v>700</v>
      </c>
      <c r="B329" s="63" t="s">
        <v>701</v>
      </c>
      <c r="C329" s="27"/>
      <c r="D329" s="8" t="s">
        <v>707</v>
      </c>
      <c r="E329" s="8" t="s">
        <v>708</v>
      </c>
      <c r="F329" s="9" t="s">
        <v>709</v>
      </c>
      <c r="G329" s="247">
        <v>1</v>
      </c>
      <c r="H329" s="13">
        <v>41958</v>
      </c>
      <c r="I329" s="13">
        <v>42323</v>
      </c>
      <c r="J329" s="19">
        <f t="shared" si="47"/>
        <v>52.142857142857146</v>
      </c>
      <c r="K329" s="9">
        <v>1</v>
      </c>
      <c r="L329" s="11">
        <f t="shared" si="48"/>
        <v>1</v>
      </c>
      <c r="M329" s="121">
        <f t="shared" si="44"/>
        <v>52.142857142857146</v>
      </c>
      <c r="N329" s="19">
        <f t="shared" si="45"/>
        <v>52.142857142857146</v>
      </c>
      <c r="O329" s="297"/>
      <c r="P329" s="297"/>
      <c r="Q329" s="297"/>
      <c r="R329" s="297"/>
      <c r="S329" s="297"/>
      <c r="T329" s="297"/>
      <c r="U329" s="297"/>
      <c r="V329" s="297"/>
      <c r="W329" s="19">
        <f t="shared" si="46"/>
        <v>52.142857142857146</v>
      </c>
      <c r="X329" s="225" t="s">
        <v>710</v>
      </c>
      <c r="Y329" s="9" t="s">
        <v>562</v>
      </c>
      <c r="Z329" s="8" t="s">
        <v>698</v>
      </c>
      <c r="AA329" s="9"/>
      <c r="AB329" s="9"/>
      <c r="AC329" s="9"/>
      <c r="AD329" s="9"/>
      <c r="AE329" s="9"/>
      <c r="AF329" s="145" t="s">
        <v>711</v>
      </c>
      <c r="AG329" s="60">
        <v>2014</v>
      </c>
      <c r="AH329" s="46"/>
      <c r="AI329" s="86" t="s">
        <v>4658</v>
      </c>
      <c r="AJ329" s="86" t="s">
        <v>4593</v>
      </c>
      <c r="AK329" s="46"/>
      <c r="AL329" s="46"/>
      <c r="AM329" s="46"/>
      <c r="AN329" s="102"/>
    </row>
    <row r="330" spans="1:40" s="1" customFormat="1" ht="169" hidden="1" x14ac:dyDescent="0.35">
      <c r="A330" s="3" t="s">
        <v>692</v>
      </c>
      <c r="B330" s="63" t="s">
        <v>693</v>
      </c>
      <c r="C330" s="27"/>
      <c r="D330" s="8" t="s">
        <v>694</v>
      </c>
      <c r="E330" s="8" t="s">
        <v>695</v>
      </c>
      <c r="F330" s="9" t="s">
        <v>696</v>
      </c>
      <c r="G330" s="247">
        <v>4</v>
      </c>
      <c r="H330" s="13">
        <v>41897</v>
      </c>
      <c r="I330" s="13">
        <v>42034</v>
      </c>
      <c r="J330" s="19">
        <f t="shared" si="47"/>
        <v>19.571428571428573</v>
      </c>
      <c r="K330" s="9">
        <v>4</v>
      </c>
      <c r="L330" s="11">
        <f t="shared" si="48"/>
        <v>1</v>
      </c>
      <c r="M330" s="121">
        <f t="shared" si="44"/>
        <v>19.571428571428573</v>
      </c>
      <c r="N330" s="19">
        <f t="shared" si="45"/>
        <v>19.571428571428573</v>
      </c>
      <c r="O330" s="297"/>
      <c r="P330" s="297"/>
      <c r="Q330" s="297"/>
      <c r="R330" s="297"/>
      <c r="S330" s="297"/>
      <c r="T330" s="297"/>
      <c r="U330" s="297"/>
      <c r="V330" s="297"/>
      <c r="W330" s="19">
        <f t="shared" si="46"/>
        <v>19.571428571428573</v>
      </c>
      <c r="X330" s="225" t="s">
        <v>697</v>
      </c>
      <c r="Y330" s="9" t="s">
        <v>562</v>
      </c>
      <c r="Z330" s="8" t="s">
        <v>698</v>
      </c>
      <c r="AA330" s="9"/>
      <c r="AB330" s="9"/>
      <c r="AC330" s="9"/>
      <c r="AD330" s="9"/>
      <c r="AE330" s="9"/>
      <c r="AF330" s="145" t="s">
        <v>699</v>
      </c>
      <c r="AG330" s="60">
        <v>2014</v>
      </c>
      <c r="AH330" s="46"/>
      <c r="AI330" s="86" t="s">
        <v>4658</v>
      </c>
      <c r="AJ330" s="86" t="s">
        <v>4593</v>
      </c>
      <c r="AK330" s="46"/>
      <c r="AL330" s="46"/>
      <c r="AM330" s="46"/>
      <c r="AN330" s="102"/>
    </row>
    <row r="331" spans="1:40" s="1" customFormat="1" ht="208" hidden="1" x14ac:dyDescent="0.35">
      <c r="A331" s="3" t="s">
        <v>780</v>
      </c>
      <c r="B331" s="63" t="s">
        <v>781</v>
      </c>
      <c r="C331" s="27"/>
      <c r="D331" s="8" t="s">
        <v>782</v>
      </c>
      <c r="E331" s="8" t="s">
        <v>756</v>
      </c>
      <c r="F331" s="9" t="s">
        <v>757</v>
      </c>
      <c r="G331" s="247">
        <v>1</v>
      </c>
      <c r="H331" s="13">
        <v>41927</v>
      </c>
      <c r="I331" s="13">
        <v>42109</v>
      </c>
      <c r="J331" s="19">
        <f t="shared" si="47"/>
        <v>26</v>
      </c>
      <c r="K331" s="9">
        <v>1</v>
      </c>
      <c r="L331" s="11">
        <f t="shared" si="48"/>
        <v>1</v>
      </c>
      <c r="M331" s="121">
        <f t="shared" si="44"/>
        <v>26</v>
      </c>
      <c r="N331" s="19">
        <f t="shared" si="45"/>
        <v>26</v>
      </c>
      <c r="O331" s="297"/>
      <c r="P331" s="297"/>
      <c r="Q331" s="297"/>
      <c r="R331" s="297"/>
      <c r="S331" s="297"/>
      <c r="T331" s="297"/>
      <c r="U331" s="297"/>
      <c r="V331" s="297"/>
      <c r="W331" s="19">
        <f t="shared" si="46"/>
        <v>26</v>
      </c>
      <c r="X331" s="225" t="s">
        <v>783</v>
      </c>
      <c r="Y331" s="9" t="s">
        <v>562</v>
      </c>
      <c r="Z331" s="8" t="s">
        <v>698</v>
      </c>
      <c r="AA331" s="9"/>
      <c r="AB331" s="9"/>
      <c r="AC331" s="9"/>
      <c r="AD331" s="9"/>
      <c r="AE331" s="9"/>
      <c r="AF331" s="145" t="s">
        <v>784</v>
      </c>
      <c r="AG331" s="60">
        <v>2014</v>
      </c>
      <c r="AH331" s="46"/>
      <c r="AI331" s="86" t="s">
        <v>4658</v>
      </c>
      <c r="AJ331" s="86" t="s">
        <v>4593</v>
      </c>
      <c r="AK331" s="46"/>
      <c r="AL331" s="46"/>
      <c r="AM331" s="46"/>
      <c r="AN331" s="102"/>
    </row>
    <row r="332" spans="1:40" s="1" customFormat="1" ht="104" hidden="1" x14ac:dyDescent="0.35">
      <c r="A332" s="3" t="s">
        <v>773</v>
      </c>
      <c r="B332" s="63" t="s">
        <v>774</v>
      </c>
      <c r="C332" s="27"/>
      <c r="D332" s="8" t="s">
        <v>775</v>
      </c>
      <c r="E332" s="8" t="s">
        <v>776</v>
      </c>
      <c r="F332" s="9" t="s">
        <v>777</v>
      </c>
      <c r="G332" s="247">
        <v>2</v>
      </c>
      <c r="H332" s="13">
        <v>41927</v>
      </c>
      <c r="I332" s="13">
        <v>42185</v>
      </c>
      <c r="J332" s="19">
        <f t="shared" si="47"/>
        <v>36.857142857142854</v>
      </c>
      <c r="K332" s="9">
        <v>2</v>
      </c>
      <c r="L332" s="11">
        <f t="shared" si="48"/>
        <v>1</v>
      </c>
      <c r="M332" s="121">
        <f t="shared" si="44"/>
        <v>36.857142857142854</v>
      </c>
      <c r="N332" s="19">
        <f t="shared" si="45"/>
        <v>36.857142857142854</v>
      </c>
      <c r="O332" s="297"/>
      <c r="P332" s="297"/>
      <c r="Q332" s="297"/>
      <c r="R332" s="297"/>
      <c r="S332" s="297"/>
      <c r="T332" s="297"/>
      <c r="U332" s="297"/>
      <c r="V332" s="297"/>
      <c r="W332" s="19">
        <f t="shared" si="46"/>
        <v>36.857142857142854</v>
      </c>
      <c r="X332" s="225" t="s">
        <v>778</v>
      </c>
      <c r="Y332" s="9" t="s">
        <v>562</v>
      </c>
      <c r="Z332" s="8" t="s">
        <v>698</v>
      </c>
      <c r="AA332" s="9"/>
      <c r="AB332" s="9"/>
      <c r="AC332" s="9"/>
      <c r="AD332" s="9"/>
      <c r="AE332" s="9"/>
      <c r="AF332" s="145" t="s">
        <v>779</v>
      </c>
      <c r="AG332" s="60">
        <v>2014</v>
      </c>
      <c r="AH332" s="46"/>
      <c r="AI332" s="86" t="s">
        <v>4658</v>
      </c>
      <c r="AJ332" s="86" t="s">
        <v>4593</v>
      </c>
      <c r="AK332" s="46"/>
      <c r="AL332" s="46"/>
      <c r="AM332" s="46"/>
      <c r="AN332" s="102"/>
    </row>
    <row r="333" spans="1:40" s="1" customFormat="1" ht="91" hidden="1" x14ac:dyDescent="0.35">
      <c r="A333" s="3" t="s">
        <v>767</v>
      </c>
      <c r="B333" s="63" t="s">
        <v>768</v>
      </c>
      <c r="C333" s="27"/>
      <c r="D333" s="8" t="s">
        <v>769</v>
      </c>
      <c r="E333" s="8" t="s">
        <v>770</v>
      </c>
      <c r="F333" s="9" t="s">
        <v>771</v>
      </c>
      <c r="G333" s="247">
        <v>1</v>
      </c>
      <c r="H333" s="13">
        <v>41927</v>
      </c>
      <c r="I333" s="13">
        <v>42185</v>
      </c>
      <c r="J333" s="19">
        <f t="shared" si="47"/>
        <v>36.857142857142854</v>
      </c>
      <c r="K333" s="9">
        <v>1</v>
      </c>
      <c r="L333" s="11">
        <f t="shared" si="48"/>
        <v>1</v>
      </c>
      <c r="M333" s="121">
        <f t="shared" si="44"/>
        <v>36.857142857142854</v>
      </c>
      <c r="N333" s="19">
        <f t="shared" si="45"/>
        <v>36.857142857142854</v>
      </c>
      <c r="O333" s="297"/>
      <c r="P333" s="297"/>
      <c r="Q333" s="297"/>
      <c r="R333" s="297"/>
      <c r="S333" s="297"/>
      <c r="T333" s="297"/>
      <c r="U333" s="297"/>
      <c r="V333" s="297"/>
      <c r="W333" s="19">
        <f t="shared" si="46"/>
        <v>36.857142857142854</v>
      </c>
      <c r="X333" s="225" t="s">
        <v>710</v>
      </c>
      <c r="Y333" s="9" t="s">
        <v>562</v>
      </c>
      <c r="Z333" s="8" t="s">
        <v>698</v>
      </c>
      <c r="AA333" s="9"/>
      <c r="AB333" s="9"/>
      <c r="AC333" s="9"/>
      <c r="AD333" s="9"/>
      <c r="AE333" s="9"/>
      <c r="AF333" s="145" t="s">
        <v>772</v>
      </c>
      <c r="AG333" s="60">
        <v>2014</v>
      </c>
      <c r="AH333" s="46"/>
      <c r="AI333" s="86" t="s">
        <v>4658</v>
      </c>
      <c r="AJ333" s="86" t="s">
        <v>4593</v>
      </c>
      <c r="AK333" s="46"/>
      <c r="AL333" s="46"/>
      <c r="AM333" s="46"/>
      <c r="AN333" s="102"/>
    </row>
    <row r="334" spans="1:40" s="1" customFormat="1" ht="247" hidden="1" x14ac:dyDescent="0.35">
      <c r="A334" s="3" t="s">
        <v>897</v>
      </c>
      <c r="B334" s="61" t="s">
        <v>898</v>
      </c>
      <c r="C334" s="8"/>
      <c r="D334" s="8" t="s">
        <v>899</v>
      </c>
      <c r="E334" s="8" t="s">
        <v>894</v>
      </c>
      <c r="F334" s="8" t="s">
        <v>280</v>
      </c>
      <c r="G334" s="247">
        <v>1</v>
      </c>
      <c r="H334" s="10">
        <v>43831</v>
      </c>
      <c r="I334" s="10">
        <v>43983</v>
      </c>
      <c r="J334" s="19">
        <f t="shared" si="47"/>
        <v>21.714285714285715</v>
      </c>
      <c r="K334" s="140">
        <v>1</v>
      </c>
      <c r="L334" s="11">
        <f t="shared" si="48"/>
        <v>1</v>
      </c>
      <c r="M334" s="121">
        <f t="shared" si="44"/>
        <v>21.714285714285715</v>
      </c>
      <c r="N334" s="19">
        <f t="shared" si="45"/>
        <v>21.714285714285715</v>
      </c>
      <c r="O334" s="297"/>
      <c r="P334" s="297"/>
      <c r="Q334" s="297"/>
      <c r="R334" s="297"/>
      <c r="S334" s="297"/>
      <c r="T334" s="297"/>
      <c r="U334" s="297"/>
      <c r="V334" s="297"/>
      <c r="W334" s="19">
        <f t="shared" si="46"/>
        <v>21.714285714285715</v>
      </c>
      <c r="X334" s="46" t="s">
        <v>900</v>
      </c>
      <c r="Y334" s="9" t="s">
        <v>876</v>
      </c>
      <c r="Z334" s="8" t="s">
        <v>553</v>
      </c>
      <c r="AA334" s="9"/>
      <c r="AB334" s="9"/>
      <c r="AC334" s="9"/>
      <c r="AD334" s="9"/>
      <c r="AE334" s="9"/>
      <c r="AF334" s="145" t="s">
        <v>901</v>
      </c>
      <c r="AG334" s="60">
        <v>2013</v>
      </c>
      <c r="AH334" s="46"/>
      <c r="AI334" s="86" t="s">
        <v>4658</v>
      </c>
      <c r="AJ334" s="86" t="s">
        <v>4593</v>
      </c>
      <c r="AK334" s="46"/>
      <c r="AL334" s="46"/>
      <c r="AM334" s="46"/>
      <c r="AN334" s="102"/>
    </row>
    <row r="335" spans="1:40" s="1" customFormat="1" ht="143" hidden="1" x14ac:dyDescent="0.35">
      <c r="A335" s="2" t="s">
        <v>2297</v>
      </c>
      <c r="B335" s="61" t="s">
        <v>2298</v>
      </c>
      <c r="C335" s="8" t="s">
        <v>2299</v>
      </c>
      <c r="D335" s="8" t="s">
        <v>2300</v>
      </c>
      <c r="E335" s="8" t="s">
        <v>2301</v>
      </c>
      <c r="F335" s="9" t="s">
        <v>2238</v>
      </c>
      <c r="G335" s="247">
        <v>1</v>
      </c>
      <c r="H335" s="13">
        <v>43344</v>
      </c>
      <c r="I335" s="13">
        <v>43830</v>
      </c>
      <c r="J335" s="230">
        <f t="shared" si="47"/>
        <v>69.428571428571431</v>
      </c>
      <c r="K335" s="60">
        <v>1</v>
      </c>
      <c r="L335" s="47">
        <f t="shared" si="48"/>
        <v>1</v>
      </c>
      <c r="M335" s="242">
        <f t="shared" si="44"/>
        <v>69.428571428571431</v>
      </c>
      <c r="N335" s="230">
        <f t="shared" si="45"/>
        <v>69.428571428571431</v>
      </c>
      <c r="O335" s="299"/>
      <c r="P335" s="299"/>
      <c r="Q335" s="299"/>
      <c r="R335" s="299"/>
      <c r="S335" s="299"/>
      <c r="T335" s="299"/>
      <c r="U335" s="299"/>
      <c r="V335" s="299"/>
      <c r="W335" s="230">
        <f t="shared" si="46"/>
        <v>69.428571428571431</v>
      </c>
      <c r="X335" s="47" t="s">
        <v>2302</v>
      </c>
      <c r="Y335" s="9" t="s">
        <v>2233</v>
      </c>
      <c r="Z335" s="8" t="s">
        <v>2224</v>
      </c>
      <c r="AA335" s="9"/>
      <c r="AB335" s="9"/>
      <c r="AC335" s="9"/>
      <c r="AD335" s="9"/>
      <c r="AE335" s="9"/>
      <c r="AF335" s="145" t="s">
        <v>2240</v>
      </c>
      <c r="AG335" s="60">
        <v>2018</v>
      </c>
      <c r="AH335" s="46"/>
      <c r="AI335" s="86" t="s">
        <v>4658</v>
      </c>
      <c r="AJ335" s="86" t="s">
        <v>4593</v>
      </c>
      <c r="AK335" s="282"/>
      <c r="AL335" s="282"/>
      <c r="AM335" s="282"/>
      <c r="AN335" s="102"/>
    </row>
    <row r="336" spans="1:40" s="1" customFormat="1" ht="409.5" hidden="1" x14ac:dyDescent="0.35">
      <c r="A336" s="2" t="s">
        <v>2297</v>
      </c>
      <c r="B336" s="57" t="s">
        <v>2303</v>
      </c>
      <c r="C336" s="8" t="s">
        <v>2299</v>
      </c>
      <c r="D336" s="8" t="s">
        <v>2243</v>
      </c>
      <c r="E336" s="8" t="s">
        <v>2304</v>
      </c>
      <c r="F336" s="9" t="s">
        <v>2305</v>
      </c>
      <c r="G336" s="247">
        <v>1</v>
      </c>
      <c r="H336" s="13">
        <v>43344</v>
      </c>
      <c r="I336" s="13">
        <v>43830</v>
      </c>
      <c r="J336" s="230">
        <f t="shared" si="47"/>
        <v>69.428571428571431</v>
      </c>
      <c r="K336" s="60">
        <v>1</v>
      </c>
      <c r="L336" s="47">
        <f t="shared" si="48"/>
        <v>1</v>
      </c>
      <c r="M336" s="242">
        <f t="shared" si="44"/>
        <v>69.428571428571431</v>
      </c>
      <c r="N336" s="230">
        <f t="shared" si="45"/>
        <v>69.428571428571431</v>
      </c>
      <c r="O336" s="299"/>
      <c r="P336" s="299"/>
      <c r="Q336" s="299"/>
      <c r="R336" s="299"/>
      <c r="S336" s="299"/>
      <c r="T336" s="299"/>
      <c r="U336" s="299"/>
      <c r="V336" s="299"/>
      <c r="W336" s="230">
        <f t="shared" si="46"/>
        <v>69.428571428571431</v>
      </c>
      <c r="X336" s="47" t="s">
        <v>2306</v>
      </c>
      <c r="Y336" s="9" t="s">
        <v>32</v>
      </c>
      <c r="Z336" s="8" t="s">
        <v>2224</v>
      </c>
      <c r="AA336" s="9"/>
      <c r="AB336" s="9"/>
      <c r="AC336" s="9"/>
      <c r="AD336" s="9"/>
      <c r="AE336" s="9"/>
      <c r="AF336" s="145" t="s">
        <v>2247</v>
      </c>
      <c r="AG336" s="60">
        <v>2018</v>
      </c>
      <c r="AH336" s="46"/>
      <c r="AI336" s="86" t="s">
        <v>4658</v>
      </c>
      <c r="AJ336" s="86" t="s">
        <v>4593</v>
      </c>
      <c r="AK336" s="282"/>
      <c r="AL336" s="282"/>
      <c r="AM336" s="282"/>
      <c r="AN336" s="102"/>
    </row>
    <row r="337" spans="1:40" s="1" customFormat="1" ht="91" hidden="1" x14ac:dyDescent="0.35">
      <c r="A337" s="3" t="s">
        <v>2289</v>
      </c>
      <c r="B337" s="57" t="s">
        <v>2290</v>
      </c>
      <c r="C337" s="8" t="s">
        <v>2291</v>
      </c>
      <c r="D337" s="8" t="s">
        <v>2292</v>
      </c>
      <c r="E337" s="24" t="s">
        <v>2293</v>
      </c>
      <c r="F337" s="25" t="s">
        <v>2294</v>
      </c>
      <c r="G337" s="247">
        <v>4</v>
      </c>
      <c r="H337" s="13">
        <v>43373</v>
      </c>
      <c r="I337" s="13">
        <v>43830</v>
      </c>
      <c r="J337" s="230">
        <f t="shared" si="47"/>
        <v>65.285714285714292</v>
      </c>
      <c r="K337" s="60">
        <v>4</v>
      </c>
      <c r="L337" s="47">
        <f t="shared" si="48"/>
        <v>1</v>
      </c>
      <c r="M337" s="242">
        <f t="shared" si="44"/>
        <v>65.285714285714292</v>
      </c>
      <c r="N337" s="230">
        <f t="shared" si="45"/>
        <v>65.285714285714292</v>
      </c>
      <c r="O337" s="299"/>
      <c r="P337" s="299"/>
      <c r="Q337" s="299"/>
      <c r="R337" s="299"/>
      <c r="S337" s="299"/>
      <c r="T337" s="299"/>
      <c r="U337" s="299"/>
      <c r="V337" s="299"/>
      <c r="W337" s="230">
        <f t="shared" si="46"/>
        <v>65.285714285714292</v>
      </c>
      <c r="X337" s="47" t="s">
        <v>2295</v>
      </c>
      <c r="Y337" s="9" t="s">
        <v>32</v>
      </c>
      <c r="Z337" s="8" t="s">
        <v>2224</v>
      </c>
      <c r="AA337" s="9"/>
      <c r="AB337" s="9"/>
      <c r="AC337" s="9"/>
      <c r="AD337" s="9"/>
      <c r="AE337" s="9"/>
      <c r="AF337" s="145" t="s">
        <v>2296</v>
      </c>
      <c r="AG337" s="60">
        <v>2018</v>
      </c>
      <c r="AH337" s="46"/>
      <c r="AI337" s="86" t="s">
        <v>4658</v>
      </c>
      <c r="AJ337" s="86" t="s">
        <v>4593</v>
      </c>
      <c r="AK337" s="282"/>
      <c r="AL337" s="282"/>
      <c r="AM337" s="282"/>
      <c r="AN337" s="102"/>
    </row>
    <row r="338" spans="1:40" s="1" customFormat="1" ht="104" hidden="1" x14ac:dyDescent="0.35">
      <c r="A338" s="3" t="s">
        <v>2283</v>
      </c>
      <c r="B338" s="66" t="s">
        <v>2284</v>
      </c>
      <c r="C338" s="8" t="s">
        <v>2285</v>
      </c>
      <c r="D338" s="8" t="s">
        <v>2286</v>
      </c>
      <c r="E338" s="8" t="s">
        <v>2287</v>
      </c>
      <c r="F338" s="9" t="s">
        <v>2288</v>
      </c>
      <c r="G338" s="247">
        <v>2</v>
      </c>
      <c r="H338" s="13">
        <v>43511</v>
      </c>
      <c r="I338" s="13">
        <v>43830</v>
      </c>
      <c r="J338" s="230">
        <f t="shared" si="47"/>
        <v>45.571428571428569</v>
      </c>
      <c r="K338" s="60">
        <v>2</v>
      </c>
      <c r="L338" s="47">
        <f t="shared" si="48"/>
        <v>1</v>
      </c>
      <c r="M338" s="242">
        <f t="shared" si="44"/>
        <v>45.571428571428569</v>
      </c>
      <c r="N338" s="230">
        <f t="shared" si="45"/>
        <v>45.571428571428569</v>
      </c>
      <c r="O338" s="299"/>
      <c r="P338" s="299"/>
      <c r="Q338" s="299"/>
      <c r="R338" s="299"/>
      <c r="S338" s="299"/>
      <c r="T338" s="299"/>
      <c r="U338" s="299"/>
      <c r="V338" s="299"/>
      <c r="W338" s="230">
        <f t="shared" si="46"/>
        <v>45.571428571428569</v>
      </c>
      <c r="X338" s="47" t="s">
        <v>2273</v>
      </c>
      <c r="Y338" s="9" t="s">
        <v>2265</v>
      </c>
      <c r="Z338" s="8" t="s">
        <v>2224</v>
      </c>
      <c r="AA338" s="9"/>
      <c r="AB338" s="9"/>
      <c r="AC338" s="9"/>
      <c r="AD338" s="9"/>
      <c r="AE338" s="9"/>
      <c r="AF338" s="145" t="s">
        <v>535</v>
      </c>
      <c r="AG338" s="60">
        <v>2018</v>
      </c>
      <c r="AH338" s="46"/>
      <c r="AI338" s="86" t="s">
        <v>4658</v>
      </c>
      <c r="AJ338" s="86" t="s">
        <v>4593</v>
      </c>
      <c r="AK338" s="282"/>
      <c r="AL338" s="282"/>
      <c r="AM338" s="282"/>
      <c r="AN338" s="102"/>
    </row>
    <row r="339" spans="1:40" s="1" customFormat="1" ht="117" hidden="1" x14ac:dyDescent="0.35">
      <c r="A339" s="3" t="s">
        <v>2275</v>
      </c>
      <c r="B339" s="57" t="s">
        <v>2276</v>
      </c>
      <c r="C339" s="8" t="s">
        <v>2277</v>
      </c>
      <c r="D339" s="8" t="s">
        <v>2278</v>
      </c>
      <c r="E339" s="24" t="s">
        <v>2279</v>
      </c>
      <c r="F339" s="25" t="s">
        <v>2280</v>
      </c>
      <c r="G339" s="247">
        <v>1</v>
      </c>
      <c r="H339" s="13">
        <v>43373</v>
      </c>
      <c r="I339" s="13">
        <v>43830</v>
      </c>
      <c r="J339" s="230">
        <f t="shared" si="47"/>
        <v>65.285714285714292</v>
      </c>
      <c r="K339" s="60">
        <v>1</v>
      </c>
      <c r="L339" s="47">
        <f t="shared" si="48"/>
        <v>1</v>
      </c>
      <c r="M339" s="242">
        <f t="shared" si="44"/>
        <v>65.285714285714292</v>
      </c>
      <c r="N339" s="230">
        <f t="shared" si="45"/>
        <v>65.285714285714292</v>
      </c>
      <c r="O339" s="299"/>
      <c r="P339" s="299"/>
      <c r="Q339" s="299"/>
      <c r="R339" s="299"/>
      <c r="S339" s="299"/>
      <c r="T339" s="299"/>
      <c r="U339" s="299"/>
      <c r="V339" s="299"/>
      <c r="W339" s="230">
        <f t="shared" si="46"/>
        <v>65.285714285714292</v>
      </c>
      <c r="X339" s="47" t="s">
        <v>2281</v>
      </c>
      <c r="Y339" s="9" t="s">
        <v>32</v>
      </c>
      <c r="Z339" s="8" t="s">
        <v>2224</v>
      </c>
      <c r="AA339" s="9"/>
      <c r="AB339" s="9"/>
      <c r="AC339" s="9"/>
      <c r="AD339" s="9"/>
      <c r="AE339" s="9"/>
      <c r="AF339" s="145" t="s">
        <v>2282</v>
      </c>
      <c r="AG339" s="60">
        <v>2018</v>
      </c>
      <c r="AH339" s="46"/>
      <c r="AI339" s="86" t="s">
        <v>4658</v>
      </c>
      <c r="AJ339" s="86" t="s">
        <v>4593</v>
      </c>
      <c r="AK339" s="282"/>
      <c r="AL339" s="282"/>
      <c r="AM339" s="282"/>
      <c r="AN339" s="102"/>
    </row>
    <row r="340" spans="1:40" s="1" customFormat="1" ht="409.5" hidden="1" customHeight="1" x14ac:dyDescent="0.35">
      <c r="A340" s="3" t="s">
        <v>2267</v>
      </c>
      <c r="B340" s="66" t="s">
        <v>2268</v>
      </c>
      <c r="C340" s="8" t="s">
        <v>2269</v>
      </c>
      <c r="D340" s="8" t="s">
        <v>2270</v>
      </c>
      <c r="E340" s="8" t="s">
        <v>2271</v>
      </c>
      <c r="F340" s="9" t="s">
        <v>2272</v>
      </c>
      <c r="G340" s="247">
        <v>2</v>
      </c>
      <c r="H340" s="13">
        <v>43511</v>
      </c>
      <c r="I340" s="13">
        <v>43631</v>
      </c>
      <c r="J340" s="230">
        <f t="shared" si="47"/>
        <v>17.142857142857142</v>
      </c>
      <c r="K340" s="60">
        <v>2</v>
      </c>
      <c r="L340" s="47">
        <f t="shared" si="48"/>
        <v>1</v>
      </c>
      <c r="M340" s="242">
        <f t="shared" si="44"/>
        <v>17.142857142857142</v>
      </c>
      <c r="N340" s="230">
        <f t="shared" si="45"/>
        <v>17.142857142857142</v>
      </c>
      <c r="O340" s="299"/>
      <c r="P340" s="299"/>
      <c r="Q340" s="299"/>
      <c r="R340" s="299"/>
      <c r="S340" s="299"/>
      <c r="T340" s="299"/>
      <c r="U340" s="299"/>
      <c r="V340" s="299"/>
      <c r="W340" s="230">
        <f t="shared" si="46"/>
        <v>17.142857142857142</v>
      </c>
      <c r="X340" s="47" t="s">
        <v>2273</v>
      </c>
      <c r="Y340" s="9" t="s">
        <v>2265</v>
      </c>
      <c r="Z340" s="8" t="s">
        <v>2224</v>
      </c>
      <c r="AA340" s="9"/>
      <c r="AB340" s="9"/>
      <c r="AC340" s="9"/>
      <c r="AD340" s="9"/>
      <c r="AE340" s="9"/>
      <c r="AF340" s="145" t="s">
        <v>2274</v>
      </c>
      <c r="AG340" s="60">
        <v>2018</v>
      </c>
      <c r="AH340" s="46"/>
      <c r="AI340" s="86" t="s">
        <v>4658</v>
      </c>
      <c r="AJ340" s="86" t="s">
        <v>4593</v>
      </c>
      <c r="AK340" s="282"/>
      <c r="AL340" s="282"/>
      <c r="AM340" s="282"/>
      <c r="AN340" s="102"/>
    </row>
    <row r="341" spans="1:40" s="1" customFormat="1" ht="409.5" hidden="1" customHeight="1" x14ac:dyDescent="0.35">
      <c r="A341" s="3" t="s">
        <v>2259</v>
      </c>
      <c r="B341" s="66" t="s">
        <v>2260</v>
      </c>
      <c r="C341" s="8" t="s">
        <v>2261</v>
      </c>
      <c r="D341" s="8" t="s">
        <v>2262</v>
      </c>
      <c r="E341" s="8" t="s">
        <v>2263</v>
      </c>
      <c r="F341" s="9" t="s">
        <v>406</v>
      </c>
      <c r="G341" s="247">
        <v>2</v>
      </c>
      <c r="H341" s="13">
        <v>43405</v>
      </c>
      <c r="I341" s="13">
        <v>43617</v>
      </c>
      <c r="J341" s="230">
        <f t="shared" si="47"/>
        <v>30.285714285714285</v>
      </c>
      <c r="K341" s="60">
        <v>2</v>
      </c>
      <c r="L341" s="47">
        <f t="shared" si="48"/>
        <v>1</v>
      </c>
      <c r="M341" s="242">
        <f t="shared" si="44"/>
        <v>30.285714285714285</v>
      </c>
      <c r="N341" s="230">
        <f t="shared" si="45"/>
        <v>30.285714285714285</v>
      </c>
      <c r="O341" s="299"/>
      <c r="P341" s="299"/>
      <c r="Q341" s="299"/>
      <c r="R341" s="299"/>
      <c r="S341" s="299"/>
      <c r="T341" s="299"/>
      <c r="U341" s="299"/>
      <c r="V341" s="299"/>
      <c r="W341" s="230">
        <f t="shared" si="46"/>
        <v>30.285714285714285</v>
      </c>
      <c r="X341" s="47" t="s">
        <v>2264</v>
      </c>
      <c r="Y341" s="9" t="s">
        <v>2265</v>
      </c>
      <c r="Z341" s="8" t="s">
        <v>2224</v>
      </c>
      <c r="AA341" s="9"/>
      <c r="AB341" s="9"/>
      <c r="AC341" s="9"/>
      <c r="AD341" s="9"/>
      <c r="AE341" s="9"/>
      <c r="AF341" s="145" t="s">
        <v>2266</v>
      </c>
      <c r="AG341" s="60">
        <v>2018</v>
      </c>
      <c r="AH341" s="46"/>
      <c r="AI341" s="86" t="s">
        <v>4658</v>
      </c>
      <c r="AJ341" s="86" t="s">
        <v>4593</v>
      </c>
      <c r="AK341" s="282"/>
      <c r="AL341" s="282"/>
      <c r="AM341" s="282"/>
      <c r="AN341" s="102"/>
    </row>
    <row r="342" spans="1:40" s="1" customFormat="1" ht="143" hidden="1" x14ac:dyDescent="0.35">
      <c r="A342" s="3" t="s">
        <v>2252</v>
      </c>
      <c r="B342" s="57" t="s">
        <v>2253</v>
      </c>
      <c r="C342" s="8" t="s">
        <v>2254</v>
      </c>
      <c r="D342" s="8" t="s">
        <v>2243</v>
      </c>
      <c r="E342" s="8" t="s">
        <v>2255</v>
      </c>
      <c r="F342" s="9" t="s">
        <v>2256</v>
      </c>
      <c r="G342" s="247">
        <v>1</v>
      </c>
      <c r="H342" s="13">
        <v>43344</v>
      </c>
      <c r="I342" s="13">
        <v>44043</v>
      </c>
      <c r="J342" s="230">
        <f t="shared" si="47"/>
        <v>99.857142857142861</v>
      </c>
      <c r="K342" s="60">
        <v>1</v>
      </c>
      <c r="L342" s="47">
        <f t="shared" si="48"/>
        <v>1</v>
      </c>
      <c r="M342" s="242">
        <f t="shared" si="44"/>
        <v>99.857142857142861</v>
      </c>
      <c r="N342" s="230">
        <f t="shared" si="45"/>
        <v>0</v>
      </c>
      <c r="O342" s="299"/>
      <c r="P342" s="299"/>
      <c r="Q342" s="299"/>
      <c r="R342" s="299"/>
      <c r="S342" s="299"/>
      <c r="T342" s="299"/>
      <c r="U342" s="299"/>
      <c r="V342" s="299"/>
      <c r="W342" s="230">
        <f t="shared" si="46"/>
        <v>0</v>
      </c>
      <c r="X342" s="47" t="s">
        <v>2257</v>
      </c>
      <c r="Y342" s="9" t="s">
        <v>32</v>
      </c>
      <c r="Z342" s="8" t="s">
        <v>2224</v>
      </c>
      <c r="AA342" s="9"/>
      <c r="AB342" s="9"/>
      <c r="AC342" s="9"/>
      <c r="AD342" s="9"/>
      <c r="AE342" s="9"/>
      <c r="AF342" s="145" t="s">
        <v>2258</v>
      </c>
      <c r="AG342" s="60">
        <v>2018</v>
      </c>
      <c r="AH342" s="46"/>
      <c r="AI342" s="86" t="s">
        <v>4658</v>
      </c>
      <c r="AJ342" s="86" t="s">
        <v>4593</v>
      </c>
      <c r="AK342" s="282"/>
      <c r="AL342" s="282"/>
      <c r="AM342" s="282"/>
      <c r="AN342" s="102"/>
    </row>
    <row r="343" spans="1:40" s="1" customFormat="1" ht="286" hidden="1" customHeight="1" x14ac:dyDescent="0.35">
      <c r="A343" s="3" t="s">
        <v>2414</v>
      </c>
      <c r="B343" s="69" t="s">
        <v>2415</v>
      </c>
      <c r="C343" s="8" t="s">
        <v>2416</v>
      </c>
      <c r="D343" s="8" t="s">
        <v>2417</v>
      </c>
      <c r="E343" s="8" t="s">
        <v>2418</v>
      </c>
      <c r="F343" s="9" t="s">
        <v>2419</v>
      </c>
      <c r="G343" s="247">
        <v>1</v>
      </c>
      <c r="H343" s="13">
        <v>43344</v>
      </c>
      <c r="I343" s="13">
        <v>43465</v>
      </c>
      <c r="J343" s="230">
        <f t="shared" si="47"/>
        <v>17.285714285714285</v>
      </c>
      <c r="K343" s="60">
        <v>1</v>
      </c>
      <c r="L343" s="47">
        <f t="shared" si="48"/>
        <v>1</v>
      </c>
      <c r="M343" s="242">
        <f t="shared" si="44"/>
        <v>17.285714285714285</v>
      </c>
      <c r="N343" s="230">
        <f t="shared" si="45"/>
        <v>17.285714285714285</v>
      </c>
      <c r="O343" s="299"/>
      <c r="P343" s="299"/>
      <c r="Q343" s="299"/>
      <c r="R343" s="299"/>
      <c r="S343" s="299"/>
      <c r="T343" s="299"/>
      <c r="U343" s="299"/>
      <c r="V343" s="299"/>
      <c r="W343" s="230">
        <f t="shared" si="46"/>
        <v>17.285714285714285</v>
      </c>
      <c r="X343" s="47" t="s">
        <v>2420</v>
      </c>
      <c r="Y343" s="9" t="s">
        <v>32</v>
      </c>
      <c r="Z343" s="8" t="s">
        <v>2224</v>
      </c>
      <c r="AA343" s="9" t="s">
        <v>34</v>
      </c>
      <c r="AB343" s="9"/>
      <c r="AC343" s="9"/>
      <c r="AD343" s="9"/>
      <c r="AE343" s="9"/>
      <c r="AF343" s="145" t="s">
        <v>2421</v>
      </c>
      <c r="AG343" s="60">
        <v>2018</v>
      </c>
      <c r="AH343" s="46"/>
      <c r="AI343" s="86" t="s">
        <v>4658</v>
      </c>
      <c r="AJ343" s="86" t="s">
        <v>4593</v>
      </c>
      <c r="AK343" s="282"/>
      <c r="AL343" s="282"/>
      <c r="AM343" s="282"/>
      <c r="AN343" s="102"/>
    </row>
    <row r="344" spans="1:40" s="1" customFormat="1" ht="130" hidden="1" customHeight="1" x14ac:dyDescent="0.35">
      <c r="A344" s="3" t="s">
        <v>2407</v>
      </c>
      <c r="B344" s="57" t="s">
        <v>2408</v>
      </c>
      <c r="C344" s="8" t="s">
        <v>2409</v>
      </c>
      <c r="D344" s="8" t="s">
        <v>2243</v>
      </c>
      <c r="E344" s="8" t="s">
        <v>2410</v>
      </c>
      <c r="F344" s="9" t="s">
        <v>2411</v>
      </c>
      <c r="G344" s="247">
        <v>1</v>
      </c>
      <c r="H344" s="13">
        <v>43344</v>
      </c>
      <c r="I344" s="13">
        <v>43738</v>
      </c>
      <c r="J344" s="230">
        <f t="shared" si="47"/>
        <v>56.285714285714285</v>
      </c>
      <c r="K344" s="60">
        <v>1</v>
      </c>
      <c r="L344" s="47">
        <f t="shared" si="48"/>
        <v>1</v>
      </c>
      <c r="M344" s="242">
        <f t="shared" si="44"/>
        <v>56.285714285714285</v>
      </c>
      <c r="N344" s="230">
        <f t="shared" si="45"/>
        <v>56.285714285714285</v>
      </c>
      <c r="O344" s="299"/>
      <c r="P344" s="299"/>
      <c r="Q344" s="299"/>
      <c r="R344" s="299"/>
      <c r="S344" s="299"/>
      <c r="T344" s="299"/>
      <c r="U344" s="299"/>
      <c r="V344" s="299"/>
      <c r="W344" s="230">
        <f t="shared" si="46"/>
        <v>56.285714285714285</v>
      </c>
      <c r="X344" s="47" t="s">
        <v>2412</v>
      </c>
      <c r="Y344" s="9" t="s">
        <v>32</v>
      </c>
      <c r="Z344" s="8" t="s">
        <v>2224</v>
      </c>
      <c r="AA344" s="9"/>
      <c r="AB344" s="9"/>
      <c r="AC344" s="9"/>
      <c r="AD344" s="9"/>
      <c r="AE344" s="9"/>
      <c r="AF344" s="145" t="s">
        <v>2413</v>
      </c>
      <c r="AG344" s="60">
        <v>2018</v>
      </c>
      <c r="AH344" s="46"/>
      <c r="AI344" s="86" t="s">
        <v>4658</v>
      </c>
      <c r="AJ344" s="86" t="s">
        <v>4593</v>
      </c>
      <c r="AK344" s="282"/>
      <c r="AL344" s="282"/>
      <c r="AM344" s="282"/>
      <c r="AN344" s="102"/>
    </row>
    <row r="345" spans="1:40" s="1" customFormat="1" ht="130" hidden="1" x14ac:dyDescent="0.35">
      <c r="A345" s="3" t="s">
        <v>2399</v>
      </c>
      <c r="B345" s="57" t="s">
        <v>2400</v>
      </c>
      <c r="C345" s="8" t="s">
        <v>2401</v>
      </c>
      <c r="D345" s="8" t="s">
        <v>2402</v>
      </c>
      <c r="E345" s="8" t="s">
        <v>2403</v>
      </c>
      <c r="F345" s="9" t="s">
        <v>2404</v>
      </c>
      <c r="G345" s="247">
        <v>1</v>
      </c>
      <c r="H345" s="13">
        <v>43405</v>
      </c>
      <c r="I345" s="13">
        <v>43830</v>
      </c>
      <c r="J345" s="230">
        <f t="shared" si="47"/>
        <v>60.714285714285715</v>
      </c>
      <c r="K345" s="60">
        <v>1</v>
      </c>
      <c r="L345" s="47">
        <f t="shared" si="48"/>
        <v>1</v>
      </c>
      <c r="M345" s="242">
        <f t="shared" si="44"/>
        <v>60.714285714285715</v>
      </c>
      <c r="N345" s="230">
        <f t="shared" si="45"/>
        <v>60.714285714285715</v>
      </c>
      <c r="O345" s="299"/>
      <c r="P345" s="299"/>
      <c r="Q345" s="299"/>
      <c r="R345" s="299"/>
      <c r="S345" s="299"/>
      <c r="T345" s="299"/>
      <c r="U345" s="299"/>
      <c r="V345" s="299"/>
      <c r="W345" s="230">
        <f t="shared" si="46"/>
        <v>60.714285714285715</v>
      </c>
      <c r="X345" s="47" t="s">
        <v>2405</v>
      </c>
      <c r="Y345" s="9" t="s">
        <v>32</v>
      </c>
      <c r="Z345" s="8" t="s">
        <v>2224</v>
      </c>
      <c r="AA345" s="9"/>
      <c r="AB345" s="9"/>
      <c r="AC345" s="9"/>
      <c r="AD345" s="9"/>
      <c r="AE345" s="9"/>
      <c r="AF345" s="145" t="s">
        <v>2406</v>
      </c>
      <c r="AG345" s="60">
        <v>2018</v>
      </c>
      <c r="AH345" s="46"/>
      <c r="AI345" s="86" t="s">
        <v>4658</v>
      </c>
      <c r="AJ345" s="86" t="s">
        <v>4593</v>
      </c>
      <c r="AK345" s="282"/>
      <c r="AL345" s="282"/>
      <c r="AM345" s="282"/>
      <c r="AN345" s="102"/>
    </row>
    <row r="346" spans="1:40" s="1" customFormat="1" ht="117" hidden="1" x14ac:dyDescent="0.35">
      <c r="A346" s="3" t="s">
        <v>2391</v>
      </c>
      <c r="B346" s="69" t="s">
        <v>2392</v>
      </c>
      <c r="C346" s="8" t="s">
        <v>2393</v>
      </c>
      <c r="D346" s="8" t="s">
        <v>2394</v>
      </c>
      <c r="E346" s="8" t="s">
        <v>2395</v>
      </c>
      <c r="F346" s="9" t="s">
        <v>2396</v>
      </c>
      <c r="G346" s="247">
        <v>32</v>
      </c>
      <c r="H346" s="13">
        <v>43344</v>
      </c>
      <c r="I346" s="13">
        <v>44104</v>
      </c>
      <c r="J346" s="230">
        <f t="shared" si="47"/>
        <v>108.57142857142857</v>
      </c>
      <c r="K346" s="60">
        <v>32</v>
      </c>
      <c r="L346" s="47">
        <f t="shared" si="48"/>
        <v>1</v>
      </c>
      <c r="M346" s="242">
        <f t="shared" si="44"/>
        <v>108.57142857142857</v>
      </c>
      <c r="N346" s="230">
        <f t="shared" si="45"/>
        <v>0</v>
      </c>
      <c r="O346" s="299"/>
      <c r="P346" s="299"/>
      <c r="Q346" s="299"/>
      <c r="R346" s="299"/>
      <c r="S346" s="299"/>
      <c r="T346" s="299"/>
      <c r="U346" s="299"/>
      <c r="V346" s="299"/>
      <c r="W346" s="230">
        <f t="shared" si="46"/>
        <v>0</v>
      </c>
      <c r="X346" s="47" t="s">
        <v>2397</v>
      </c>
      <c r="Y346" s="9" t="s">
        <v>32</v>
      </c>
      <c r="Z346" s="8" t="s">
        <v>2224</v>
      </c>
      <c r="AA346" s="9" t="s">
        <v>34</v>
      </c>
      <c r="AB346" s="9"/>
      <c r="AC346" s="9"/>
      <c r="AD346" s="9"/>
      <c r="AE346" s="9"/>
      <c r="AF346" s="145" t="s">
        <v>2398</v>
      </c>
      <c r="AG346" s="60">
        <v>2018</v>
      </c>
      <c r="AH346" s="46"/>
      <c r="AI346" s="86" t="s">
        <v>4658</v>
      </c>
      <c r="AJ346" s="86" t="s">
        <v>4593</v>
      </c>
      <c r="AK346" s="282"/>
      <c r="AL346" s="282"/>
      <c r="AM346" s="282"/>
      <c r="AN346" s="102"/>
    </row>
    <row r="347" spans="1:40" s="1" customFormat="1" ht="117" hidden="1" x14ac:dyDescent="0.35">
      <c r="A347" s="3" t="s">
        <v>2386</v>
      </c>
      <c r="B347" s="57" t="s">
        <v>2387</v>
      </c>
      <c r="C347" s="8" t="s">
        <v>2388</v>
      </c>
      <c r="D347" s="8" t="s">
        <v>2220</v>
      </c>
      <c r="E347" s="8" t="s">
        <v>2221</v>
      </c>
      <c r="F347" s="9" t="s">
        <v>2222</v>
      </c>
      <c r="G347" s="247">
        <v>1</v>
      </c>
      <c r="H347" s="13">
        <v>43344</v>
      </c>
      <c r="I347" s="13">
        <v>43465</v>
      </c>
      <c r="J347" s="230">
        <f t="shared" si="47"/>
        <v>17.285714285714285</v>
      </c>
      <c r="K347" s="60">
        <v>1</v>
      </c>
      <c r="L347" s="47">
        <f t="shared" si="48"/>
        <v>1</v>
      </c>
      <c r="M347" s="242">
        <f t="shared" si="44"/>
        <v>17.285714285714285</v>
      </c>
      <c r="N347" s="230">
        <f t="shared" si="45"/>
        <v>17.285714285714285</v>
      </c>
      <c r="O347" s="299"/>
      <c r="P347" s="299"/>
      <c r="Q347" s="299"/>
      <c r="R347" s="299"/>
      <c r="S347" s="299"/>
      <c r="T347" s="299"/>
      <c r="U347" s="299"/>
      <c r="V347" s="299"/>
      <c r="W347" s="230">
        <f t="shared" si="46"/>
        <v>17.285714285714285</v>
      </c>
      <c r="X347" s="47" t="s">
        <v>2389</v>
      </c>
      <c r="Y347" s="9" t="s">
        <v>32</v>
      </c>
      <c r="Z347" s="8" t="s">
        <v>2224</v>
      </c>
      <c r="AA347" s="9"/>
      <c r="AB347" s="9"/>
      <c r="AC347" s="9"/>
      <c r="AD347" s="9"/>
      <c r="AE347" s="9"/>
      <c r="AF347" s="145" t="s">
        <v>2390</v>
      </c>
      <c r="AG347" s="60">
        <v>2018</v>
      </c>
      <c r="AH347" s="46"/>
      <c r="AI347" s="86" t="s">
        <v>4658</v>
      </c>
      <c r="AJ347" s="86" t="s">
        <v>4593</v>
      </c>
      <c r="AK347" s="282"/>
      <c r="AL347" s="282"/>
      <c r="AM347" s="282"/>
      <c r="AN347" s="102"/>
    </row>
    <row r="348" spans="1:40" s="1" customFormat="1" ht="156" hidden="1" x14ac:dyDescent="0.35">
      <c r="A348" s="6" t="s">
        <v>2226</v>
      </c>
      <c r="B348" s="61" t="s">
        <v>2227</v>
      </c>
      <c r="C348" s="8" t="s">
        <v>2228</v>
      </c>
      <c r="D348" s="8" t="s">
        <v>2229</v>
      </c>
      <c r="E348" s="8" t="s">
        <v>2230</v>
      </c>
      <c r="F348" s="9" t="s">
        <v>2231</v>
      </c>
      <c r="G348" s="247">
        <v>15</v>
      </c>
      <c r="H348" s="10">
        <v>43497</v>
      </c>
      <c r="I348" s="10">
        <v>44104</v>
      </c>
      <c r="J348" s="230">
        <f t="shared" si="47"/>
        <v>86.714285714285708</v>
      </c>
      <c r="K348" s="60">
        <v>15</v>
      </c>
      <c r="L348" s="47">
        <f t="shared" si="48"/>
        <v>1</v>
      </c>
      <c r="M348" s="242">
        <f t="shared" si="44"/>
        <v>86.714285714285708</v>
      </c>
      <c r="N348" s="230">
        <f t="shared" si="45"/>
        <v>0</v>
      </c>
      <c r="O348" s="299"/>
      <c r="P348" s="299"/>
      <c r="Q348" s="299"/>
      <c r="R348" s="299"/>
      <c r="S348" s="299"/>
      <c r="T348" s="299"/>
      <c r="U348" s="299"/>
      <c r="V348" s="299"/>
      <c r="W348" s="230">
        <f t="shared" si="46"/>
        <v>0</v>
      </c>
      <c r="X348" s="47" t="s">
        <v>2232</v>
      </c>
      <c r="Y348" s="9" t="s">
        <v>2233</v>
      </c>
      <c r="Z348" s="8" t="s">
        <v>2224</v>
      </c>
      <c r="AA348" s="9"/>
      <c r="AB348" s="9"/>
      <c r="AC348" s="9"/>
      <c r="AD348" s="9"/>
      <c r="AE348" s="9"/>
      <c r="AF348" s="145" t="s">
        <v>2234</v>
      </c>
      <c r="AG348" s="60">
        <v>2018</v>
      </c>
      <c r="AH348" s="46"/>
      <c r="AI348" s="86" t="s">
        <v>4658</v>
      </c>
      <c r="AJ348" s="86" t="s">
        <v>4593</v>
      </c>
      <c r="AK348" s="282"/>
      <c r="AL348" s="282"/>
      <c r="AM348" s="282"/>
      <c r="AN348" s="102"/>
    </row>
    <row r="349" spans="1:40" s="1" customFormat="1" ht="130" hidden="1" x14ac:dyDescent="0.35">
      <c r="A349" s="6" t="s">
        <v>2226</v>
      </c>
      <c r="B349" s="61" t="s">
        <v>2227</v>
      </c>
      <c r="C349" s="8" t="s">
        <v>2235</v>
      </c>
      <c r="D349" s="8" t="s">
        <v>2236</v>
      </c>
      <c r="E349" s="8" t="s">
        <v>2237</v>
      </c>
      <c r="F349" s="9" t="s">
        <v>2238</v>
      </c>
      <c r="G349" s="247">
        <v>1</v>
      </c>
      <c r="H349" s="13">
        <v>43344</v>
      </c>
      <c r="I349" s="10">
        <v>43830</v>
      </c>
      <c r="J349" s="230">
        <f t="shared" si="47"/>
        <v>69.428571428571431</v>
      </c>
      <c r="K349" s="60">
        <v>1</v>
      </c>
      <c r="L349" s="47">
        <f t="shared" si="48"/>
        <v>1</v>
      </c>
      <c r="M349" s="242">
        <f t="shared" si="44"/>
        <v>69.428571428571431</v>
      </c>
      <c r="N349" s="230">
        <f t="shared" si="45"/>
        <v>69.428571428571431</v>
      </c>
      <c r="O349" s="299"/>
      <c r="P349" s="299"/>
      <c r="Q349" s="299"/>
      <c r="R349" s="299"/>
      <c r="S349" s="299"/>
      <c r="T349" s="299"/>
      <c r="U349" s="299"/>
      <c r="V349" s="299"/>
      <c r="W349" s="230">
        <f t="shared" si="46"/>
        <v>69.428571428571431</v>
      </c>
      <c r="X349" s="47" t="s">
        <v>2239</v>
      </c>
      <c r="Y349" s="9" t="s">
        <v>2233</v>
      </c>
      <c r="Z349" s="8" t="s">
        <v>2224</v>
      </c>
      <c r="AA349" s="9"/>
      <c r="AB349" s="9"/>
      <c r="AC349" s="9"/>
      <c r="AD349" s="9"/>
      <c r="AE349" s="9"/>
      <c r="AF349" s="145" t="s">
        <v>2240</v>
      </c>
      <c r="AG349" s="60">
        <v>2018</v>
      </c>
      <c r="AH349" s="46"/>
      <c r="AI349" s="86" t="s">
        <v>4658</v>
      </c>
      <c r="AJ349" s="86" t="s">
        <v>4593</v>
      </c>
      <c r="AK349" s="282"/>
      <c r="AL349" s="282"/>
      <c r="AM349" s="282"/>
      <c r="AN349" s="102"/>
    </row>
    <row r="350" spans="1:40" s="1" customFormat="1" ht="208" hidden="1" x14ac:dyDescent="0.35">
      <c r="A350" s="6" t="s">
        <v>2226</v>
      </c>
      <c r="B350" s="57" t="s">
        <v>2241</v>
      </c>
      <c r="C350" s="8" t="s">
        <v>2242</v>
      </c>
      <c r="D350" s="8" t="s">
        <v>2243</v>
      </c>
      <c r="E350" s="8" t="s">
        <v>2244</v>
      </c>
      <c r="F350" s="9" t="s">
        <v>2245</v>
      </c>
      <c r="G350" s="247">
        <v>1</v>
      </c>
      <c r="H350" s="13">
        <v>43344</v>
      </c>
      <c r="I350" s="10">
        <v>43830</v>
      </c>
      <c r="J350" s="230">
        <f t="shared" si="47"/>
        <v>69.428571428571431</v>
      </c>
      <c r="K350" s="60">
        <v>1</v>
      </c>
      <c r="L350" s="47">
        <f t="shared" si="48"/>
        <v>1</v>
      </c>
      <c r="M350" s="242">
        <f t="shared" si="44"/>
        <v>69.428571428571431</v>
      </c>
      <c r="N350" s="230">
        <f t="shared" si="45"/>
        <v>69.428571428571431</v>
      </c>
      <c r="O350" s="299"/>
      <c r="P350" s="299"/>
      <c r="Q350" s="299"/>
      <c r="R350" s="299"/>
      <c r="S350" s="299"/>
      <c r="T350" s="299"/>
      <c r="U350" s="299"/>
      <c r="V350" s="299"/>
      <c r="W350" s="230">
        <f t="shared" si="46"/>
        <v>69.428571428571431</v>
      </c>
      <c r="X350" s="47" t="s">
        <v>2246</v>
      </c>
      <c r="Y350" s="9" t="s">
        <v>32</v>
      </c>
      <c r="Z350" s="8" t="s">
        <v>2224</v>
      </c>
      <c r="AA350" s="9"/>
      <c r="AB350" s="9"/>
      <c r="AC350" s="9"/>
      <c r="AD350" s="9"/>
      <c r="AE350" s="9"/>
      <c r="AF350" s="145" t="s">
        <v>2247</v>
      </c>
      <c r="AG350" s="60">
        <v>2018</v>
      </c>
      <c r="AH350" s="46"/>
      <c r="AI350" s="86" t="s">
        <v>4658</v>
      </c>
      <c r="AJ350" s="86" t="s">
        <v>4593</v>
      </c>
      <c r="AK350" s="282"/>
      <c r="AL350" s="282"/>
      <c r="AM350" s="282"/>
      <c r="AN350" s="102"/>
    </row>
    <row r="351" spans="1:40" s="1" customFormat="1" ht="143" hidden="1" x14ac:dyDescent="0.35">
      <c r="A351" s="6" t="s">
        <v>2226</v>
      </c>
      <c r="B351" s="66" t="s">
        <v>2241</v>
      </c>
      <c r="C351" s="8" t="s">
        <v>2248</v>
      </c>
      <c r="D351" s="8" t="s">
        <v>2249</v>
      </c>
      <c r="E351" s="8" t="s">
        <v>2250</v>
      </c>
      <c r="F351" s="9" t="s">
        <v>2238</v>
      </c>
      <c r="G351" s="247">
        <v>1</v>
      </c>
      <c r="H351" s="13">
        <v>43344</v>
      </c>
      <c r="I351" s="10">
        <v>43830</v>
      </c>
      <c r="J351" s="230">
        <f t="shared" ref="J351:J382" si="49">(I351-H351)/7</f>
        <v>69.428571428571431</v>
      </c>
      <c r="K351" s="60">
        <v>1</v>
      </c>
      <c r="L351" s="47">
        <f t="shared" si="48"/>
        <v>1</v>
      </c>
      <c r="M351" s="242">
        <f t="shared" si="44"/>
        <v>69.428571428571431</v>
      </c>
      <c r="N351" s="230">
        <f t="shared" si="45"/>
        <v>69.428571428571431</v>
      </c>
      <c r="O351" s="299"/>
      <c r="P351" s="299"/>
      <c r="Q351" s="299"/>
      <c r="R351" s="299"/>
      <c r="S351" s="299"/>
      <c r="T351" s="299"/>
      <c r="U351" s="299"/>
      <c r="V351" s="299"/>
      <c r="W351" s="230">
        <f t="shared" si="46"/>
        <v>69.428571428571431</v>
      </c>
      <c r="X351" s="47" t="s">
        <v>2239</v>
      </c>
      <c r="Y351" s="9" t="s">
        <v>2233</v>
      </c>
      <c r="Z351" s="8" t="s">
        <v>2224</v>
      </c>
      <c r="AA351" s="9"/>
      <c r="AB351" s="9"/>
      <c r="AC351" s="9"/>
      <c r="AD351" s="9"/>
      <c r="AE351" s="9"/>
      <c r="AF351" s="145" t="s">
        <v>2251</v>
      </c>
      <c r="AG351" s="60">
        <v>2018</v>
      </c>
      <c r="AH351" s="46"/>
      <c r="AI351" s="86" t="s">
        <v>4658</v>
      </c>
      <c r="AJ351" s="86" t="s">
        <v>4593</v>
      </c>
      <c r="AK351" s="282"/>
      <c r="AL351" s="282"/>
      <c r="AM351" s="282"/>
      <c r="AN351" s="102"/>
    </row>
    <row r="352" spans="1:40" s="1" customFormat="1" ht="143" hidden="1" x14ac:dyDescent="0.35">
      <c r="A352" s="3" t="s">
        <v>2378</v>
      </c>
      <c r="B352" s="77" t="s">
        <v>2379</v>
      </c>
      <c r="C352" s="8" t="s">
        <v>2380</v>
      </c>
      <c r="D352" s="8" t="s">
        <v>2381</v>
      </c>
      <c r="E352" s="8" t="s">
        <v>2382</v>
      </c>
      <c r="F352" s="9" t="s">
        <v>2383</v>
      </c>
      <c r="G352" s="247">
        <v>8</v>
      </c>
      <c r="H352" s="13">
        <v>43498</v>
      </c>
      <c r="I352" s="10">
        <v>44530</v>
      </c>
      <c r="J352" s="19">
        <f t="shared" si="49"/>
        <v>147.42857142857142</v>
      </c>
      <c r="K352" s="17">
        <v>8</v>
      </c>
      <c r="L352" s="11">
        <f t="shared" si="48"/>
        <v>1</v>
      </c>
      <c r="M352" s="121">
        <f t="shared" ref="M352:M415" si="50">J352*L352</f>
        <v>147.42857142857142</v>
      </c>
      <c r="N352" s="19">
        <f t="shared" ref="N352:N415" si="51">IF(I352&lt;=$W$2,M352,0)</f>
        <v>0</v>
      </c>
      <c r="O352" s="297"/>
      <c r="P352" s="297"/>
      <c r="Q352" s="297"/>
      <c r="R352" s="297"/>
      <c r="S352" s="297"/>
      <c r="T352" s="297"/>
      <c r="U352" s="297"/>
      <c r="V352" s="297"/>
      <c r="W352" s="19">
        <f t="shared" ref="W352:W415" si="52">IF($W$2&gt;=I352,J352,0)</f>
        <v>0</v>
      </c>
      <c r="X352" s="8" t="s">
        <v>2384</v>
      </c>
      <c r="Y352" s="9" t="s">
        <v>2376</v>
      </c>
      <c r="Z352" s="8" t="s">
        <v>2224</v>
      </c>
      <c r="AA352" s="9" t="s">
        <v>34</v>
      </c>
      <c r="AB352" s="9"/>
      <c r="AC352" s="9"/>
      <c r="AD352" s="9"/>
      <c r="AE352" s="9"/>
      <c r="AF352" s="145" t="s">
        <v>2385</v>
      </c>
      <c r="AG352" s="60">
        <v>2018</v>
      </c>
      <c r="AH352" s="46"/>
      <c r="AI352" s="86" t="s">
        <v>4658</v>
      </c>
      <c r="AJ352" s="86" t="s">
        <v>4593</v>
      </c>
      <c r="AK352" s="282"/>
      <c r="AL352" s="282"/>
      <c r="AM352" s="282"/>
      <c r="AN352" s="102"/>
    </row>
    <row r="353" spans="1:40" s="1" customFormat="1" ht="143" hidden="1" x14ac:dyDescent="0.35">
      <c r="A353" s="3" t="s">
        <v>2369</v>
      </c>
      <c r="B353" s="66" t="s">
        <v>2370</v>
      </c>
      <c r="C353" s="8" t="s">
        <v>2371</v>
      </c>
      <c r="D353" s="8" t="s">
        <v>2372</v>
      </c>
      <c r="E353" s="8" t="s">
        <v>2373</v>
      </c>
      <c r="F353" s="9" t="s">
        <v>2374</v>
      </c>
      <c r="G353" s="247">
        <v>60</v>
      </c>
      <c r="H353" s="13">
        <v>43511</v>
      </c>
      <c r="I353" s="13">
        <v>43876</v>
      </c>
      <c r="J353" s="230">
        <f t="shared" si="49"/>
        <v>52.142857142857146</v>
      </c>
      <c r="K353" s="60">
        <v>60</v>
      </c>
      <c r="L353" s="47">
        <f t="shared" si="48"/>
        <v>1</v>
      </c>
      <c r="M353" s="242">
        <f t="shared" si="50"/>
        <v>52.142857142857146</v>
      </c>
      <c r="N353" s="230">
        <f t="shared" si="51"/>
        <v>52.142857142857146</v>
      </c>
      <c r="O353" s="299"/>
      <c r="P353" s="299"/>
      <c r="Q353" s="299"/>
      <c r="R353" s="299"/>
      <c r="S353" s="299"/>
      <c r="T353" s="299"/>
      <c r="U353" s="299"/>
      <c r="V353" s="299"/>
      <c r="W353" s="230">
        <f t="shared" si="52"/>
        <v>52.142857142857146</v>
      </c>
      <c r="X353" s="47" t="s">
        <v>2375</v>
      </c>
      <c r="Y353" s="9" t="s">
        <v>2376</v>
      </c>
      <c r="Z353" s="8" t="s">
        <v>2224</v>
      </c>
      <c r="AA353" s="9"/>
      <c r="AB353" s="9"/>
      <c r="AC353" s="9"/>
      <c r="AD353" s="9"/>
      <c r="AE353" s="9"/>
      <c r="AF353" s="145" t="s">
        <v>2377</v>
      </c>
      <c r="AG353" s="60">
        <v>2018</v>
      </c>
      <c r="AH353" s="46"/>
      <c r="AI353" s="86" t="s">
        <v>4658</v>
      </c>
      <c r="AJ353" s="86" t="s">
        <v>4593</v>
      </c>
      <c r="AK353" s="282"/>
      <c r="AL353" s="282"/>
      <c r="AM353" s="282"/>
      <c r="AN353" s="102"/>
    </row>
    <row r="354" spans="1:40" s="1" customFormat="1" ht="130" hidden="1" x14ac:dyDescent="0.35">
      <c r="A354" s="3" t="s">
        <v>2366</v>
      </c>
      <c r="B354" s="66" t="s">
        <v>2367</v>
      </c>
      <c r="C354" s="8" t="s">
        <v>2368</v>
      </c>
      <c r="D354" s="8" t="s">
        <v>2356</v>
      </c>
      <c r="E354" s="8" t="s">
        <v>2357</v>
      </c>
      <c r="F354" s="9" t="s">
        <v>2238</v>
      </c>
      <c r="G354" s="247">
        <v>1</v>
      </c>
      <c r="H354" s="13">
        <v>43344</v>
      </c>
      <c r="I354" s="13">
        <v>43830</v>
      </c>
      <c r="J354" s="230">
        <f t="shared" si="49"/>
        <v>69.428571428571431</v>
      </c>
      <c r="K354" s="60">
        <v>1</v>
      </c>
      <c r="L354" s="47">
        <f t="shared" si="48"/>
        <v>1</v>
      </c>
      <c r="M354" s="242">
        <f t="shared" si="50"/>
        <v>69.428571428571431</v>
      </c>
      <c r="N354" s="230">
        <f t="shared" si="51"/>
        <v>69.428571428571431</v>
      </c>
      <c r="O354" s="299"/>
      <c r="P354" s="299"/>
      <c r="Q354" s="299"/>
      <c r="R354" s="299"/>
      <c r="S354" s="299"/>
      <c r="T354" s="299"/>
      <c r="U354" s="299"/>
      <c r="V354" s="299"/>
      <c r="W354" s="230">
        <f t="shared" si="52"/>
        <v>69.428571428571431</v>
      </c>
      <c r="X354" s="47" t="s">
        <v>1187</v>
      </c>
      <c r="Y354" s="9" t="s">
        <v>2233</v>
      </c>
      <c r="Z354" s="8" t="s">
        <v>2224</v>
      </c>
      <c r="AA354" s="9"/>
      <c r="AB354" s="9"/>
      <c r="AC354" s="9"/>
      <c r="AD354" s="9"/>
      <c r="AE354" s="9"/>
      <c r="AF354" s="145" t="s">
        <v>2358</v>
      </c>
      <c r="AG354" s="60">
        <v>2018</v>
      </c>
      <c r="AH354" s="46"/>
      <c r="AI354" s="86" t="s">
        <v>4658</v>
      </c>
      <c r="AJ354" s="86" t="s">
        <v>4593</v>
      </c>
      <c r="AK354" s="282"/>
      <c r="AL354" s="282"/>
      <c r="AM354" s="282"/>
      <c r="AN354" s="102"/>
    </row>
    <row r="355" spans="1:40" s="1" customFormat="1" ht="130" hidden="1" x14ac:dyDescent="0.35">
      <c r="A355" s="2" t="s">
        <v>2353</v>
      </c>
      <c r="B355" s="68" t="s">
        <v>2354</v>
      </c>
      <c r="C355" s="8" t="s">
        <v>2355</v>
      </c>
      <c r="D355" s="8" t="s">
        <v>2356</v>
      </c>
      <c r="E355" s="8" t="s">
        <v>2357</v>
      </c>
      <c r="F355" s="9" t="s">
        <v>2238</v>
      </c>
      <c r="G355" s="247">
        <v>1</v>
      </c>
      <c r="H355" s="13">
        <v>43344</v>
      </c>
      <c r="I355" s="13">
        <v>43830</v>
      </c>
      <c r="J355" s="230">
        <f t="shared" si="49"/>
        <v>69.428571428571431</v>
      </c>
      <c r="K355" s="60">
        <v>1</v>
      </c>
      <c r="L355" s="47">
        <f t="shared" si="48"/>
        <v>1</v>
      </c>
      <c r="M355" s="242">
        <f t="shared" si="50"/>
        <v>69.428571428571431</v>
      </c>
      <c r="N355" s="230">
        <f t="shared" si="51"/>
        <v>69.428571428571431</v>
      </c>
      <c r="O355" s="299"/>
      <c r="P355" s="299"/>
      <c r="Q355" s="299"/>
      <c r="R355" s="299"/>
      <c r="S355" s="299"/>
      <c r="T355" s="299"/>
      <c r="U355" s="299"/>
      <c r="V355" s="299"/>
      <c r="W355" s="230">
        <f t="shared" si="52"/>
        <v>69.428571428571431</v>
      </c>
      <c r="X355" s="47" t="s">
        <v>1187</v>
      </c>
      <c r="Y355" s="9" t="s">
        <v>2233</v>
      </c>
      <c r="Z355" s="8" t="s">
        <v>2224</v>
      </c>
      <c r="AA355" s="9" t="s">
        <v>34</v>
      </c>
      <c r="AB355" s="9"/>
      <c r="AC355" s="9"/>
      <c r="AD355" s="9"/>
      <c r="AE355" s="9"/>
      <c r="AF355" s="145" t="s">
        <v>2358</v>
      </c>
      <c r="AG355" s="60">
        <v>2018</v>
      </c>
      <c r="AH355" s="46"/>
      <c r="AI355" s="86" t="s">
        <v>4658</v>
      </c>
      <c r="AJ355" s="86" t="s">
        <v>4593</v>
      </c>
      <c r="AK355" s="282"/>
      <c r="AL355" s="282"/>
      <c r="AM355" s="282"/>
      <c r="AN355" s="102"/>
    </row>
    <row r="356" spans="1:40" s="1" customFormat="1" ht="130" hidden="1" x14ac:dyDescent="0.35">
      <c r="A356" s="2" t="s">
        <v>2353</v>
      </c>
      <c r="B356" s="69" t="s">
        <v>2359</v>
      </c>
      <c r="C356" s="8" t="s">
        <v>2360</v>
      </c>
      <c r="D356" s="8" t="s">
        <v>2361</v>
      </c>
      <c r="E356" s="8" t="s">
        <v>2362</v>
      </c>
      <c r="F356" s="9" t="s">
        <v>2363</v>
      </c>
      <c r="G356" s="247">
        <v>1</v>
      </c>
      <c r="H356" s="13">
        <v>43405</v>
      </c>
      <c r="I356" s="13">
        <v>43830</v>
      </c>
      <c r="J356" s="230">
        <f t="shared" si="49"/>
        <v>60.714285714285715</v>
      </c>
      <c r="K356" s="60">
        <v>1</v>
      </c>
      <c r="L356" s="47">
        <f t="shared" si="48"/>
        <v>1</v>
      </c>
      <c r="M356" s="242">
        <f t="shared" si="50"/>
        <v>60.714285714285715</v>
      </c>
      <c r="N356" s="230">
        <f t="shared" si="51"/>
        <v>60.714285714285715</v>
      </c>
      <c r="O356" s="299"/>
      <c r="P356" s="299"/>
      <c r="Q356" s="299"/>
      <c r="R356" s="299"/>
      <c r="S356" s="299"/>
      <c r="T356" s="299"/>
      <c r="U356" s="299"/>
      <c r="V356" s="299"/>
      <c r="W356" s="230">
        <f t="shared" si="52"/>
        <v>60.714285714285715</v>
      </c>
      <c r="X356" s="47" t="s">
        <v>2364</v>
      </c>
      <c r="Y356" s="9" t="s">
        <v>32</v>
      </c>
      <c r="Z356" s="8" t="s">
        <v>2224</v>
      </c>
      <c r="AA356" s="9" t="s">
        <v>34</v>
      </c>
      <c r="AB356" s="9"/>
      <c r="AC356" s="9"/>
      <c r="AD356" s="9"/>
      <c r="AE356" s="9"/>
      <c r="AF356" s="145" t="s">
        <v>2365</v>
      </c>
      <c r="AG356" s="60">
        <v>2018</v>
      </c>
      <c r="AH356" s="46"/>
      <c r="AI356" s="86" t="s">
        <v>4658</v>
      </c>
      <c r="AJ356" s="86" t="s">
        <v>4593</v>
      </c>
      <c r="AK356" s="282"/>
      <c r="AL356" s="282"/>
      <c r="AM356" s="282"/>
      <c r="AN356" s="102"/>
    </row>
    <row r="357" spans="1:40" s="1" customFormat="1" ht="130" hidden="1" x14ac:dyDescent="0.35">
      <c r="A357" s="4" t="s">
        <v>2342</v>
      </c>
      <c r="B357" s="69" t="s">
        <v>2343</v>
      </c>
      <c r="C357" s="8" t="s">
        <v>2344</v>
      </c>
      <c r="D357" s="8" t="s">
        <v>2345</v>
      </c>
      <c r="E357" s="8" t="s">
        <v>2346</v>
      </c>
      <c r="F357" s="9" t="s">
        <v>2238</v>
      </c>
      <c r="G357" s="247">
        <v>1</v>
      </c>
      <c r="H357" s="13">
        <v>43344</v>
      </c>
      <c r="I357" s="13">
        <v>43830</v>
      </c>
      <c r="J357" s="230">
        <f t="shared" si="49"/>
        <v>69.428571428571431</v>
      </c>
      <c r="K357" s="60">
        <v>1</v>
      </c>
      <c r="L357" s="47">
        <f t="shared" si="48"/>
        <v>1</v>
      </c>
      <c r="M357" s="242">
        <f t="shared" si="50"/>
        <v>69.428571428571431</v>
      </c>
      <c r="N357" s="230">
        <f t="shared" si="51"/>
        <v>69.428571428571431</v>
      </c>
      <c r="O357" s="299"/>
      <c r="P357" s="299"/>
      <c r="Q357" s="299"/>
      <c r="R357" s="299"/>
      <c r="S357" s="299"/>
      <c r="T357" s="299"/>
      <c r="U357" s="299"/>
      <c r="V357" s="299"/>
      <c r="W357" s="230">
        <f t="shared" si="52"/>
        <v>69.428571428571431</v>
      </c>
      <c r="X357" s="47" t="s">
        <v>1187</v>
      </c>
      <c r="Y357" s="9" t="s">
        <v>2233</v>
      </c>
      <c r="Z357" s="8" t="s">
        <v>2224</v>
      </c>
      <c r="AA357" s="9" t="s">
        <v>34</v>
      </c>
      <c r="AB357" s="9"/>
      <c r="AC357" s="9" t="s">
        <v>34</v>
      </c>
      <c r="AD357" s="9"/>
      <c r="AE357" s="9"/>
      <c r="AF357" s="145" t="s">
        <v>2251</v>
      </c>
      <c r="AG357" s="60">
        <v>2018</v>
      </c>
      <c r="AH357" s="46"/>
      <c r="AI357" s="86" t="s">
        <v>4658</v>
      </c>
      <c r="AJ357" s="86" t="s">
        <v>4593</v>
      </c>
      <c r="AK357" s="282"/>
      <c r="AL357" s="282"/>
      <c r="AM357" s="282"/>
      <c r="AN357" s="102"/>
    </row>
    <row r="358" spans="1:40" s="1" customFormat="1" ht="130" hidden="1" x14ac:dyDescent="0.35">
      <c r="A358" s="4" t="s">
        <v>2342</v>
      </c>
      <c r="B358" s="69" t="s">
        <v>2343</v>
      </c>
      <c r="C358" s="8" t="s">
        <v>2344</v>
      </c>
      <c r="D358" s="8" t="s">
        <v>2347</v>
      </c>
      <c r="E358" s="8" t="s">
        <v>2348</v>
      </c>
      <c r="F358" s="43" t="s">
        <v>2349</v>
      </c>
      <c r="G358" s="247">
        <v>10</v>
      </c>
      <c r="H358" s="13">
        <v>43344</v>
      </c>
      <c r="I358" s="13">
        <v>43830</v>
      </c>
      <c r="J358" s="230">
        <f t="shared" si="49"/>
        <v>69.428571428571431</v>
      </c>
      <c r="K358" s="60">
        <v>10</v>
      </c>
      <c r="L358" s="47">
        <f t="shared" si="48"/>
        <v>1</v>
      </c>
      <c r="M358" s="242">
        <f t="shared" si="50"/>
        <v>69.428571428571431</v>
      </c>
      <c r="N358" s="230">
        <f t="shared" si="51"/>
        <v>69.428571428571431</v>
      </c>
      <c r="O358" s="299"/>
      <c r="P358" s="299"/>
      <c r="Q358" s="299"/>
      <c r="R358" s="299"/>
      <c r="S358" s="299"/>
      <c r="T358" s="299"/>
      <c r="U358" s="299"/>
      <c r="V358" s="299"/>
      <c r="W358" s="230">
        <f t="shared" si="52"/>
        <v>69.428571428571431</v>
      </c>
      <c r="X358" s="47" t="s">
        <v>1187</v>
      </c>
      <c r="Y358" s="9" t="s">
        <v>32</v>
      </c>
      <c r="Z358" s="8" t="s">
        <v>2224</v>
      </c>
      <c r="AA358" s="9" t="s">
        <v>34</v>
      </c>
      <c r="AB358" s="9"/>
      <c r="AC358" s="9" t="s">
        <v>34</v>
      </c>
      <c r="AD358" s="9"/>
      <c r="AE358" s="9"/>
      <c r="AF358" s="145" t="s">
        <v>2350</v>
      </c>
      <c r="AG358" s="60">
        <v>2018</v>
      </c>
      <c r="AH358" s="46"/>
      <c r="AI358" s="86" t="s">
        <v>4658</v>
      </c>
      <c r="AJ358" s="86" t="s">
        <v>4593</v>
      </c>
      <c r="AK358" s="282"/>
      <c r="AL358" s="282"/>
      <c r="AM358" s="282"/>
      <c r="AN358" s="102"/>
    </row>
    <row r="359" spans="1:40" s="1" customFormat="1" ht="130" hidden="1" x14ac:dyDescent="0.35">
      <c r="A359" s="4" t="s">
        <v>2342</v>
      </c>
      <c r="B359" s="69" t="s">
        <v>2343</v>
      </c>
      <c r="C359" s="8" t="s">
        <v>2344</v>
      </c>
      <c r="D359" s="8" t="s">
        <v>2351</v>
      </c>
      <c r="E359" s="8" t="s">
        <v>2352</v>
      </c>
      <c r="F359" s="9" t="s">
        <v>2238</v>
      </c>
      <c r="G359" s="247">
        <v>1</v>
      </c>
      <c r="H359" s="13">
        <v>43344</v>
      </c>
      <c r="I359" s="13">
        <v>43830</v>
      </c>
      <c r="J359" s="230">
        <f t="shared" si="49"/>
        <v>69.428571428571431</v>
      </c>
      <c r="K359" s="60">
        <v>1</v>
      </c>
      <c r="L359" s="47">
        <f t="shared" si="48"/>
        <v>1</v>
      </c>
      <c r="M359" s="242">
        <f t="shared" si="50"/>
        <v>69.428571428571431</v>
      </c>
      <c r="N359" s="230">
        <f t="shared" si="51"/>
        <v>69.428571428571431</v>
      </c>
      <c r="O359" s="299"/>
      <c r="P359" s="299"/>
      <c r="Q359" s="299"/>
      <c r="R359" s="299"/>
      <c r="S359" s="299"/>
      <c r="T359" s="299"/>
      <c r="U359" s="299"/>
      <c r="V359" s="299"/>
      <c r="W359" s="230">
        <f t="shared" si="52"/>
        <v>69.428571428571431</v>
      </c>
      <c r="X359" s="47" t="s">
        <v>1187</v>
      </c>
      <c r="Y359" s="9" t="s">
        <v>2233</v>
      </c>
      <c r="Z359" s="8" t="s">
        <v>2224</v>
      </c>
      <c r="AA359" s="9" t="s">
        <v>34</v>
      </c>
      <c r="AB359" s="9"/>
      <c r="AC359" s="9" t="s">
        <v>34</v>
      </c>
      <c r="AD359" s="9"/>
      <c r="AE359" s="9"/>
      <c r="AF359" s="145" t="s">
        <v>2240</v>
      </c>
      <c r="AG359" s="60">
        <v>2018</v>
      </c>
      <c r="AH359" s="46"/>
      <c r="AI359" s="86" t="s">
        <v>4658</v>
      </c>
      <c r="AJ359" s="86" t="s">
        <v>4593</v>
      </c>
      <c r="AK359" s="282"/>
      <c r="AL359" s="282"/>
      <c r="AM359" s="282"/>
      <c r="AN359" s="102"/>
    </row>
    <row r="360" spans="1:40" s="1" customFormat="1" ht="117" hidden="1" x14ac:dyDescent="0.35">
      <c r="A360" s="3" t="s">
        <v>2337</v>
      </c>
      <c r="B360" s="66" t="s">
        <v>2338</v>
      </c>
      <c r="C360" s="8" t="s">
        <v>2339</v>
      </c>
      <c r="D360" s="8" t="s">
        <v>2340</v>
      </c>
      <c r="E360" s="8" t="s">
        <v>2341</v>
      </c>
      <c r="F360" s="9" t="s">
        <v>2238</v>
      </c>
      <c r="G360" s="247">
        <v>1</v>
      </c>
      <c r="H360" s="13">
        <v>43344</v>
      </c>
      <c r="I360" s="13">
        <v>43830</v>
      </c>
      <c r="J360" s="230">
        <f t="shared" si="49"/>
        <v>69.428571428571431</v>
      </c>
      <c r="K360" s="60">
        <v>1</v>
      </c>
      <c r="L360" s="47">
        <f t="shared" si="48"/>
        <v>1</v>
      </c>
      <c r="M360" s="242">
        <f t="shared" si="50"/>
        <v>69.428571428571431</v>
      </c>
      <c r="N360" s="230">
        <f t="shared" si="51"/>
        <v>69.428571428571431</v>
      </c>
      <c r="O360" s="299"/>
      <c r="P360" s="299"/>
      <c r="Q360" s="299"/>
      <c r="R360" s="299"/>
      <c r="S360" s="299"/>
      <c r="T360" s="299"/>
      <c r="U360" s="299"/>
      <c r="V360" s="299"/>
      <c r="W360" s="230">
        <f t="shared" si="52"/>
        <v>69.428571428571431</v>
      </c>
      <c r="X360" s="47" t="s">
        <v>1187</v>
      </c>
      <c r="Y360" s="9" t="s">
        <v>2233</v>
      </c>
      <c r="Z360" s="8" t="s">
        <v>2224</v>
      </c>
      <c r="AA360" s="9"/>
      <c r="AB360" s="9"/>
      <c r="AC360" s="9"/>
      <c r="AD360" s="9"/>
      <c r="AE360" s="9"/>
      <c r="AF360" s="145" t="s">
        <v>2240</v>
      </c>
      <c r="AG360" s="60">
        <v>2018</v>
      </c>
      <c r="AH360" s="46"/>
      <c r="AI360" s="86" t="s">
        <v>4658</v>
      </c>
      <c r="AJ360" s="86" t="s">
        <v>4593</v>
      </c>
      <c r="AK360" s="282"/>
      <c r="AL360" s="282"/>
      <c r="AM360" s="282"/>
      <c r="AN360" s="102"/>
    </row>
    <row r="361" spans="1:40" s="1" customFormat="1" ht="143" hidden="1" x14ac:dyDescent="0.35">
      <c r="A361" s="3" t="s">
        <v>2331</v>
      </c>
      <c r="B361" s="66" t="s">
        <v>2332</v>
      </c>
      <c r="C361" s="8" t="s">
        <v>2333</v>
      </c>
      <c r="D361" s="8" t="s">
        <v>2334</v>
      </c>
      <c r="E361" s="8" t="s">
        <v>2335</v>
      </c>
      <c r="F361" s="9" t="s">
        <v>2336</v>
      </c>
      <c r="G361" s="247">
        <v>3</v>
      </c>
      <c r="H361" s="13">
        <v>43511</v>
      </c>
      <c r="I361" s="13">
        <v>43830</v>
      </c>
      <c r="J361" s="230">
        <f t="shared" si="49"/>
        <v>45.571428571428569</v>
      </c>
      <c r="K361" s="60">
        <v>3</v>
      </c>
      <c r="L361" s="47">
        <f t="shared" si="48"/>
        <v>1</v>
      </c>
      <c r="M361" s="242">
        <f t="shared" si="50"/>
        <v>45.571428571428569</v>
      </c>
      <c r="N361" s="230">
        <f t="shared" si="51"/>
        <v>45.571428571428569</v>
      </c>
      <c r="O361" s="299"/>
      <c r="P361" s="299"/>
      <c r="Q361" s="299"/>
      <c r="R361" s="299"/>
      <c r="S361" s="299"/>
      <c r="T361" s="299"/>
      <c r="U361" s="299"/>
      <c r="V361" s="299"/>
      <c r="W361" s="230">
        <f t="shared" si="52"/>
        <v>45.571428571428569</v>
      </c>
      <c r="X361" s="47" t="s">
        <v>2273</v>
      </c>
      <c r="Y361" s="9" t="s">
        <v>2265</v>
      </c>
      <c r="Z361" s="8" t="s">
        <v>2224</v>
      </c>
      <c r="AA361" s="9"/>
      <c r="AB361" s="9"/>
      <c r="AC361" s="9"/>
      <c r="AD361" s="9"/>
      <c r="AE361" s="9"/>
      <c r="AF361" s="145" t="s">
        <v>535</v>
      </c>
      <c r="AG361" s="60">
        <v>2018</v>
      </c>
      <c r="AH361" s="46"/>
      <c r="AI361" s="86" t="s">
        <v>4658</v>
      </c>
      <c r="AJ361" s="86" t="s">
        <v>4593</v>
      </c>
      <c r="AK361" s="282"/>
      <c r="AL361" s="282"/>
      <c r="AM361" s="282"/>
      <c r="AN361" s="102"/>
    </row>
    <row r="362" spans="1:40" s="1" customFormat="1" ht="338" hidden="1" x14ac:dyDescent="0.35">
      <c r="A362" s="3" t="s">
        <v>2323</v>
      </c>
      <c r="B362" s="57" t="s">
        <v>2324</v>
      </c>
      <c r="C362" s="8" t="s">
        <v>2325</v>
      </c>
      <c r="D362" s="8" t="s">
        <v>2326</v>
      </c>
      <c r="E362" s="8" t="s">
        <v>2327</v>
      </c>
      <c r="F362" s="9" t="s">
        <v>2328</v>
      </c>
      <c r="G362" s="247">
        <v>1</v>
      </c>
      <c r="H362" s="13">
        <v>43617</v>
      </c>
      <c r="I362" s="13">
        <v>43891</v>
      </c>
      <c r="J362" s="230">
        <f t="shared" si="49"/>
        <v>39.142857142857146</v>
      </c>
      <c r="K362" s="60">
        <v>1</v>
      </c>
      <c r="L362" s="47">
        <f t="shared" si="48"/>
        <v>1</v>
      </c>
      <c r="M362" s="242">
        <f t="shared" si="50"/>
        <v>39.142857142857146</v>
      </c>
      <c r="N362" s="230">
        <f t="shared" si="51"/>
        <v>39.142857142857146</v>
      </c>
      <c r="O362" s="299"/>
      <c r="P362" s="299"/>
      <c r="Q362" s="299"/>
      <c r="R362" s="299"/>
      <c r="S362" s="299"/>
      <c r="T362" s="299"/>
      <c r="U362" s="299"/>
      <c r="V362" s="299"/>
      <c r="W362" s="230">
        <f t="shared" si="52"/>
        <v>39.142857142857146</v>
      </c>
      <c r="X362" s="47" t="s">
        <v>2329</v>
      </c>
      <c r="Y362" s="9" t="s">
        <v>32</v>
      </c>
      <c r="Z362" s="8" t="s">
        <v>2224</v>
      </c>
      <c r="AA362" s="9"/>
      <c r="AB362" s="9"/>
      <c r="AC362" s="9"/>
      <c r="AD362" s="9"/>
      <c r="AE362" s="9"/>
      <c r="AF362" s="145" t="s">
        <v>2330</v>
      </c>
      <c r="AG362" s="60">
        <v>2018</v>
      </c>
      <c r="AH362" s="46"/>
      <c r="AI362" s="86" t="s">
        <v>4658</v>
      </c>
      <c r="AJ362" s="86" t="s">
        <v>4593</v>
      </c>
      <c r="AK362" s="282"/>
      <c r="AL362" s="282"/>
      <c r="AM362" s="282"/>
      <c r="AN362" s="102"/>
    </row>
    <row r="363" spans="1:40" s="1" customFormat="1" ht="169" hidden="1" x14ac:dyDescent="0.35">
      <c r="A363" s="3" t="s">
        <v>2316</v>
      </c>
      <c r="B363" s="66" t="s">
        <v>2317</v>
      </c>
      <c r="C363" s="8" t="s">
        <v>2318</v>
      </c>
      <c r="D363" s="8" t="s">
        <v>2319</v>
      </c>
      <c r="E363" s="8" t="s">
        <v>2320</v>
      </c>
      <c r="F363" s="9" t="s">
        <v>2305</v>
      </c>
      <c r="G363" s="247">
        <v>1</v>
      </c>
      <c r="H363" s="13">
        <v>43498</v>
      </c>
      <c r="I363" s="13">
        <v>43830</v>
      </c>
      <c r="J363" s="230">
        <f t="shared" si="49"/>
        <v>47.428571428571431</v>
      </c>
      <c r="K363" s="60">
        <v>1</v>
      </c>
      <c r="L363" s="47">
        <f t="shared" si="48"/>
        <v>1</v>
      </c>
      <c r="M363" s="242">
        <f t="shared" si="50"/>
        <v>47.428571428571431</v>
      </c>
      <c r="N363" s="230">
        <f t="shared" si="51"/>
        <v>47.428571428571431</v>
      </c>
      <c r="O363" s="299"/>
      <c r="P363" s="299"/>
      <c r="Q363" s="299"/>
      <c r="R363" s="299"/>
      <c r="S363" s="299"/>
      <c r="T363" s="299"/>
      <c r="U363" s="299"/>
      <c r="V363" s="299"/>
      <c r="W363" s="230">
        <f t="shared" si="52"/>
        <v>47.428571428571431</v>
      </c>
      <c r="X363" s="47" t="s">
        <v>2321</v>
      </c>
      <c r="Y363" s="9" t="s">
        <v>189</v>
      </c>
      <c r="Z363" s="8" t="s">
        <v>2224</v>
      </c>
      <c r="AA363" s="9"/>
      <c r="AB363" s="9"/>
      <c r="AC363" s="9"/>
      <c r="AD363" s="9"/>
      <c r="AE363" s="9"/>
      <c r="AF363" s="145" t="s">
        <v>2322</v>
      </c>
      <c r="AG363" s="60">
        <v>2018</v>
      </c>
      <c r="AH363" s="46"/>
      <c r="AI363" s="86" t="s">
        <v>4658</v>
      </c>
      <c r="AJ363" s="86" t="s">
        <v>4593</v>
      </c>
      <c r="AK363" s="282"/>
      <c r="AL363" s="282"/>
      <c r="AM363" s="282"/>
      <c r="AN363" s="102"/>
    </row>
    <row r="364" spans="1:40" s="1" customFormat="1" ht="130" hidden="1" x14ac:dyDescent="0.35">
      <c r="A364" s="3" t="s">
        <v>2307</v>
      </c>
      <c r="B364" s="66" t="s">
        <v>2308</v>
      </c>
      <c r="C364" s="8" t="s">
        <v>2309</v>
      </c>
      <c r="D364" s="8" t="s">
        <v>2310</v>
      </c>
      <c r="E364" s="8" t="s">
        <v>2311</v>
      </c>
      <c r="F364" s="9" t="s">
        <v>2312</v>
      </c>
      <c r="G364" s="247">
        <v>1</v>
      </c>
      <c r="H364" s="13">
        <v>43405</v>
      </c>
      <c r="I364" s="13">
        <v>43830</v>
      </c>
      <c r="J364" s="230">
        <f t="shared" si="49"/>
        <v>60.714285714285715</v>
      </c>
      <c r="K364" s="60">
        <v>1</v>
      </c>
      <c r="L364" s="47">
        <f t="shared" si="48"/>
        <v>1</v>
      </c>
      <c r="M364" s="242">
        <f t="shared" si="50"/>
        <v>60.714285714285715</v>
      </c>
      <c r="N364" s="230">
        <f t="shared" si="51"/>
        <v>60.714285714285715</v>
      </c>
      <c r="O364" s="299"/>
      <c r="P364" s="299"/>
      <c r="Q364" s="299"/>
      <c r="R364" s="299"/>
      <c r="S364" s="299"/>
      <c r="T364" s="299"/>
      <c r="U364" s="299"/>
      <c r="V364" s="299"/>
      <c r="W364" s="230">
        <f t="shared" si="52"/>
        <v>60.714285714285715</v>
      </c>
      <c r="X364" s="47" t="s">
        <v>2313</v>
      </c>
      <c r="Y364" s="9" t="s">
        <v>2314</v>
      </c>
      <c r="Z364" s="8" t="s">
        <v>2224</v>
      </c>
      <c r="AA364" s="9"/>
      <c r="AB364" s="9"/>
      <c r="AC364" s="9"/>
      <c r="AD364" s="9"/>
      <c r="AE364" s="9"/>
      <c r="AF364" s="145" t="s">
        <v>2315</v>
      </c>
      <c r="AG364" s="60">
        <v>2018</v>
      </c>
      <c r="AH364" s="46"/>
      <c r="AI364" s="86" t="s">
        <v>4658</v>
      </c>
      <c r="AJ364" s="86" t="s">
        <v>4593</v>
      </c>
      <c r="AK364" s="282"/>
      <c r="AL364" s="282"/>
      <c r="AM364" s="282"/>
      <c r="AN364" s="102"/>
    </row>
    <row r="365" spans="1:40" s="1" customFormat="1" ht="143" hidden="1" x14ac:dyDescent="0.35">
      <c r="A365" s="3" t="s">
        <v>2217</v>
      </c>
      <c r="B365" s="52" t="s">
        <v>2218</v>
      </c>
      <c r="C365" s="8" t="s">
        <v>2219</v>
      </c>
      <c r="D365" s="8" t="s">
        <v>2220</v>
      </c>
      <c r="E365" s="8" t="s">
        <v>2221</v>
      </c>
      <c r="F365" s="9" t="s">
        <v>2222</v>
      </c>
      <c r="G365" s="247">
        <v>1</v>
      </c>
      <c r="H365" s="13">
        <v>43344</v>
      </c>
      <c r="I365" s="13">
        <v>43465</v>
      </c>
      <c r="J365" s="230">
        <f t="shared" si="49"/>
        <v>17.285714285714285</v>
      </c>
      <c r="K365" s="60">
        <v>1</v>
      </c>
      <c r="L365" s="47">
        <f t="shared" si="48"/>
        <v>1</v>
      </c>
      <c r="M365" s="242">
        <f t="shared" si="50"/>
        <v>17.285714285714285</v>
      </c>
      <c r="N365" s="230">
        <f t="shared" si="51"/>
        <v>17.285714285714285</v>
      </c>
      <c r="O365" s="299"/>
      <c r="P365" s="299"/>
      <c r="Q365" s="299"/>
      <c r="R365" s="299"/>
      <c r="S365" s="299"/>
      <c r="T365" s="299"/>
      <c r="U365" s="299"/>
      <c r="V365" s="299"/>
      <c r="W365" s="230">
        <f t="shared" si="52"/>
        <v>17.285714285714285</v>
      </c>
      <c r="X365" s="47" t="s">
        <v>2223</v>
      </c>
      <c r="Y365" s="9" t="s">
        <v>2191</v>
      </c>
      <c r="Z365" s="8" t="s">
        <v>2224</v>
      </c>
      <c r="AA365" s="9"/>
      <c r="AB365" s="9"/>
      <c r="AC365" s="9"/>
      <c r="AD365" s="9"/>
      <c r="AE365" s="9"/>
      <c r="AF365" s="145" t="s">
        <v>2225</v>
      </c>
      <c r="AG365" s="60">
        <v>2018</v>
      </c>
      <c r="AH365" s="46"/>
      <c r="AI365" s="86" t="s">
        <v>4658</v>
      </c>
      <c r="AJ365" s="86" t="s">
        <v>4593</v>
      </c>
      <c r="AK365" s="282"/>
      <c r="AL365" s="282"/>
      <c r="AM365" s="282"/>
      <c r="AN365" s="102"/>
    </row>
    <row r="366" spans="1:40" s="1" customFormat="1" ht="390" hidden="1" x14ac:dyDescent="0.35">
      <c r="A366" s="3" t="s">
        <v>673</v>
      </c>
      <c r="B366" s="61" t="s">
        <v>674</v>
      </c>
      <c r="C366" s="8" t="s">
        <v>667</v>
      </c>
      <c r="D366" s="8" t="s">
        <v>675</v>
      </c>
      <c r="E366" s="8" t="s">
        <v>462</v>
      </c>
      <c r="F366" s="9" t="s">
        <v>463</v>
      </c>
      <c r="G366" s="247">
        <v>5</v>
      </c>
      <c r="H366" s="13">
        <v>41857</v>
      </c>
      <c r="I366" s="13">
        <v>42019</v>
      </c>
      <c r="J366" s="19">
        <f t="shared" si="49"/>
        <v>23.142857142857142</v>
      </c>
      <c r="K366" s="9">
        <v>5</v>
      </c>
      <c r="L366" s="11">
        <f t="shared" si="48"/>
        <v>1</v>
      </c>
      <c r="M366" s="121">
        <f t="shared" si="50"/>
        <v>23.142857142857142</v>
      </c>
      <c r="N366" s="19">
        <f t="shared" si="51"/>
        <v>23.142857142857142</v>
      </c>
      <c r="O366" s="297"/>
      <c r="P366" s="297"/>
      <c r="Q366" s="297"/>
      <c r="R366" s="297"/>
      <c r="S366" s="297"/>
      <c r="T366" s="297"/>
      <c r="U366" s="297"/>
      <c r="V366" s="297"/>
      <c r="W366" s="19">
        <f t="shared" si="52"/>
        <v>23.142857142857142</v>
      </c>
      <c r="X366" s="225" t="s">
        <v>670</v>
      </c>
      <c r="Y366" s="9" t="s">
        <v>562</v>
      </c>
      <c r="Z366" s="8" t="s">
        <v>671</v>
      </c>
      <c r="AA366" s="9"/>
      <c r="AB366" s="9"/>
      <c r="AC366" s="9"/>
      <c r="AD366" s="9"/>
      <c r="AE366" s="9"/>
      <c r="AF366" s="145" t="s">
        <v>676</v>
      </c>
      <c r="AG366" s="60">
        <v>2014</v>
      </c>
      <c r="AH366" s="46"/>
      <c r="AI366" s="86" t="s">
        <v>4658</v>
      </c>
      <c r="AJ366" s="86" t="s">
        <v>4593</v>
      </c>
      <c r="AK366" s="46"/>
      <c r="AL366" s="46"/>
      <c r="AM366" s="46"/>
      <c r="AN366" s="102"/>
    </row>
    <row r="367" spans="1:40" s="1" customFormat="1" ht="325" hidden="1" x14ac:dyDescent="0.35">
      <c r="A367" s="3" t="s">
        <v>1577</v>
      </c>
      <c r="B367" s="52" t="s">
        <v>1578</v>
      </c>
      <c r="C367" s="8"/>
      <c r="D367" s="8" t="s">
        <v>831</v>
      </c>
      <c r="E367" s="8" t="s">
        <v>832</v>
      </c>
      <c r="F367" s="9" t="s">
        <v>819</v>
      </c>
      <c r="G367" s="247">
        <v>1</v>
      </c>
      <c r="H367" s="12">
        <v>42646</v>
      </c>
      <c r="I367" s="12">
        <v>43007</v>
      </c>
      <c r="J367" s="19">
        <f t="shared" si="49"/>
        <v>51.571428571428569</v>
      </c>
      <c r="K367" s="9">
        <v>1</v>
      </c>
      <c r="L367" s="11">
        <f t="shared" si="48"/>
        <v>1</v>
      </c>
      <c r="M367" s="121">
        <f t="shared" si="50"/>
        <v>51.571428571428569</v>
      </c>
      <c r="N367" s="19">
        <f t="shared" si="51"/>
        <v>51.571428571428569</v>
      </c>
      <c r="O367" s="297"/>
      <c r="P367" s="297"/>
      <c r="Q367" s="297"/>
      <c r="R367" s="297"/>
      <c r="S367" s="297"/>
      <c r="T367" s="297"/>
      <c r="U367" s="297"/>
      <c r="V367" s="297"/>
      <c r="W367" s="19">
        <f t="shared" si="52"/>
        <v>51.571428571428569</v>
      </c>
      <c r="X367" s="47" t="s">
        <v>1579</v>
      </c>
      <c r="Y367" s="9" t="s">
        <v>806</v>
      </c>
      <c r="Z367" s="8" t="s">
        <v>1580</v>
      </c>
      <c r="AA367" s="9"/>
      <c r="AB367" s="9"/>
      <c r="AC367" s="9"/>
      <c r="AD367" s="9"/>
      <c r="AE367" s="9"/>
      <c r="AF367" s="145" t="s">
        <v>1581</v>
      </c>
      <c r="AG367" s="60">
        <v>2014</v>
      </c>
      <c r="AH367" s="46"/>
      <c r="AI367" s="86" t="s">
        <v>4658</v>
      </c>
      <c r="AJ367" s="86" t="s">
        <v>4593</v>
      </c>
      <c r="AK367" s="46"/>
      <c r="AL367" s="46"/>
      <c r="AM367" s="46"/>
      <c r="AN367" s="102"/>
    </row>
    <row r="368" spans="1:40" s="1" customFormat="1" ht="299" hidden="1" x14ac:dyDescent="0.35">
      <c r="A368" s="3" t="s">
        <v>665</v>
      </c>
      <c r="B368" s="61" t="s">
        <v>666</v>
      </c>
      <c r="C368" s="8" t="s">
        <v>667</v>
      </c>
      <c r="D368" s="8" t="s">
        <v>668</v>
      </c>
      <c r="E368" s="8" t="s">
        <v>669</v>
      </c>
      <c r="F368" s="9" t="s">
        <v>463</v>
      </c>
      <c r="G368" s="247">
        <v>2</v>
      </c>
      <c r="H368" s="13">
        <v>41827</v>
      </c>
      <c r="I368" s="13">
        <v>42019</v>
      </c>
      <c r="J368" s="19">
        <f t="shared" si="49"/>
        <v>27.428571428571427</v>
      </c>
      <c r="K368" s="9">
        <v>2</v>
      </c>
      <c r="L368" s="11">
        <f t="shared" si="48"/>
        <v>1</v>
      </c>
      <c r="M368" s="121">
        <f t="shared" si="50"/>
        <v>27.428571428571427</v>
      </c>
      <c r="N368" s="19">
        <f t="shared" si="51"/>
        <v>27.428571428571427</v>
      </c>
      <c r="O368" s="297"/>
      <c r="P368" s="297"/>
      <c r="Q368" s="297"/>
      <c r="R368" s="297"/>
      <c r="S368" s="297"/>
      <c r="T368" s="297"/>
      <c r="U368" s="297"/>
      <c r="V368" s="297"/>
      <c r="W368" s="19">
        <f t="shared" si="52"/>
        <v>27.428571428571427</v>
      </c>
      <c r="X368" s="225" t="s">
        <v>670</v>
      </c>
      <c r="Y368" s="9" t="s">
        <v>562</v>
      </c>
      <c r="Z368" s="8" t="s">
        <v>671</v>
      </c>
      <c r="AA368" s="9"/>
      <c r="AB368" s="9"/>
      <c r="AC368" s="9"/>
      <c r="AD368" s="9"/>
      <c r="AE368" s="9"/>
      <c r="AF368" s="145" t="s">
        <v>672</v>
      </c>
      <c r="AG368" s="60">
        <v>2014</v>
      </c>
      <c r="AH368" s="46"/>
      <c r="AI368" s="86" t="s">
        <v>4658</v>
      </c>
      <c r="AJ368" s="86" t="s">
        <v>4593</v>
      </c>
      <c r="AK368" s="46"/>
      <c r="AL368" s="46"/>
      <c r="AM368" s="46"/>
      <c r="AN368" s="102"/>
    </row>
    <row r="369" spans="1:40" s="1" customFormat="1" ht="117" hidden="1" x14ac:dyDescent="0.35">
      <c r="A369" s="3" t="s">
        <v>1570</v>
      </c>
      <c r="B369" s="52" t="s">
        <v>1571</v>
      </c>
      <c r="C369" s="8"/>
      <c r="D369" s="8" t="s">
        <v>1572</v>
      </c>
      <c r="E369" s="8" t="s">
        <v>1573</v>
      </c>
      <c r="F369" s="9" t="s">
        <v>1574</v>
      </c>
      <c r="G369" s="247">
        <v>2</v>
      </c>
      <c r="H369" s="12">
        <v>42552</v>
      </c>
      <c r="I369" s="12">
        <v>42674</v>
      </c>
      <c r="J369" s="19">
        <f t="shared" si="49"/>
        <v>17.428571428571427</v>
      </c>
      <c r="K369" s="9">
        <v>2</v>
      </c>
      <c r="L369" s="11">
        <f t="shared" si="48"/>
        <v>1</v>
      </c>
      <c r="M369" s="121">
        <f t="shared" si="50"/>
        <v>17.428571428571427</v>
      </c>
      <c r="N369" s="19">
        <f t="shared" si="51"/>
        <v>17.428571428571427</v>
      </c>
      <c r="O369" s="297"/>
      <c r="P369" s="297"/>
      <c r="Q369" s="297"/>
      <c r="R369" s="297"/>
      <c r="S369" s="297"/>
      <c r="T369" s="297"/>
      <c r="U369" s="297"/>
      <c r="V369" s="297"/>
      <c r="W369" s="19">
        <f t="shared" si="52"/>
        <v>17.428571428571427</v>
      </c>
      <c r="X369" s="47" t="s">
        <v>1575</v>
      </c>
      <c r="Y369" s="9" t="s">
        <v>806</v>
      </c>
      <c r="Z369" s="8" t="s">
        <v>1541</v>
      </c>
      <c r="AA369" s="9"/>
      <c r="AB369" s="9"/>
      <c r="AC369" s="9"/>
      <c r="AD369" s="9"/>
      <c r="AE369" s="9"/>
      <c r="AF369" s="145" t="s">
        <v>1576</v>
      </c>
      <c r="AG369" s="60">
        <v>2016</v>
      </c>
      <c r="AH369" s="46"/>
      <c r="AI369" s="86" t="s">
        <v>4658</v>
      </c>
      <c r="AJ369" s="86" t="s">
        <v>4593</v>
      </c>
      <c r="AK369" s="46"/>
      <c r="AL369" s="46"/>
      <c r="AM369" s="46"/>
      <c r="AN369" s="102"/>
    </row>
    <row r="370" spans="1:40" s="1" customFormat="1" ht="52" hidden="1" x14ac:dyDescent="0.35">
      <c r="A370" s="3" t="s">
        <v>1286</v>
      </c>
      <c r="B370" s="61" t="s">
        <v>1287</v>
      </c>
      <c r="C370" s="8" t="s">
        <v>667</v>
      </c>
      <c r="D370" s="8" t="s">
        <v>1288</v>
      </c>
      <c r="E370" s="8" t="s">
        <v>1289</v>
      </c>
      <c r="F370" s="9" t="s">
        <v>1290</v>
      </c>
      <c r="G370" s="247">
        <v>1</v>
      </c>
      <c r="H370" s="13">
        <v>41852</v>
      </c>
      <c r="I370" s="13">
        <v>42735</v>
      </c>
      <c r="J370" s="19">
        <f t="shared" si="49"/>
        <v>126.14285714285714</v>
      </c>
      <c r="K370" s="9">
        <v>1</v>
      </c>
      <c r="L370" s="11">
        <f t="shared" si="48"/>
        <v>1</v>
      </c>
      <c r="M370" s="121">
        <f t="shared" si="50"/>
        <v>126.14285714285714</v>
      </c>
      <c r="N370" s="19">
        <f t="shared" si="51"/>
        <v>126.14285714285714</v>
      </c>
      <c r="O370" s="297"/>
      <c r="P370" s="297"/>
      <c r="Q370" s="297"/>
      <c r="R370" s="297"/>
      <c r="S370" s="297"/>
      <c r="T370" s="297"/>
      <c r="U370" s="297"/>
      <c r="V370" s="297"/>
      <c r="W370" s="19">
        <f t="shared" si="52"/>
        <v>126.14285714285714</v>
      </c>
      <c r="X370" s="225" t="s">
        <v>1291</v>
      </c>
      <c r="Y370" s="9" t="s">
        <v>1284</v>
      </c>
      <c r="Z370" s="8" t="s">
        <v>671</v>
      </c>
      <c r="AA370" s="9"/>
      <c r="AB370" s="9"/>
      <c r="AC370" s="9"/>
      <c r="AD370" s="9"/>
      <c r="AE370" s="9"/>
      <c r="AF370" s="145" t="s">
        <v>1292</v>
      </c>
      <c r="AG370" s="60">
        <v>2014</v>
      </c>
      <c r="AH370" s="46"/>
      <c r="AI370" s="86" t="s">
        <v>4658</v>
      </c>
      <c r="AJ370" s="86" t="s">
        <v>4593</v>
      </c>
      <c r="AK370" s="46"/>
      <c r="AL370" s="46"/>
      <c r="AM370" s="46"/>
      <c r="AN370" s="102"/>
    </row>
    <row r="371" spans="1:40" s="1" customFormat="1" ht="182" hidden="1" x14ac:dyDescent="0.35">
      <c r="A371" s="3" t="s">
        <v>1564</v>
      </c>
      <c r="B371" s="61" t="s">
        <v>1565</v>
      </c>
      <c r="C371" s="8"/>
      <c r="D371" s="8" t="s">
        <v>1566</v>
      </c>
      <c r="E371" s="8" t="s">
        <v>1567</v>
      </c>
      <c r="F371" s="9" t="s">
        <v>145</v>
      </c>
      <c r="G371" s="247">
        <v>2</v>
      </c>
      <c r="H371" s="12">
        <v>42551</v>
      </c>
      <c r="I371" s="12">
        <v>42735</v>
      </c>
      <c r="J371" s="19">
        <f t="shared" si="49"/>
        <v>26.285714285714285</v>
      </c>
      <c r="K371" s="9">
        <v>2</v>
      </c>
      <c r="L371" s="11">
        <f t="shared" si="48"/>
        <v>1</v>
      </c>
      <c r="M371" s="121">
        <f t="shared" si="50"/>
        <v>26.285714285714285</v>
      </c>
      <c r="N371" s="19">
        <f t="shared" si="51"/>
        <v>26.285714285714285</v>
      </c>
      <c r="O371" s="297"/>
      <c r="P371" s="297"/>
      <c r="Q371" s="297"/>
      <c r="R371" s="297"/>
      <c r="S371" s="297"/>
      <c r="T371" s="297"/>
      <c r="U371" s="297"/>
      <c r="V371" s="297"/>
      <c r="W371" s="19">
        <f t="shared" si="52"/>
        <v>26.285714285714285</v>
      </c>
      <c r="X371" s="47" t="s">
        <v>1568</v>
      </c>
      <c r="Y371" s="9" t="s">
        <v>562</v>
      </c>
      <c r="Z371" s="8" t="s">
        <v>1541</v>
      </c>
      <c r="AA371" s="9"/>
      <c r="AB371" s="9"/>
      <c r="AC371" s="9"/>
      <c r="AD371" s="9"/>
      <c r="AE371" s="9"/>
      <c r="AF371" s="145" t="s">
        <v>1569</v>
      </c>
      <c r="AG371" s="60">
        <v>2016</v>
      </c>
      <c r="AH371" s="46"/>
      <c r="AI371" s="86" t="s">
        <v>4658</v>
      </c>
      <c r="AJ371" s="86" t="s">
        <v>4593</v>
      </c>
      <c r="AK371" s="46"/>
      <c r="AL371" s="46"/>
      <c r="AM371" s="46"/>
      <c r="AN371" s="102"/>
    </row>
    <row r="372" spans="1:40" s="1" customFormat="1" ht="409.5" hidden="1" x14ac:dyDescent="0.35">
      <c r="A372" s="3" t="s">
        <v>1234</v>
      </c>
      <c r="B372" s="49" t="s">
        <v>1235</v>
      </c>
      <c r="C372" s="21" t="s">
        <v>1236</v>
      </c>
      <c r="D372" s="24" t="s">
        <v>1237</v>
      </c>
      <c r="E372" s="24" t="s">
        <v>1238</v>
      </c>
      <c r="F372" s="9" t="s">
        <v>1239</v>
      </c>
      <c r="G372" s="247">
        <v>1</v>
      </c>
      <c r="H372" s="13">
        <v>42401</v>
      </c>
      <c r="I372" s="13">
        <v>42551</v>
      </c>
      <c r="J372" s="19">
        <f t="shared" si="49"/>
        <v>21.428571428571427</v>
      </c>
      <c r="K372" s="9">
        <v>1</v>
      </c>
      <c r="L372" s="11">
        <f t="shared" si="48"/>
        <v>1</v>
      </c>
      <c r="M372" s="121">
        <f t="shared" si="50"/>
        <v>21.428571428571427</v>
      </c>
      <c r="N372" s="19">
        <f t="shared" si="51"/>
        <v>21.428571428571427</v>
      </c>
      <c r="O372" s="297"/>
      <c r="P372" s="297"/>
      <c r="Q372" s="297"/>
      <c r="R372" s="297"/>
      <c r="S372" s="297"/>
      <c r="T372" s="297"/>
      <c r="U372" s="297"/>
      <c r="V372" s="297"/>
      <c r="W372" s="19">
        <f t="shared" si="52"/>
        <v>21.428571428571427</v>
      </c>
      <c r="X372" s="47" t="s">
        <v>1240</v>
      </c>
      <c r="Y372" s="9" t="s">
        <v>1241</v>
      </c>
      <c r="Z372" s="8" t="s">
        <v>101</v>
      </c>
      <c r="AA372" s="9"/>
      <c r="AB372" s="9"/>
      <c r="AC372" s="9"/>
      <c r="AD372" s="9"/>
      <c r="AE372" s="9"/>
      <c r="AF372" s="145" t="s">
        <v>1242</v>
      </c>
      <c r="AG372" s="60">
        <v>2013</v>
      </c>
      <c r="AH372" s="46"/>
      <c r="AI372" s="86" t="s">
        <v>4658</v>
      </c>
      <c r="AJ372" s="86" t="s">
        <v>4593</v>
      </c>
      <c r="AK372" s="46"/>
      <c r="AL372" s="46"/>
      <c r="AM372" s="46"/>
      <c r="AN372" s="102"/>
    </row>
    <row r="373" spans="1:40" s="1" customFormat="1" ht="91" hidden="1" x14ac:dyDescent="0.35">
      <c r="A373" s="3" t="s">
        <v>1641</v>
      </c>
      <c r="B373" s="55" t="s">
        <v>1642</v>
      </c>
      <c r="C373" s="28" t="s">
        <v>38</v>
      </c>
      <c r="D373" s="28" t="s">
        <v>1643</v>
      </c>
      <c r="E373" s="28" t="s">
        <v>1644</v>
      </c>
      <c r="F373" s="29" t="s">
        <v>942</v>
      </c>
      <c r="G373" s="247">
        <v>1</v>
      </c>
      <c r="H373" s="30">
        <v>43040</v>
      </c>
      <c r="I373" s="13">
        <v>43100</v>
      </c>
      <c r="J373" s="19">
        <f t="shared" si="49"/>
        <v>8.5714285714285712</v>
      </c>
      <c r="K373" s="29">
        <v>1</v>
      </c>
      <c r="L373" s="11">
        <f t="shared" si="48"/>
        <v>1</v>
      </c>
      <c r="M373" s="121">
        <f t="shared" si="50"/>
        <v>8.5714285714285712</v>
      </c>
      <c r="N373" s="19">
        <f t="shared" si="51"/>
        <v>8.5714285714285712</v>
      </c>
      <c r="O373" s="297"/>
      <c r="P373" s="297"/>
      <c r="Q373" s="297"/>
      <c r="R373" s="297"/>
      <c r="S373" s="297"/>
      <c r="T373" s="297"/>
      <c r="U373" s="297"/>
      <c r="V373" s="297"/>
      <c r="W373" s="19">
        <f t="shared" si="52"/>
        <v>8.5714285714285712</v>
      </c>
      <c r="X373" s="47" t="s">
        <v>1431</v>
      </c>
      <c r="Y373" s="9" t="s">
        <v>189</v>
      </c>
      <c r="Z373" s="8" t="s">
        <v>1632</v>
      </c>
      <c r="AA373" s="9"/>
      <c r="AB373" s="9"/>
      <c r="AC373" s="9"/>
      <c r="AD373" s="9"/>
      <c r="AE373" s="9"/>
      <c r="AF373" s="145" t="s">
        <v>1645</v>
      </c>
      <c r="AG373" s="60">
        <v>2013</v>
      </c>
      <c r="AH373" s="46"/>
      <c r="AI373" s="86" t="s">
        <v>4658</v>
      </c>
      <c r="AJ373" s="86" t="s">
        <v>4593</v>
      </c>
      <c r="AK373" s="46"/>
      <c r="AL373" s="46"/>
      <c r="AM373" s="46"/>
      <c r="AN373" s="102"/>
    </row>
    <row r="374" spans="1:40" s="1" customFormat="1" ht="409.5" hidden="1" x14ac:dyDescent="0.35">
      <c r="A374" s="3" t="s">
        <v>1257</v>
      </c>
      <c r="B374" s="50" t="s">
        <v>1258</v>
      </c>
      <c r="C374" s="8" t="s">
        <v>1259</v>
      </c>
      <c r="D374" s="8" t="s">
        <v>1260</v>
      </c>
      <c r="E374" s="8" t="s">
        <v>1261</v>
      </c>
      <c r="F374" s="9" t="s">
        <v>1262</v>
      </c>
      <c r="G374" s="247">
        <v>472</v>
      </c>
      <c r="H374" s="12">
        <v>42430</v>
      </c>
      <c r="I374" s="12">
        <v>42916</v>
      </c>
      <c r="J374" s="19">
        <f t="shared" si="49"/>
        <v>69.428571428571431</v>
      </c>
      <c r="K374" s="9">
        <v>472</v>
      </c>
      <c r="L374" s="11">
        <f t="shared" si="48"/>
        <v>1</v>
      </c>
      <c r="M374" s="121">
        <f t="shared" si="50"/>
        <v>69.428571428571431</v>
      </c>
      <c r="N374" s="19">
        <f t="shared" si="51"/>
        <v>69.428571428571431</v>
      </c>
      <c r="O374" s="297"/>
      <c r="P374" s="297"/>
      <c r="Q374" s="297"/>
      <c r="R374" s="297"/>
      <c r="S374" s="297"/>
      <c r="T374" s="297"/>
      <c r="U374" s="297"/>
      <c r="V374" s="297"/>
      <c r="W374" s="19">
        <f t="shared" si="52"/>
        <v>69.428571428571431</v>
      </c>
      <c r="X374" s="47" t="s">
        <v>197</v>
      </c>
      <c r="Y374" s="9" t="s">
        <v>147</v>
      </c>
      <c r="Z374" s="8" t="s">
        <v>101</v>
      </c>
      <c r="AA374" s="9"/>
      <c r="AB374" s="9"/>
      <c r="AC374" s="9"/>
      <c r="AD374" s="9"/>
      <c r="AE374" s="9"/>
      <c r="AF374" s="145" t="s">
        <v>1263</v>
      </c>
      <c r="AG374" s="60">
        <v>2013</v>
      </c>
      <c r="AH374" s="46"/>
      <c r="AI374" s="86" t="s">
        <v>4658</v>
      </c>
      <c r="AJ374" s="86" t="s">
        <v>4593</v>
      </c>
      <c r="AK374" s="46"/>
      <c r="AL374" s="46"/>
      <c r="AM374" s="46"/>
      <c r="AN374" s="102"/>
    </row>
    <row r="375" spans="1:40" s="1" customFormat="1" ht="390" hidden="1" x14ac:dyDescent="0.35">
      <c r="A375" s="3" t="s">
        <v>98</v>
      </c>
      <c r="B375" s="48" t="s">
        <v>99</v>
      </c>
      <c r="C375" s="8" t="s">
        <v>100</v>
      </c>
      <c r="D375" s="8" t="s">
        <v>81</v>
      </c>
      <c r="E375" s="8" t="s">
        <v>29</v>
      </c>
      <c r="F375" s="9" t="s">
        <v>30</v>
      </c>
      <c r="G375" s="247">
        <v>2</v>
      </c>
      <c r="H375" s="13">
        <v>43222</v>
      </c>
      <c r="I375" s="13">
        <v>43646</v>
      </c>
      <c r="J375" s="19">
        <f t="shared" si="49"/>
        <v>60.571428571428569</v>
      </c>
      <c r="K375" s="9">
        <v>2</v>
      </c>
      <c r="L375" s="11">
        <f t="shared" si="48"/>
        <v>1</v>
      </c>
      <c r="M375" s="121">
        <f t="shared" si="50"/>
        <v>60.571428571428569</v>
      </c>
      <c r="N375" s="19">
        <f t="shared" si="51"/>
        <v>60.571428571428569</v>
      </c>
      <c r="O375" s="297"/>
      <c r="P375" s="297"/>
      <c r="Q375" s="297"/>
      <c r="R375" s="297"/>
      <c r="S375" s="297"/>
      <c r="T375" s="297"/>
      <c r="U375" s="297"/>
      <c r="V375" s="297"/>
      <c r="W375" s="19">
        <f t="shared" si="52"/>
        <v>60.571428571428569</v>
      </c>
      <c r="X375" s="47" t="s">
        <v>31</v>
      </c>
      <c r="Y375" s="9" t="s">
        <v>32</v>
      </c>
      <c r="Z375" s="8" t="s">
        <v>101</v>
      </c>
      <c r="AA375" s="9" t="s">
        <v>34</v>
      </c>
      <c r="AB375" s="9"/>
      <c r="AC375" s="9" t="s">
        <v>34</v>
      </c>
      <c r="AD375" s="9" t="s">
        <v>34</v>
      </c>
      <c r="AE375" s="9"/>
      <c r="AF375" s="145" t="s">
        <v>91</v>
      </c>
      <c r="AG375" s="60">
        <v>2013</v>
      </c>
      <c r="AH375" s="46"/>
      <c r="AI375" s="86" t="s">
        <v>4658</v>
      </c>
      <c r="AJ375" s="86" t="s">
        <v>4593</v>
      </c>
      <c r="AK375" s="46"/>
      <c r="AL375" s="46"/>
      <c r="AM375" s="46"/>
      <c r="AN375" s="102"/>
    </row>
    <row r="376" spans="1:40" s="1" customFormat="1" ht="390" hidden="1" x14ac:dyDescent="0.35">
      <c r="A376" s="3" t="s">
        <v>95</v>
      </c>
      <c r="B376" s="48" t="s">
        <v>96</v>
      </c>
      <c r="C376" s="8" t="s">
        <v>97</v>
      </c>
      <c r="D376" s="8" t="s">
        <v>81</v>
      </c>
      <c r="E376" s="8" t="s">
        <v>29</v>
      </c>
      <c r="F376" s="9" t="s">
        <v>30</v>
      </c>
      <c r="G376" s="247">
        <v>2</v>
      </c>
      <c r="H376" s="13">
        <v>43222</v>
      </c>
      <c r="I376" s="13">
        <v>43646</v>
      </c>
      <c r="J376" s="19">
        <f t="shared" si="49"/>
        <v>60.571428571428569</v>
      </c>
      <c r="K376" s="9">
        <v>2</v>
      </c>
      <c r="L376" s="11">
        <f t="shared" si="48"/>
        <v>1</v>
      </c>
      <c r="M376" s="121">
        <f t="shared" si="50"/>
        <v>60.571428571428569</v>
      </c>
      <c r="N376" s="19">
        <f t="shared" si="51"/>
        <v>60.571428571428569</v>
      </c>
      <c r="O376" s="297"/>
      <c r="P376" s="297"/>
      <c r="Q376" s="297"/>
      <c r="R376" s="297"/>
      <c r="S376" s="297"/>
      <c r="T376" s="297"/>
      <c r="U376" s="297"/>
      <c r="V376" s="297"/>
      <c r="W376" s="19">
        <f t="shared" si="52"/>
        <v>60.571428571428569</v>
      </c>
      <c r="X376" s="47" t="s">
        <v>31</v>
      </c>
      <c r="Y376" s="9" t="s">
        <v>32</v>
      </c>
      <c r="Z376" s="8" t="s">
        <v>33</v>
      </c>
      <c r="AA376" s="9" t="s">
        <v>34</v>
      </c>
      <c r="AB376" s="9"/>
      <c r="AC376" s="9" t="s">
        <v>34</v>
      </c>
      <c r="AD376" s="9" t="s">
        <v>34</v>
      </c>
      <c r="AE376" s="9"/>
      <c r="AF376" s="145" t="s">
        <v>91</v>
      </c>
      <c r="AG376" s="60">
        <v>2013</v>
      </c>
      <c r="AH376" s="46"/>
      <c r="AI376" s="86" t="s">
        <v>4658</v>
      </c>
      <c r="AJ376" s="86" t="s">
        <v>4593</v>
      </c>
      <c r="AK376" s="46"/>
      <c r="AL376" s="46"/>
      <c r="AM376" s="46"/>
      <c r="AN376" s="102"/>
    </row>
    <row r="377" spans="1:40" s="1" customFormat="1" ht="221" x14ac:dyDescent="0.35">
      <c r="A377" s="3" t="s">
        <v>4847</v>
      </c>
      <c r="B377" s="46" t="s">
        <v>1563</v>
      </c>
      <c r="C377" s="26" t="s">
        <v>586</v>
      </c>
      <c r="D377" s="139" t="s">
        <v>587</v>
      </c>
      <c r="E377" s="139" t="s">
        <v>588</v>
      </c>
      <c r="F377" s="139" t="s">
        <v>589</v>
      </c>
      <c r="G377" s="247">
        <v>3</v>
      </c>
      <c r="H377" s="129">
        <v>43800</v>
      </c>
      <c r="I377" s="129">
        <v>45657</v>
      </c>
      <c r="J377" s="19">
        <f t="shared" si="49"/>
        <v>265.28571428571428</v>
      </c>
      <c r="K377" s="9">
        <v>3</v>
      </c>
      <c r="L377" s="11">
        <f t="shared" si="48"/>
        <v>1</v>
      </c>
      <c r="M377" s="121">
        <f t="shared" si="50"/>
        <v>265.28571428571428</v>
      </c>
      <c r="N377" s="19">
        <f t="shared" si="51"/>
        <v>0</v>
      </c>
      <c r="O377" s="297"/>
      <c r="P377" s="297"/>
      <c r="Q377" s="297"/>
      <c r="R377" s="297" t="s">
        <v>34</v>
      </c>
      <c r="S377" s="297"/>
      <c r="T377" s="297"/>
      <c r="U377" s="297"/>
      <c r="V377" s="297"/>
      <c r="W377" s="19">
        <f t="shared" si="52"/>
        <v>0</v>
      </c>
      <c r="X377" s="140" t="s">
        <v>590</v>
      </c>
      <c r="Y377" s="85" t="s">
        <v>4581</v>
      </c>
      <c r="Z377" s="8" t="s">
        <v>1541</v>
      </c>
      <c r="AA377" s="9" t="s">
        <v>34</v>
      </c>
      <c r="AB377" s="9"/>
      <c r="AC377" s="9"/>
      <c r="AD377" s="9"/>
      <c r="AE377" s="9"/>
      <c r="AF377" s="80" t="s">
        <v>4399</v>
      </c>
      <c r="AG377" s="60">
        <v>2016</v>
      </c>
      <c r="AH377" s="60">
        <v>2024</v>
      </c>
      <c r="AI377" s="60" t="s">
        <v>4594</v>
      </c>
      <c r="AJ377" s="60" t="s">
        <v>4595</v>
      </c>
      <c r="AK377" s="46"/>
      <c r="AL377" s="46"/>
      <c r="AM377" s="46"/>
    </row>
    <row r="378" spans="1:40" s="1" customFormat="1" ht="390" hidden="1" x14ac:dyDescent="0.35">
      <c r="A378" s="3" t="s">
        <v>92</v>
      </c>
      <c r="B378" s="48" t="s">
        <v>93</v>
      </c>
      <c r="C378" s="8" t="s">
        <v>94</v>
      </c>
      <c r="D378" s="8" t="s">
        <v>81</v>
      </c>
      <c r="E378" s="8" t="s">
        <v>29</v>
      </c>
      <c r="F378" s="9" t="s">
        <v>30</v>
      </c>
      <c r="G378" s="247">
        <v>2</v>
      </c>
      <c r="H378" s="13">
        <v>43222</v>
      </c>
      <c r="I378" s="13">
        <v>43646</v>
      </c>
      <c r="J378" s="230">
        <f t="shared" si="49"/>
        <v>60.571428571428569</v>
      </c>
      <c r="K378" s="60">
        <v>2</v>
      </c>
      <c r="L378" s="47">
        <f t="shared" si="48"/>
        <v>1</v>
      </c>
      <c r="M378" s="242">
        <f t="shared" si="50"/>
        <v>60.571428571428569</v>
      </c>
      <c r="N378" s="230">
        <f t="shared" si="51"/>
        <v>60.571428571428569</v>
      </c>
      <c r="O378" s="299"/>
      <c r="P378" s="299"/>
      <c r="Q378" s="299"/>
      <c r="R378" s="299"/>
      <c r="S378" s="299"/>
      <c r="T378" s="299"/>
      <c r="U378" s="299"/>
      <c r="V378" s="299"/>
      <c r="W378" s="230">
        <f t="shared" si="52"/>
        <v>60.571428571428569</v>
      </c>
      <c r="X378" s="47" t="s">
        <v>31</v>
      </c>
      <c r="Y378" s="9" t="s">
        <v>32</v>
      </c>
      <c r="Z378" s="8" t="s">
        <v>33</v>
      </c>
      <c r="AA378" s="9" t="s">
        <v>34</v>
      </c>
      <c r="AB378" s="9"/>
      <c r="AC378" s="9" t="s">
        <v>34</v>
      </c>
      <c r="AD378" s="9" t="s">
        <v>34</v>
      </c>
      <c r="AE378" s="9"/>
      <c r="AF378" s="145" t="s">
        <v>91</v>
      </c>
      <c r="AG378" s="60">
        <v>2017</v>
      </c>
      <c r="AH378" s="46"/>
      <c r="AI378" s="86" t="s">
        <v>4658</v>
      </c>
      <c r="AJ378" s="86" t="s">
        <v>4593</v>
      </c>
      <c r="AK378" s="46"/>
      <c r="AL378" s="46"/>
      <c r="AM378" s="46"/>
      <c r="AN378" s="102"/>
    </row>
    <row r="379" spans="1:40" s="1" customFormat="1" ht="390" hidden="1" x14ac:dyDescent="0.35">
      <c r="A379" s="3" t="s">
        <v>87</v>
      </c>
      <c r="B379" s="48" t="s">
        <v>88</v>
      </c>
      <c r="C379" s="8" t="s">
        <v>89</v>
      </c>
      <c r="D379" s="8" t="s">
        <v>90</v>
      </c>
      <c r="E379" s="8" t="s">
        <v>29</v>
      </c>
      <c r="F379" s="9" t="s">
        <v>30</v>
      </c>
      <c r="G379" s="247">
        <v>2</v>
      </c>
      <c r="H379" s="13">
        <v>43222</v>
      </c>
      <c r="I379" s="13">
        <v>43646</v>
      </c>
      <c r="J379" s="19">
        <f t="shared" si="49"/>
        <v>60.571428571428569</v>
      </c>
      <c r="K379" s="9">
        <v>2</v>
      </c>
      <c r="L379" s="11">
        <f t="shared" si="48"/>
        <v>1</v>
      </c>
      <c r="M379" s="121">
        <f t="shared" si="50"/>
        <v>60.571428571428569</v>
      </c>
      <c r="N379" s="19">
        <f t="shared" si="51"/>
        <v>60.571428571428569</v>
      </c>
      <c r="O379" s="297"/>
      <c r="P379" s="297"/>
      <c r="Q379" s="297"/>
      <c r="R379" s="297"/>
      <c r="S379" s="297"/>
      <c r="T379" s="297"/>
      <c r="U379" s="297"/>
      <c r="V379" s="297"/>
      <c r="W379" s="19">
        <f t="shared" si="52"/>
        <v>60.571428571428569</v>
      </c>
      <c r="X379" s="47" t="s">
        <v>31</v>
      </c>
      <c r="Y379" s="9" t="s">
        <v>32</v>
      </c>
      <c r="Z379" s="8" t="s">
        <v>33</v>
      </c>
      <c r="AA379" s="9" t="s">
        <v>34</v>
      </c>
      <c r="AB379" s="9"/>
      <c r="AC379" s="9" t="s">
        <v>34</v>
      </c>
      <c r="AD379" s="9" t="s">
        <v>34</v>
      </c>
      <c r="AE379" s="9"/>
      <c r="AF379" s="145" t="s">
        <v>91</v>
      </c>
      <c r="AG379" s="60">
        <v>2013</v>
      </c>
      <c r="AH379" s="46"/>
      <c r="AI379" s="86" t="s">
        <v>4658</v>
      </c>
      <c r="AJ379" s="86" t="s">
        <v>4593</v>
      </c>
      <c r="AK379" s="46"/>
      <c r="AL379" s="46"/>
      <c r="AM379" s="46"/>
      <c r="AN379" s="102"/>
    </row>
    <row r="380" spans="1:40" s="1" customFormat="1" ht="390" hidden="1" x14ac:dyDescent="0.35">
      <c r="A380" s="3" t="s">
        <v>83</v>
      </c>
      <c r="B380" s="48" t="s">
        <v>84</v>
      </c>
      <c r="C380" s="8" t="s">
        <v>85</v>
      </c>
      <c r="D380" s="8" t="s">
        <v>81</v>
      </c>
      <c r="E380" s="8" t="s">
        <v>29</v>
      </c>
      <c r="F380" s="9" t="s">
        <v>30</v>
      </c>
      <c r="G380" s="247">
        <v>2</v>
      </c>
      <c r="H380" s="13">
        <v>43222</v>
      </c>
      <c r="I380" s="13">
        <v>43646</v>
      </c>
      <c r="J380" s="19">
        <f t="shared" si="49"/>
        <v>60.571428571428569</v>
      </c>
      <c r="K380" s="9">
        <v>2</v>
      </c>
      <c r="L380" s="11">
        <f t="shared" si="48"/>
        <v>1</v>
      </c>
      <c r="M380" s="121">
        <f t="shared" si="50"/>
        <v>60.571428571428569</v>
      </c>
      <c r="N380" s="19">
        <f t="shared" si="51"/>
        <v>60.571428571428569</v>
      </c>
      <c r="O380" s="297"/>
      <c r="P380" s="297"/>
      <c r="Q380" s="297"/>
      <c r="R380" s="297"/>
      <c r="S380" s="297"/>
      <c r="T380" s="297"/>
      <c r="U380" s="297"/>
      <c r="V380" s="297"/>
      <c r="W380" s="19">
        <f t="shared" si="52"/>
        <v>60.571428571428569</v>
      </c>
      <c r="X380" s="47" t="s">
        <v>31</v>
      </c>
      <c r="Y380" s="9" t="s">
        <v>32</v>
      </c>
      <c r="Z380" s="8" t="s">
        <v>33</v>
      </c>
      <c r="AA380" s="9" t="s">
        <v>34</v>
      </c>
      <c r="AB380" s="9"/>
      <c r="AC380" s="9" t="s">
        <v>34</v>
      </c>
      <c r="AD380" s="9" t="s">
        <v>34</v>
      </c>
      <c r="AE380" s="9"/>
      <c r="AF380" s="145" t="s">
        <v>86</v>
      </c>
      <c r="AG380" s="60">
        <v>2013</v>
      </c>
      <c r="AH380" s="46"/>
      <c r="AI380" s="86" t="s">
        <v>4658</v>
      </c>
      <c r="AJ380" s="86" t="s">
        <v>4593</v>
      </c>
      <c r="AK380" s="46"/>
      <c r="AL380" s="46"/>
      <c r="AM380" s="46"/>
      <c r="AN380" s="102"/>
    </row>
    <row r="381" spans="1:40" s="1" customFormat="1" ht="409.5" hidden="1" x14ac:dyDescent="0.35">
      <c r="A381" s="3" t="s">
        <v>1482</v>
      </c>
      <c r="B381" s="75" t="s">
        <v>1483</v>
      </c>
      <c r="C381" s="8"/>
      <c r="D381" s="8" t="s">
        <v>341</v>
      </c>
      <c r="E381" s="8" t="s">
        <v>1484</v>
      </c>
      <c r="F381" s="8" t="s">
        <v>1485</v>
      </c>
      <c r="G381" s="247">
        <v>2</v>
      </c>
      <c r="H381" s="10">
        <v>42401</v>
      </c>
      <c r="I381" s="10">
        <v>44196</v>
      </c>
      <c r="J381" s="19">
        <f t="shared" si="49"/>
        <v>256.42857142857144</v>
      </c>
      <c r="K381" s="9">
        <v>2</v>
      </c>
      <c r="L381" s="11">
        <f t="shared" si="48"/>
        <v>1</v>
      </c>
      <c r="M381" s="121">
        <f t="shared" si="50"/>
        <v>256.42857142857144</v>
      </c>
      <c r="N381" s="19">
        <f t="shared" si="51"/>
        <v>0</v>
      </c>
      <c r="O381" s="297"/>
      <c r="P381" s="297"/>
      <c r="Q381" s="297"/>
      <c r="R381" s="297"/>
      <c r="S381" s="297"/>
      <c r="T381" s="297"/>
      <c r="U381" s="297"/>
      <c r="V381" s="297"/>
      <c r="W381" s="19">
        <f t="shared" si="52"/>
        <v>0</v>
      </c>
      <c r="X381" s="47" t="s">
        <v>1486</v>
      </c>
      <c r="Y381" s="9" t="s">
        <v>356</v>
      </c>
      <c r="Z381" s="8" t="s">
        <v>1304</v>
      </c>
      <c r="AA381" s="9" t="s">
        <v>34</v>
      </c>
      <c r="AB381" s="9"/>
      <c r="AC381" s="9"/>
      <c r="AD381" s="9"/>
      <c r="AE381" s="9"/>
      <c r="AF381" s="145" t="s">
        <v>1487</v>
      </c>
      <c r="AG381" s="60">
        <v>2015</v>
      </c>
      <c r="AH381" s="46"/>
      <c r="AI381" s="86" t="s">
        <v>4658</v>
      </c>
      <c r="AJ381" s="86" t="s">
        <v>4593</v>
      </c>
      <c r="AK381" s="46"/>
      <c r="AL381" s="46"/>
      <c r="AM381" s="46"/>
      <c r="AN381" s="102"/>
    </row>
    <row r="382" spans="1:40" s="1" customFormat="1" ht="390" hidden="1" x14ac:dyDescent="0.35">
      <c r="A382" s="3" t="s">
        <v>78</v>
      </c>
      <c r="B382" s="48" t="s">
        <v>79</v>
      </c>
      <c r="C382" s="8" t="s">
        <v>80</v>
      </c>
      <c r="D382" s="8" t="s">
        <v>81</v>
      </c>
      <c r="E382" s="8" t="s">
        <v>29</v>
      </c>
      <c r="F382" s="9" t="s">
        <v>30</v>
      </c>
      <c r="G382" s="247">
        <v>2</v>
      </c>
      <c r="H382" s="13">
        <v>43222</v>
      </c>
      <c r="I382" s="13">
        <v>43646</v>
      </c>
      <c r="J382" s="19">
        <f t="shared" si="49"/>
        <v>60.571428571428569</v>
      </c>
      <c r="K382" s="9">
        <v>2</v>
      </c>
      <c r="L382" s="11">
        <f t="shared" si="48"/>
        <v>1</v>
      </c>
      <c r="M382" s="121">
        <f t="shared" si="50"/>
        <v>60.571428571428569</v>
      </c>
      <c r="N382" s="19">
        <f t="shared" si="51"/>
        <v>60.571428571428569</v>
      </c>
      <c r="O382" s="297"/>
      <c r="P382" s="297"/>
      <c r="Q382" s="297"/>
      <c r="R382" s="297"/>
      <c r="S382" s="297"/>
      <c r="T382" s="297"/>
      <c r="U382" s="297"/>
      <c r="V382" s="297"/>
      <c r="W382" s="19">
        <f t="shared" si="52"/>
        <v>60.571428571428569</v>
      </c>
      <c r="X382" s="47" t="s">
        <v>31</v>
      </c>
      <c r="Y382" s="9" t="s">
        <v>32</v>
      </c>
      <c r="Z382" s="8" t="s">
        <v>33</v>
      </c>
      <c r="AA382" s="9" t="s">
        <v>34</v>
      </c>
      <c r="AB382" s="9"/>
      <c r="AC382" s="9" t="s">
        <v>34</v>
      </c>
      <c r="AD382" s="9" t="s">
        <v>34</v>
      </c>
      <c r="AE382" s="9"/>
      <c r="AF382" s="145" t="s">
        <v>82</v>
      </c>
      <c r="AG382" s="60">
        <v>2013</v>
      </c>
      <c r="AH382" s="46"/>
      <c r="AI382" s="86" t="s">
        <v>4658</v>
      </c>
      <c r="AJ382" s="86" t="s">
        <v>4593</v>
      </c>
      <c r="AK382" s="46"/>
      <c r="AL382" s="46"/>
      <c r="AM382" s="46"/>
      <c r="AN382" s="102"/>
    </row>
    <row r="383" spans="1:40" s="1" customFormat="1" ht="364" hidden="1" x14ac:dyDescent="0.35">
      <c r="A383" s="3" t="s">
        <v>1513</v>
      </c>
      <c r="B383" s="75" t="s">
        <v>1514</v>
      </c>
      <c r="C383" s="8"/>
      <c r="D383" s="8" t="s">
        <v>371</v>
      </c>
      <c r="E383" s="8" t="s">
        <v>372</v>
      </c>
      <c r="F383" s="8" t="s">
        <v>343</v>
      </c>
      <c r="G383" s="247">
        <v>3</v>
      </c>
      <c r="H383" s="10">
        <v>42401</v>
      </c>
      <c r="I383" s="10">
        <v>44196</v>
      </c>
      <c r="J383" s="19">
        <f t="shared" ref="J383:J405" si="53">(I383-H383)/7</f>
        <v>256.42857142857144</v>
      </c>
      <c r="K383" s="9">
        <v>3</v>
      </c>
      <c r="L383" s="11">
        <f t="shared" si="48"/>
        <v>1</v>
      </c>
      <c r="M383" s="121">
        <f t="shared" si="50"/>
        <v>256.42857142857144</v>
      </c>
      <c r="N383" s="19">
        <f t="shared" si="51"/>
        <v>0</v>
      </c>
      <c r="O383" s="297"/>
      <c r="P383" s="297"/>
      <c r="Q383" s="297"/>
      <c r="R383" s="297"/>
      <c r="S383" s="297"/>
      <c r="T383" s="297"/>
      <c r="U383" s="297"/>
      <c r="V383" s="297"/>
      <c r="W383" s="19">
        <f t="shared" si="52"/>
        <v>0</v>
      </c>
      <c r="X383" s="47" t="s">
        <v>344</v>
      </c>
      <c r="Y383" s="9" t="s">
        <v>361</v>
      </c>
      <c r="Z383" s="8" t="s">
        <v>1304</v>
      </c>
      <c r="AA383" s="9" t="s">
        <v>34</v>
      </c>
      <c r="AB383" s="9"/>
      <c r="AC383" s="9"/>
      <c r="AD383" s="9"/>
      <c r="AE383" s="9"/>
      <c r="AF383" s="145" t="s">
        <v>1515</v>
      </c>
      <c r="AG383" s="60">
        <v>2015</v>
      </c>
      <c r="AH383" s="46"/>
      <c r="AI383" s="86" t="s">
        <v>4658</v>
      </c>
      <c r="AJ383" s="86" t="s">
        <v>4593</v>
      </c>
      <c r="AK383" s="46"/>
      <c r="AL383" s="46"/>
      <c r="AM383" s="46"/>
    </row>
    <row r="384" spans="1:40" s="1" customFormat="1" ht="130.5" hidden="1" customHeight="1" x14ac:dyDescent="0.35">
      <c r="A384" s="3" t="s">
        <v>74</v>
      </c>
      <c r="B384" s="48" t="s">
        <v>75</v>
      </c>
      <c r="C384" s="8" t="s">
        <v>58</v>
      </c>
      <c r="D384" s="8" t="s">
        <v>76</v>
      </c>
      <c r="E384" s="8" t="s">
        <v>29</v>
      </c>
      <c r="F384" s="9" t="s">
        <v>30</v>
      </c>
      <c r="G384" s="247">
        <v>2</v>
      </c>
      <c r="H384" s="13">
        <v>43222</v>
      </c>
      <c r="I384" s="13">
        <v>43465</v>
      </c>
      <c r="J384" s="19">
        <f t="shared" si="53"/>
        <v>34.714285714285715</v>
      </c>
      <c r="K384" s="9">
        <v>2</v>
      </c>
      <c r="L384" s="11">
        <f t="shared" si="48"/>
        <v>1</v>
      </c>
      <c r="M384" s="121">
        <f t="shared" si="50"/>
        <v>34.714285714285715</v>
      </c>
      <c r="N384" s="19">
        <f t="shared" si="51"/>
        <v>34.714285714285715</v>
      </c>
      <c r="O384" s="297"/>
      <c r="P384" s="297"/>
      <c r="Q384" s="297"/>
      <c r="R384" s="297"/>
      <c r="S384" s="297"/>
      <c r="T384" s="297"/>
      <c r="U384" s="297"/>
      <c r="V384" s="297"/>
      <c r="W384" s="19">
        <f t="shared" si="52"/>
        <v>34.714285714285715</v>
      </c>
      <c r="X384" s="47" t="s">
        <v>31</v>
      </c>
      <c r="Y384" s="9" t="s">
        <v>32</v>
      </c>
      <c r="Z384" s="8" t="s">
        <v>33</v>
      </c>
      <c r="AA384" s="9" t="s">
        <v>34</v>
      </c>
      <c r="AB384" s="9"/>
      <c r="AC384" s="9" t="s">
        <v>34</v>
      </c>
      <c r="AD384" s="9"/>
      <c r="AE384" s="9"/>
      <c r="AF384" s="145" t="s">
        <v>77</v>
      </c>
      <c r="AG384" s="60">
        <v>2013</v>
      </c>
      <c r="AH384" s="46"/>
      <c r="AI384" s="86" t="s">
        <v>4658</v>
      </c>
      <c r="AJ384" s="86" t="s">
        <v>4593</v>
      </c>
      <c r="AK384" s="46"/>
      <c r="AL384" s="46"/>
      <c r="AM384" s="46"/>
    </row>
    <row r="385" spans="1:39" s="1" customFormat="1" ht="104" hidden="1" x14ac:dyDescent="0.35">
      <c r="A385" s="3" t="s">
        <v>1634</v>
      </c>
      <c r="B385" s="55" t="s">
        <v>1635</v>
      </c>
      <c r="C385" s="28" t="s">
        <v>1636</v>
      </c>
      <c r="D385" s="28" t="s">
        <v>1637</v>
      </c>
      <c r="E385" s="28" t="s">
        <v>1638</v>
      </c>
      <c r="F385" s="29" t="s">
        <v>145</v>
      </c>
      <c r="G385" s="247">
        <v>3</v>
      </c>
      <c r="H385" s="30">
        <v>43040</v>
      </c>
      <c r="I385" s="10">
        <v>44012</v>
      </c>
      <c r="J385" s="19">
        <f t="shared" si="53"/>
        <v>138.85714285714286</v>
      </c>
      <c r="K385" s="29">
        <v>3</v>
      </c>
      <c r="L385" s="11">
        <f t="shared" si="48"/>
        <v>1</v>
      </c>
      <c r="M385" s="121">
        <f t="shared" si="50"/>
        <v>138.85714285714286</v>
      </c>
      <c r="N385" s="19">
        <f t="shared" si="51"/>
        <v>138.85714285714286</v>
      </c>
      <c r="O385" s="297"/>
      <c r="P385" s="297"/>
      <c r="Q385" s="297"/>
      <c r="R385" s="297"/>
      <c r="S385" s="297"/>
      <c r="T385" s="297"/>
      <c r="U385" s="297"/>
      <c r="V385" s="297"/>
      <c r="W385" s="19">
        <f t="shared" si="52"/>
        <v>138.85714285714286</v>
      </c>
      <c r="X385" s="47" t="s">
        <v>1639</v>
      </c>
      <c r="Y385" s="9" t="s">
        <v>189</v>
      </c>
      <c r="Z385" s="8" t="s">
        <v>1632</v>
      </c>
      <c r="AA385" s="9"/>
      <c r="AB385" s="9"/>
      <c r="AC385" s="9"/>
      <c r="AD385" s="9"/>
      <c r="AE385" s="9"/>
      <c r="AF385" s="145" t="s">
        <v>1640</v>
      </c>
      <c r="AG385" s="60">
        <v>2013</v>
      </c>
      <c r="AH385" s="46"/>
      <c r="AI385" s="86" t="s">
        <v>4658</v>
      </c>
      <c r="AJ385" s="86" t="s">
        <v>4593</v>
      </c>
      <c r="AK385" s="46"/>
      <c r="AL385" s="46"/>
      <c r="AM385" s="46"/>
    </row>
    <row r="386" spans="1:39" s="1" customFormat="1" ht="312" hidden="1" customHeight="1" x14ac:dyDescent="0.35">
      <c r="A386" s="3" t="s">
        <v>1556</v>
      </c>
      <c r="B386" s="61" t="s">
        <v>1557</v>
      </c>
      <c r="C386" s="8"/>
      <c r="D386" s="8" t="s">
        <v>1558</v>
      </c>
      <c r="E386" s="8" t="s">
        <v>1559</v>
      </c>
      <c r="F386" s="9" t="s">
        <v>1560</v>
      </c>
      <c r="G386" s="247">
        <v>2</v>
      </c>
      <c r="H386" s="12">
        <v>42551</v>
      </c>
      <c r="I386" s="12">
        <v>42735</v>
      </c>
      <c r="J386" s="19">
        <f t="shared" si="53"/>
        <v>26.285714285714285</v>
      </c>
      <c r="K386" s="9">
        <v>3</v>
      </c>
      <c r="L386" s="11">
        <f t="shared" si="48"/>
        <v>1</v>
      </c>
      <c r="M386" s="121">
        <f t="shared" si="50"/>
        <v>26.285714285714285</v>
      </c>
      <c r="N386" s="19">
        <f t="shared" si="51"/>
        <v>26.285714285714285</v>
      </c>
      <c r="O386" s="297"/>
      <c r="P386" s="297"/>
      <c r="Q386" s="297"/>
      <c r="R386" s="297"/>
      <c r="S386" s="297"/>
      <c r="T386" s="297"/>
      <c r="U386" s="297"/>
      <c r="V386" s="297"/>
      <c r="W386" s="19">
        <f t="shared" si="52"/>
        <v>26.285714285714285</v>
      </c>
      <c r="X386" s="47" t="s">
        <v>1561</v>
      </c>
      <c r="Y386" s="9" t="s">
        <v>562</v>
      </c>
      <c r="Z386" s="8" t="s">
        <v>1541</v>
      </c>
      <c r="AA386" s="9"/>
      <c r="AB386" s="9"/>
      <c r="AC386" s="9"/>
      <c r="AD386" s="9"/>
      <c r="AE386" s="9"/>
      <c r="AF386" s="145" t="s">
        <v>1562</v>
      </c>
      <c r="AG386" s="60">
        <v>2016</v>
      </c>
      <c r="AH386" s="46"/>
      <c r="AI386" s="86" t="s">
        <v>4658</v>
      </c>
      <c r="AJ386" s="86" t="s">
        <v>4593</v>
      </c>
      <c r="AK386" s="46"/>
      <c r="AL386" s="46"/>
      <c r="AM386" s="46"/>
    </row>
    <row r="387" spans="1:39" s="1" customFormat="1" ht="409.5" hidden="1" x14ac:dyDescent="0.35">
      <c r="A387" s="3" t="s">
        <v>822</v>
      </c>
      <c r="B387" s="52" t="s">
        <v>823</v>
      </c>
      <c r="C387" s="8" t="s">
        <v>667</v>
      </c>
      <c r="D387" s="8" t="s">
        <v>824</v>
      </c>
      <c r="E387" s="8" t="s">
        <v>825</v>
      </c>
      <c r="F387" s="9" t="s">
        <v>826</v>
      </c>
      <c r="G387" s="247">
        <v>100</v>
      </c>
      <c r="H387" s="12">
        <v>41852</v>
      </c>
      <c r="I387" s="12">
        <v>42185</v>
      </c>
      <c r="J387" s="19">
        <f t="shared" si="53"/>
        <v>47.571428571428569</v>
      </c>
      <c r="K387" s="9">
        <v>100</v>
      </c>
      <c r="L387" s="11">
        <f t="shared" si="48"/>
        <v>1</v>
      </c>
      <c r="M387" s="121">
        <f t="shared" si="50"/>
        <v>47.571428571428569</v>
      </c>
      <c r="N387" s="19">
        <f t="shared" si="51"/>
        <v>47.571428571428569</v>
      </c>
      <c r="O387" s="297"/>
      <c r="P387" s="297"/>
      <c r="Q387" s="297"/>
      <c r="R387" s="297"/>
      <c r="S387" s="297"/>
      <c r="T387" s="297"/>
      <c r="U387" s="297"/>
      <c r="V387" s="297"/>
      <c r="W387" s="19">
        <f t="shared" si="52"/>
        <v>47.571428571428569</v>
      </c>
      <c r="X387" s="225" t="s">
        <v>827</v>
      </c>
      <c r="Y387" s="9" t="s">
        <v>806</v>
      </c>
      <c r="Z387" s="8" t="s">
        <v>671</v>
      </c>
      <c r="AA387" s="9"/>
      <c r="AB387" s="9"/>
      <c r="AC387" s="9"/>
      <c r="AD387" s="9"/>
      <c r="AE387" s="9"/>
      <c r="AF387" s="145" t="s">
        <v>828</v>
      </c>
      <c r="AG387" s="60">
        <v>2014</v>
      </c>
      <c r="AH387" s="46"/>
      <c r="AI387" s="86" t="s">
        <v>4658</v>
      </c>
      <c r="AJ387" s="86" t="s">
        <v>4593</v>
      </c>
      <c r="AK387" s="46"/>
      <c r="AL387" s="46"/>
      <c r="AM387" s="46"/>
    </row>
    <row r="388" spans="1:39" s="1" customFormat="1" ht="117" hidden="1" x14ac:dyDescent="0.35">
      <c r="A388" s="3" t="s">
        <v>529</v>
      </c>
      <c r="B388" s="52" t="s">
        <v>530</v>
      </c>
      <c r="C388" s="8" t="s">
        <v>531</v>
      </c>
      <c r="D388" s="8" t="s">
        <v>532</v>
      </c>
      <c r="E388" s="8" t="s">
        <v>533</v>
      </c>
      <c r="F388" s="9" t="s">
        <v>154</v>
      </c>
      <c r="G388" s="247">
        <v>1</v>
      </c>
      <c r="H388" s="10">
        <v>42706</v>
      </c>
      <c r="I388" s="10">
        <v>42886</v>
      </c>
      <c r="J388" s="19">
        <f t="shared" si="53"/>
        <v>25.714285714285715</v>
      </c>
      <c r="K388" s="9">
        <v>1</v>
      </c>
      <c r="L388" s="11">
        <f t="shared" si="48"/>
        <v>1</v>
      </c>
      <c r="M388" s="121">
        <f t="shared" si="50"/>
        <v>25.714285714285715</v>
      </c>
      <c r="N388" s="19">
        <f t="shared" si="51"/>
        <v>25.714285714285715</v>
      </c>
      <c r="O388" s="297"/>
      <c r="P388" s="297"/>
      <c r="Q388" s="297"/>
      <c r="R388" s="297"/>
      <c r="S388" s="297"/>
      <c r="T388" s="297"/>
      <c r="U388" s="297"/>
      <c r="V388" s="297"/>
      <c r="W388" s="19">
        <f t="shared" si="52"/>
        <v>25.714285714285715</v>
      </c>
      <c r="X388" s="127" t="s">
        <v>534</v>
      </c>
      <c r="Y388" s="9" t="s">
        <v>189</v>
      </c>
      <c r="Z388" s="8" t="s">
        <v>101</v>
      </c>
      <c r="AA388" s="9"/>
      <c r="AB388" s="9"/>
      <c r="AC388" s="9"/>
      <c r="AD388" s="9"/>
      <c r="AE388" s="9"/>
      <c r="AF388" s="145" t="s">
        <v>535</v>
      </c>
      <c r="AG388" s="60">
        <v>2013</v>
      </c>
      <c r="AH388" s="46"/>
      <c r="AI388" s="86" t="s">
        <v>4658</v>
      </c>
      <c r="AJ388" s="86" t="s">
        <v>4593</v>
      </c>
      <c r="AK388" s="46"/>
      <c r="AL388" s="46"/>
      <c r="AM388" s="46"/>
    </row>
    <row r="389" spans="1:39" s="1" customFormat="1" ht="338" hidden="1" x14ac:dyDescent="0.35">
      <c r="A389" s="3" t="s">
        <v>70</v>
      </c>
      <c r="B389" s="48" t="s">
        <v>71</v>
      </c>
      <c r="C389" s="8" t="s">
        <v>72</v>
      </c>
      <c r="D389" s="8" t="s">
        <v>68</v>
      </c>
      <c r="E389" s="8" t="s">
        <v>29</v>
      </c>
      <c r="F389" s="9" t="s">
        <v>30</v>
      </c>
      <c r="G389" s="247">
        <v>2</v>
      </c>
      <c r="H389" s="13">
        <v>43222</v>
      </c>
      <c r="I389" s="13">
        <v>43465</v>
      </c>
      <c r="J389" s="19">
        <f t="shared" si="53"/>
        <v>34.714285714285715</v>
      </c>
      <c r="K389" s="9">
        <v>2</v>
      </c>
      <c r="L389" s="11">
        <f t="shared" si="48"/>
        <v>1</v>
      </c>
      <c r="M389" s="121">
        <f t="shared" si="50"/>
        <v>34.714285714285715</v>
      </c>
      <c r="N389" s="19">
        <f t="shared" si="51"/>
        <v>34.714285714285715</v>
      </c>
      <c r="O389" s="297"/>
      <c r="P389" s="297"/>
      <c r="Q389" s="297"/>
      <c r="R389" s="297"/>
      <c r="S389" s="297"/>
      <c r="T389" s="297"/>
      <c r="U389" s="297"/>
      <c r="V389" s="297"/>
      <c r="W389" s="19">
        <f t="shared" si="52"/>
        <v>34.714285714285715</v>
      </c>
      <c r="X389" s="47" t="s">
        <v>31</v>
      </c>
      <c r="Y389" s="9" t="s">
        <v>32</v>
      </c>
      <c r="Z389" s="8" t="s">
        <v>33</v>
      </c>
      <c r="AA389" s="9" t="s">
        <v>34</v>
      </c>
      <c r="AB389" s="9"/>
      <c r="AC389" s="9" t="s">
        <v>34</v>
      </c>
      <c r="AD389" s="9" t="s">
        <v>34</v>
      </c>
      <c r="AE389" s="9"/>
      <c r="AF389" s="145" t="s">
        <v>73</v>
      </c>
      <c r="AG389" s="60">
        <v>2013</v>
      </c>
      <c r="AH389" s="46"/>
      <c r="AI389" s="86" t="s">
        <v>4658</v>
      </c>
      <c r="AJ389" s="86" t="s">
        <v>4593</v>
      </c>
      <c r="AK389" s="46"/>
      <c r="AL389" s="46"/>
      <c r="AM389" s="46"/>
    </row>
    <row r="390" spans="1:39" s="1" customFormat="1" ht="208" hidden="1" x14ac:dyDescent="0.35">
      <c r="A390" s="3" t="s">
        <v>1627</v>
      </c>
      <c r="B390" s="55" t="s">
        <v>1628</v>
      </c>
      <c r="C390" s="28" t="s">
        <v>1629</v>
      </c>
      <c r="D390" s="28" t="s">
        <v>982</v>
      </c>
      <c r="E390" s="28" t="s">
        <v>1630</v>
      </c>
      <c r="F390" s="29" t="s">
        <v>1631</v>
      </c>
      <c r="G390" s="247">
        <v>1</v>
      </c>
      <c r="H390" s="30">
        <v>43040</v>
      </c>
      <c r="I390" s="13">
        <v>43100</v>
      </c>
      <c r="J390" s="19">
        <f t="shared" si="53"/>
        <v>8.5714285714285712</v>
      </c>
      <c r="K390" s="29">
        <v>1</v>
      </c>
      <c r="L390" s="11">
        <f t="shared" si="48"/>
        <v>1</v>
      </c>
      <c r="M390" s="121">
        <f t="shared" si="50"/>
        <v>8.5714285714285712</v>
      </c>
      <c r="N390" s="19">
        <f t="shared" si="51"/>
        <v>8.5714285714285712</v>
      </c>
      <c r="O390" s="297"/>
      <c r="P390" s="297"/>
      <c r="Q390" s="297"/>
      <c r="R390" s="297"/>
      <c r="S390" s="297"/>
      <c r="T390" s="297"/>
      <c r="U390" s="297"/>
      <c r="V390" s="297"/>
      <c r="W390" s="19">
        <f t="shared" si="52"/>
        <v>8.5714285714285712</v>
      </c>
      <c r="X390" s="47" t="s">
        <v>1431</v>
      </c>
      <c r="Y390" s="9" t="s">
        <v>189</v>
      </c>
      <c r="Z390" s="8" t="s">
        <v>1632</v>
      </c>
      <c r="AA390" s="9"/>
      <c r="AB390" s="9"/>
      <c r="AC390" s="9"/>
      <c r="AD390" s="9"/>
      <c r="AE390" s="9"/>
      <c r="AF390" s="145" t="s">
        <v>1633</v>
      </c>
      <c r="AG390" s="60">
        <v>2013</v>
      </c>
      <c r="AH390" s="46"/>
      <c r="AI390" s="86" t="s">
        <v>4658</v>
      </c>
      <c r="AJ390" s="86" t="s">
        <v>4593</v>
      </c>
      <c r="AK390" s="46"/>
      <c r="AL390" s="46"/>
      <c r="AM390" s="46"/>
    </row>
    <row r="391" spans="1:39" s="1" customFormat="1" ht="117" hidden="1" x14ac:dyDescent="0.35">
      <c r="A391" s="3" t="s">
        <v>1456</v>
      </c>
      <c r="B391" s="61" t="s">
        <v>1457</v>
      </c>
      <c r="C391" s="8"/>
      <c r="D391" s="8" t="s">
        <v>1458</v>
      </c>
      <c r="E391" s="8" t="s">
        <v>1459</v>
      </c>
      <c r="F391" s="9" t="s">
        <v>819</v>
      </c>
      <c r="G391" s="247">
        <v>1</v>
      </c>
      <c r="H391" s="10">
        <v>42401</v>
      </c>
      <c r="I391" s="10">
        <v>42719</v>
      </c>
      <c r="J391" s="19">
        <f t="shared" si="53"/>
        <v>45.428571428571431</v>
      </c>
      <c r="K391" s="9">
        <v>1</v>
      </c>
      <c r="L391" s="11">
        <f t="shared" si="48"/>
        <v>1</v>
      </c>
      <c r="M391" s="121">
        <f t="shared" si="50"/>
        <v>45.428571428571431</v>
      </c>
      <c r="N391" s="19">
        <f t="shared" si="51"/>
        <v>45.428571428571431</v>
      </c>
      <c r="O391" s="297"/>
      <c r="P391" s="297"/>
      <c r="Q391" s="297"/>
      <c r="R391" s="297"/>
      <c r="S391" s="297"/>
      <c r="T391" s="297"/>
      <c r="U391" s="297"/>
      <c r="V391" s="297"/>
      <c r="W391" s="19">
        <f t="shared" si="52"/>
        <v>45.428571428571431</v>
      </c>
      <c r="X391" s="464" t="s">
        <v>1460</v>
      </c>
      <c r="Y391" s="9" t="s">
        <v>189</v>
      </c>
      <c r="Z391" s="8" t="s">
        <v>1304</v>
      </c>
      <c r="AA391" s="9"/>
      <c r="AB391" s="9"/>
      <c r="AC391" s="9"/>
      <c r="AD391" s="9"/>
      <c r="AE391" s="9"/>
      <c r="AF391" s="145" t="s">
        <v>1461</v>
      </c>
      <c r="AG391" s="60">
        <v>2015</v>
      </c>
      <c r="AH391" s="46"/>
      <c r="AI391" s="86" t="s">
        <v>4658</v>
      </c>
      <c r="AJ391" s="86" t="s">
        <v>4593</v>
      </c>
      <c r="AK391" s="46"/>
      <c r="AL391" s="46"/>
      <c r="AM391" s="46"/>
    </row>
    <row r="392" spans="1:39" s="1" customFormat="1" ht="182" hidden="1" x14ac:dyDescent="0.35">
      <c r="A392" s="3" t="s">
        <v>1449</v>
      </c>
      <c r="B392" s="82" t="s">
        <v>1450</v>
      </c>
      <c r="C392" s="8"/>
      <c r="D392" s="8" t="s">
        <v>1451</v>
      </c>
      <c r="E392" s="8" t="s">
        <v>1452</v>
      </c>
      <c r="F392" s="60" t="s">
        <v>1453</v>
      </c>
      <c r="G392" s="247">
        <v>4</v>
      </c>
      <c r="H392" s="10">
        <v>44418</v>
      </c>
      <c r="I392" s="10">
        <v>45169</v>
      </c>
      <c r="J392" s="19">
        <f t="shared" si="53"/>
        <v>107.28571428571429</v>
      </c>
      <c r="K392" s="9">
        <v>4</v>
      </c>
      <c r="L392" s="11">
        <f t="shared" ref="L392:L455" si="54">IF(K392/G392&gt;1,1,K392/G392)</f>
        <v>1</v>
      </c>
      <c r="M392" s="121">
        <f t="shared" si="50"/>
        <v>107.28571428571429</v>
      </c>
      <c r="N392" s="19">
        <f t="shared" si="51"/>
        <v>0</v>
      </c>
      <c r="O392" s="297"/>
      <c r="P392" s="297"/>
      <c r="Q392" s="297"/>
      <c r="R392" s="297"/>
      <c r="S392" s="297"/>
      <c r="T392" s="297"/>
      <c r="U392" s="297"/>
      <c r="V392" s="297"/>
      <c r="W392" s="19">
        <f t="shared" si="52"/>
        <v>0</v>
      </c>
      <c r="X392" s="464" t="s">
        <v>1454</v>
      </c>
      <c r="Y392" s="9" t="s">
        <v>189</v>
      </c>
      <c r="Z392" s="8" t="s">
        <v>1304</v>
      </c>
      <c r="AA392" s="9" t="s">
        <v>34</v>
      </c>
      <c r="AB392" s="9"/>
      <c r="AC392" s="9" t="s">
        <v>34</v>
      </c>
      <c r="AD392" s="9"/>
      <c r="AE392" s="9"/>
      <c r="AF392" s="145" t="s">
        <v>1455</v>
      </c>
      <c r="AG392" s="60">
        <v>2015</v>
      </c>
      <c r="AH392" s="46"/>
      <c r="AI392" s="86" t="s">
        <v>4658</v>
      </c>
      <c r="AJ392" s="86" t="s">
        <v>4593</v>
      </c>
      <c r="AK392" s="46"/>
      <c r="AL392" s="46"/>
      <c r="AM392" s="46"/>
    </row>
    <row r="393" spans="1:39" s="1" customFormat="1" ht="273" hidden="1" x14ac:dyDescent="0.35">
      <c r="A393" s="3" t="s">
        <v>61</v>
      </c>
      <c r="B393" s="48" t="s">
        <v>62</v>
      </c>
      <c r="C393" s="8" t="s">
        <v>63</v>
      </c>
      <c r="D393" s="8" t="s">
        <v>64</v>
      </c>
      <c r="E393" s="8" t="s">
        <v>29</v>
      </c>
      <c r="F393" s="9" t="s">
        <v>30</v>
      </c>
      <c r="G393" s="247">
        <v>2</v>
      </c>
      <c r="H393" s="13">
        <v>43222</v>
      </c>
      <c r="I393" s="13">
        <v>43465</v>
      </c>
      <c r="J393" s="19">
        <f t="shared" si="53"/>
        <v>34.714285714285715</v>
      </c>
      <c r="K393" s="9">
        <v>2</v>
      </c>
      <c r="L393" s="11">
        <f t="shared" si="54"/>
        <v>1</v>
      </c>
      <c r="M393" s="121">
        <f t="shared" si="50"/>
        <v>34.714285714285715</v>
      </c>
      <c r="N393" s="19">
        <f t="shared" si="51"/>
        <v>34.714285714285715</v>
      </c>
      <c r="O393" s="297"/>
      <c r="P393" s="297"/>
      <c r="Q393" s="297"/>
      <c r="R393" s="297"/>
      <c r="S393" s="297"/>
      <c r="T393" s="297"/>
      <c r="U393" s="297"/>
      <c r="V393" s="297"/>
      <c r="W393" s="19">
        <f t="shared" si="52"/>
        <v>34.714285714285715</v>
      </c>
      <c r="X393" s="47" t="s">
        <v>31</v>
      </c>
      <c r="Y393" s="9" t="s">
        <v>32</v>
      </c>
      <c r="Z393" s="8" t="s">
        <v>33</v>
      </c>
      <c r="AA393" s="9" t="s">
        <v>34</v>
      </c>
      <c r="AB393" s="9"/>
      <c r="AC393" s="9" t="s">
        <v>34</v>
      </c>
      <c r="AD393" s="9" t="s">
        <v>34</v>
      </c>
      <c r="AE393" s="9"/>
      <c r="AF393" s="145" t="s">
        <v>65</v>
      </c>
      <c r="AG393" s="60">
        <v>2013</v>
      </c>
      <c r="AH393" s="46"/>
      <c r="AI393" s="86" t="s">
        <v>4658</v>
      </c>
      <c r="AJ393" s="86" t="s">
        <v>4593</v>
      </c>
      <c r="AK393" s="46"/>
      <c r="AL393" s="46"/>
      <c r="AM393" s="46"/>
    </row>
    <row r="394" spans="1:39" s="1" customFormat="1" ht="338" hidden="1" x14ac:dyDescent="0.35">
      <c r="A394" s="3" t="s">
        <v>66</v>
      </c>
      <c r="B394" s="48" t="s">
        <v>62</v>
      </c>
      <c r="C394" s="8" t="s">
        <v>67</v>
      </c>
      <c r="D394" s="8" t="s">
        <v>68</v>
      </c>
      <c r="E394" s="8" t="s">
        <v>29</v>
      </c>
      <c r="F394" s="9" t="s">
        <v>30</v>
      </c>
      <c r="G394" s="247">
        <v>2</v>
      </c>
      <c r="H394" s="13">
        <v>43222</v>
      </c>
      <c r="I394" s="13">
        <v>43465</v>
      </c>
      <c r="J394" s="19">
        <f t="shared" si="53"/>
        <v>34.714285714285715</v>
      </c>
      <c r="K394" s="9">
        <v>2</v>
      </c>
      <c r="L394" s="11">
        <f t="shared" si="54"/>
        <v>1</v>
      </c>
      <c r="M394" s="121">
        <f t="shared" si="50"/>
        <v>34.714285714285715</v>
      </c>
      <c r="N394" s="19">
        <f t="shared" si="51"/>
        <v>34.714285714285715</v>
      </c>
      <c r="O394" s="297"/>
      <c r="P394" s="297"/>
      <c r="Q394" s="297"/>
      <c r="R394" s="297"/>
      <c r="S394" s="297"/>
      <c r="T394" s="297"/>
      <c r="U394" s="297"/>
      <c r="V394" s="297"/>
      <c r="W394" s="19">
        <f t="shared" si="52"/>
        <v>34.714285714285715</v>
      </c>
      <c r="X394" s="47" t="s">
        <v>31</v>
      </c>
      <c r="Y394" s="9" t="s">
        <v>32</v>
      </c>
      <c r="Z394" s="8" t="s">
        <v>33</v>
      </c>
      <c r="AA394" s="9" t="s">
        <v>34</v>
      </c>
      <c r="AB394" s="9"/>
      <c r="AC394" s="9" t="s">
        <v>34</v>
      </c>
      <c r="AD394" s="9" t="s">
        <v>34</v>
      </c>
      <c r="AE394" s="9"/>
      <c r="AF394" s="145" t="s">
        <v>69</v>
      </c>
      <c r="AG394" s="60">
        <v>2013</v>
      </c>
      <c r="AH394" s="46"/>
      <c r="AI394" s="86" t="s">
        <v>4658</v>
      </c>
      <c r="AJ394" s="86" t="s">
        <v>4593</v>
      </c>
      <c r="AK394" s="46"/>
      <c r="AL394" s="46"/>
      <c r="AM394" s="46"/>
    </row>
    <row r="395" spans="1:39" s="1" customFormat="1" ht="273" hidden="1" x14ac:dyDescent="0.35">
      <c r="A395" s="3" t="s">
        <v>56</v>
      </c>
      <c r="B395" s="48" t="s">
        <v>57</v>
      </c>
      <c r="C395" s="8" t="s">
        <v>58</v>
      </c>
      <c r="D395" s="8" t="s">
        <v>59</v>
      </c>
      <c r="E395" s="8" t="s">
        <v>29</v>
      </c>
      <c r="F395" s="9" t="s">
        <v>30</v>
      </c>
      <c r="G395" s="247">
        <v>2</v>
      </c>
      <c r="H395" s="13">
        <v>43222</v>
      </c>
      <c r="I395" s="13">
        <v>43465</v>
      </c>
      <c r="J395" s="19">
        <f t="shared" si="53"/>
        <v>34.714285714285715</v>
      </c>
      <c r="K395" s="9">
        <v>2</v>
      </c>
      <c r="L395" s="11">
        <f t="shared" si="54"/>
        <v>1</v>
      </c>
      <c r="M395" s="121">
        <f t="shared" si="50"/>
        <v>34.714285714285715</v>
      </c>
      <c r="N395" s="19">
        <f t="shared" si="51"/>
        <v>34.714285714285715</v>
      </c>
      <c r="O395" s="297"/>
      <c r="P395" s="297"/>
      <c r="Q395" s="297"/>
      <c r="R395" s="297"/>
      <c r="S395" s="297"/>
      <c r="T395" s="297"/>
      <c r="U395" s="297"/>
      <c r="V395" s="297"/>
      <c r="W395" s="19">
        <f t="shared" si="52"/>
        <v>34.714285714285715</v>
      </c>
      <c r="X395" s="47" t="s">
        <v>31</v>
      </c>
      <c r="Y395" s="9" t="s">
        <v>32</v>
      </c>
      <c r="Z395" s="8" t="s">
        <v>33</v>
      </c>
      <c r="AA395" s="9" t="s">
        <v>34</v>
      </c>
      <c r="AB395" s="9"/>
      <c r="AC395" s="9" t="s">
        <v>34</v>
      </c>
      <c r="AD395" s="9" t="s">
        <v>34</v>
      </c>
      <c r="AE395" s="9"/>
      <c r="AF395" s="145" t="s">
        <v>60</v>
      </c>
      <c r="AG395" s="60">
        <v>2013</v>
      </c>
      <c r="AH395" s="46"/>
      <c r="AI395" s="86" t="s">
        <v>4658</v>
      </c>
      <c r="AJ395" s="86" t="s">
        <v>4593</v>
      </c>
      <c r="AK395" s="46"/>
      <c r="AL395" s="46"/>
      <c r="AM395" s="46"/>
    </row>
    <row r="396" spans="1:39" s="1" customFormat="1" ht="182" hidden="1" customHeight="1" x14ac:dyDescent="0.35">
      <c r="A396" s="3" t="s">
        <v>884</v>
      </c>
      <c r="B396" s="61" t="s">
        <v>885</v>
      </c>
      <c r="C396" s="8" t="s">
        <v>667</v>
      </c>
      <c r="D396" s="8" t="s">
        <v>886</v>
      </c>
      <c r="E396" s="8" t="s">
        <v>887</v>
      </c>
      <c r="F396" s="8" t="s">
        <v>888</v>
      </c>
      <c r="G396" s="247">
        <v>1</v>
      </c>
      <c r="H396" s="10">
        <v>43831</v>
      </c>
      <c r="I396" s="10">
        <v>44196</v>
      </c>
      <c r="J396" s="19">
        <f t="shared" si="53"/>
        <v>52.142857142857146</v>
      </c>
      <c r="K396" s="140">
        <v>1</v>
      </c>
      <c r="L396" s="11">
        <f t="shared" si="54"/>
        <v>1</v>
      </c>
      <c r="M396" s="121">
        <f t="shared" si="50"/>
        <v>52.142857142857146</v>
      </c>
      <c r="N396" s="19">
        <f t="shared" si="51"/>
        <v>0</v>
      </c>
      <c r="O396" s="297"/>
      <c r="P396" s="297"/>
      <c r="Q396" s="297"/>
      <c r="R396" s="297"/>
      <c r="S396" s="297"/>
      <c r="T396" s="297"/>
      <c r="U396" s="297"/>
      <c r="V396" s="297"/>
      <c r="W396" s="19">
        <f t="shared" si="52"/>
        <v>0</v>
      </c>
      <c r="X396" s="46" t="s">
        <v>889</v>
      </c>
      <c r="Y396" s="9" t="s">
        <v>876</v>
      </c>
      <c r="Z396" s="8" t="s">
        <v>671</v>
      </c>
      <c r="AA396" s="9"/>
      <c r="AB396" s="9"/>
      <c r="AC396" s="9"/>
      <c r="AD396" s="9"/>
      <c r="AE396" s="9"/>
      <c r="AF396" s="145" t="s">
        <v>890</v>
      </c>
      <c r="AG396" s="60">
        <v>2014</v>
      </c>
      <c r="AH396" s="46"/>
      <c r="AI396" s="86" t="s">
        <v>4658</v>
      </c>
      <c r="AJ396" s="86" t="s">
        <v>4593</v>
      </c>
      <c r="AK396" s="46"/>
      <c r="AL396" s="46"/>
      <c r="AM396" s="46"/>
    </row>
    <row r="397" spans="1:39" s="1" customFormat="1" ht="169" hidden="1" x14ac:dyDescent="0.35">
      <c r="A397" s="3" t="s">
        <v>1550</v>
      </c>
      <c r="B397" s="61" t="s">
        <v>1551</v>
      </c>
      <c r="C397" s="8"/>
      <c r="D397" s="8" t="s">
        <v>1552</v>
      </c>
      <c r="E397" s="8" t="s">
        <v>1553</v>
      </c>
      <c r="F397" s="9" t="s">
        <v>819</v>
      </c>
      <c r="G397" s="247">
        <v>1</v>
      </c>
      <c r="H397" s="12">
        <v>42551</v>
      </c>
      <c r="I397" s="12">
        <v>42735</v>
      </c>
      <c r="J397" s="19">
        <f t="shared" si="53"/>
        <v>26.285714285714285</v>
      </c>
      <c r="K397" s="9">
        <v>1</v>
      </c>
      <c r="L397" s="11">
        <f t="shared" si="54"/>
        <v>1</v>
      </c>
      <c r="M397" s="121">
        <f t="shared" si="50"/>
        <v>26.285714285714285</v>
      </c>
      <c r="N397" s="19">
        <f t="shared" si="51"/>
        <v>26.285714285714285</v>
      </c>
      <c r="O397" s="297"/>
      <c r="P397" s="297"/>
      <c r="Q397" s="297"/>
      <c r="R397" s="297"/>
      <c r="S397" s="297"/>
      <c r="T397" s="297"/>
      <c r="U397" s="297"/>
      <c r="V397" s="297"/>
      <c r="W397" s="19">
        <f t="shared" si="52"/>
        <v>26.285714285714285</v>
      </c>
      <c r="X397" s="47" t="s">
        <v>1554</v>
      </c>
      <c r="Y397" s="9" t="s">
        <v>562</v>
      </c>
      <c r="Z397" s="8" t="s">
        <v>1541</v>
      </c>
      <c r="AA397" s="9"/>
      <c r="AB397" s="9"/>
      <c r="AC397" s="9"/>
      <c r="AD397" s="9"/>
      <c r="AE397" s="9"/>
      <c r="AF397" s="145" t="s">
        <v>1555</v>
      </c>
      <c r="AG397" s="60">
        <v>2016</v>
      </c>
      <c r="AH397" s="46"/>
      <c r="AI397" s="86" t="s">
        <v>4658</v>
      </c>
      <c r="AJ397" s="86" t="s">
        <v>4593</v>
      </c>
      <c r="AK397" s="46"/>
      <c r="AL397" s="46"/>
      <c r="AM397" s="46"/>
    </row>
    <row r="398" spans="1:39" s="1" customFormat="1" ht="208" hidden="1" x14ac:dyDescent="0.35">
      <c r="A398" s="3" t="s">
        <v>902</v>
      </c>
      <c r="B398" s="52" t="s">
        <v>903</v>
      </c>
      <c r="C398" s="8" t="s">
        <v>904</v>
      </c>
      <c r="D398" s="8" t="s">
        <v>905</v>
      </c>
      <c r="E398" s="8" t="s">
        <v>906</v>
      </c>
      <c r="F398" s="9" t="s">
        <v>907</v>
      </c>
      <c r="G398" s="247">
        <v>1</v>
      </c>
      <c r="H398" s="10">
        <v>41912</v>
      </c>
      <c r="I398" s="10">
        <v>43039</v>
      </c>
      <c r="J398" s="19">
        <f t="shared" si="53"/>
        <v>161</v>
      </c>
      <c r="K398" s="9">
        <v>1</v>
      </c>
      <c r="L398" s="11">
        <f t="shared" si="54"/>
        <v>1</v>
      </c>
      <c r="M398" s="121">
        <f t="shared" si="50"/>
        <v>161</v>
      </c>
      <c r="N398" s="19">
        <f t="shared" si="51"/>
        <v>161</v>
      </c>
      <c r="O398" s="297"/>
      <c r="P398" s="297"/>
      <c r="Q398" s="297"/>
      <c r="R398" s="297"/>
      <c r="S398" s="297"/>
      <c r="T398" s="297"/>
      <c r="U398" s="297"/>
      <c r="V398" s="297"/>
      <c r="W398" s="19">
        <f t="shared" si="52"/>
        <v>161</v>
      </c>
      <c r="X398" s="382" t="s">
        <v>908</v>
      </c>
      <c r="Y398" s="9" t="s">
        <v>189</v>
      </c>
      <c r="Z398" s="8" t="s">
        <v>909</v>
      </c>
      <c r="AA398" s="9"/>
      <c r="AB398" s="9"/>
      <c r="AC398" s="9"/>
      <c r="AD398" s="9"/>
      <c r="AE398" s="9"/>
      <c r="AF398" s="145" t="s">
        <v>910</v>
      </c>
      <c r="AG398" s="60">
        <v>2014</v>
      </c>
      <c r="AH398" s="46"/>
      <c r="AI398" s="86" t="s">
        <v>4658</v>
      </c>
      <c r="AJ398" s="86" t="s">
        <v>4593</v>
      </c>
      <c r="AK398" s="46"/>
      <c r="AL398" s="46"/>
      <c r="AM398" s="46"/>
    </row>
    <row r="399" spans="1:39" s="1" customFormat="1" ht="117" hidden="1" x14ac:dyDescent="0.35">
      <c r="A399" s="2" t="s">
        <v>1465</v>
      </c>
      <c r="B399" s="48" t="s">
        <v>1466</v>
      </c>
      <c r="C399" s="8"/>
      <c r="D399" s="8" t="s">
        <v>1467</v>
      </c>
      <c r="E399" s="8" t="s">
        <v>1468</v>
      </c>
      <c r="F399" s="9" t="s">
        <v>1469</v>
      </c>
      <c r="G399" s="247">
        <v>1</v>
      </c>
      <c r="H399" s="10">
        <v>42401</v>
      </c>
      <c r="I399" s="10">
        <v>42947</v>
      </c>
      <c r="J399" s="19">
        <f t="shared" si="53"/>
        <v>78</v>
      </c>
      <c r="K399" s="9">
        <v>1</v>
      </c>
      <c r="L399" s="11">
        <f t="shared" si="54"/>
        <v>1</v>
      </c>
      <c r="M399" s="121">
        <f t="shared" si="50"/>
        <v>78</v>
      </c>
      <c r="N399" s="19">
        <f t="shared" si="51"/>
        <v>78</v>
      </c>
      <c r="O399" s="297"/>
      <c r="P399" s="297"/>
      <c r="Q399" s="297"/>
      <c r="R399" s="297"/>
      <c r="S399" s="297"/>
      <c r="T399" s="297"/>
      <c r="U399" s="297"/>
      <c r="V399" s="297"/>
      <c r="W399" s="19">
        <f t="shared" si="52"/>
        <v>78</v>
      </c>
      <c r="X399" s="47" t="s">
        <v>1470</v>
      </c>
      <c r="Y399" s="9" t="s">
        <v>552</v>
      </c>
      <c r="Z399" s="8" t="s">
        <v>1304</v>
      </c>
      <c r="AA399" s="9"/>
      <c r="AB399" s="9"/>
      <c r="AC399" s="9"/>
      <c r="AD399" s="9"/>
      <c r="AE399" s="9"/>
      <c r="AF399" s="145" t="s">
        <v>1471</v>
      </c>
      <c r="AG399" s="60">
        <v>2015</v>
      </c>
      <c r="AH399" s="46"/>
      <c r="AI399" s="86" t="s">
        <v>4658</v>
      </c>
      <c r="AJ399" s="86" t="s">
        <v>4593</v>
      </c>
      <c r="AK399" s="46"/>
      <c r="AL399" s="46"/>
      <c r="AM399" s="46"/>
    </row>
    <row r="400" spans="1:39" s="1" customFormat="1" ht="234" hidden="1" x14ac:dyDescent="0.35">
      <c r="A400" s="2" t="s">
        <v>1465</v>
      </c>
      <c r="B400" s="48" t="s">
        <v>1466</v>
      </c>
      <c r="C400" s="8"/>
      <c r="D400" s="8" t="s">
        <v>1467</v>
      </c>
      <c r="E400" s="8" t="s">
        <v>1472</v>
      </c>
      <c r="F400" s="9" t="s">
        <v>107</v>
      </c>
      <c r="G400" s="247">
        <v>1</v>
      </c>
      <c r="H400" s="10">
        <v>42401</v>
      </c>
      <c r="I400" s="10">
        <v>42947</v>
      </c>
      <c r="J400" s="19">
        <f t="shared" si="53"/>
        <v>78</v>
      </c>
      <c r="K400" s="9">
        <v>1</v>
      </c>
      <c r="L400" s="11">
        <f t="shared" si="54"/>
        <v>1</v>
      </c>
      <c r="M400" s="121">
        <f t="shared" si="50"/>
        <v>78</v>
      </c>
      <c r="N400" s="19">
        <f t="shared" si="51"/>
        <v>78</v>
      </c>
      <c r="O400" s="297"/>
      <c r="P400" s="297"/>
      <c r="Q400" s="297"/>
      <c r="R400" s="297"/>
      <c r="S400" s="297"/>
      <c r="T400" s="297"/>
      <c r="U400" s="297"/>
      <c r="V400" s="297"/>
      <c r="W400" s="19">
        <f t="shared" si="52"/>
        <v>78</v>
      </c>
      <c r="X400" s="47" t="s">
        <v>1473</v>
      </c>
      <c r="Y400" s="9" t="s">
        <v>552</v>
      </c>
      <c r="Z400" s="8" t="s">
        <v>1304</v>
      </c>
      <c r="AA400" s="9"/>
      <c r="AB400" s="9"/>
      <c r="AC400" s="9"/>
      <c r="AD400" s="9"/>
      <c r="AE400" s="9"/>
      <c r="AF400" s="145" t="s">
        <v>1474</v>
      </c>
      <c r="AG400" s="60">
        <v>2015</v>
      </c>
      <c r="AH400" s="46"/>
      <c r="AI400" s="86" t="s">
        <v>4658</v>
      </c>
      <c r="AJ400" s="86" t="s">
        <v>4593</v>
      </c>
      <c r="AK400" s="46"/>
      <c r="AL400" s="46"/>
      <c r="AM400" s="46"/>
    </row>
    <row r="401" spans="1:39" s="1" customFormat="1" ht="273" hidden="1" x14ac:dyDescent="0.35">
      <c r="A401" s="3" t="s">
        <v>51</v>
      </c>
      <c r="B401" s="48" t="s">
        <v>52</v>
      </c>
      <c r="C401" s="8" t="s">
        <v>53</v>
      </c>
      <c r="D401" s="8" t="s">
        <v>54</v>
      </c>
      <c r="E401" s="8" t="s">
        <v>29</v>
      </c>
      <c r="F401" s="9" t="s">
        <v>30</v>
      </c>
      <c r="G401" s="247">
        <v>2</v>
      </c>
      <c r="H401" s="13">
        <v>43222</v>
      </c>
      <c r="I401" s="13">
        <v>43465</v>
      </c>
      <c r="J401" s="19">
        <f t="shared" si="53"/>
        <v>34.714285714285715</v>
      </c>
      <c r="K401" s="9">
        <v>2</v>
      </c>
      <c r="L401" s="11">
        <f t="shared" si="54"/>
        <v>1</v>
      </c>
      <c r="M401" s="121">
        <f t="shared" si="50"/>
        <v>34.714285714285715</v>
      </c>
      <c r="N401" s="19">
        <f t="shared" si="51"/>
        <v>34.714285714285715</v>
      </c>
      <c r="O401" s="297"/>
      <c r="P401" s="297"/>
      <c r="Q401" s="297"/>
      <c r="R401" s="297"/>
      <c r="S401" s="297"/>
      <c r="T401" s="297"/>
      <c r="U401" s="297"/>
      <c r="V401" s="297"/>
      <c r="W401" s="19">
        <f t="shared" si="52"/>
        <v>34.714285714285715</v>
      </c>
      <c r="X401" s="47" t="s">
        <v>31</v>
      </c>
      <c r="Y401" s="9" t="s">
        <v>32</v>
      </c>
      <c r="Z401" s="8" t="s">
        <v>33</v>
      </c>
      <c r="AA401" s="9" t="s">
        <v>34</v>
      </c>
      <c r="AB401" s="9"/>
      <c r="AC401" s="9" t="s">
        <v>34</v>
      </c>
      <c r="AD401" s="9" t="s">
        <v>34</v>
      </c>
      <c r="AE401" s="9" t="s">
        <v>34</v>
      </c>
      <c r="AF401" s="145" t="s">
        <v>55</v>
      </c>
      <c r="AG401" s="60">
        <v>2013</v>
      </c>
      <c r="AH401" s="46"/>
      <c r="AI401" s="86" t="s">
        <v>4658</v>
      </c>
      <c r="AJ401" s="86" t="s">
        <v>4593</v>
      </c>
      <c r="AK401" s="46"/>
      <c r="AL401" s="46"/>
      <c r="AM401" s="46"/>
    </row>
    <row r="402" spans="1:39" s="1" customFormat="1" ht="325" hidden="1" x14ac:dyDescent="0.35">
      <c r="A402" s="3" t="s">
        <v>46</v>
      </c>
      <c r="B402" s="48" t="s">
        <v>47</v>
      </c>
      <c r="C402" s="8" t="s">
        <v>48</v>
      </c>
      <c r="D402" s="8" t="s">
        <v>49</v>
      </c>
      <c r="E402" s="8" t="s">
        <v>29</v>
      </c>
      <c r="F402" s="9" t="s">
        <v>30</v>
      </c>
      <c r="G402" s="247">
        <v>2</v>
      </c>
      <c r="H402" s="13">
        <v>43222</v>
      </c>
      <c r="I402" s="13">
        <v>43465</v>
      </c>
      <c r="J402" s="19">
        <f t="shared" si="53"/>
        <v>34.714285714285715</v>
      </c>
      <c r="K402" s="9">
        <v>2</v>
      </c>
      <c r="L402" s="11">
        <f t="shared" si="54"/>
        <v>1</v>
      </c>
      <c r="M402" s="121">
        <f t="shared" si="50"/>
        <v>34.714285714285715</v>
      </c>
      <c r="N402" s="19">
        <f t="shared" si="51"/>
        <v>34.714285714285715</v>
      </c>
      <c r="O402" s="297"/>
      <c r="P402" s="297"/>
      <c r="Q402" s="297"/>
      <c r="R402" s="297"/>
      <c r="S402" s="297"/>
      <c r="T402" s="297"/>
      <c r="U402" s="297"/>
      <c r="V402" s="297"/>
      <c r="W402" s="19">
        <f t="shared" si="52"/>
        <v>34.714285714285715</v>
      </c>
      <c r="X402" s="47" t="s">
        <v>31</v>
      </c>
      <c r="Y402" s="9" t="s">
        <v>32</v>
      </c>
      <c r="Z402" s="8" t="s">
        <v>33</v>
      </c>
      <c r="AA402" s="9" t="s">
        <v>34</v>
      </c>
      <c r="AB402" s="9"/>
      <c r="AC402" s="9" t="s">
        <v>34</v>
      </c>
      <c r="AD402" s="9" t="s">
        <v>34</v>
      </c>
      <c r="AE402" s="9" t="s">
        <v>34</v>
      </c>
      <c r="AF402" s="145" t="s">
        <v>50</v>
      </c>
      <c r="AG402" s="60">
        <v>2013</v>
      </c>
      <c r="AH402" s="46"/>
      <c r="AI402" s="86" t="s">
        <v>4658</v>
      </c>
      <c r="AJ402" s="86" t="s">
        <v>4593</v>
      </c>
      <c r="AK402" s="46"/>
      <c r="AL402" s="46"/>
      <c r="AM402" s="46"/>
    </row>
    <row r="403" spans="1:39" s="1" customFormat="1" ht="260" hidden="1" x14ac:dyDescent="0.35">
      <c r="A403" s="3" t="s">
        <v>41</v>
      </c>
      <c r="B403" s="48" t="s">
        <v>42</v>
      </c>
      <c r="C403" s="8" t="s">
        <v>43</v>
      </c>
      <c r="D403" s="8" t="s">
        <v>44</v>
      </c>
      <c r="E403" s="8" t="s">
        <v>29</v>
      </c>
      <c r="F403" s="9" t="s">
        <v>30</v>
      </c>
      <c r="G403" s="247">
        <v>2</v>
      </c>
      <c r="H403" s="13">
        <v>43222</v>
      </c>
      <c r="I403" s="13">
        <v>43465</v>
      </c>
      <c r="J403" s="19">
        <f t="shared" si="53"/>
        <v>34.714285714285715</v>
      </c>
      <c r="K403" s="9">
        <v>2</v>
      </c>
      <c r="L403" s="11">
        <f t="shared" si="54"/>
        <v>1</v>
      </c>
      <c r="M403" s="121">
        <f t="shared" si="50"/>
        <v>34.714285714285715</v>
      </c>
      <c r="N403" s="19">
        <f t="shared" si="51"/>
        <v>34.714285714285715</v>
      </c>
      <c r="O403" s="297"/>
      <c r="P403" s="297"/>
      <c r="Q403" s="297"/>
      <c r="R403" s="297"/>
      <c r="S403" s="297"/>
      <c r="T403" s="297"/>
      <c r="U403" s="297"/>
      <c r="V403" s="297"/>
      <c r="W403" s="19">
        <f t="shared" si="52"/>
        <v>34.714285714285715</v>
      </c>
      <c r="X403" s="47" t="s">
        <v>31</v>
      </c>
      <c r="Y403" s="9" t="s">
        <v>32</v>
      </c>
      <c r="Z403" s="8" t="s">
        <v>33</v>
      </c>
      <c r="AA403" s="9" t="s">
        <v>34</v>
      </c>
      <c r="AB403" s="9"/>
      <c r="AC403" s="9" t="s">
        <v>34</v>
      </c>
      <c r="AD403" s="9" t="s">
        <v>34</v>
      </c>
      <c r="AE403" s="9"/>
      <c r="AF403" s="145" t="s">
        <v>45</v>
      </c>
      <c r="AG403" s="60">
        <v>2013</v>
      </c>
      <c r="AH403" s="46"/>
      <c r="AI403" s="86" t="s">
        <v>4658</v>
      </c>
      <c r="AJ403" s="86" t="s">
        <v>4593</v>
      </c>
      <c r="AK403" s="46"/>
      <c r="AL403" s="46"/>
      <c r="AM403" s="46"/>
    </row>
    <row r="404" spans="1:39" s="1" customFormat="1" ht="286" hidden="1" x14ac:dyDescent="0.35">
      <c r="A404" s="3" t="s">
        <v>815</v>
      </c>
      <c r="B404" s="52" t="s">
        <v>816</v>
      </c>
      <c r="C404" s="8" t="s">
        <v>667</v>
      </c>
      <c r="D404" s="8" t="s">
        <v>817</v>
      </c>
      <c r="E404" s="8" t="s">
        <v>818</v>
      </c>
      <c r="F404" s="9" t="s">
        <v>819</v>
      </c>
      <c r="G404" s="247">
        <v>1</v>
      </c>
      <c r="H404" s="12">
        <v>41852</v>
      </c>
      <c r="I404" s="12">
        <v>42429</v>
      </c>
      <c r="J404" s="19">
        <f t="shared" si="53"/>
        <v>82.428571428571431</v>
      </c>
      <c r="K404" s="9">
        <v>1</v>
      </c>
      <c r="L404" s="11">
        <f t="shared" si="54"/>
        <v>1</v>
      </c>
      <c r="M404" s="121">
        <f t="shared" si="50"/>
        <v>82.428571428571431</v>
      </c>
      <c r="N404" s="19">
        <f t="shared" si="51"/>
        <v>82.428571428571431</v>
      </c>
      <c r="O404" s="297"/>
      <c r="P404" s="297"/>
      <c r="Q404" s="297"/>
      <c r="R404" s="297"/>
      <c r="S404" s="297"/>
      <c r="T404" s="297"/>
      <c r="U404" s="297"/>
      <c r="V404" s="297"/>
      <c r="W404" s="19">
        <f t="shared" si="52"/>
        <v>82.428571428571431</v>
      </c>
      <c r="X404" s="225" t="s">
        <v>820</v>
      </c>
      <c r="Y404" s="9" t="s">
        <v>806</v>
      </c>
      <c r="Z404" s="8" t="s">
        <v>671</v>
      </c>
      <c r="AA404" s="9"/>
      <c r="AB404" s="9"/>
      <c r="AC404" s="9"/>
      <c r="AD404" s="9"/>
      <c r="AE404" s="9"/>
      <c r="AF404" s="145" t="s">
        <v>821</v>
      </c>
      <c r="AG404" s="60">
        <v>2014</v>
      </c>
      <c r="AH404" s="46"/>
      <c r="AI404" s="86" t="s">
        <v>4658</v>
      </c>
      <c r="AJ404" s="86" t="s">
        <v>4593</v>
      </c>
      <c r="AK404" s="46"/>
      <c r="AL404" s="46"/>
      <c r="AM404" s="46"/>
    </row>
    <row r="405" spans="1:39" s="1" customFormat="1" ht="221" x14ac:dyDescent="0.35">
      <c r="A405" s="3" t="s">
        <v>4846</v>
      </c>
      <c r="B405" s="46" t="s">
        <v>1549</v>
      </c>
      <c r="C405" s="26" t="s">
        <v>586</v>
      </c>
      <c r="D405" s="139" t="s">
        <v>587</v>
      </c>
      <c r="E405" s="139" t="s">
        <v>588</v>
      </c>
      <c r="F405" s="139" t="s">
        <v>589</v>
      </c>
      <c r="G405" s="247">
        <v>3</v>
      </c>
      <c r="H405" s="129">
        <v>43800</v>
      </c>
      <c r="I405" s="129">
        <v>45657</v>
      </c>
      <c r="J405" s="19">
        <f t="shared" si="53"/>
        <v>265.28571428571428</v>
      </c>
      <c r="K405" s="9">
        <v>3</v>
      </c>
      <c r="L405" s="11">
        <f t="shared" si="54"/>
        <v>1</v>
      </c>
      <c r="M405" s="121">
        <f t="shared" si="50"/>
        <v>265.28571428571428</v>
      </c>
      <c r="N405" s="19">
        <f t="shared" si="51"/>
        <v>0</v>
      </c>
      <c r="O405" s="297"/>
      <c r="P405" s="297"/>
      <c r="Q405" s="297"/>
      <c r="R405" s="297" t="s">
        <v>34</v>
      </c>
      <c r="S405" s="297"/>
      <c r="T405" s="297"/>
      <c r="U405" s="297"/>
      <c r="V405" s="297"/>
      <c r="W405" s="19">
        <f t="shared" si="52"/>
        <v>0</v>
      </c>
      <c r="X405" s="140" t="s">
        <v>590</v>
      </c>
      <c r="Y405" s="85" t="s">
        <v>4581</v>
      </c>
      <c r="Z405" s="8" t="s">
        <v>1541</v>
      </c>
      <c r="AA405" s="9" t="s">
        <v>34</v>
      </c>
      <c r="AB405" s="9"/>
      <c r="AC405" s="9"/>
      <c r="AD405" s="9"/>
      <c r="AE405" s="9"/>
      <c r="AF405" s="80" t="s">
        <v>4398</v>
      </c>
      <c r="AG405" s="60">
        <v>2016</v>
      </c>
      <c r="AH405" s="60">
        <v>2024</v>
      </c>
      <c r="AI405" s="60" t="s">
        <v>4594</v>
      </c>
      <c r="AJ405" s="60" t="s">
        <v>4595</v>
      </c>
      <c r="AK405" s="46"/>
      <c r="AL405" s="46"/>
      <c r="AM405" s="46"/>
    </row>
    <row r="406" spans="1:39" s="1" customFormat="1" ht="130" customHeight="1" x14ac:dyDescent="0.3">
      <c r="A406" s="3" t="s">
        <v>1462</v>
      </c>
      <c r="B406" s="46" t="s">
        <v>1463</v>
      </c>
      <c r="C406" s="386" t="s">
        <v>4255</v>
      </c>
      <c r="D406" s="386" t="s">
        <v>4256</v>
      </c>
      <c r="E406" s="386" t="s">
        <v>4257</v>
      </c>
      <c r="F406" s="386" t="s">
        <v>4258</v>
      </c>
      <c r="G406" s="247">
        <v>3</v>
      </c>
      <c r="H406" s="387">
        <v>45475</v>
      </c>
      <c r="I406" s="387">
        <v>46022</v>
      </c>
      <c r="J406" s="388">
        <v>78.14</v>
      </c>
      <c r="K406" s="9">
        <v>0</v>
      </c>
      <c r="L406" s="11">
        <f t="shared" si="54"/>
        <v>0</v>
      </c>
      <c r="M406" s="121">
        <f t="shared" si="50"/>
        <v>0</v>
      </c>
      <c r="N406" s="19">
        <f t="shared" si="51"/>
        <v>0</v>
      </c>
      <c r="O406" s="297"/>
      <c r="P406" s="297"/>
      <c r="Q406" s="297"/>
      <c r="R406" s="297"/>
      <c r="S406" s="297"/>
      <c r="T406" s="297" t="s">
        <v>34</v>
      </c>
      <c r="U406" s="297"/>
      <c r="V406" s="297"/>
      <c r="W406" s="19">
        <f t="shared" si="52"/>
        <v>0</v>
      </c>
      <c r="X406" s="74" t="s">
        <v>1464</v>
      </c>
      <c r="Y406" s="126" t="s">
        <v>3620</v>
      </c>
      <c r="Z406" s="8" t="s">
        <v>1304</v>
      </c>
      <c r="AA406" s="9" t="s">
        <v>34</v>
      </c>
      <c r="AB406" s="9"/>
      <c r="AC406" s="9"/>
      <c r="AD406" s="9"/>
      <c r="AE406" s="9"/>
      <c r="AF406" s="80" t="s">
        <v>4259</v>
      </c>
      <c r="AG406" s="60">
        <v>2015</v>
      </c>
      <c r="AH406" s="60"/>
      <c r="AI406" s="60" t="s">
        <v>4633</v>
      </c>
      <c r="AJ406" s="86" t="s">
        <v>4595</v>
      </c>
      <c r="AK406" s="46"/>
      <c r="AL406" s="46"/>
      <c r="AM406" s="46"/>
    </row>
    <row r="407" spans="1:39" s="1" customFormat="1" ht="299" hidden="1" x14ac:dyDescent="0.35">
      <c r="A407" s="3" t="s">
        <v>25</v>
      </c>
      <c r="B407" s="48" t="s">
        <v>26</v>
      </c>
      <c r="C407" s="8" t="s">
        <v>27</v>
      </c>
      <c r="D407" s="8" t="s">
        <v>28</v>
      </c>
      <c r="E407" s="8" t="s">
        <v>29</v>
      </c>
      <c r="F407" s="9" t="s">
        <v>30</v>
      </c>
      <c r="G407" s="247">
        <v>2</v>
      </c>
      <c r="H407" s="13">
        <v>43222</v>
      </c>
      <c r="I407" s="13">
        <v>43646</v>
      </c>
      <c r="J407" s="19">
        <f t="shared" ref="J407:J438" si="55">(I407-H407)/7</f>
        <v>60.571428571428569</v>
      </c>
      <c r="K407" s="9">
        <v>2</v>
      </c>
      <c r="L407" s="11">
        <f t="shared" si="54"/>
        <v>1</v>
      </c>
      <c r="M407" s="121">
        <f t="shared" si="50"/>
        <v>60.571428571428569</v>
      </c>
      <c r="N407" s="19">
        <f t="shared" si="51"/>
        <v>60.571428571428569</v>
      </c>
      <c r="O407" s="297"/>
      <c r="P407" s="297"/>
      <c r="Q407" s="297"/>
      <c r="R407" s="297"/>
      <c r="S407" s="297"/>
      <c r="T407" s="297"/>
      <c r="U407" s="297"/>
      <c r="V407" s="297"/>
      <c r="W407" s="19">
        <f t="shared" si="52"/>
        <v>60.571428571428569</v>
      </c>
      <c r="X407" s="47" t="s">
        <v>31</v>
      </c>
      <c r="Y407" s="9" t="s">
        <v>32</v>
      </c>
      <c r="Z407" s="8" t="s">
        <v>33</v>
      </c>
      <c r="AA407" s="9" t="s">
        <v>34</v>
      </c>
      <c r="AB407" s="9"/>
      <c r="AC407" s="9" t="s">
        <v>34</v>
      </c>
      <c r="AD407" s="9" t="s">
        <v>34</v>
      </c>
      <c r="AE407" s="9"/>
      <c r="AF407" s="145" t="s">
        <v>35</v>
      </c>
      <c r="AG407" s="60">
        <v>2013</v>
      </c>
      <c r="AH407" s="46"/>
      <c r="AI407" s="86" t="s">
        <v>4658</v>
      </c>
      <c r="AJ407" s="86" t="s">
        <v>4593</v>
      </c>
      <c r="AK407" s="46"/>
      <c r="AL407" s="46"/>
      <c r="AM407" s="46"/>
    </row>
    <row r="408" spans="1:39" s="1" customFormat="1" ht="221" customHeight="1" x14ac:dyDescent="0.3">
      <c r="A408" s="3" t="s">
        <v>813</v>
      </c>
      <c r="B408" s="46" t="s">
        <v>814</v>
      </c>
      <c r="C408" s="8" t="s">
        <v>4391</v>
      </c>
      <c r="D408" s="389" t="s">
        <v>811</v>
      </c>
      <c r="E408" s="389" t="s">
        <v>4394</v>
      </c>
      <c r="F408" s="186" t="s">
        <v>4393</v>
      </c>
      <c r="G408" s="247">
        <v>2</v>
      </c>
      <c r="H408" s="13">
        <v>43746</v>
      </c>
      <c r="I408" s="13">
        <v>46022</v>
      </c>
      <c r="J408" s="19">
        <f t="shared" si="55"/>
        <v>325.14285714285717</v>
      </c>
      <c r="K408" s="9">
        <v>0</v>
      </c>
      <c r="L408" s="11">
        <f t="shared" si="54"/>
        <v>0</v>
      </c>
      <c r="M408" s="121">
        <f t="shared" si="50"/>
        <v>0</v>
      </c>
      <c r="N408" s="19">
        <f t="shared" si="51"/>
        <v>0</v>
      </c>
      <c r="O408" s="297"/>
      <c r="P408" s="297" t="s">
        <v>34</v>
      </c>
      <c r="Q408" s="297"/>
      <c r="R408" s="297"/>
      <c r="S408" s="297"/>
      <c r="T408" s="297"/>
      <c r="U408" s="297"/>
      <c r="V408" s="297"/>
      <c r="W408" s="19">
        <f t="shared" si="52"/>
        <v>0</v>
      </c>
      <c r="X408" s="74" t="s">
        <v>812</v>
      </c>
      <c r="Y408" s="85" t="s">
        <v>4406</v>
      </c>
      <c r="Z408" s="8" t="s">
        <v>807</v>
      </c>
      <c r="AA408" s="9" t="s">
        <v>34</v>
      </c>
      <c r="AB408" s="9"/>
      <c r="AC408" s="9"/>
      <c r="AD408" s="9"/>
      <c r="AE408" s="9"/>
      <c r="AF408" s="80" t="s">
        <v>4396</v>
      </c>
      <c r="AG408" s="60">
        <v>2014</v>
      </c>
      <c r="AH408" s="60"/>
      <c r="AI408" s="60" t="s">
        <v>4633</v>
      </c>
      <c r="AJ408" s="86" t="s">
        <v>4595</v>
      </c>
      <c r="AK408" s="46"/>
      <c r="AL408" s="46"/>
      <c r="AM408" s="46"/>
    </row>
    <row r="409" spans="1:39" s="1" customFormat="1" ht="286" hidden="1" x14ac:dyDescent="0.35">
      <c r="A409" s="2" t="s">
        <v>677</v>
      </c>
      <c r="B409" s="63" t="s">
        <v>678</v>
      </c>
      <c r="C409" s="27" t="s">
        <v>679</v>
      </c>
      <c r="D409" s="8" t="s">
        <v>680</v>
      </c>
      <c r="E409" s="8" t="s">
        <v>681</v>
      </c>
      <c r="F409" s="9" t="s">
        <v>682</v>
      </c>
      <c r="G409" s="247">
        <v>5</v>
      </c>
      <c r="H409" s="13">
        <v>41913</v>
      </c>
      <c r="I409" s="13">
        <v>42369</v>
      </c>
      <c r="J409" s="19">
        <f t="shared" si="55"/>
        <v>65.142857142857139</v>
      </c>
      <c r="K409" s="9">
        <v>5</v>
      </c>
      <c r="L409" s="11">
        <f t="shared" si="54"/>
        <v>1</v>
      </c>
      <c r="M409" s="121">
        <f t="shared" si="50"/>
        <v>65.142857142857139</v>
      </c>
      <c r="N409" s="19">
        <f t="shared" si="51"/>
        <v>65.142857142857139</v>
      </c>
      <c r="O409" s="297"/>
      <c r="P409" s="297"/>
      <c r="Q409" s="297"/>
      <c r="R409" s="297"/>
      <c r="S409" s="297"/>
      <c r="T409" s="297"/>
      <c r="U409" s="297"/>
      <c r="V409" s="297"/>
      <c r="W409" s="19">
        <f t="shared" si="52"/>
        <v>65.142857142857139</v>
      </c>
      <c r="X409" s="225" t="s">
        <v>683</v>
      </c>
      <c r="Y409" s="9" t="s">
        <v>562</v>
      </c>
      <c r="Z409" s="8" t="s">
        <v>684</v>
      </c>
      <c r="AA409" s="9"/>
      <c r="AB409" s="9"/>
      <c r="AC409" s="9"/>
      <c r="AD409" s="9"/>
      <c r="AE409" s="9"/>
      <c r="AF409" s="145" t="s">
        <v>685</v>
      </c>
      <c r="AG409" s="60">
        <v>2014</v>
      </c>
      <c r="AH409" s="46"/>
      <c r="AI409" s="86" t="s">
        <v>4658</v>
      </c>
      <c r="AJ409" s="86" t="s">
        <v>4593</v>
      </c>
      <c r="AK409" s="46"/>
      <c r="AL409" s="46"/>
      <c r="AM409" s="46"/>
    </row>
    <row r="410" spans="1:39" s="1" customFormat="1" ht="143" hidden="1" x14ac:dyDescent="0.35">
      <c r="A410" s="2" t="s">
        <v>677</v>
      </c>
      <c r="B410" s="54" t="s">
        <v>686</v>
      </c>
      <c r="C410" s="27" t="s">
        <v>687</v>
      </c>
      <c r="D410" s="8" t="s">
        <v>688</v>
      </c>
      <c r="E410" s="8" t="s">
        <v>689</v>
      </c>
      <c r="F410" s="9" t="s">
        <v>690</v>
      </c>
      <c r="G410" s="247">
        <v>3</v>
      </c>
      <c r="H410" s="13">
        <v>41913</v>
      </c>
      <c r="I410" s="13">
        <v>42019</v>
      </c>
      <c r="J410" s="19">
        <f t="shared" si="55"/>
        <v>15.142857142857142</v>
      </c>
      <c r="K410" s="9">
        <v>3</v>
      </c>
      <c r="L410" s="11">
        <f t="shared" si="54"/>
        <v>1</v>
      </c>
      <c r="M410" s="121">
        <f t="shared" si="50"/>
        <v>15.142857142857142</v>
      </c>
      <c r="N410" s="19">
        <f t="shared" si="51"/>
        <v>15.142857142857142</v>
      </c>
      <c r="O410" s="297"/>
      <c r="P410" s="297"/>
      <c r="Q410" s="297"/>
      <c r="R410" s="297"/>
      <c r="S410" s="297"/>
      <c r="T410" s="297"/>
      <c r="U410" s="297"/>
      <c r="V410" s="297"/>
      <c r="W410" s="19">
        <f t="shared" si="52"/>
        <v>15.142857142857142</v>
      </c>
      <c r="X410" s="225" t="s">
        <v>683</v>
      </c>
      <c r="Y410" s="9" t="s">
        <v>562</v>
      </c>
      <c r="Z410" s="8" t="s">
        <v>684</v>
      </c>
      <c r="AA410" s="9"/>
      <c r="AB410" s="9"/>
      <c r="AC410" s="9"/>
      <c r="AD410" s="9"/>
      <c r="AE410" s="9"/>
      <c r="AF410" s="145" t="s">
        <v>691</v>
      </c>
      <c r="AG410" s="60">
        <v>2014</v>
      </c>
      <c r="AH410" s="46"/>
      <c r="AI410" s="86" t="s">
        <v>4658</v>
      </c>
      <c r="AJ410" s="86" t="s">
        <v>4593</v>
      </c>
      <c r="AK410" s="46"/>
      <c r="AL410" s="46"/>
      <c r="AM410" s="46"/>
    </row>
    <row r="411" spans="1:39" s="1" customFormat="1" ht="195" hidden="1" x14ac:dyDescent="0.35">
      <c r="A411" s="3" t="s">
        <v>1543</v>
      </c>
      <c r="B411" s="61" t="s">
        <v>1544</v>
      </c>
      <c r="C411" s="8"/>
      <c r="D411" s="8" t="s">
        <v>1545</v>
      </c>
      <c r="E411" s="8" t="s">
        <v>1546</v>
      </c>
      <c r="F411" s="9" t="s">
        <v>819</v>
      </c>
      <c r="G411" s="247">
        <v>1</v>
      </c>
      <c r="H411" s="12">
        <v>42551</v>
      </c>
      <c r="I411" s="12">
        <v>42735</v>
      </c>
      <c r="J411" s="19">
        <f t="shared" si="55"/>
        <v>26.285714285714285</v>
      </c>
      <c r="K411" s="9">
        <v>1</v>
      </c>
      <c r="L411" s="11">
        <f t="shared" si="54"/>
        <v>1</v>
      </c>
      <c r="M411" s="121">
        <f t="shared" si="50"/>
        <v>26.285714285714285</v>
      </c>
      <c r="N411" s="19">
        <f t="shared" si="51"/>
        <v>26.285714285714285</v>
      </c>
      <c r="O411" s="297"/>
      <c r="P411" s="297"/>
      <c r="Q411" s="297"/>
      <c r="R411" s="297"/>
      <c r="S411" s="297"/>
      <c r="T411" s="297"/>
      <c r="U411" s="297"/>
      <c r="V411" s="297"/>
      <c r="W411" s="19">
        <f t="shared" si="52"/>
        <v>26.285714285714285</v>
      </c>
      <c r="X411" s="47" t="s">
        <v>1547</v>
      </c>
      <c r="Y411" s="9" t="s">
        <v>562</v>
      </c>
      <c r="Z411" s="8" t="s">
        <v>1541</v>
      </c>
      <c r="AA411" s="9"/>
      <c r="AB411" s="9"/>
      <c r="AC411" s="9"/>
      <c r="AD411" s="9"/>
      <c r="AE411" s="9"/>
      <c r="AF411" s="145" t="s">
        <v>1548</v>
      </c>
      <c r="AG411" s="60">
        <v>2016</v>
      </c>
      <c r="AH411" s="46"/>
      <c r="AI411" s="86" t="s">
        <v>4658</v>
      </c>
      <c r="AJ411" s="86" t="s">
        <v>4593</v>
      </c>
      <c r="AK411" s="46"/>
      <c r="AL411" s="46"/>
      <c r="AM411" s="46"/>
    </row>
    <row r="412" spans="1:39" s="1" customFormat="1" ht="130" hidden="1" x14ac:dyDescent="0.35">
      <c r="A412" s="3" t="s">
        <v>739</v>
      </c>
      <c r="B412" s="63" t="s">
        <v>740</v>
      </c>
      <c r="C412" s="27"/>
      <c r="D412" s="8" t="s">
        <v>741</v>
      </c>
      <c r="E412" s="8" t="s">
        <v>742</v>
      </c>
      <c r="F412" s="9" t="s">
        <v>743</v>
      </c>
      <c r="G412" s="247">
        <v>1</v>
      </c>
      <c r="H412" s="13">
        <v>41912</v>
      </c>
      <c r="I412" s="13">
        <v>42277</v>
      </c>
      <c r="J412" s="19">
        <f t="shared" si="55"/>
        <v>52.142857142857146</v>
      </c>
      <c r="K412" s="9">
        <v>1</v>
      </c>
      <c r="L412" s="11">
        <f t="shared" si="54"/>
        <v>1</v>
      </c>
      <c r="M412" s="121">
        <f t="shared" si="50"/>
        <v>52.142857142857146</v>
      </c>
      <c r="N412" s="19">
        <f t="shared" si="51"/>
        <v>52.142857142857146</v>
      </c>
      <c r="O412" s="297"/>
      <c r="P412" s="297"/>
      <c r="Q412" s="297"/>
      <c r="R412" s="297"/>
      <c r="S412" s="297"/>
      <c r="T412" s="297"/>
      <c r="U412" s="297"/>
      <c r="V412" s="297"/>
      <c r="W412" s="19">
        <f t="shared" si="52"/>
        <v>52.142857142857146</v>
      </c>
      <c r="X412" s="225" t="s">
        <v>744</v>
      </c>
      <c r="Y412" s="9" t="s">
        <v>562</v>
      </c>
      <c r="Z412" s="8" t="s">
        <v>698</v>
      </c>
      <c r="AA412" s="9"/>
      <c r="AB412" s="9"/>
      <c r="AC412" s="9"/>
      <c r="AD412" s="9"/>
      <c r="AE412" s="9"/>
      <c r="AF412" s="145" t="s">
        <v>745</v>
      </c>
      <c r="AG412" s="60">
        <v>2014</v>
      </c>
      <c r="AH412" s="46"/>
      <c r="AI412" s="86" t="s">
        <v>4658</v>
      </c>
      <c r="AJ412" s="86" t="s">
        <v>4593</v>
      </c>
      <c r="AK412" s="46"/>
      <c r="AL412" s="46"/>
      <c r="AM412" s="46"/>
    </row>
    <row r="413" spans="1:39" s="1" customFormat="1" ht="312" customHeight="1" x14ac:dyDescent="0.3">
      <c r="A413" s="3" t="s">
        <v>809</v>
      </c>
      <c r="B413" s="46" t="s">
        <v>810</v>
      </c>
      <c r="C413" s="8" t="s">
        <v>4390</v>
      </c>
      <c r="D413" s="8" t="s">
        <v>811</v>
      </c>
      <c r="E413" s="8" t="s">
        <v>4392</v>
      </c>
      <c r="F413" s="46" t="s">
        <v>4393</v>
      </c>
      <c r="G413" s="247">
        <v>2</v>
      </c>
      <c r="H413" s="13">
        <v>43746</v>
      </c>
      <c r="I413" s="13">
        <v>46022</v>
      </c>
      <c r="J413" s="19">
        <f t="shared" si="55"/>
        <v>325.14285714285717</v>
      </c>
      <c r="K413" s="9">
        <v>0</v>
      </c>
      <c r="L413" s="11">
        <f t="shared" si="54"/>
        <v>0</v>
      </c>
      <c r="M413" s="121">
        <f t="shared" si="50"/>
        <v>0</v>
      </c>
      <c r="N413" s="19">
        <f t="shared" si="51"/>
        <v>0</v>
      </c>
      <c r="O413" s="297" t="s">
        <v>34</v>
      </c>
      <c r="P413" s="297"/>
      <c r="Q413" s="297"/>
      <c r="R413" s="297"/>
      <c r="S413" s="297"/>
      <c r="T413" s="297"/>
      <c r="U413" s="297"/>
      <c r="V413" s="297"/>
      <c r="W413" s="19">
        <f t="shared" si="52"/>
        <v>0</v>
      </c>
      <c r="X413" s="74" t="s">
        <v>812</v>
      </c>
      <c r="Y413" s="85" t="s">
        <v>4406</v>
      </c>
      <c r="Z413" s="8" t="s">
        <v>807</v>
      </c>
      <c r="AA413" s="9" t="s">
        <v>34</v>
      </c>
      <c r="AB413" s="9"/>
      <c r="AC413" s="9" t="s">
        <v>34</v>
      </c>
      <c r="AD413" s="9"/>
      <c r="AE413" s="9"/>
      <c r="AF413" s="80" t="s">
        <v>4395</v>
      </c>
      <c r="AG413" s="60">
        <v>2014</v>
      </c>
      <c r="AH413" s="60"/>
      <c r="AI413" s="60" t="s">
        <v>4633</v>
      </c>
      <c r="AJ413" s="86" t="s">
        <v>4595</v>
      </c>
      <c r="AK413" s="46"/>
      <c r="AL413" s="46"/>
      <c r="AM413" s="46"/>
    </row>
    <row r="414" spans="1:39" s="1" customFormat="1" ht="273" hidden="1" x14ac:dyDescent="0.35">
      <c r="A414" s="3" t="s">
        <v>799</v>
      </c>
      <c r="B414" s="52" t="s">
        <v>800</v>
      </c>
      <c r="C414" s="8" t="s">
        <v>801</v>
      </c>
      <c r="D414" s="8" t="s">
        <v>802</v>
      </c>
      <c r="E414" s="8" t="s">
        <v>803</v>
      </c>
      <c r="F414" s="9" t="s">
        <v>804</v>
      </c>
      <c r="G414" s="247">
        <v>1</v>
      </c>
      <c r="H414" s="12">
        <v>41852</v>
      </c>
      <c r="I414" s="12">
        <v>42551</v>
      </c>
      <c r="J414" s="19">
        <f t="shared" si="55"/>
        <v>99.857142857142861</v>
      </c>
      <c r="K414" s="9">
        <v>1</v>
      </c>
      <c r="L414" s="11">
        <f t="shared" si="54"/>
        <v>1</v>
      </c>
      <c r="M414" s="121">
        <f t="shared" si="50"/>
        <v>99.857142857142861</v>
      </c>
      <c r="N414" s="19">
        <f t="shared" si="51"/>
        <v>99.857142857142861</v>
      </c>
      <c r="O414" s="297"/>
      <c r="P414" s="297"/>
      <c r="Q414" s="297"/>
      <c r="R414" s="297"/>
      <c r="S414" s="297"/>
      <c r="T414" s="297"/>
      <c r="U414" s="297"/>
      <c r="V414" s="297"/>
      <c r="W414" s="19">
        <f t="shared" si="52"/>
        <v>99.857142857142861</v>
      </c>
      <c r="X414" s="47" t="s">
        <v>805</v>
      </c>
      <c r="Y414" s="9" t="s">
        <v>806</v>
      </c>
      <c r="Z414" s="8" t="s">
        <v>807</v>
      </c>
      <c r="AA414" s="9"/>
      <c r="AB414" s="9"/>
      <c r="AC414" s="9"/>
      <c r="AD414" s="9"/>
      <c r="AE414" s="9"/>
      <c r="AF414" s="145" t="s">
        <v>808</v>
      </c>
      <c r="AG414" s="60">
        <v>2014</v>
      </c>
      <c r="AH414" s="46"/>
      <c r="AI414" s="86" t="s">
        <v>4658</v>
      </c>
      <c r="AJ414" s="86" t="s">
        <v>4593</v>
      </c>
      <c r="AK414" s="46"/>
      <c r="AL414" s="46"/>
      <c r="AM414" s="46"/>
    </row>
    <row r="415" spans="1:39" s="1" customFormat="1" ht="156" hidden="1" x14ac:dyDescent="0.35">
      <c r="A415" s="3" t="s">
        <v>760</v>
      </c>
      <c r="B415" s="63" t="s">
        <v>761</v>
      </c>
      <c r="C415" s="27"/>
      <c r="D415" s="8" t="s">
        <v>762</v>
      </c>
      <c r="E415" s="8" t="s">
        <v>763</v>
      </c>
      <c r="F415" s="9" t="s">
        <v>764</v>
      </c>
      <c r="G415" s="247">
        <v>2</v>
      </c>
      <c r="H415" s="13">
        <v>41927</v>
      </c>
      <c r="I415" s="13">
        <v>42094</v>
      </c>
      <c r="J415" s="19">
        <f t="shared" si="55"/>
        <v>23.857142857142858</v>
      </c>
      <c r="K415" s="9">
        <v>2</v>
      </c>
      <c r="L415" s="11">
        <f t="shared" si="54"/>
        <v>1</v>
      </c>
      <c r="M415" s="121">
        <f t="shared" si="50"/>
        <v>23.857142857142858</v>
      </c>
      <c r="N415" s="19">
        <f t="shared" si="51"/>
        <v>23.857142857142858</v>
      </c>
      <c r="O415" s="297"/>
      <c r="P415" s="297"/>
      <c r="Q415" s="297"/>
      <c r="R415" s="297"/>
      <c r="S415" s="297"/>
      <c r="T415" s="297"/>
      <c r="U415" s="297"/>
      <c r="V415" s="297"/>
      <c r="W415" s="19">
        <f t="shared" si="52"/>
        <v>23.857142857142858</v>
      </c>
      <c r="X415" s="225" t="s">
        <v>765</v>
      </c>
      <c r="Y415" s="9" t="s">
        <v>562</v>
      </c>
      <c r="Z415" s="8" t="s">
        <v>698</v>
      </c>
      <c r="AA415" s="9"/>
      <c r="AB415" s="9"/>
      <c r="AC415" s="9"/>
      <c r="AD415" s="9"/>
      <c r="AE415" s="9"/>
      <c r="AF415" s="145" t="s">
        <v>766</v>
      </c>
      <c r="AG415" s="60">
        <v>2014</v>
      </c>
      <c r="AH415" s="46"/>
      <c r="AI415" s="86" t="s">
        <v>4658</v>
      </c>
      <c r="AJ415" s="86" t="s">
        <v>4593</v>
      </c>
      <c r="AK415" s="46"/>
      <c r="AL415" s="46"/>
      <c r="AM415" s="46"/>
    </row>
    <row r="416" spans="1:39" s="1" customFormat="1" ht="195" hidden="1" x14ac:dyDescent="0.35">
      <c r="A416" s="3" t="s">
        <v>753</v>
      </c>
      <c r="B416" s="63" t="s">
        <v>754</v>
      </c>
      <c r="C416" s="27"/>
      <c r="D416" s="8" t="s">
        <v>755</v>
      </c>
      <c r="E416" s="8" t="s">
        <v>756</v>
      </c>
      <c r="F416" s="9" t="s">
        <v>757</v>
      </c>
      <c r="G416" s="247">
        <v>1</v>
      </c>
      <c r="H416" s="13">
        <v>41927</v>
      </c>
      <c r="I416" s="13">
        <v>42109</v>
      </c>
      <c r="J416" s="19">
        <f t="shared" si="55"/>
        <v>26</v>
      </c>
      <c r="K416" s="9">
        <v>1</v>
      </c>
      <c r="L416" s="11">
        <f t="shared" si="54"/>
        <v>1</v>
      </c>
      <c r="M416" s="121">
        <f t="shared" ref="M416:M479" si="56">J416*L416</f>
        <v>26</v>
      </c>
      <c r="N416" s="19">
        <f t="shared" ref="N416:N479" si="57">IF(I416&lt;=$W$2,M416,0)</f>
        <v>26</v>
      </c>
      <c r="O416" s="297"/>
      <c r="P416" s="297"/>
      <c r="Q416" s="297"/>
      <c r="R416" s="297"/>
      <c r="S416" s="297"/>
      <c r="T416" s="297"/>
      <c r="U416" s="297"/>
      <c r="V416" s="297"/>
      <c r="W416" s="19">
        <f t="shared" ref="W416:W479" si="58">IF($W$2&gt;=I416,J416,0)</f>
        <v>26</v>
      </c>
      <c r="X416" s="225" t="s">
        <v>758</v>
      </c>
      <c r="Y416" s="9" t="s">
        <v>562</v>
      </c>
      <c r="Z416" s="8" t="s">
        <v>698</v>
      </c>
      <c r="AA416" s="9"/>
      <c r="AB416" s="9"/>
      <c r="AC416" s="9"/>
      <c r="AD416" s="9"/>
      <c r="AE416" s="9"/>
      <c r="AF416" s="145" t="s">
        <v>759</v>
      </c>
      <c r="AG416" s="60">
        <v>2014</v>
      </c>
      <c r="AH416" s="46"/>
      <c r="AI416" s="86" t="s">
        <v>4658</v>
      </c>
      <c r="AJ416" s="86" t="s">
        <v>4593</v>
      </c>
      <c r="AK416" s="46"/>
      <c r="AL416" s="46"/>
      <c r="AM416" s="46"/>
    </row>
    <row r="417" spans="1:39" s="1" customFormat="1" ht="234" hidden="1" x14ac:dyDescent="0.35">
      <c r="A417" s="3" t="s">
        <v>746</v>
      </c>
      <c r="B417" s="63" t="s">
        <v>747</v>
      </c>
      <c r="C417" s="27"/>
      <c r="D417" s="8" t="s">
        <v>748</v>
      </c>
      <c r="E417" s="8" t="s">
        <v>749</v>
      </c>
      <c r="F417" s="9" t="s">
        <v>750</v>
      </c>
      <c r="G417" s="247">
        <v>1</v>
      </c>
      <c r="H417" s="13">
        <v>41927</v>
      </c>
      <c r="I417" s="13">
        <v>42034</v>
      </c>
      <c r="J417" s="19">
        <f t="shared" si="55"/>
        <v>15.285714285714286</v>
      </c>
      <c r="K417" s="9">
        <v>1</v>
      </c>
      <c r="L417" s="11">
        <f t="shared" si="54"/>
        <v>1</v>
      </c>
      <c r="M417" s="121">
        <f t="shared" si="56"/>
        <v>15.285714285714286</v>
      </c>
      <c r="N417" s="19">
        <f t="shared" si="57"/>
        <v>15.285714285714286</v>
      </c>
      <c r="O417" s="297"/>
      <c r="P417" s="297"/>
      <c r="Q417" s="297"/>
      <c r="R417" s="297"/>
      <c r="S417" s="297"/>
      <c r="T417" s="297"/>
      <c r="U417" s="297"/>
      <c r="V417" s="297"/>
      <c r="W417" s="19">
        <f t="shared" si="58"/>
        <v>15.285714285714286</v>
      </c>
      <c r="X417" s="225" t="s">
        <v>751</v>
      </c>
      <c r="Y417" s="9" t="s">
        <v>562</v>
      </c>
      <c r="Z417" s="8" t="s">
        <v>698</v>
      </c>
      <c r="AA417" s="9"/>
      <c r="AB417" s="9"/>
      <c r="AC417" s="9"/>
      <c r="AD417" s="9"/>
      <c r="AE417" s="9"/>
      <c r="AF417" s="145" t="s">
        <v>752</v>
      </c>
      <c r="AG417" s="60">
        <v>2014</v>
      </c>
      <c r="AH417" s="46"/>
      <c r="AI417" s="86" t="s">
        <v>4658</v>
      </c>
      <c r="AJ417" s="86" t="s">
        <v>4593</v>
      </c>
      <c r="AK417" s="46"/>
      <c r="AL417" s="46"/>
      <c r="AM417" s="46"/>
    </row>
    <row r="418" spans="1:39" s="1" customFormat="1" ht="299" hidden="1" x14ac:dyDescent="0.35">
      <c r="A418" s="3" t="s">
        <v>1605</v>
      </c>
      <c r="B418" s="61" t="s">
        <v>1606</v>
      </c>
      <c r="C418" s="8"/>
      <c r="D418" s="8" t="s">
        <v>1607</v>
      </c>
      <c r="E418" s="8" t="s">
        <v>1608</v>
      </c>
      <c r="F418" s="9" t="s">
        <v>1609</v>
      </c>
      <c r="G418" s="247">
        <v>2</v>
      </c>
      <c r="H418" s="12">
        <v>42551</v>
      </c>
      <c r="I418" s="12">
        <v>42735</v>
      </c>
      <c r="J418" s="19">
        <f t="shared" si="55"/>
        <v>26.285714285714285</v>
      </c>
      <c r="K418" s="9">
        <v>2</v>
      </c>
      <c r="L418" s="11">
        <f t="shared" si="54"/>
        <v>1</v>
      </c>
      <c r="M418" s="121">
        <f t="shared" si="56"/>
        <v>26.285714285714285</v>
      </c>
      <c r="N418" s="19">
        <f t="shared" si="57"/>
        <v>26.285714285714285</v>
      </c>
      <c r="O418" s="297"/>
      <c r="P418" s="297"/>
      <c r="Q418" s="297"/>
      <c r="R418" s="297"/>
      <c r="S418" s="297"/>
      <c r="T418" s="297"/>
      <c r="U418" s="297"/>
      <c r="V418" s="297"/>
      <c r="W418" s="19">
        <f t="shared" si="58"/>
        <v>26.285714285714285</v>
      </c>
      <c r="X418" s="47" t="s">
        <v>1610</v>
      </c>
      <c r="Y418" s="9" t="s">
        <v>562</v>
      </c>
      <c r="Z418" s="8" t="s">
        <v>1541</v>
      </c>
      <c r="AA418" s="9"/>
      <c r="AB418" s="9"/>
      <c r="AC418" s="9"/>
      <c r="AD418" s="9"/>
      <c r="AE418" s="9"/>
      <c r="AF418" s="145" t="s">
        <v>1611</v>
      </c>
      <c r="AG418" s="60">
        <v>2016</v>
      </c>
      <c r="AH418" s="46"/>
      <c r="AI418" s="86" t="s">
        <v>4658</v>
      </c>
      <c r="AJ418" s="86" t="s">
        <v>4593</v>
      </c>
      <c r="AK418" s="46"/>
      <c r="AL418" s="46"/>
      <c r="AM418" s="46"/>
    </row>
    <row r="419" spans="1:39" s="1" customFormat="1" ht="273" hidden="1" x14ac:dyDescent="0.35">
      <c r="A419" s="3" t="s">
        <v>1600</v>
      </c>
      <c r="B419" s="52" t="s">
        <v>1601</v>
      </c>
      <c r="C419" s="8"/>
      <c r="D419" s="8" t="s">
        <v>1602</v>
      </c>
      <c r="E419" s="8" t="s">
        <v>846</v>
      </c>
      <c r="F419" s="9" t="s">
        <v>847</v>
      </c>
      <c r="G419" s="247">
        <v>4</v>
      </c>
      <c r="H419" s="12">
        <v>42583</v>
      </c>
      <c r="I419" s="12">
        <v>42947</v>
      </c>
      <c r="J419" s="19">
        <f t="shared" si="55"/>
        <v>52</v>
      </c>
      <c r="K419" s="9">
        <v>4</v>
      </c>
      <c r="L419" s="11">
        <f t="shared" si="54"/>
        <v>1</v>
      </c>
      <c r="M419" s="121">
        <f t="shared" si="56"/>
        <v>52</v>
      </c>
      <c r="N419" s="19">
        <f t="shared" si="57"/>
        <v>52</v>
      </c>
      <c r="O419" s="297"/>
      <c r="P419" s="297"/>
      <c r="Q419" s="297"/>
      <c r="R419" s="297"/>
      <c r="S419" s="297"/>
      <c r="T419" s="297"/>
      <c r="U419" s="297"/>
      <c r="V419" s="297"/>
      <c r="W419" s="19">
        <f t="shared" si="58"/>
        <v>52</v>
      </c>
      <c r="X419" s="47" t="s">
        <v>1603</v>
      </c>
      <c r="Y419" s="9" t="s">
        <v>806</v>
      </c>
      <c r="Z419" s="8" t="s">
        <v>1541</v>
      </c>
      <c r="AA419" s="9"/>
      <c r="AB419" s="9"/>
      <c r="AC419" s="9"/>
      <c r="AD419" s="9"/>
      <c r="AE419" s="9"/>
      <c r="AF419" s="145" t="s">
        <v>1604</v>
      </c>
      <c r="AG419" s="60">
        <v>2016</v>
      </c>
      <c r="AH419" s="46"/>
      <c r="AI419" s="86" t="s">
        <v>4658</v>
      </c>
      <c r="AJ419" s="86" t="s">
        <v>4593</v>
      </c>
      <c r="AK419" s="46"/>
      <c r="AL419" s="46"/>
      <c r="AM419" s="46"/>
    </row>
    <row r="420" spans="1:39" s="1" customFormat="1" ht="130" hidden="1" x14ac:dyDescent="0.35">
      <c r="A420" s="3" t="s">
        <v>1594</v>
      </c>
      <c r="B420" s="52" t="s">
        <v>1595</v>
      </c>
      <c r="C420" s="8"/>
      <c r="D420" s="8" t="s">
        <v>1596</v>
      </c>
      <c r="E420" s="8" t="s">
        <v>1597</v>
      </c>
      <c r="F420" s="9" t="s">
        <v>1574</v>
      </c>
      <c r="G420" s="247">
        <v>4</v>
      </c>
      <c r="H420" s="12">
        <v>42583</v>
      </c>
      <c r="I420" s="12">
        <v>42947</v>
      </c>
      <c r="J420" s="19">
        <f t="shared" si="55"/>
        <v>52</v>
      </c>
      <c r="K420" s="9">
        <v>4</v>
      </c>
      <c r="L420" s="11">
        <f t="shared" si="54"/>
        <v>1</v>
      </c>
      <c r="M420" s="121">
        <f t="shared" si="56"/>
        <v>52</v>
      </c>
      <c r="N420" s="19">
        <f t="shared" si="57"/>
        <v>52</v>
      </c>
      <c r="O420" s="297"/>
      <c r="P420" s="297"/>
      <c r="Q420" s="297"/>
      <c r="R420" s="297"/>
      <c r="S420" s="297"/>
      <c r="T420" s="297"/>
      <c r="U420" s="297"/>
      <c r="V420" s="297"/>
      <c r="W420" s="19">
        <f t="shared" si="58"/>
        <v>52</v>
      </c>
      <c r="X420" s="47" t="s">
        <v>1598</v>
      </c>
      <c r="Y420" s="9" t="s">
        <v>806</v>
      </c>
      <c r="Z420" s="8" t="s">
        <v>1541</v>
      </c>
      <c r="AA420" s="9"/>
      <c r="AB420" s="9"/>
      <c r="AC420" s="9"/>
      <c r="AD420" s="9"/>
      <c r="AE420" s="9"/>
      <c r="AF420" s="145" t="s">
        <v>1599</v>
      </c>
      <c r="AG420" s="60">
        <v>2016</v>
      </c>
      <c r="AH420" s="46"/>
      <c r="AI420" s="86" t="s">
        <v>4658</v>
      </c>
      <c r="AJ420" s="86" t="s">
        <v>4593</v>
      </c>
      <c r="AK420" s="46"/>
      <c r="AL420" s="46"/>
      <c r="AM420" s="46"/>
    </row>
    <row r="421" spans="1:39" s="1" customFormat="1" ht="273" hidden="1" x14ac:dyDescent="0.35">
      <c r="A421" s="3" t="s">
        <v>1588</v>
      </c>
      <c r="B421" s="52" t="s">
        <v>1589</v>
      </c>
      <c r="C421" s="8"/>
      <c r="D421" s="8" t="s">
        <v>1590</v>
      </c>
      <c r="E421" s="8" t="s">
        <v>1591</v>
      </c>
      <c r="F421" s="9" t="s">
        <v>1574</v>
      </c>
      <c r="G421" s="247">
        <v>3</v>
      </c>
      <c r="H421" s="12">
        <v>42583</v>
      </c>
      <c r="I421" s="12">
        <v>42947</v>
      </c>
      <c r="J421" s="19">
        <f t="shared" si="55"/>
        <v>52</v>
      </c>
      <c r="K421" s="9">
        <v>3</v>
      </c>
      <c r="L421" s="11">
        <f t="shared" si="54"/>
        <v>1</v>
      </c>
      <c r="M421" s="121">
        <f t="shared" si="56"/>
        <v>52</v>
      </c>
      <c r="N421" s="19">
        <f t="shared" si="57"/>
        <v>52</v>
      </c>
      <c r="O421" s="297"/>
      <c r="P421" s="297"/>
      <c r="Q421" s="297"/>
      <c r="R421" s="297"/>
      <c r="S421" s="297"/>
      <c r="T421" s="297"/>
      <c r="U421" s="297"/>
      <c r="V421" s="297"/>
      <c r="W421" s="19">
        <f t="shared" si="58"/>
        <v>52</v>
      </c>
      <c r="X421" s="47" t="s">
        <v>1592</v>
      </c>
      <c r="Y421" s="9" t="s">
        <v>806</v>
      </c>
      <c r="Z421" s="8" t="s">
        <v>1541</v>
      </c>
      <c r="AA421" s="9"/>
      <c r="AB421" s="9"/>
      <c r="AC421" s="9"/>
      <c r="AD421" s="9"/>
      <c r="AE421" s="9"/>
      <c r="AF421" s="145" t="s">
        <v>1593</v>
      </c>
      <c r="AG421" s="60">
        <v>2016</v>
      </c>
      <c r="AH421" s="46"/>
      <c r="AI421" s="86" t="s">
        <v>4658</v>
      </c>
      <c r="AJ421" s="86" t="s">
        <v>4593</v>
      </c>
      <c r="AK421" s="46"/>
      <c r="AL421" s="46"/>
      <c r="AM421" s="46"/>
    </row>
    <row r="422" spans="1:39" s="1" customFormat="1" ht="182" hidden="1" x14ac:dyDescent="0.35">
      <c r="A422" s="3" t="s">
        <v>1582</v>
      </c>
      <c r="B422" s="61" t="s">
        <v>1583</v>
      </c>
      <c r="C422" s="8"/>
      <c r="D422" s="8" t="s">
        <v>1584</v>
      </c>
      <c r="E422" s="8" t="s">
        <v>1585</v>
      </c>
      <c r="F422" s="9" t="s">
        <v>145</v>
      </c>
      <c r="G422" s="247">
        <v>2</v>
      </c>
      <c r="H422" s="12">
        <v>42551</v>
      </c>
      <c r="I422" s="12">
        <v>42735</v>
      </c>
      <c r="J422" s="19">
        <f t="shared" si="55"/>
        <v>26.285714285714285</v>
      </c>
      <c r="K422" s="9">
        <v>2</v>
      </c>
      <c r="L422" s="11">
        <f t="shared" si="54"/>
        <v>1</v>
      </c>
      <c r="M422" s="121">
        <f t="shared" si="56"/>
        <v>26.285714285714285</v>
      </c>
      <c r="N422" s="19">
        <f t="shared" si="57"/>
        <v>26.285714285714285</v>
      </c>
      <c r="O422" s="297"/>
      <c r="P422" s="297"/>
      <c r="Q422" s="297"/>
      <c r="R422" s="297"/>
      <c r="S422" s="297"/>
      <c r="T422" s="297"/>
      <c r="U422" s="297"/>
      <c r="V422" s="297"/>
      <c r="W422" s="19">
        <f t="shared" si="58"/>
        <v>26.285714285714285</v>
      </c>
      <c r="X422" s="47" t="s">
        <v>1586</v>
      </c>
      <c r="Y422" s="9" t="s">
        <v>562</v>
      </c>
      <c r="Z422" s="8" t="s">
        <v>1541</v>
      </c>
      <c r="AA422" s="9"/>
      <c r="AB422" s="9"/>
      <c r="AC422" s="9"/>
      <c r="AD422" s="9"/>
      <c r="AE422" s="9"/>
      <c r="AF422" s="145" t="s">
        <v>1587</v>
      </c>
      <c r="AG422" s="60">
        <v>2016</v>
      </c>
      <c r="AH422" s="46"/>
      <c r="AI422" s="86" t="s">
        <v>4658</v>
      </c>
      <c r="AJ422" s="86" t="s">
        <v>4593</v>
      </c>
      <c r="AK422" s="46"/>
      <c r="AL422" s="46"/>
      <c r="AM422" s="46"/>
    </row>
    <row r="423" spans="1:39" s="1" customFormat="1" ht="182" hidden="1" x14ac:dyDescent="0.35">
      <c r="A423" s="3" t="s">
        <v>1535</v>
      </c>
      <c r="B423" s="61" t="s">
        <v>1536</v>
      </c>
      <c r="C423" s="8" t="s">
        <v>667</v>
      </c>
      <c r="D423" s="8" t="s">
        <v>1537</v>
      </c>
      <c r="E423" s="8" t="s">
        <v>1538</v>
      </c>
      <c r="F423" s="9" t="s">
        <v>1539</v>
      </c>
      <c r="G423" s="247">
        <v>4</v>
      </c>
      <c r="H423" s="12">
        <v>42551</v>
      </c>
      <c r="I423" s="12">
        <v>42735</v>
      </c>
      <c r="J423" s="19">
        <f t="shared" si="55"/>
        <v>26.285714285714285</v>
      </c>
      <c r="K423" s="9">
        <v>4</v>
      </c>
      <c r="L423" s="11">
        <f t="shared" si="54"/>
        <v>1</v>
      </c>
      <c r="M423" s="121">
        <f t="shared" si="56"/>
        <v>26.285714285714285</v>
      </c>
      <c r="N423" s="19">
        <f t="shared" si="57"/>
        <v>26.285714285714285</v>
      </c>
      <c r="O423" s="297"/>
      <c r="P423" s="297"/>
      <c r="Q423" s="297"/>
      <c r="R423" s="297"/>
      <c r="S423" s="297"/>
      <c r="T423" s="297"/>
      <c r="U423" s="297"/>
      <c r="V423" s="297"/>
      <c r="W423" s="19">
        <f t="shared" si="58"/>
        <v>26.285714285714285</v>
      </c>
      <c r="X423" s="47" t="s">
        <v>1540</v>
      </c>
      <c r="Y423" s="9" t="s">
        <v>562</v>
      </c>
      <c r="Z423" s="8" t="s">
        <v>1541</v>
      </c>
      <c r="AA423" s="9"/>
      <c r="AB423" s="9"/>
      <c r="AC423" s="9"/>
      <c r="AD423" s="9"/>
      <c r="AE423" s="9"/>
      <c r="AF423" s="145" t="s">
        <v>1542</v>
      </c>
      <c r="AG423" s="60">
        <v>2016</v>
      </c>
      <c r="AH423" s="46"/>
      <c r="AI423" s="86" t="s">
        <v>4658</v>
      </c>
      <c r="AJ423" s="86" t="s">
        <v>4593</v>
      </c>
      <c r="AK423" s="46"/>
      <c r="AL423" s="46"/>
      <c r="AM423" s="46"/>
    </row>
    <row r="424" spans="1:39" s="1" customFormat="1" ht="104" hidden="1" x14ac:dyDescent="0.35">
      <c r="A424" s="2" t="s">
        <v>1205</v>
      </c>
      <c r="B424" s="52" t="s">
        <v>1206</v>
      </c>
      <c r="C424" s="8" t="s">
        <v>1207</v>
      </c>
      <c r="D424" s="8" t="s">
        <v>1208</v>
      </c>
      <c r="E424" s="8" t="s">
        <v>1209</v>
      </c>
      <c r="F424" s="9" t="s">
        <v>1210</v>
      </c>
      <c r="G424" s="247">
        <v>1</v>
      </c>
      <c r="H424" s="10">
        <v>41913</v>
      </c>
      <c r="I424" s="10">
        <v>42369</v>
      </c>
      <c r="J424" s="19">
        <f t="shared" si="55"/>
        <v>65.142857142857139</v>
      </c>
      <c r="K424" s="9">
        <v>1</v>
      </c>
      <c r="L424" s="11">
        <f t="shared" si="54"/>
        <v>1</v>
      </c>
      <c r="M424" s="121">
        <f t="shared" si="56"/>
        <v>65.142857142857139</v>
      </c>
      <c r="N424" s="19">
        <f t="shared" si="57"/>
        <v>65.142857142857139</v>
      </c>
      <c r="O424" s="297"/>
      <c r="P424" s="297"/>
      <c r="Q424" s="297"/>
      <c r="R424" s="297"/>
      <c r="S424" s="297"/>
      <c r="T424" s="297"/>
      <c r="U424" s="297"/>
      <c r="V424" s="297"/>
      <c r="W424" s="19">
        <f t="shared" si="58"/>
        <v>65.142857142857139</v>
      </c>
      <c r="X424" s="225" t="s">
        <v>1211</v>
      </c>
      <c r="Y424" s="9" t="s">
        <v>32</v>
      </c>
      <c r="Z424" s="8" t="s">
        <v>671</v>
      </c>
      <c r="AA424" s="9"/>
      <c r="AB424" s="9"/>
      <c r="AC424" s="9"/>
      <c r="AD424" s="9"/>
      <c r="AE424" s="9"/>
      <c r="AF424" s="145" t="s">
        <v>1212</v>
      </c>
      <c r="AG424" s="60">
        <v>2014</v>
      </c>
      <c r="AH424" s="46"/>
      <c r="AI424" s="86" t="s">
        <v>4658</v>
      </c>
      <c r="AJ424" s="86" t="s">
        <v>4593</v>
      </c>
      <c r="AK424" s="46"/>
      <c r="AL424" s="46"/>
      <c r="AM424" s="46"/>
    </row>
    <row r="425" spans="1:39" s="1" customFormat="1" ht="156" hidden="1" x14ac:dyDescent="0.35">
      <c r="A425" s="3" t="s">
        <v>1189</v>
      </c>
      <c r="B425" s="52" t="s">
        <v>1190</v>
      </c>
      <c r="C425" s="8" t="s">
        <v>1191</v>
      </c>
      <c r="D425" s="8" t="s">
        <v>1192</v>
      </c>
      <c r="E425" s="8" t="s">
        <v>1193</v>
      </c>
      <c r="F425" s="9" t="s">
        <v>1194</v>
      </c>
      <c r="G425" s="247">
        <v>1</v>
      </c>
      <c r="H425" s="10">
        <v>41852</v>
      </c>
      <c r="I425" s="10">
        <v>42369</v>
      </c>
      <c r="J425" s="19">
        <f t="shared" si="55"/>
        <v>73.857142857142861</v>
      </c>
      <c r="K425" s="9">
        <v>1</v>
      </c>
      <c r="L425" s="11">
        <f t="shared" si="54"/>
        <v>1</v>
      </c>
      <c r="M425" s="121">
        <f t="shared" si="56"/>
        <v>73.857142857142861</v>
      </c>
      <c r="N425" s="19">
        <f t="shared" si="57"/>
        <v>73.857142857142861</v>
      </c>
      <c r="O425" s="297"/>
      <c r="P425" s="297"/>
      <c r="Q425" s="297"/>
      <c r="R425" s="297"/>
      <c r="S425" s="297"/>
      <c r="T425" s="297"/>
      <c r="U425" s="297"/>
      <c r="V425" s="297"/>
      <c r="W425" s="19">
        <f t="shared" si="58"/>
        <v>73.857142857142861</v>
      </c>
      <c r="X425" s="225" t="s">
        <v>1195</v>
      </c>
      <c r="Y425" s="9" t="s">
        <v>32</v>
      </c>
      <c r="Z425" s="8" t="s">
        <v>671</v>
      </c>
      <c r="AA425" s="9"/>
      <c r="AB425" s="9"/>
      <c r="AC425" s="9"/>
      <c r="AD425" s="9"/>
      <c r="AE425" s="9"/>
      <c r="AF425" s="145" t="s">
        <v>1196</v>
      </c>
      <c r="AG425" s="60">
        <v>2014</v>
      </c>
      <c r="AH425" s="46"/>
      <c r="AI425" s="86" t="s">
        <v>4658</v>
      </c>
      <c r="AJ425" s="86" t="s">
        <v>4593</v>
      </c>
      <c r="AK425" s="46"/>
      <c r="AL425" s="46"/>
      <c r="AM425" s="46"/>
    </row>
    <row r="426" spans="1:39" s="1" customFormat="1" ht="247" hidden="1" x14ac:dyDescent="0.35">
      <c r="A426" s="3" t="s">
        <v>1174</v>
      </c>
      <c r="B426" s="52" t="s">
        <v>1175</v>
      </c>
      <c r="C426" s="8" t="s">
        <v>1176</v>
      </c>
      <c r="D426" s="8" t="s">
        <v>1177</v>
      </c>
      <c r="E426" s="8" t="s">
        <v>1178</v>
      </c>
      <c r="F426" s="9" t="s">
        <v>942</v>
      </c>
      <c r="G426" s="247">
        <v>1</v>
      </c>
      <c r="H426" s="10">
        <v>41913</v>
      </c>
      <c r="I426" s="10">
        <v>42216</v>
      </c>
      <c r="J426" s="19">
        <f t="shared" si="55"/>
        <v>43.285714285714285</v>
      </c>
      <c r="K426" s="9">
        <v>1</v>
      </c>
      <c r="L426" s="11">
        <f t="shared" si="54"/>
        <v>1</v>
      </c>
      <c r="M426" s="121">
        <f t="shared" si="56"/>
        <v>43.285714285714285</v>
      </c>
      <c r="N426" s="19">
        <f t="shared" si="57"/>
        <v>43.285714285714285</v>
      </c>
      <c r="O426" s="297"/>
      <c r="P426" s="297"/>
      <c r="Q426" s="297"/>
      <c r="R426" s="297"/>
      <c r="S426" s="297"/>
      <c r="T426" s="297"/>
      <c r="U426" s="297"/>
      <c r="V426" s="297"/>
      <c r="W426" s="19">
        <f t="shared" si="58"/>
        <v>43.285714285714285</v>
      </c>
      <c r="X426" s="225" t="s">
        <v>1179</v>
      </c>
      <c r="Y426" s="9" t="s">
        <v>32</v>
      </c>
      <c r="Z426" s="8" t="s">
        <v>671</v>
      </c>
      <c r="AA426" s="9"/>
      <c r="AB426" s="9"/>
      <c r="AC426" s="9"/>
      <c r="AD426" s="9"/>
      <c r="AE426" s="9"/>
      <c r="AF426" s="145" t="s">
        <v>1180</v>
      </c>
      <c r="AG426" s="60">
        <v>2014</v>
      </c>
      <c r="AH426" s="46"/>
      <c r="AI426" s="86" t="s">
        <v>4658</v>
      </c>
      <c r="AJ426" s="86" t="s">
        <v>4593</v>
      </c>
      <c r="AK426" s="46"/>
      <c r="AL426" s="46"/>
      <c r="AM426" s="46"/>
    </row>
    <row r="427" spans="1:39" s="1" customFormat="1" ht="182" hidden="1" x14ac:dyDescent="0.35">
      <c r="A427" s="3" t="s">
        <v>1167</v>
      </c>
      <c r="B427" s="52" t="s">
        <v>1168</v>
      </c>
      <c r="C427" s="8" t="s">
        <v>1169</v>
      </c>
      <c r="D427" s="8" t="s">
        <v>1170</v>
      </c>
      <c r="E427" s="8" t="s">
        <v>1171</v>
      </c>
      <c r="F427" s="9" t="s">
        <v>107</v>
      </c>
      <c r="G427" s="247">
        <v>1</v>
      </c>
      <c r="H427" s="10">
        <v>41852</v>
      </c>
      <c r="I427" s="10">
        <v>42369</v>
      </c>
      <c r="J427" s="19">
        <f t="shared" si="55"/>
        <v>73.857142857142861</v>
      </c>
      <c r="K427" s="9">
        <v>1</v>
      </c>
      <c r="L427" s="11">
        <f t="shared" si="54"/>
        <v>1</v>
      </c>
      <c r="M427" s="121">
        <f t="shared" si="56"/>
        <v>73.857142857142861</v>
      </c>
      <c r="N427" s="19">
        <f t="shared" si="57"/>
        <v>73.857142857142861</v>
      </c>
      <c r="O427" s="297"/>
      <c r="P427" s="297"/>
      <c r="Q427" s="297"/>
      <c r="R427" s="297"/>
      <c r="S427" s="297"/>
      <c r="T427" s="297"/>
      <c r="U427" s="297"/>
      <c r="V427" s="297"/>
      <c r="W427" s="19">
        <f t="shared" si="58"/>
        <v>73.857142857142861</v>
      </c>
      <c r="X427" s="225" t="s">
        <v>1172</v>
      </c>
      <c r="Y427" s="9" t="s">
        <v>32</v>
      </c>
      <c r="Z427" s="8" t="s">
        <v>671</v>
      </c>
      <c r="AA427" s="9"/>
      <c r="AB427" s="9"/>
      <c r="AC427" s="9"/>
      <c r="AD427" s="9"/>
      <c r="AE427" s="9"/>
      <c r="AF427" s="145" t="s">
        <v>1173</v>
      </c>
      <c r="AG427" s="60">
        <v>2014</v>
      </c>
      <c r="AH427" s="46"/>
      <c r="AI427" s="86" t="s">
        <v>4658</v>
      </c>
      <c r="AJ427" s="86" t="s">
        <v>4593</v>
      </c>
      <c r="AK427" s="46"/>
      <c r="AL427" s="46"/>
      <c r="AM427" s="46"/>
    </row>
    <row r="428" spans="1:39" s="1" customFormat="1" ht="409.5" hidden="1" x14ac:dyDescent="0.35">
      <c r="A428" s="3" t="s">
        <v>1152</v>
      </c>
      <c r="B428" s="52" t="s">
        <v>1153</v>
      </c>
      <c r="C428" s="8" t="s">
        <v>1154</v>
      </c>
      <c r="D428" s="8" t="s">
        <v>1155</v>
      </c>
      <c r="E428" s="8" t="s">
        <v>1156</v>
      </c>
      <c r="F428" s="9" t="s">
        <v>942</v>
      </c>
      <c r="G428" s="247">
        <v>1</v>
      </c>
      <c r="H428" s="10">
        <v>41852</v>
      </c>
      <c r="I428" s="10">
        <v>42369</v>
      </c>
      <c r="J428" s="19">
        <f t="shared" si="55"/>
        <v>73.857142857142861</v>
      </c>
      <c r="K428" s="9">
        <v>1</v>
      </c>
      <c r="L428" s="11">
        <f t="shared" si="54"/>
        <v>1</v>
      </c>
      <c r="M428" s="121">
        <f t="shared" si="56"/>
        <v>73.857142857142861</v>
      </c>
      <c r="N428" s="19">
        <f t="shared" si="57"/>
        <v>73.857142857142861</v>
      </c>
      <c r="O428" s="297"/>
      <c r="P428" s="297"/>
      <c r="Q428" s="297"/>
      <c r="R428" s="297"/>
      <c r="S428" s="297"/>
      <c r="T428" s="297"/>
      <c r="U428" s="297"/>
      <c r="V428" s="297"/>
      <c r="W428" s="19">
        <f t="shared" si="58"/>
        <v>73.857142857142861</v>
      </c>
      <c r="X428" s="225" t="s">
        <v>1157</v>
      </c>
      <c r="Y428" s="9" t="s">
        <v>32</v>
      </c>
      <c r="Z428" s="8" t="s">
        <v>671</v>
      </c>
      <c r="AA428" s="9"/>
      <c r="AB428" s="9"/>
      <c r="AC428" s="9"/>
      <c r="AD428" s="9"/>
      <c r="AE428" s="9"/>
      <c r="AF428" s="145" t="s">
        <v>1158</v>
      </c>
      <c r="AG428" s="60">
        <v>2014</v>
      </c>
      <c r="AH428" s="46"/>
      <c r="AI428" s="86" t="s">
        <v>4658</v>
      </c>
      <c r="AJ428" s="86" t="s">
        <v>4593</v>
      </c>
      <c r="AK428" s="46"/>
      <c r="AL428" s="46"/>
      <c r="AM428" s="46"/>
    </row>
    <row r="429" spans="1:39" s="1" customFormat="1" ht="409.5" hidden="1" x14ac:dyDescent="0.35">
      <c r="A429" s="3" t="s">
        <v>1137</v>
      </c>
      <c r="B429" s="52" t="s">
        <v>1138</v>
      </c>
      <c r="C429" s="8" t="s">
        <v>1139</v>
      </c>
      <c r="D429" s="8" t="s">
        <v>1140</v>
      </c>
      <c r="E429" s="8" t="s">
        <v>1141</v>
      </c>
      <c r="F429" s="9" t="s">
        <v>107</v>
      </c>
      <c r="G429" s="247">
        <v>1</v>
      </c>
      <c r="H429" s="10">
        <v>41852</v>
      </c>
      <c r="I429" s="10">
        <v>42185</v>
      </c>
      <c r="J429" s="19">
        <f t="shared" si="55"/>
        <v>47.571428571428569</v>
      </c>
      <c r="K429" s="9">
        <v>1</v>
      </c>
      <c r="L429" s="11">
        <f t="shared" si="54"/>
        <v>1</v>
      </c>
      <c r="M429" s="121">
        <f t="shared" si="56"/>
        <v>47.571428571428569</v>
      </c>
      <c r="N429" s="19">
        <f t="shared" si="57"/>
        <v>47.571428571428569</v>
      </c>
      <c r="O429" s="297"/>
      <c r="P429" s="297"/>
      <c r="Q429" s="297"/>
      <c r="R429" s="297"/>
      <c r="S429" s="297"/>
      <c r="T429" s="297"/>
      <c r="U429" s="297"/>
      <c r="V429" s="297"/>
      <c r="W429" s="19">
        <f t="shared" si="58"/>
        <v>47.571428571428569</v>
      </c>
      <c r="X429" s="225" t="s">
        <v>1142</v>
      </c>
      <c r="Y429" s="9" t="s">
        <v>32</v>
      </c>
      <c r="Z429" s="8" t="s">
        <v>671</v>
      </c>
      <c r="AA429" s="9"/>
      <c r="AB429" s="9"/>
      <c r="AC429" s="9"/>
      <c r="AD429" s="9"/>
      <c r="AE429" s="9"/>
      <c r="AF429" s="145" t="s">
        <v>1143</v>
      </c>
      <c r="AG429" s="60">
        <v>2014</v>
      </c>
      <c r="AH429" s="46"/>
      <c r="AI429" s="86" t="s">
        <v>4658</v>
      </c>
      <c r="AJ429" s="86" t="s">
        <v>4593</v>
      </c>
      <c r="AK429" s="46"/>
      <c r="AL429" s="46"/>
      <c r="AM429" s="46"/>
    </row>
    <row r="430" spans="1:39" s="1" customFormat="1" ht="117" hidden="1" customHeight="1" x14ac:dyDescent="0.35">
      <c r="A430" s="3" t="s">
        <v>1130</v>
      </c>
      <c r="B430" s="52" t="s">
        <v>1131</v>
      </c>
      <c r="C430" s="8" t="s">
        <v>1132</v>
      </c>
      <c r="D430" s="8" t="s">
        <v>1133</v>
      </c>
      <c r="E430" s="8" t="s">
        <v>1134</v>
      </c>
      <c r="F430" s="9" t="s">
        <v>107</v>
      </c>
      <c r="G430" s="247">
        <v>1</v>
      </c>
      <c r="H430" s="10">
        <v>41913</v>
      </c>
      <c r="I430" s="10">
        <v>42369</v>
      </c>
      <c r="J430" s="19">
        <f t="shared" si="55"/>
        <v>65.142857142857139</v>
      </c>
      <c r="K430" s="9">
        <v>1</v>
      </c>
      <c r="L430" s="11">
        <f t="shared" si="54"/>
        <v>1</v>
      </c>
      <c r="M430" s="121">
        <f t="shared" si="56"/>
        <v>65.142857142857139</v>
      </c>
      <c r="N430" s="19">
        <f t="shared" si="57"/>
        <v>65.142857142857139</v>
      </c>
      <c r="O430" s="297"/>
      <c r="P430" s="297"/>
      <c r="Q430" s="297"/>
      <c r="R430" s="297"/>
      <c r="S430" s="297"/>
      <c r="T430" s="297"/>
      <c r="U430" s="297"/>
      <c r="V430" s="297"/>
      <c r="W430" s="19">
        <f t="shared" si="58"/>
        <v>65.142857142857139</v>
      </c>
      <c r="X430" s="225" t="s">
        <v>1135</v>
      </c>
      <c r="Y430" s="9" t="s">
        <v>32</v>
      </c>
      <c r="Z430" s="8" t="s">
        <v>671</v>
      </c>
      <c r="AA430" s="9"/>
      <c r="AB430" s="9"/>
      <c r="AC430" s="9"/>
      <c r="AD430" s="9"/>
      <c r="AE430" s="9"/>
      <c r="AF430" s="145" t="s">
        <v>1136</v>
      </c>
      <c r="AG430" s="60">
        <v>2014</v>
      </c>
      <c r="AH430" s="46"/>
      <c r="AI430" s="86" t="s">
        <v>4658</v>
      </c>
      <c r="AJ430" s="86" t="s">
        <v>4593</v>
      </c>
      <c r="AK430" s="46"/>
      <c r="AL430" s="46"/>
      <c r="AM430" s="46"/>
    </row>
    <row r="431" spans="1:39" s="1" customFormat="1" ht="409.5" hidden="1" customHeight="1" x14ac:dyDescent="0.35">
      <c r="A431" s="3" t="s">
        <v>1123</v>
      </c>
      <c r="B431" s="52" t="s">
        <v>1124</v>
      </c>
      <c r="C431" s="8" t="s">
        <v>1125</v>
      </c>
      <c r="D431" s="8" t="s">
        <v>1126</v>
      </c>
      <c r="E431" s="8" t="s">
        <v>1127</v>
      </c>
      <c r="F431" s="9" t="s">
        <v>1120</v>
      </c>
      <c r="G431" s="247">
        <v>1</v>
      </c>
      <c r="H431" s="10">
        <v>41913</v>
      </c>
      <c r="I431" s="10">
        <v>42369</v>
      </c>
      <c r="J431" s="19">
        <f t="shared" si="55"/>
        <v>65.142857142857139</v>
      </c>
      <c r="K431" s="9">
        <v>1</v>
      </c>
      <c r="L431" s="11">
        <f t="shared" si="54"/>
        <v>1</v>
      </c>
      <c r="M431" s="121">
        <f t="shared" si="56"/>
        <v>65.142857142857139</v>
      </c>
      <c r="N431" s="19">
        <f t="shared" si="57"/>
        <v>65.142857142857139</v>
      </c>
      <c r="O431" s="297"/>
      <c r="P431" s="297"/>
      <c r="Q431" s="297"/>
      <c r="R431" s="297"/>
      <c r="S431" s="297"/>
      <c r="T431" s="297"/>
      <c r="U431" s="297"/>
      <c r="V431" s="297"/>
      <c r="W431" s="19">
        <f t="shared" si="58"/>
        <v>65.142857142857139</v>
      </c>
      <c r="X431" s="225" t="s">
        <v>1128</v>
      </c>
      <c r="Y431" s="9" t="s">
        <v>32</v>
      </c>
      <c r="Z431" s="8" t="s">
        <v>671</v>
      </c>
      <c r="AA431" s="9"/>
      <c r="AB431" s="9"/>
      <c r="AC431" s="9"/>
      <c r="AD431" s="9"/>
      <c r="AE431" s="9"/>
      <c r="AF431" s="145" t="s">
        <v>1129</v>
      </c>
      <c r="AG431" s="60">
        <v>2014</v>
      </c>
      <c r="AH431" s="46"/>
      <c r="AI431" s="86" t="s">
        <v>4658</v>
      </c>
      <c r="AJ431" s="86" t="s">
        <v>4593</v>
      </c>
      <c r="AK431" s="46"/>
      <c r="AL431" s="46"/>
      <c r="AM431" s="46"/>
    </row>
    <row r="432" spans="1:39" s="1" customFormat="1" ht="234" hidden="1" x14ac:dyDescent="0.35">
      <c r="A432" s="3" t="s">
        <v>1115</v>
      </c>
      <c r="B432" s="48" t="s">
        <v>1116</v>
      </c>
      <c r="C432" s="8" t="s">
        <v>1117</v>
      </c>
      <c r="D432" s="8" t="s">
        <v>1118</v>
      </c>
      <c r="E432" s="8" t="s">
        <v>1119</v>
      </c>
      <c r="F432" s="9" t="s">
        <v>1120</v>
      </c>
      <c r="G432" s="247">
        <v>1</v>
      </c>
      <c r="H432" s="10">
        <v>41861</v>
      </c>
      <c r="I432" s="10">
        <v>42369</v>
      </c>
      <c r="J432" s="19">
        <f t="shared" si="55"/>
        <v>72.571428571428569</v>
      </c>
      <c r="K432" s="9">
        <v>1</v>
      </c>
      <c r="L432" s="11">
        <f t="shared" si="54"/>
        <v>1</v>
      </c>
      <c r="M432" s="121">
        <f t="shared" si="56"/>
        <v>72.571428571428569</v>
      </c>
      <c r="N432" s="19">
        <f t="shared" si="57"/>
        <v>72.571428571428569</v>
      </c>
      <c r="O432" s="297"/>
      <c r="P432" s="297"/>
      <c r="Q432" s="297"/>
      <c r="R432" s="297"/>
      <c r="S432" s="297"/>
      <c r="T432" s="297"/>
      <c r="U432" s="297"/>
      <c r="V432" s="297"/>
      <c r="W432" s="19">
        <f t="shared" si="58"/>
        <v>72.571428571428569</v>
      </c>
      <c r="X432" s="225" t="s">
        <v>1121</v>
      </c>
      <c r="Y432" s="9" t="s">
        <v>32</v>
      </c>
      <c r="Z432" s="8" t="s">
        <v>671</v>
      </c>
      <c r="AA432" s="9"/>
      <c r="AB432" s="9"/>
      <c r="AC432" s="9"/>
      <c r="AD432" s="9"/>
      <c r="AE432" s="9"/>
      <c r="AF432" s="145" t="s">
        <v>1122</v>
      </c>
      <c r="AG432" s="60">
        <v>2014</v>
      </c>
      <c r="AH432" s="46"/>
      <c r="AI432" s="86" t="s">
        <v>4658</v>
      </c>
      <c r="AJ432" s="86" t="s">
        <v>4593</v>
      </c>
      <c r="AK432" s="46"/>
      <c r="AL432" s="46"/>
      <c r="AM432" s="46"/>
    </row>
    <row r="433" spans="1:39" s="1" customFormat="1" ht="156" hidden="1" x14ac:dyDescent="0.35">
      <c r="A433" s="3" t="s">
        <v>1102</v>
      </c>
      <c r="B433" s="48" t="s">
        <v>1103</v>
      </c>
      <c r="C433" s="8" t="s">
        <v>1104</v>
      </c>
      <c r="D433" s="8" t="s">
        <v>1105</v>
      </c>
      <c r="E433" s="8" t="s">
        <v>1106</v>
      </c>
      <c r="F433" s="9" t="s">
        <v>1099</v>
      </c>
      <c r="G433" s="247">
        <v>1</v>
      </c>
      <c r="H433" s="10">
        <v>41861</v>
      </c>
      <c r="I433" s="10">
        <v>42369</v>
      </c>
      <c r="J433" s="19">
        <f t="shared" si="55"/>
        <v>72.571428571428569</v>
      </c>
      <c r="K433" s="9">
        <v>1</v>
      </c>
      <c r="L433" s="11">
        <f t="shared" si="54"/>
        <v>1</v>
      </c>
      <c r="M433" s="121">
        <f t="shared" si="56"/>
        <v>72.571428571428569</v>
      </c>
      <c r="N433" s="19">
        <f t="shared" si="57"/>
        <v>72.571428571428569</v>
      </c>
      <c r="O433" s="297"/>
      <c r="P433" s="297"/>
      <c r="Q433" s="297"/>
      <c r="R433" s="297"/>
      <c r="S433" s="297"/>
      <c r="T433" s="297"/>
      <c r="U433" s="297"/>
      <c r="V433" s="297"/>
      <c r="W433" s="19">
        <f t="shared" si="58"/>
        <v>72.571428571428569</v>
      </c>
      <c r="X433" s="225" t="s">
        <v>1107</v>
      </c>
      <c r="Y433" s="9" t="s">
        <v>32</v>
      </c>
      <c r="Z433" s="8" t="s">
        <v>671</v>
      </c>
      <c r="AA433" s="9"/>
      <c r="AB433" s="9"/>
      <c r="AC433" s="9"/>
      <c r="AD433" s="9"/>
      <c r="AE433" s="9"/>
      <c r="AF433" s="145" t="s">
        <v>1108</v>
      </c>
      <c r="AG433" s="60">
        <v>2014</v>
      </c>
      <c r="AH433" s="46"/>
      <c r="AI433" s="86" t="s">
        <v>4658</v>
      </c>
      <c r="AJ433" s="86" t="s">
        <v>4593</v>
      </c>
      <c r="AK433" s="46"/>
      <c r="AL433" s="46"/>
      <c r="AM433" s="46"/>
    </row>
    <row r="434" spans="1:39" s="1" customFormat="1" ht="221" hidden="1" x14ac:dyDescent="0.35">
      <c r="A434" s="3" t="s">
        <v>1094</v>
      </c>
      <c r="B434" s="48" t="s">
        <v>1095</v>
      </c>
      <c r="C434" s="8" t="s">
        <v>1096</v>
      </c>
      <c r="D434" s="8" t="s">
        <v>1097</v>
      </c>
      <c r="E434" s="8" t="s">
        <v>1098</v>
      </c>
      <c r="F434" s="9" t="s">
        <v>1099</v>
      </c>
      <c r="G434" s="247">
        <v>1</v>
      </c>
      <c r="H434" s="10">
        <v>41823</v>
      </c>
      <c r="I434" s="10">
        <v>42369</v>
      </c>
      <c r="J434" s="19">
        <f t="shared" si="55"/>
        <v>78</v>
      </c>
      <c r="K434" s="9">
        <v>1</v>
      </c>
      <c r="L434" s="11">
        <f t="shared" si="54"/>
        <v>1</v>
      </c>
      <c r="M434" s="121">
        <f t="shared" si="56"/>
        <v>78</v>
      </c>
      <c r="N434" s="19">
        <f t="shared" si="57"/>
        <v>78</v>
      </c>
      <c r="O434" s="297"/>
      <c r="P434" s="297"/>
      <c r="Q434" s="297"/>
      <c r="R434" s="297"/>
      <c r="S434" s="297"/>
      <c r="T434" s="297"/>
      <c r="U434" s="297"/>
      <c r="V434" s="297"/>
      <c r="W434" s="19">
        <f t="shared" si="58"/>
        <v>78</v>
      </c>
      <c r="X434" s="225" t="s">
        <v>1100</v>
      </c>
      <c r="Y434" s="9" t="s">
        <v>32</v>
      </c>
      <c r="Z434" s="8" t="s">
        <v>671</v>
      </c>
      <c r="AA434" s="9"/>
      <c r="AB434" s="9"/>
      <c r="AC434" s="9"/>
      <c r="AD434" s="9"/>
      <c r="AE434" s="9"/>
      <c r="AF434" s="145" t="s">
        <v>1101</v>
      </c>
      <c r="AG434" s="60">
        <v>2014</v>
      </c>
      <c r="AH434" s="46"/>
      <c r="AI434" s="86" t="s">
        <v>4658</v>
      </c>
      <c r="AJ434" s="86" t="s">
        <v>4593</v>
      </c>
      <c r="AK434" s="46"/>
      <c r="AL434" s="46"/>
      <c r="AM434" s="46"/>
    </row>
    <row r="435" spans="1:39" s="1" customFormat="1" ht="117" hidden="1" customHeight="1" x14ac:dyDescent="0.35">
      <c r="A435" s="2" t="s">
        <v>325</v>
      </c>
      <c r="B435" s="75" t="s">
        <v>334</v>
      </c>
      <c r="C435" s="8" t="s">
        <v>335</v>
      </c>
      <c r="D435" s="46" t="s">
        <v>328</v>
      </c>
      <c r="E435" s="8" t="s">
        <v>336</v>
      </c>
      <c r="F435" s="8" t="s">
        <v>330</v>
      </c>
      <c r="G435" s="247">
        <v>5</v>
      </c>
      <c r="H435" s="10">
        <v>42736</v>
      </c>
      <c r="I435" s="10">
        <v>44196</v>
      </c>
      <c r="J435" s="19">
        <f t="shared" si="55"/>
        <v>208.57142857142858</v>
      </c>
      <c r="K435" s="9">
        <v>5</v>
      </c>
      <c r="L435" s="11">
        <f t="shared" si="54"/>
        <v>1</v>
      </c>
      <c r="M435" s="121">
        <f t="shared" si="56"/>
        <v>208.57142857142858</v>
      </c>
      <c r="N435" s="19">
        <f t="shared" si="57"/>
        <v>0</v>
      </c>
      <c r="O435" s="297"/>
      <c r="P435" s="297"/>
      <c r="Q435" s="297"/>
      <c r="R435" s="297"/>
      <c r="S435" s="297"/>
      <c r="T435" s="297"/>
      <c r="U435" s="297"/>
      <c r="V435" s="297"/>
      <c r="W435" s="19">
        <f t="shared" si="58"/>
        <v>0</v>
      </c>
      <c r="X435" s="47" t="s">
        <v>331</v>
      </c>
      <c r="Y435" s="9" t="s">
        <v>332</v>
      </c>
      <c r="Z435" s="8" t="s">
        <v>110</v>
      </c>
      <c r="AA435" s="9" t="s">
        <v>34</v>
      </c>
      <c r="AB435" s="9"/>
      <c r="AC435" s="9"/>
      <c r="AD435" s="9"/>
      <c r="AE435" s="9"/>
      <c r="AF435" s="145" t="s">
        <v>337</v>
      </c>
      <c r="AG435" s="60">
        <v>2016</v>
      </c>
      <c r="AH435" s="46"/>
      <c r="AI435" s="86" t="s">
        <v>4658</v>
      </c>
      <c r="AJ435" s="86" t="s">
        <v>4593</v>
      </c>
      <c r="AK435" s="46"/>
      <c r="AL435" s="46"/>
      <c r="AM435" s="46"/>
    </row>
    <row r="436" spans="1:39" s="1" customFormat="1" ht="312" hidden="1" customHeight="1" x14ac:dyDescent="0.35">
      <c r="A436" s="3" t="s">
        <v>1035</v>
      </c>
      <c r="B436" s="52" t="s">
        <v>1036</v>
      </c>
      <c r="C436" s="8" t="s">
        <v>1037</v>
      </c>
      <c r="D436" s="8" t="s">
        <v>1038</v>
      </c>
      <c r="E436" s="8" t="s">
        <v>1039</v>
      </c>
      <c r="F436" s="9" t="s">
        <v>942</v>
      </c>
      <c r="G436" s="247">
        <v>1</v>
      </c>
      <c r="H436" s="10">
        <v>42401</v>
      </c>
      <c r="I436" s="10">
        <v>42551</v>
      </c>
      <c r="J436" s="19">
        <f t="shared" si="55"/>
        <v>21.428571428571427</v>
      </c>
      <c r="K436" s="9">
        <v>1</v>
      </c>
      <c r="L436" s="11">
        <f t="shared" si="54"/>
        <v>1</v>
      </c>
      <c r="M436" s="121">
        <f t="shared" si="56"/>
        <v>21.428571428571427</v>
      </c>
      <c r="N436" s="19">
        <f t="shared" si="57"/>
        <v>21.428571428571427</v>
      </c>
      <c r="O436" s="297"/>
      <c r="P436" s="297"/>
      <c r="Q436" s="297"/>
      <c r="R436" s="297"/>
      <c r="S436" s="297"/>
      <c r="T436" s="297"/>
      <c r="U436" s="297"/>
      <c r="V436" s="297"/>
      <c r="W436" s="19">
        <f t="shared" si="58"/>
        <v>21.428571428571427</v>
      </c>
      <c r="X436" s="47" t="s">
        <v>1040</v>
      </c>
      <c r="Y436" s="9" t="s">
        <v>189</v>
      </c>
      <c r="Z436" s="8" t="s">
        <v>543</v>
      </c>
      <c r="AA436" s="9"/>
      <c r="AB436" s="9"/>
      <c r="AC436" s="9"/>
      <c r="AD436" s="9"/>
      <c r="AE436" s="9"/>
      <c r="AF436" s="145" t="s">
        <v>1041</v>
      </c>
      <c r="AG436" s="60">
        <v>2012</v>
      </c>
      <c r="AH436" s="46"/>
      <c r="AI436" s="86" t="s">
        <v>4658</v>
      </c>
      <c r="AJ436" s="86" t="s">
        <v>4593</v>
      </c>
      <c r="AK436" s="46"/>
      <c r="AL436" s="46"/>
      <c r="AM436" s="46"/>
    </row>
    <row r="437" spans="1:39" s="1" customFormat="1" ht="234" hidden="1" customHeight="1" x14ac:dyDescent="0.35">
      <c r="A437" s="3" t="s">
        <v>2546</v>
      </c>
      <c r="B437" s="48" t="s">
        <v>2547</v>
      </c>
      <c r="C437" s="8" t="s">
        <v>2548</v>
      </c>
      <c r="D437" s="8" t="s">
        <v>2549</v>
      </c>
      <c r="E437" s="8" t="s">
        <v>2550</v>
      </c>
      <c r="F437" s="9" t="s">
        <v>2551</v>
      </c>
      <c r="G437" s="247">
        <v>4</v>
      </c>
      <c r="H437" s="12">
        <v>43563</v>
      </c>
      <c r="I437" s="12">
        <v>43921</v>
      </c>
      <c r="J437" s="230">
        <f t="shared" si="55"/>
        <v>51.142857142857146</v>
      </c>
      <c r="K437" s="60">
        <v>4</v>
      </c>
      <c r="L437" s="47">
        <f t="shared" si="54"/>
        <v>1</v>
      </c>
      <c r="M437" s="242">
        <f t="shared" si="56"/>
        <v>51.142857142857146</v>
      </c>
      <c r="N437" s="230">
        <f t="shared" si="57"/>
        <v>51.142857142857146</v>
      </c>
      <c r="O437" s="299"/>
      <c r="P437" s="299"/>
      <c r="Q437" s="299"/>
      <c r="R437" s="299"/>
      <c r="S437" s="299"/>
      <c r="T437" s="299"/>
      <c r="U437" s="299"/>
      <c r="V437" s="299"/>
      <c r="W437" s="230">
        <f t="shared" si="58"/>
        <v>51.142857142857146</v>
      </c>
      <c r="X437" s="47" t="s">
        <v>2552</v>
      </c>
      <c r="Y437" s="9" t="s">
        <v>2553</v>
      </c>
      <c r="Z437" s="8" t="s">
        <v>2429</v>
      </c>
      <c r="AA437" s="9"/>
      <c r="AB437" s="9"/>
      <c r="AC437" s="9"/>
      <c r="AD437" s="9"/>
      <c r="AE437" s="9"/>
      <c r="AF437" s="145" t="s">
        <v>2554</v>
      </c>
      <c r="AG437" s="60">
        <v>2018</v>
      </c>
      <c r="AH437" s="46"/>
      <c r="AI437" s="86" t="s">
        <v>4658</v>
      </c>
      <c r="AJ437" s="86" t="s">
        <v>4593</v>
      </c>
      <c r="AK437" s="282"/>
      <c r="AL437" s="282"/>
      <c r="AM437" s="282"/>
    </row>
    <row r="438" spans="1:39" s="1" customFormat="1" ht="409.5" hidden="1" customHeight="1" x14ac:dyDescent="0.35">
      <c r="A438" s="3" t="s">
        <v>1005</v>
      </c>
      <c r="B438" s="52" t="s">
        <v>1006</v>
      </c>
      <c r="C438" s="8" t="s">
        <v>1007</v>
      </c>
      <c r="D438" s="8" t="s">
        <v>1008</v>
      </c>
      <c r="E438" s="8" t="s">
        <v>1009</v>
      </c>
      <c r="F438" s="9" t="s">
        <v>1010</v>
      </c>
      <c r="G438" s="247">
        <v>1</v>
      </c>
      <c r="H438" s="10">
        <v>42401</v>
      </c>
      <c r="I438" s="10">
        <v>42490</v>
      </c>
      <c r="J438" s="19">
        <f t="shared" si="55"/>
        <v>12.714285714285714</v>
      </c>
      <c r="K438" s="9">
        <v>1</v>
      </c>
      <c r="L438" s="11">
        <f t="shared" si="54"/>
        <v>1</v>
      </c>
      <c r="M438" s="121">
        <f t="shared" si="56"/>
        <v>12.714285714285714</v>
      </c>
      <c r="N438" s="19">
        <f t="shared" si="57"/>
        <v>12.714285714285714</v>
      </c>
      <c r="O438" s="297"/>
      <c r="P438" s="297"/>
      <c r="Q438" s="297"/>
      <c r="R438" s="297"/>
      <c r="S438" s="297"/>
      <c r="T438" s="297"/>
      <c r="U438" s="297"/>
      <c r="V438" s="297"/>
      <c r="W438" s="19">
        <f t="shared" si="58"/>
        <v>12.714285714285714</v>
      </c>
      <c r="X438" s="47" t="s">
        <v>1011</v>
      </c>
      <c r="Y438" s="9" t="s">
        <v>189</v>
      </c>
      <c r="Z438" s="8" t="s">
        <v>543</v>
      </c>
      <c r="AA438" s="9"/>
      <c r="AB438" s="9"/>
      <c r="AC438" s="9"/>
      <c r="AD438" s="9"/>
      <c r="AE438" s="9"/>
      <c r="AF438" s="145" t="s">
        <v>1012</v>
      </c>
      <c r="AG438" s="60">
        <v>2012</v>
      </c>
      <c r="AH438" s="46"/>
      <c r="AI438" s="86" t="s">
        <v>4658</v>
      </c>
      <c r="AJ438" s="86" t="s">
        <v>4593</v>
      </c>
      <c r="AK438" s="46"/>
      <c r="AL438" s="46"/>
      <c r="AM438" s="46"/>
    </row>
    <row r="439" spans="1:39" s="1" customFormat="1" ht="117" hidden="1" x14ac:dyDescent="0.35">
      <c r="A439" s="3" t="s">
        <v>2539</v>
      </c>
      <c r="B439" s="79" t="s">
        <v>2540</v>
      </c>
      <c r="C439" s="8" t="s">
        <v>2541</v>
      </c>
      <c r="D439" s="8" t="s">
        <v>2542</v>
      </c>
      <c r="E439" s="8" t="s">
        <v>2543</v>
      </c>
      <c r="F439" s="8" t="s">
        <v>2544</v>
      </c>
      <c r="G439" s="247">
        <v>3</v>
      </c>
      <c r="H439" s="12">
        <v>43500</v>
      </c>
      <c r="I439" s="10">
        <v>44196</v>
      </c>
      <c r="J439" s="19">
        <f t="shared" ref="J439:J470" si="59">(I439-H439)/7</f>
        <v>99.428571428571431</v>
      </c>
      <c r="K439" s="9">
        <v>3</v>
      </c>
      <c r="L439" s="11">
        <f t="shared" si="54"/>
        <v>1</v>
      </c>
      <c r="M439" s="121">
        <f t="shared" si="56"/>
        <v>99.428571428571431</v>
      </c>
      <c r="N439" s="19">
        <f t="shared" si="57"/>
        <v>0</v>
      </c>
      <c r="O439" s="297"/>
      <c r="P439" s="297"/>
      <c r="Q439" s="297"/>
      <c r="R439" s="297"/>
      <c r="S439" s="297"/>
      <c r="T439" s="297"/>
      <c r="U439" s="297"/>
      <c r="V439" s="297"/>
      <c r="W439" s="19">
        <f t="shared" si="58"/>
        <v>0</v>
      </c>
      <c r="X439" s="11" t="s">
        <v>1519</v>
      </c>
      <c r="Y439" s="9" t="s">
        <v>361</v>
      </c>
      <c r="Z439" s="8" t="s">
        <v>2429</v>
      </c>
      <c r="AA439" s="9" t="s">
        <v>34</v>
      </c>
      <c r="AB439" s="9"/>
      <c r="AC439" s="9" t="s">
        <v>34</v>
      </c>
      <c r="AD439" s="9"/>
      <c r="AE439" s="9"/>
      <c r="AF439" s="145" t="s">
        <v>2545</v>
      </c>
      <c r="AG439" s="60">
        <v>2018</v>
      </c>
      <c r="AH439" s="46"/>
      <c r="AI439" s="86" t="s">
        <v>4658</v>
      </c>
      <c r="AJ439" s="86" t="s">
        <v>4593</v>
      </c>
      <c r="AK439" s="282"/>
      <c r="AL439" s="282"/>
      <c r="AM439" s="282"/>
    </row>
    <row r="440" spans="1:39" s="1" customFormat="1" ht="117" hidden="1" x14ac:dyDescent="0.35">
      <c r="A440" s="3" t="s">
        <v>2531</v>
      </c>
      <c r="B440" s="48" t="s">
        <v>2532</v>
      </c>
      <c r="C440" s="8" t="s">
        <v>2533</v>
      </c>
      <c r="D440" s="8" t="s">
        <v>2534</v>
      </c>
      <c r="E440" s="8" t="s">
        <v>2535</v>
      </c>
      <c r="F440" s="9" t="s">
        <v>2536</v>
      </c>
      <c r="G440" s="247">
        <v>4</v>
      </c>
      <c r="H440" s="12">
        <v>43563</v>
      </c>
      <c r="I440" s="12">
        <v>43826</v>
      </c>
      <c r="J440" s="230">
        <f t="shared" si="59"/>
        <v>37.571428571428569</v>
      </c>
      <c r="K440" s="60">
        <v>4</v>
      </c>
      <c r="L440" s="47">
        <f t="shared" si="54"/>
        <v>1</v>
      </c>
      <c r="M440" s="242">
        <f t="shared" si="56"/>
        <v>37.571428571428569</v>
      </c>
      <c r="N440" s="230">
        <f t="shared" si="57"/>
        <v>37.571428571428569</v>
      </c>
      <c r="O440" s="299"/>
      <c r="P440" s="299"/>
      <c r="Q440" s="299"/>
      <c r="R440" s="299"/>
      <c r="S440" s="299"/>
      <c r="T440" s="299"/>
      <c r="U440" s="299"/>
      <c r="V440" s="299"/>
      <c r="W440" s="230">
        <f t="shared" si="58"/>
        <v>37.571428571428569</v>
      </c>
      <c r="X440" s="47" t="s">
        <v>2537</v>
      </c>
      <c r="Y440" s="9" t="s">
        <v>208</v>
      </c>
      <c r="Z440" s="8" t="s">
        <v>2429</v>
      </c>
      <c r="AA440" s="9"/>
      <c r="AB440" s="9"/>
      <c r="AC440" s="9"/>
      <c r="AD440" s="9"/>
      <c r="AE440" s="9"/>
      <c r="AF440" s="145" t="s">
        <v>2538</v>
      </c>
      <c r="AG440" s="60">
        <v>2018</v>
      </c>
      <c r="AH440" s="46"/>
      <c r="AI440" s="86" t="s">
        <v>4658</v>
      </c>
      <c r="AJ440" s="86" t="s">
        <v>4593</v>
      </c>
      <c r="AK440" s="282"/>
      <c r="AL440" s="282"/>
      <c r="AM440" s="282"/>
    </row>
    <row r="441" spans="1:39" s="1" customFormat="1" ht="117" hidden="1" x14ac:dyDescent="0.35">
      <c r="A441" s="2" t="s">
        <v>2520</v>
      </c>
      <c r="B441" s="68" t="s">
        <v>2521</v>
      </c>
      <c r="C441" s="8" t="s">
        <v>2528</v>
      </c>
      <c r="D441" s="8" t="s">
        <v>2529</v>
      </c>
      <c r="E441" s="8" t="s">
        <v>2517</v>
      </c>
      <c r="F441" s="9" t="s">
        <v>2503</v>
      </c>
      <c r="G441" s="247">
        <v>1</v>
      </c>
      <c r="H441" s="12">
        <v>43500</v>
      </c>
      <c r="I441" s="10">
        <v>43982</v>
      </c>
      <c r="J441" s="230">
        <f t="shared" si="59"/>
        <v>68.857142857142861</v>
      </c>
      <c r="K441" s="60">
        <v>1</v>
      </c>
      <c r="L441" s="47">
        <f t="shared" si="54"/>
        <v>1</v>
      </c>
      <c r="M441" s="242">
        <f t="shared" si="56"/>
        <v>68.857142857142861</v>
      </c>
      <c r="N441" s="230">
        <f t="shared" si="57"/>
        <v>68.857142857142861</v>
      </c>
      <c r="O441" s="299"/>
      <c r="P441" s="299"/>
      <c r="Q441" s="299"/>
      <c r="R441" s="299"/>
      <c r="S441" s="299"/>
      <c r="T441" s="299"/>
      <c r="U441" s="299"/>
      <c r="V441" s="299"/>
      <c r="W441" s="230">
        <f t="shared" si="58"/>
        <v>68.857142857142861</v>
      </c>
      <c r="X441" s="47" t="s">
        <v>2518</v>
      </c>
      <c r="Y441" s="9" t="s">
        <v>2083</v>
      </c>
      <c r="Z441" s="8" t="s">
        <v>2530</v>
      </c>
      <c r="AA441" s="9" t="s">
        <v>34</v>
      </c>
      <c r="AB441" s="9"/>
      <c r="AC441" s="9"/>
      <c r="AD441" s="9"/>
      <c r="AE441" s="9"/>
      <c r="AF441" s="145" t="s">
        <v>2519</v>
      </c>
      <c r="AG441" s="60">
        <v>2018</v>
      </c>
      <c r="AH441" s="46"/>
      <c r="AI441" s="86" t="s">
        <v>4658</v>
      </c>
      <c r="AJ441" s="86" t="s">
        <v>4593</v>
      </c>
      <c r="AK441" s="282"/>
      <c r="AL441" s="282"/>
      <c r="AM441" s="282"/>
    </row>
    <row r="442" spans="1:39" s="1" customFormat="1" ht="117" hidden="1" x14ac:dyDescent="0.35">
      <c r="A442" s="2" t="s">
        <v>2520</v>
      </c>
      <c r="B442" s="48" t="s">
        <v>2521</v>
      </c>
      <c r="C442" s="8" t="s">
        <v>2522</v>
      </c>
      <c r="D442" s="8" t="s">
        <v>2523</v>
      </c>
      <c r="E442" s="8" t="s">
        <v>2524</v>
      </c>
      <c r="F442" s="9" t="s">
        <v>2525</v>
      </c>
      <c r="G442" s="247">
        <v>4</v>
      </c>
      <c r="H442" s="12">
        <v>43563</v>
      </c>
      <c r="I442" s="12">
        <v>43826</v>
      </c>
      <c r="J442" s="230">
        <f t="shared" si="59"/>
        <v>37.571428571428569</v>
      </c>
      <c r="K442" s="60">
        <v>4</v>
      </c>
      <c r="L442" s="47">
        <f t="shared" si="54"/>
        <v>1</v>
      </c>
      <c r="M442" s="242">
        <f t="shared" si="56"/>
        <v>37.571428571428569</v>
      </c>
      <c r="N442" s="230">
        <f t="shared" si="57"/>
        <v>37.571428571428569</v>
      </c>
      <c r="O442" s="299"/>
      <c r="P442" s="299"/>
      <c r="Q442" s="299"/>
      <c r="R442" s="299"/>
      <c r="S442" s="299"/>
      <c r="T442" s="299"/>
      <c r="U442" s="299"/>
      <c r="V442" s="299"/>
      <c r="W442" s="230">
        <f t="shared" si="58"/>
        <v>37.571428571428569</v>
      </c>
      <c r="X442" s="47" t="s">
        <v>2526</v>
      </c>
      <c r="Y442" s="9" t="s">
        <v>208</v>
      </c>
      <c r="Z442" s="8" t="s">
        <v>2429</v>
      </c>
      <c r="AA442" s="9"/>
      <c r="AB442" s="9"/>
      <c r="AC442" s="9"/>
      <c r="AD442" s="9"/>
      <c r="AE442" s="9"/>
      <c r="AF442" s="145" t="s">
        <v>2527</v>
      </c>
      <c r="AG442" s="60">
        <v>2018</v>
      </c>
      <c r="AH442" s="46"/>
      <c r="AI442" s="86" t="s">
        <v>4658</v>
      </c>
      <c r="AJ442" s="86" t="s">
        <v>4593</v>
      </c>
      <c r="AK442" s="282"/>
      <c r="AL442" s="282"/>
      <c r="AM442" s="282"/>
    </row>
    <row r="443" spans="1:39" s="1" customFormat="1" ht="195" hidden="1" x14ac:dyDescent="0.35">
      <c r="A443" s="7" t="s">
        <v>2184</v>
      </c>
      <c r="B443" s="52" t="s">
        <v>2185</v>
      </c>
      <c r="C443" s="8" t="s">
        <v>2186</v>
      </c>
      <c r="D443" s="8" t="s">
        <v>2187</v>
      </c>
      <c r="E443" s="8" t="s">
        <v>2188</v>
      </c>
      <c r="F443" s="9" t="s">
        <v>2189</v>
      </c>
      <c r="G443" s="247">
        <v>1</v>
      </c>
      <c r="H443" s="10">
        <v>43293</v>
      </c>
      <c r="I443" s="10">
        <v>43647</v>
      </c>
      <c r="J443" s="230">
        <f t="shared" si="59"/>
        <v>50.571428571428569</v>
      </c>
      <c r="K443" s="60">
        <v>1</v>
      </c>
      <c r="L443" s="47">
        <f t="shared" si="54"/>
        <v>1</v>
      </c>
      <c r="M443" s="242">
        <f t="shared" si="56"/>
        <v>50.571428571428569</v>
      </c>
      <c r="N443" s="230">
        <f t="shared" si="57"/>
        <v>50.571428571428569</v>
      </c>
      <c r="O443" s="299"/>
      <c r="P443" s="299"/>
      <c r="Q443" s="299"/>
      <c r="R443" s="299"/>
      <c r="S443" s="299"/>
      <c r="T443" s="299"/>
      <c r="U443" s="299"/>
      <c r="V443" s="299"/>
      <c r="W443" s="230">
        <f t="shared" si="58"/>
        <v>50.571428571428569</v>
      </c>
      <c r="X443" s="147" t="s">
        <v>2190</v>
      </c>
      <c r="Y443" s="9" t="s">
        <v>2191</v>
      </c>
      <c r="Z443" s="8" t="s">
        <v>2192</v>
      </c>
      <c r="AA443" s="9"/>
      <c r="AB443" s="9"/>
      <c r="AC443" s="9"/>
      <c r="AD443" s="9"/>
      <c r="AE443" s="9"/>
      <c r="AF443" s="145" t="s">
        <v>2193</v>
      </c>
      <c r="AG443" s="60">
        <v>2018</v>
      </c>
      <c r="AH443" s="46"/>
      <c r="AI443" s="86" t="s">
        <v>4658</v>
      </c>
      <c r="AJ443" s="86" t="s">
        <v>4593</v>
      </c>
      <c r="AK443" s="46"/>
      <c r="AL443" s="46"/>
      <c r="AM443" s="46"/>
    </row>
    <row r="444" spans="1:39" s="1" customFormat="1" ht="182" hidden="1" x14ac:dyDescent="0.35">
      <c r="A444" s="7" t="s">
        <v>2184</v>
      </c>
      <c r="B444" s="52" t="s">
        <v>2185</v>
      </c>
      <c r="C444" s="8" t="s">
        <v>2186</v>
      </c>
      <c r="D444" s="8" t="s">
        <v>2187</v>
      </c>
      <c r="E444" s="8" t="s">
        <v>2194</v>
      </c>
      <c r="F444" s="9" t="s">
        <v>2195</v>
      </c>
      <c r="G444" s="247">
        <v>7</v>
      </c>
      <c r="H444" s="10">
        <v>43040</v>
      </c>
      <c r="I444" s="10">
        <v>43647</v>
      </c>
      <c r="J444" s="230">
        <f t="shared" si="59"/>
        <v>86.714285714285708</v>
      </c>
      <c r="K444" s="60">
        <v>7</v>
      </c>
      <c r="L444" s="47">
        <f t="shared" si="54"/>
        <v>1</v>
      </c>
      <c r="M444" s="242">
        <f t="shared" si="56"/>
        <v>86.714285714285708</v>
      </c>
      <c r="N444" s="230">
        <f t="shared" si="57"/>
        <v>86.714285714285708</v>
      </c>
      <c r="O444" s="299"/>
      <c r="P444" s="299"/>
      <c r="Q444" s="299"/>
      <c r="R444" s="299"/>
      <c r="S444" s="299"/>
      <c r="T444" s="299"/>
      <c r="U444" s="299"/>
      <c r="V444" s="299"/>
      <c r="W444" s="230">
        <f t="shared" si="58"/>
        <v>86.714285714285708</v>
      </c>
      <c r="X444" s="47" t="s">
        <v>2196</v>
      </c>
      <c r="Y444" s="9" t="s">
        <v>2191</v>
      </c>
      <c r="Z444" s="8" t="s">
        <v>2192</v>
      </c>
      <c r="AA444" s="9"/>
      <c r="AB444" s="9"/>
      <c r="AC444" s="9"/>
      <c r="AD444" s="9"/>
      <c r="AE444" s="9"/>
      <c r="AF444" s="145" t="s">
        <v>2197</v>
      </c>
      <c r="AG444" s="60">
        <v>2018</v>
      </c>
      <c r="AH444" s="46"/>
      <c r="AI444" s="86" t="s">
        <v>4658</v>
      </c>
      <c r="AJ444" s="86" t="s">
        <v>4593</v>
      </c>
      <c r="AK444" s="46"/>
      <c r="AL444" s="46"/>
      <c r="AM444" s="46"/>
    </row>
    <row r="445" spans="1:39" s="1" customFormat="1" ht="156" hidden="1" x14ac:dyDescent="0.35">
      <c r="A445" s="7" t="s">
        <v>2184</v>
      </c>
      <c r="B445" s="52" t="s">
        <v>2185</v>
      </c>
      <c r="C445" s="8" t="s">
        <v>2186</v>
      </c>
      <c r="D445" s="8" t="s">
        <v>2187</v>
      </c>
      <c r="E445" s="8" t="s">
        <v>2198</v>
      </c>
      <c r="F445" s="9" t="s">
        <v>2199</v>
      </c>
      <c r="G445" s="247">
        <v>2</v>
      </c>
      <c r="H445" s="10">
        <v>43040</v>
      </c>
      <c r="I445" s="10">
        <v>43647</v>
      </c>
      <c r="J445" s="230">
        <f t="shared" si="59"/>
        <v>86.714285714285708</v>
      </c>
      <c r="K445" s="60">
        <v>2</v>
      </c>
      <c r="L445" s="47">
        <f t="shared" si="54"/>
        <v>1</v>
      </c>
      <c r="M445" s="242">
        <f t="shared" si="56"/>
        <v>86.714285714285708</v>
      </c>
      <c r="N445" s="230">
        <f t="shared" si="57"/>
        <v>86.714285714285708</v>
      </c>
      <c r="O445" s="299"/>
      <c r="P445" s="299"/>
      <c r="Q445" s="299"/>
      <c r="R445" s="299"/>
      <c r="S445" s="299"/>
      <c r="T445" s="299"/>
      <c r="U445" s="299"/>
      <c r="V445" s="299"/>
      <c r="W445" s="230">
        <f t="shared" si="58"/>
        <v>86.714285714285708</v>
      </c>
      <c r="X445" s="47" t="s">
        <v>2200</v>
      </c>
      <c r="Y445" s="9" t="s">
        <v>2191</v>
      </c>
      <c r="Z445" s="8" t="s">
        <v>2192</v>
      </c>
      <c r="AA445" s="9"/>
      <c r="AB445" s="9"/>
      <c r="AC445" s="9"/>
      <c r="AD445" s="9"/>
      <c r="AE445" s="9"/>
      <c r="AF445" s="145" t="s">
        <v>2201</v>
      </c>
      <c r="AG445" s="60">
        <v>2018</v>
      </c>
      <c r="AH445" s="46"/>
      <c r="AI445" s="86" t="s">
        <v>4658</v>
      </c>
      <c r="AJ445" s="86" t="s">
        <v>4593</v>
      </c>
      <c r="AK445" s="46"/>
      <c r="AL445" s="46"/>
      <c r="AM445" s="46"/>
    </row>
    <row r="446" spans="1:39" s="1" customFormat="1" ht="156" hidden="1" x14ac:dyDescent="0.35">
      <c r="A446" s="7" t="s">
        <v>2184</v>
      </c>
      <c r="B446" s="52" t="s">
        <v>2202</v>
      </c>
      <c r="C446" s="8" t="s">
        <v>2186</v>
      </c>
      <c r="D446" s="8" t="s">
        <v>2187</v>
      </c>
      <c r="E446" s="8" t="s">
        <v>2203</v>
      </c>
      <c r="F446" s="9" t="s">
        <v>2204</v>
      </c>
      <c r="G446" s="247">
        <v>2</v>
      </c>
      <c r="H446" s="10">
        <v>43293</v>
      </c>
      <c r="I446" s="10">
        <v>43647</v>
      </c>
      <c r="J446" s="230">
        <f t="shared" si="59"/>
        <v>50.571428571428569</v>
      </c>
      <c r="K446" s="60">
        <v>2</v>
      </c>
      <c r="L446" s="47">
        <f t="shared" si="54"/>
        <v>1</v>
      </c>
      <c r="M446" s="242">
        <f t="shared" si="56"/>
        <v>50.571428571428569</v>
      </c>
      <c r="N446" s="230">
        <f t="shared" si="57"/>
        <v>50.571428571428569</v>
      </c>
      <c r="O446" s="299"/>
      <c r="P446" s="299"/>
      <c r="Q446" s="299"/>
      <c r="R446" s="299"/>
      <c r="S446" s="299"/>
      <c r="T446" s="299"/>
      <c r="U446" s="299"/>
      <c r="V446" s="299"/>
      <c r="W446" s="230">
        <f t="shared" si="58"/>
        <v>50.571428571428569</v>
      </c>
      <c r="X446" s="47" t="s">
        <v>2205</v>
      </c>
      <c r="Y446" s="9" t="s">
        <v>2191</v>
      </c>
      <c r="Z446" s="8" t="s">
        <v>2192</v>
      </c>
      <c r="AA446" s="9"/>
      <c r="AB446" s="9"/>
      <c r="AC446" s="9"/>
      <c r="AD446" s="9"/>
      <c r="AE446" s="9"/>
      <c r="AF446" s="145" t="s">
        <v>2206</v>
      </c>
      <c r="AG446" s="60">
        <v>2018</v>
      </c>
      <c r="AH446" s="46"/>
      <c r="AI446" s="86" t="s">
        <v>4658</v>
      </c>
      <c r="AJ446" s="86" t="s">
        <v>4593</v>
      </c>
      <c r="AK446" s="46"/>
      <c r="AL446" s="46"/>
      <c r="AM446" s="46"/>
    </row>
    <row r="447" spans="1:39" s="1" customFormat="1" ht="182" hidden="1" x14ac:dyDescent="0.35">
      <c r="A447" s="7" t="s">
        <v>2184</v>
      </c>
      <c r="B447" s="52" t="s">
        <v>2207</v>
      </c>
      <c r="C447" s="8" t="s">
        <v>2186</v>
      </c>
      <c r="D447" s="8" t="s">
        <v>2208</v>
      </c>
      <c r="E447" s="8" t="s">
        <v>2209</v>
      </c>
      <c r="F447" s="9" t="s">
        <v>2210</v>
      </c>
      <c r="G447" s="247">
        <v>2</v>
      </c>
      <c r="H447" s="10">
        <v>43293</v>
      </c>
      <c r="I447" s="10">
        <v>43647</v>
      </c>
      <c r="J447" s="230">
        <f t="shared" si="59"/>
        <v>50.571428571428569</v>
      </c>
      <c r="K447" s="60">
        <v>2</v>
      </c>
      <c r="L447" s="47">
        <f t="shared" si="54"/>
        <v>1</v>
      </c>
      <c r="M447" s="242">
        <f t="shared" si="56"/>
        <v>50.571428571428569</v>
      </c>
      <c r="N447" s="230">
        <f t="shared" si="57"/>
        <v>50.571428571428569</v>
      </c>
      <c r="O447" s="299"/>
      <c r="P447" s="299"/>
      <c r="Q447" s="299"/>
      <c r="R447" s="299"/>
      <c r="S447" s="299"/>
      <c r="T447" s="299"/>
      <c r="U447" s="299"/>
      <c r="V447" s="299"/>
      <c r="W447" s="230">
        <f t="shared" si="58"/>
        <v>50.571428571428569</v>
      </c>
      <c r="X447" s="47" t="s">
        <v>2211</v>
      </c>
      <c r="Y447" s="9" t="s">
        <v>2191</v>
      </c>
      <c r="Z447" s="8" t="s">
        <v>2192</v>
      </c>
      <c r="AA447" s="9"/>
      <c r="AB447" s="9"/>
      <c r="AC447" s="9"/>
      <c r="AD447" s="9"/>
      <c r="AE447" s="9"/>
      <c r="AF447" s="145" t="s">
        <v>2212</v>
      </c>
      <c r="AG447" s="60">
        <v>2018</v>
      </c>
      <c r="AH447" s="46"/>
      <c r="AI447" s="86" t="s">
        <v>4658</v>
      </c>
      <c r="AJ447" s="86" t="s">
        <v>4593</v>
      </c>
      <c r="AK447" s="46"/>
      <c r="AL447" s="46"/>
      <c r="AM447" s="46"/>
    </row>
    <row r="448" spans="1:39" s="1" customFormat="1" ht="221" hidden="1" x14ac:dyDescent="0.35">
      <c r="A448" s="7" t="s">
        <v>2184</v>
      </c>
      <c r="B448" s="52" t="s">
        <v>2207</v>
      </c>
      <c r="C448" s="8" t="s">
        <v>2186</v>
      </c>
      <c r="D448" s="8" t="s">
        <v>2208</v>
      </c>
      <c r="E448" s="8" t="s">
        <v>2213</v>
      </c>
      <c r="F448" s="9" t="s">
        <v>2214</v>
      </c>
      <c r="G448" s="247">
        <v>1</v>
      </c>
      <c r="H448" s="10">
        <v>43293</v>
      </c>
      <c r="I448" s="10">
        <v>43647</v>
      </c>
      <c r="J448" s="230">
        <f t="shared" si="59"/>
        <v>50.571428571428569</v>
      </c>
      <c r="K448" s="60">
        <v>1</v>
      </c>
      <c r="L448" s="47">
        <f t="shared" si="54"/>
        <v>1</v>
      </c>
      <c r="M448" s="242">
        <f t="shared" si="56"/>
        <v>50.571428571428569</v>
      </c>
      <c r="N448" s="230">
        <f t="shared" si="57"/>
        <v>50.571428571428569</v>
      </c>
      <c r="O448" s="299"/>
      <c r="P448" s="299"/>
      <c r="Q448" s="299"/>
      <c r="R448" s="299"/>
      <c r="S448" s="299"/>
      <c r="T448" s="299"/>
      <c r="U448" s="299"/>
      <c r="V448" s="299"/>
      <c r="W448" s="230">
        <f t="shared" si="58"/>
        <v>50.571428571428569</v>
      </c>
      <c r="X448" s="47" t="s">
        <v>2215</v>
      </c>
      <c r="Y448" s="9" t="s">
        <v>2191</v>
      </c>
      <c r="Z448" s="8" t="s">
        <v>2192</v>
      </c>
      <c r="AA448" s="9"/>
      <c r="AB448" s="9"/>
      <c r="AC448" s="9"/>
      <c r="AD448" s="9"/>
      <c r="AE448" s="9"/>
      <c r="AF448" s="145" t="s">
        <v>2216</v>
      </c>
      <c r="AG448" s="60">
        <v>2018</v>
      </c>
      <c r="AH448" s="46"/>
      <c r="AI448" s="86" t="s">
        <v>4658</v>
      </c>
      <c r="AJ448" s="86" t="s">
        <v>4593</v>
      </c>
      <c r="AK448" s="282"/>
      <c r="AL448" s="282"/>
      <c r="AM448" s="282"/>
    </row>
    <row r="449" spans="1:39" s="1" customFormat="1" ht="130" hidden="1" customHeight="1" x14ac:dyDescent="0.35">
      <c r="A449" s="7" t="s">
        <v>2488</v>
      </c>
      <c r="B449" s="68" t="s">
        <v>2489</v>
      </c>
      <c r="C449" s="8" t="s">
        <v>2490</v>
      </c>
      <c r="D449" s="127" t="s">
        <v>2491</v>
      </c>
      <c r="E449" s="127" t="s">
        <v>2492</v>
      </c>
      <c r="F449" s="9" t="s">
        <v>2493</v>
      </c>
      <c r="G449" s="247">
        <v>8</v>
      </c>
      <c r="H449" s="12">
        <v>43486</v>
      </c>
      <c r="I449" s="465">
        <v>44196</v>
      </c>
      <c r="J449" s="19">
        <f t="shared" si="59"/>
        <v>101.42857142857143</v>
      </c>
      <c r="K449" s="147">
        <v>8</v>
      </c>
      <c r="L449" s="11">
        <f t="shared" si="54"/>
        <v>1</v>
      </c>
      <c r="M449" s="121">
        <f t="shared" si="56"/>
        <v>101.42857142857143</v>
      </c>
      <c r="N449" s="19">
        <f t="shared" si="57"/>
        <v>0</v>
      </c>
      <c r="O449" s="297"/>
      <c r="P449" s="297"/>
      <c r="Q449" s="297"/>
      <c r="R449" s="297"/>
      <c r="S449" s="297"/>
      <c r="T449" s="297"/>
      <c r="U449" s="297"/>
      <c r="V449" s="297"/>
      <c r="W449" s="19">
        <f t="shared" si="58"/>
        <v>0</v>
      </c>
      <c r="X449" s="147" t="s">
        <v>2494</v>
      </c>
      <c r="Y449" s="9" t="s">
        <v>2495</v>
      </c>
      <c r="Z449" s="8" t="s">
        <v>2429</v>
      </c>
      <c r="AA449" s="9" t="s">
        <v>34</v>
      </c>
      <c r="AB449" s="9"/>
      <c r="AC449" s="9" t="s">
        <v>34</v>
      </c>
      <c r="AD449" s="9"/>
      <c r="AE449" s="9"/>
      <c r="AF449" s="145" t="s">
        <v>2496</v>
      </c>
      <c r="AG449" s="60">
        <v>2018</v>
      </c>
      <c r="AH449" s="46"/>
      <c r="AI449" s="86" t="s">
        <v>4658</v>
      </c>
      <c r="AJ449" s="86" t="s">
        <v>4593</v>
      </c>
      <c r="AK449" s="282"/>
      <c r="AL449" s="282"/>
      <c r="AM449" s="282"/>
    </row>
    <row r="450" spans="1:39" s="1" customFormat="1" ht="409.5" hidden="1" x14ac:dyDescent="0.35">
      <c r="A450" s="7" t="s">
        <v>2488</v>
      </c>
      <c r="B450" s="68" t="s">
        <v>2489</v>
      </c>
      <c r="C450" s="8" t="s">
        <v>2497</v>
      </c>
      <c r="D450" s="8" t="s">
        <v>2498</v>
      </c>
      <c r="E450" s="127" t="s">
        <v>2499</v>
      </c>
      <c r="F450" s="147" t="s">
        <v>2500</v>
      </c>
      <c r="G450" s="247">
        <v>8</v>
      </c>
      <c r="H450" s="12">
        <v>43486</v>
      </c>
      <c r="I450" s="465">
        <v>44196</v>
      </c>
      <c r="J450" s="19">
        <f t="shared" si="59"/>
        <v>101.42857142857143</v>
      </c>
      <c r="K450" s="147">
        <v>8</v>
      </c>
      <c r="L450" s="11">
        <f t="shared" si="54"/>
        <v>1</v>
      </c>
      <c r="M450" s="121">
        <f t="shared" si="56"/>
        <v>101.42857142857143</v>
      </c>
      <c r="N450" s="19">
        <f t="shared" si="57"/>
        <v>0</v>
      </c>
      <c r="O450" s="297"/>
      <c r="P450" s="297"/>
      <c r="Q450" s="297"/>
      <c r="R450" s="297"/>
      <c r="S450" s="297"/>
      <c r="T450" s="297"/>
      <c r="U450" s="297"/>
      <c r="V450" s="297"/>
      <c r="W450" s="19">
        <f t="shared" si="58"/>
        <v>0</v>
      </c>
      <c r="X450" s="147" t="s">
        <v>2501</v>
      </c>
      <c r="Y450" s="9" t="s">
        <v>2495</v>
      </c>
      <c r="Z450" s="8" t="s">
        <v>2429</v>
      </c>
      <c r="AA450" s="9" t="s">
        <v>34</v>
      </c>
      <c r="AB450" s="9"/>
      <c r="AC450" s="9" t="s">
        <v>34</v>
      </c>
      <c r="AD450" s="9"/>
      <c r="AE450" s="9"/>
      <c r="AF450" s="145" t="s">
        <v>2496</v>
      </c>
      <c r="AG450" s="60">
        <v>2018</v>
      </c>
      <c r="AH450" s="46"/>
      <c r="AI450" s="86" t="s">
        <v>4658</v>
      </c>
      <c r="AJ450" s="86" t="s">
        <v>4593</v>
      </c>
      <c r="AK450" s="282"/>
      <c r="AL450" s="282"/>
      <c r="AM450" s="282"/>
    </row>
    <row r="451" spans="1:39" s="1" customFormat="1" ht="117" hidden="1" x14ac:dyDescent="0.35">
      <c r="A451" s="7" t="s">
        <v>2488</v>
      </c>
      <c r="B451" s="68" t="s">
        <v>2489</v>
      </c>
      <c r="C451" s="8" t="s">
        <v>2497</v>
      </c>
      <c r="D451" s="8" t="s">
        <v>2498</v>
      </c>
      <c r="E451" s="8" t="s">
        <v>2502</v>
      </c>
      <c r="F451" s="9" t="s">
        <v>2503</v>
      </c>
      <c r="G451" s="247">
        <v>1</v>
      </c>
      <c r="H451" s="12">
        <v>43827</v>
      </c>
      <c r="I451" s="10">
        <v>43982</v>
      </c>
      <c r="J451" s="230">
        <f t="shared" si="59"/>
        <v>22.142857142857142</v>
      </c>
      <c r="K451" s="230">
        <v>1</v>
      </c>
      <c r="L451" s="47">
        <f t="shared" si="54"/>
        <v>1</v>
      </c>
      <c r="M451" s="242">
        <f t="shared" si="56"/>
        <v>22.142857142857142</v>
      </c>
      <c r="N451" s="230">
        <f t="shared" si="57"/>
        <v>22.142857142857142</v>
      </c>
      <c r="O451" s="299"/>
      <c r="P451" s="299"/>
      <c r="Q451" s="299"/>
      <c r="R451" s="299"/>
      <c r="S451" s="299"/>
      <c r="T451" s="299"/>
      <c r="U451" s="299"/>
      <c r="V451" s="299"/>
      <c r="W451" s="230">
        <f t="shared" si="58"/>
        <v>22.142857142857142</v>
      </c>
      <c r="X451" s="285" t="s">
        <v>2504</v>
      </c>
      <c r="Y451" s="9" t="s">
        <v>2505</v>
      </c>
      <c r="Z451" s="8" t="s">
        <v>2429</v>
      </c>
      <c r="AA451" s="9" t="s">
        <v>34</v>
      </c>
      <c r="AB451" s="9"/>
      <c r="AC451" s="9" t="s">
        <v>34</v>
      </c>
      <c r="AD451" s="9"/>
      <c r="AE451" s="9"/>
      <c r="AF451" s="145" t="s">
        <v>2506</v>
      </c>
      <c r="AG451" s="60">
        <v>2018</v>
      </c>
      <c r="AH451" s="46"/>
      <c r="AI451" s="86" t="s">
        <v>4658</v>
      </c>
      <c r="AJ451" s="86" t="s">
        <v>4593</v>
      </c>
      <c r="AK451" s="282"/>
      <c r="AL451" s="282"/>
      <c r="AM451" s="282"/>
    </row>
    <row r="452" spans="1:39" s="1" customFormat="1" ht="117" hidden="1" x14ac:dyDescent="0.35">
      <c r="A452" s="7" t="s">
        <v>2488</v>
      </c>
      <c r="B452" s="48" t="s">
        <v>2507</v>
      </c>
      <c r="C452" s="8" t="s">
        <v>2508</v>
      </c>
      <c r="D452" s="8" t="s">
        <v>2498</v>
      </c>
      <c r="E452" s="8" t="s">
        <v>2509</v>
      </c>
      <c r="F452" s="9" t="s">
        <v>2510</v>
      </c>
      <c r="G452" s="247">
        <v>1</v>
      </c>
      <c r="H452" s="12">
        <v>43500</v>
      </c>
      <c r="I452" s="12">
        <v>43826</v>
      </c>
      <c r="J452" s="230">
        <f t="shared" si="59"/>
        <v>46.571428571428569</v>
      </c>
      <c r="K452" s="60">
        <v>1</v>
      </c>
      <c r="L452" s="47">
        <f t="shared" si="54"/>
        <v>1</v>
      </c>
      <c r="M452" s="242">
        <f t="shared" si="56"/>
        <v>46.571428571428569</v>
      </c>
      <c r="N452" s="230">
        <f t="shared" si="57"/>
        <v>46.571428571428569</v>
      </c>
      <c r="O452" s="299"/>
      <c r="P452" s="299"/>
      <c r="Q452" s="299"/>
      <c r="R452" s="299"/>
      <c r="S452" s="299"/>
      <c r="T452" s="299"/>
      <c r="U452" s="299"/>
      <c r="V452" s="299"/>
      <c r="W452" s="230">
        <f t="shared" si="58"/>
        <v>46.571428571428569</v>
      </c>
      <c r="X452" s="47" t="s">
        <v>2511</v>
      </c>
      <c r="Y452" s="9" t="s">
        <v>2505</v>
      </c>
      <c r="Z452" s="8" t="s">
        <v>2429</v>
      </c>
      <c r="AA452" s="9"/>
      <c r="AB452" s="9"/>
      <c r="AC452" s="9"/>
      <c r="AD452" s="9"/>
      <c r="AE452" s="9"/>
      <c r="AF452" s="145" t="s">
        <v>2512</v>
      </c>
      <c r="AG452" s="60">
        <v>2018</v>
      </c>
      <c r="AH452" s="46"/>
      <c r="AI452" s="86" t="s">
        <v>4658</v>
      </c>
      <c r="AJ452" s="86" t="s">
        <v>4593</v>
      </c>
      <c r="AK452" s="282"/>
      <c r="AL452" s="282"/>
      <c r="AM452" s="282"/>
    </row>
    <row r="453" spans="1:39" s="1" customFormat="1" ht="117" hidden="1" x14ac:dyDescent="0.35">
      <c r="A453" s="7" t="s">
        <v>2488</v>
      </c>
      <c r="B453" s="48" t="s">
        <v>2507</v>
      </c>
      <c r="C453" s="8" t="s">
        <v>2508</v>
      </c>
      <c r="D453" s="8" t="s">
        <v>2498</v>
      </c>
      <c r="E453" s="8" t="s">
        <v>2513</v>
      </c>
      <c r="F453" s="9" t="s">
        <v>2514</v>
      </c>
      <c r="G453" s="247">
        <v>1</v>
      </c>
      <c r="H453" s="12">
        <v>43528</v>
      </c>
      <c r="I453" s="12">
        <v>43920</v>
      </c>
      <c r="J453" s="230">
        <f t="shared" si="59"/>
        <v>56</v>
      </c>
      <c r="K453" s="60">
        <v>1</v>
      </c>
      <c r="L453" s="47">
        <f t="shared" si="54"/>
        <v>1</v>
      </c>
      <c r="M453" s="242">
        <f t="shared" si="56"/>
        <v>56</v>
      </c>
      <c r="N453" s="230">
        <f t="shared" si="57"/>
        <v>56</v>
      </c>
      <c r="O453" s="299"/>
      <c r="P453" s="299"/>
      <c r="Q453" s="299"/>
      <c r="R453" s="299"/>
      <c r="S453" s="299"/>
      <c r="T453" s="299"/>
      <c r="U453" s="299"/>
      <c r="V453" s="299"/>
      <c r="W453" s="230">
        <f t="shared" si="58"/>
        <v>56</v>
      </c>
      <c r="X453" s="47" t="s">
        <v>2515</v>
      </c>
      <c r="Y453" s="9" t="s">
        <v>2505</v>
      </c>
      <c r="Z453" s="8" t="s">
        <v>2429</v>
      </c>
      <c r="AA453" s="9"/>
      <c r="AB453" s="9"/>
      <c r="AC453" s="9"/>
      <c r="AD453" s="9"/>
      <c r="AE453" s="9"/>
      <c r="AF453" s="145" t="s">
        <v>2516</v>
      </c>
      <c r="AG453" s="60">
        <v>2018</v>
      </c>
      <c r="AH453" s="46"/>
      <c r="AI453" s="86" t="s">
        <v>4658</v>
      </c>
      <c r="AJ453" s="86" t="s">
        <v>4593</v>
      </c>
      <c r="AK453" s="282"/>
      <c r="AL453" s="282"/>
      <c r="AM453" s="282"/>
    </row>
    <row r="454" spans="1:39" s="1" customFormat="1" ht="117" hidden="1" x14ac:dyDescent="0.35">
      <c r="A454" s="7" t="s">
        <v>2488</v>
      </c>
      <c r="B454" s="68" t="s">
        <v>2507</v>
      </c>
      <c r="C454" s="8" t="s">
        <v>2508</v>
      </c>
      <c r="D454" s="8" t="s">
        <v>2498</v>
      </c>
      <c r="E454" s="8" t="s">
        <v>2517</v>
      </c>
      <c r="F454" s="9" t="s">
        <v>2503</v>
      </c>
      <c r="G454" s="247">
        <v>1</v>
      </c>
      <c r="H454" s="12">
        <v>43500</v>
      </c>
      <c r="I454" s="12">
        <v>43982</v>
      </c>
      <c r="J454" s="230">
        <f t="shared" si="59"/>
        <v>68.857142857142861</v>
      </c>
      <c r="K454" s="60">
        <v>1</v>
      </c>
      <c r="L454" s="47">
        <f t="shared" si="54"/>
        <v>1</v>
      </c>
      <c r="M454" s="242">
        <f t="shared" si="56"/>
        <v>68.857142857142861</v>
      </c>
      <c r="N454" s="230">
        <f t="shared" si="57"/>
        <v>68.857142857142861</v>
      </c>
      <c r="O454" s="299"/>
      <c r="P454" s="299"/>
      <c r="Q454" s="299"/>
      <c r="R454" s="299"/>
      <c r="S454" s="299"/>
      <c r="T454" s="299"/>
      <c r="U454" s="299"/>
      <c r="V454" s="299"/>
      <c r="W454" s="230">
        <f t="shared" si="58"/>
        <v>68.857142857142861</v>
      </c>
      <c r="X454" s="47" t="s">
        <v>2518</v>
      </c>
      <c r="Y454" s="9" t="s">
        <v>2495</v>
      </c>
      <c r="Z454" s="8" t="s">
        <v>2429</v>
      </c>
      <c r="AA454" s="9" t="s">
        <v>34</v>
      </c>
      <c r="AB454" s="9"/>
      <c r="AC454" s="9" t="s">
        <v>34</v>
      </c>
      <c r="AD454" s="9"/>
      <c r="AE454" s="9"/>
      <c r="AF454" s="145" t="s">
        <v>2519</v>
      </c>
      <c r="AG454" s="60">
        <v>2018</v>
      </c>
      <c r="AH454" s="46"/>
      <c r="AI454" s="86" t="s">
        <v>4658</v>
      </c>
      <c r="AJ454" s="86" t="s">
        <v>4593</v>
      </c>
      <c r="AK454" s="282"/>
      <c r="AL454" s="282"/>
      <c r="AM454" s="282"/>
    </row>
    <row r="455" spans="1:39" s="1" customFormat="1" ht="156" hidden="1" x14ac:dyDescent="0.35">
      <c r="A455" s="3" t="s">
        <v>1495</v>
      </c>
      <c r="B455" s="48" t="s">
        <v>1496</v>
      </c>
      <c r="C455" s="8"/>
      <c r="D455" s="8" t="s">
        <v>1497</v>
      </c>
      <c r="E455" s="8" t="s">
        <v>1498</v>
      </c>
      <c r="F455" s="9" t="s">
        <v>1499</v>
      </c>
      <c r="G455" s="247">
        <v>100</v>
      </c>
      <c r="H455" s="10">
        <v>42415</v>
      </c>
      <c r="I455" s="10">
        <v>42781</v>
      </c>
      <c r="J455" s="19">
        <f t="shared" si="59"/>
        <v>52.285714285714285</v>
      </c>
      <c r="K455" s="19">
        <v>100</v>
      </c>
      <c r="L455" s="11">
        <f t="shared" si="54"/>
        <v>1</v>
      </c>
      <c r="M455" s="121">
        <f t="shared" si="56"/>
        <v>52.285714285714285</v>
      </c>
      <c r="N455" s="19">
        <f t="shared" si="57"/>
        <v>52.285714285714285</v>
      </c>
      <c r="O455" s="297"/>
      <c r="P455" s="297"/>
      <c r="Q455" s="297"/>
      <c r="R455" s="297"/>
      <c r="S455" s="297"/>
      <c r="T455" s="297"/>
      <c r="U455" s="297"/>
      <c r="V455" s="297"/>
      <c r="W455" s="19">
        <f t="shared" si="58"/>
        <v>52.285714285714285</v>
      </c>
      <c r="X455" s="47" t="s">
        <v>1500</v>
      </c>
      <c r="Y455" s="9" t="s">
        <v>147</v>
      </c>
      <c r="Z455" s="8" t="s">
        <v>1304</v>
      </c>
      <c r="AA455" s="9"/>
      <c r="AB455" s="9"/>
      <c r="AC455" s="9"/>
      <c r="AD455" s="9"/>
      <c r="AE455" s="9"/>
      <c r="AF455" s="145" t="s">
        <v>1501</v>
      </c>
      <c r="AG455" s="60">
        <v>2015</v>
      </c>
      <c r="AH455" s="46"/>
      <c r="AI455" s="86" t="s">
        <v>4658</v>
      </c>
      <c r="AJ455" s="86" t="s">
        <v>4593</v>
      </c>
      <c r="AK455" s="46"/>
      <c r="AL455" s="46"/>
      <c r="AM455" s="46"/>
    </row>
    <row r="456" spans="1:39" s="1" customFormat="1" ht="377" hidden="1" x14ac:dyDescent="0.35">
      <c r="A456" s="3" t="s">
        <v>1488</v>
      </c>
      <c r="B456" s="48" t="s">
        <v>1489</v>
      </c>
      <c r="C456" s="8"/>
      <c r="D456" s="8" t="s">
        <v>1490</v>
      </c>
      <c r="E456" s="8" t="s">
        <v>1491</v>
      </c>
      <c r="F456" s="9" t="s">
        <v>1492</v>
      </c>
      <c r="G456" s="247">
        <v>1</v>
      </c>
      <c r="H456" s="10">
        <v>42415</v>
      </c>
      <c r="I456" s="10">
        <v>42781</v>
      </c>
      <c r="J456" s="19">
        <f t="shared" si="59"/>
        <v>52.285714285714285</v>
      </c>
      <c r="K456" s="9">
        <v>1</v>
      </c>
      <c r="L456" s="11">
        <f t="shared" ref="L456:L492" si="60">IF(K456/G456&gt;1,1,K456/G456)</f>
        <v>1</v>
      </c>
      <c r="M456" s="121">
        <f t="shared" si="56"/>
        <v>52.285714285714285</v>
      </c>
      <c r="N456" s="19">
        <f t="shared" si="57"/>
        <v>52.285714285714285</v>
      </c>
      <c r="O456" s="297"/>
      <c r="P456" s="297"/>
      <c r="Q456" s="297"/>
      <c r="R456" s="297"/>
      <c r="S456" s="297"/>
      <c r="T456" s="297"/>
      <c r="U456" s="297"/>
      <c r="V456" s="297"/>
      <c r="W456" s="19">
        <f t="shared" si="58"/>
        <v>52.285714285714285</v>
      </c>
      <c r="X456" s="47" t="s">
        <v>1493</v>
      </c>
      <c r="Y456" s="9" t="s">
        <v>147</v>
      </c>
      <c r="Z456" s="8" t="s">
        <v>1304</v>
      </c>
      <c r="AA456" s="9"/>
      <c r="AB456" s="9"/>
      <c r="AC456" s="9"/>
      <c r="AD456" s="9"/>
      <c r="AE456" s="9"/>
      <c r="AF456" s="145" t="s">
        <v>1494</v>
      </c>
      <c r="AG456" s="60">
        <v>2015</v>
      </c>
      <c r="AH456" s="46"/>
      <c r="AI456" s="86" t="s">
        <v>4658</v>
      </c>
      <c r="AJ456" s="86" t="s">
        <v>4593</v>
      </c>
      <c r="AK456" s="46"/>
      <c r="AL456" s="46"/>
      <c r="AM456" s="46"/>
    </row>
    <row r="457" spans="1:39" s="1" customFormat="1" ht="104" hidden="1" x14ac:dyDescent="0.35">
      <c r="A457" s="3" t="s">
        <v>1521</v>
      </c>
      <c r="B457" s="48" t="s">
        <v>1522</v>
      </c>
      <c r="C457" s="8"/>
      <c r="D457" s="8" t="s">
        <v>1523</v>
      </c>
      <c r="E457" s="8" t="s">
        <v>1524</v>
      </c>
      <c r="F457" s="9" t="s">
        <v>1525</v>
      </c>
      <c r="G457" s="247">
        <v>1</v>
      </c>
      <c r="H457" s="10">
        <v>42370</v>
      </c>
      <c r="I457" s="10">
        <v>42400</v>
      </c>
      <c r="J457" s="19">
        <f t="shared" si="59"/>
        <v>4.2857142857142856</v>
      </c>
      <c r="K457" s="9">
        <v>1</v>
      </c>
      <c r="L457" s="11">
        <f t="shared" si="60"/>
        <v>1</v>
      </c>
      <c r="M457" s="121">
        <f t="shared" si="56"/>
        <v>4.2857142857142856</v>
      </c>
      <c r="N457" s="19">
        <f t="shared" si="57"/>
        <v>4.2857142857142856</v>
      </c>
      <c r="O457" s="297"/>
      <c r="P457" s="297"/>
      <c r="Q457" s="297"/>
      <c r="R457" s="297"/>
      <c r="S457" s="297"/>
      <c r="T457" s="297"/>
      <c r="U457" s="297"/>
      <c r="V457" s="297"/>
      <c r="W457" s="19">
        <f t="shared" si="58"/>
        <v>4.2857142857142856</v>
      </c>
      <c r="X457" s="47" t="s">
        <v>1526</v>
      </c>
      <c r="Y457" s="9" t="s">
        <v>208</v>
      </c>
      <c r="Z457" s="8" t="s">
        <v>1304</v>
      </c>
      <c r="AA457" s="9"/>
      <c r="AB457" s="9"/>
      <c r="AC457" s="9"/>
      <c r="AD457" s="9"/>
      <c r="AE457" s="9"/>
      <c r="AF457" s="145" t="s">
        <v>1527</v>
      </c>
      <c r="AG457" s="60">
        <v>2015</v>
      </c>
      <c r="AH457" s="46"/>
      <c r="AI457" s="86" t="s">
        <v>4658</v>
      </c>
      <c r="AJ457" s="86" t="s">
        <v>4593</v>
      </c>
      <c r="AK457" s="46"/>
      <c r="AL457" s="46"/>
      <c r="AM457" s="46"/>
    </row>
    <row r="458" spans="1:39" s="1" customFormat="1" ht="143" hidden="1" x14ac:dyDescent="0.35">
      <c r="A458" s="3" t="s">
        <v>1886</v>
      </c>
      <c r="B458" s="70" t="s">
        <v>1887</v>
      </c>
      <c r="C458" s="8" t="s">
        <v>1888</v>
      </c>
      <c r="D458" s="8" t="s">
        <v>1889</v>
      </c>
      <c r="E458" s="21" t="s">
        <v>1890</v>
      </c>
      <c r="F458" s="34" t="s">
        <v>1891</v>
      </c>
      <c r="G458" s="247">
        <v>1</v>
      </c>
      <c r="H458" s="31">
        <v>43040</v>
      </c>
      <c r="I458" s="13">
        <v>43465</v>
      </c>
      <c r="J458" s="230">
        <f t="shared" si="59"/>
        <v>60.714285714285715</v>
      </c>
      <c r="K458" s="179">
        <v>1</v>
      </c>
      <c r="L458" s="47">
        <f t="shared" si="60"/>
        <v>1</v>
      </c>
      <c r="M458" s="242">
        <f t="shared" si="56"/>
        <v>60.714285714285715</v>
      </c>
      <c r="N458" s="230">
        <f t="shared" si="57"/>
        <v>60.714285714285715</v>
      </c>
      <c r="O458" s="299"/>
      <c r="P458" s="299"/>
      <c r="Q458" s="299"/>
      <c r="R458" s="299"/>
      <c r="S458" s="299"/>
      <c r="T458" s="299"/>
      <c r="U458" s="299"/>
      <c r="V458" s="299"/>
      <c r="W458" s="230">
        <f t="shared" si="58"/>
        <v>60.714285714285715</v>
      </c>
      <c r="X458" s="47" t="s">
        <v>1892</v>
      </c>
      <c r="Y458" s="9" t="s">
        <v>1657</v>
      </c>
      <c r="Z458" s="8" t="s">
        <v>1658</v>
      </c>
      <c r="AA458" s="9" t="s">
        <v>34</v>
      </c>
      <c r="AB458" s="9"/>
      <c r="AC458" s="9"/>
      <c r="AD458" s="9"/>
      <c r="AE458" s="9"/>
      <c r="AF458" s="145" t="s">
        <v>1893</v>
      </c>
      <c r="AG458" s="60">
        <v>2017</v>
      </c>
      <c r="AH458" s="46"/>
      <c r="AI458" s="86" t="s">
        <v>4658</v>
      </c>
      <c r="AJ458" s="86" t="s">
        <v>4593</v>
      </c>
      <c r="AK458" s="46"/>
      <c r="AL458" s="46"/>
      <c r="AM458" s="46"/>
    </row>
    <row r="459" spans="1:39" s="1" customFormat="1" ht="170.5" hidden="1" customHeight="1" x14ac:dyDescent="0.35">
      <c r="A459" s="3" t="s">
        <v>1475</v>
      </c>
      <c r="B459" s="68" t="s">
        <v>1476</v>
      </c>
      <c r="C459" s="8"/>
      <c r="D459" s="147" t="s">
        <v>1477</v>
      </c>
      <c r="E459" s="147" t="s">
        <v>1478</v>
      </c>
      <c r="F459" s="147" t="s">
        <v>1479</v>
      </c>
      <c r="G459" s="247">
        <v>2</v>
      </c>
      <c r="H459" s="466">
        <v>42401</v>
      </c>
      <c r="I459" s="465">
        <v>44196</v>
      </c>
      <c r="J459" s="19">
        <f t="shared" si="59"/>
        <v>256.42857142857144</v>
      </c>
      <c r="K459" s="9">
        <v>2</v>
      </c>
      <c r="L459" s="11">
        <f t="shared" si="60"/>
        <v>1</v>
      </c>
      <c r="M459" s="121">
        <f t="shared" si="56"/>
        <v>256.42857142857144</v>
      </c>
      <c r="N459" s="19">
        <f t="shared" si="57"/>
        <v>0</v>
      </c>
      <c r="O459" s="297"/>
      <c r="P459" s="297"/>
      <c r="Q459" s="297"/>
      <c r="R459" s="297"/>
      <c r="S459" s="297"/>
      <c r="T459" s="297"/>
      <c r="U459" s="297"/>
      <c r="V459" s="297"/>
      <c r="W459" s="19">
        <f t="shared" si="58"/>
        <v>0</v>
      </c>
      <c r="X459" s="47" t="s">
        <v>1480</v>
      </c>
      <c r="Y459" s="9" t="s">
        <v>552</v>
      </c>
      <c r="Z459" s="8" t="s">
        <v>1304</v>
      </c>
      <c r="AA459" s="9" t="s">
        <v>34</v>
      </c>
      <c r="AB459" s="9"/>
      <c r="AC459" s="9" t="s">
        <v>34</v>
      </c>
      <c r="AD459" s="9"/>
      <c r="AE459" s="9"/>
      <c r="AF459" s="145" t="s">
        <v>1481</v>
      </c>
      <c r="AG459" s="60">
        <v>2015</v>
      </c>
      <c r="AH459" s="46"/>
      <c r="AI459" s="86" t="s">
        <v>4658</v>
      </c>
      <c r="AJ459" s="86" t="s">
        <v>4593</v>
      </c>
      <c r="AK459" s="46"/>
      <c r="AL459" s="46"/>
      <c r="AM459" s="46"/>
    </row>
    <row r="460" spans="1:39" s="1" customFormat="1" ht="130" hidden="1" x14ac:dyDescent="0.35">
      <c r="A460" s="3" t="s">
        <v>2484</v>
      </c>
      <c r="B460" s="48" t="s">
        <v>2485</v>
      </c>
      <c r="C460" s="8" t="s">
        <v>2486</v>
      </c>
      <c r="D460" s="8" t="s">
        <v>2458</v>
      </c>
      <c r="E460" s="8" t="s">
        <v>2459</v>
      </c>
      <c r="F460" s="9" t="s">
        <v>2460</v>
      </c>
      <c r="G460" s="247">
        <v>4</v>
      </c>
      <c r="H460" s="12">
        <v>43563</v>
      </c>
      <c r="I460" s="12">
        <v>43826</v>
      </c>
      <c r="J460" s="230">
        <f t="shared" si="59"/>
        <v>37.571428571428569</v>
      </c>
      <c r="K460" s="60">
        <v>4</v>
      </c>
      <c r="L460" s="47">
        <f t="shared" si="60"/>
        <v>1</v>
      </c>
      <c r="M460" s="242">
        <f t="shared" si="56"/>
        <v>37.571428571428569</v>
      </c>
      <c r="N460" s="230">
        <f t="shared" si="57"/>
        <v>37.571428571428569</v>
      </c>
      <c r="O460" s="299"/>
      <c r="P460" s="299"/>
      <c r="Q460" s="299"/>
      <c r="R460" s="299"/>
      <c r="S460" s="299"/>
      <c r="T460" s="299"/>
      <c r="U460" s="299"/>
      <c r="V460" s="299"/>
      <c r="W460" s="230">
        <f t="shared" si="58"/>
        <v>37.571428571428569</v>
      </c>
      <c r="X460" s="47" t="s">
        <v>2461</v>
      </c>
      <c r="Y460" s="9" t="s">
        <v>208</v>
      </c>
      <c r="Z460" s="8" t="s">
        <v>2429</v>
      </c>
      <c r="AA460" s="9"/>
      <c r="AB460" s="9"/>
      <c r="AC460" s="9"/>
      <c r="AD460" s="9"/>
      <c r="AE460" s="9"/>
      <c r="AF460" s="145" t="s">
        <v>2487</v>
      </c>
      <c r="AG460" s="60">
        <v>2018</v>
      </c>
      <c r="AH460" s="46"/>
      <c r="AI460" s="86" t="s">
        <v>4658</v>
      </c>
      <c r="AJ460" s="86" t="s">
        <v>4593</v>
      </c>
      <c r="AK460" s="282"/>
      <c r="AL460" s="282"/>
      <c r="AM460" s="282"/>
    </row>
    <row r="461" spans="1:39" s="1" customFormat="1" ht="356.5" hidden="1" customHeight="1" x14ac:dyDescent="0.35">
      <c r="A461" s="2" t="s">
        <v>2176</v>
      </c>
      <c r="B461" s="61" t="s">
        <v>2177</v>
      </c>
      <c r="C461" s="8" t="s">
        <v>2178</v>
      </c>
      <c r="D461" s="8" t="s">
        <v>2179</v>
      </c>
      <c r="E461" s="8" t="s">
        <v>2180</v>
      </c>
      <c r="F461" s="9" t="s">
        <v>2180</v>
      </c>
      <c r="G461" s="247">
        <v>1</v>
      </c>
      <c r="H461" s="10">
        <v>43294</v>
      </c>
      <c r="I461" s="10">
        <v>43465</v>
      </c>
      <c r="J461" s="230">
        <f t="shared" si="59"/>
        <v>24.428571428571427</v>
      </c>
      <c r="K461" s="60">
        <v>1</v>
      </c>
      <c r="L461" s="47">
        <f t="shared" si="60"/>
        <v>1</v>
      </c>
      <c r="M461" s="242">
        <f t="shared" si="56"/>
        <v>24.428571428571427</v>
      </c>
      <c r="N461" s="230">
        <f t="shared" si="57"/>
        <v>24.428571428571427</v>
      </c>
      <c r="O461" s="299"/>
      <c r="P461" s="299"/>
      <c r="Q461" s="299"/>
      <c r="R461" s="299"/>
      <c r="S461" s="299"/>
      <c r="T461" s="299"/>
      <c r="U461" s="299"/>
      <c r="V461" s="299"/>
      <c r="W461" s="230">
        <f t="shared" si="58"/>
        <v>24.428571428571427</v>
      </c>
      <c r="X461" s="47" t="s">
        <v>2181</v>
      </c>
      <c r="Y461" s="9" t="s">
        <v>2182</v>
      </c>
      <c r="Z461" s="8" t="s">
        <v>2028</v>
      </c>
      <c r="AA461" s="9"/>
      <c r="AB461" s="9"/>
      <c r="AC461" s="9"/>
      <c r="AD461" s="9"/>
      <c r="AE461" s="9"/>
      <c r="AF461" s="145" t="s">
        <v>2183</v>
      </c>
      <c r="AG461" s="60">
        <v>2018</v>
      </c>
      <c r="AH461" s="46"/>
      <c r="AI461" s="86" t="s">
        <v>4658</v>
      </c>
      <c r="AJ461" s="86" t="s">
        <v>4593</v>
      </c>
      <c r="AK461" s="46"/>
      <c r="AL461" s="46"/>
      <c r="AM461" s="46"/>
    </row>
    <row r="462" spans="1:39" s="1" customFormat="1" ht="156" hidden="1" x14ac:dyDescent="0.35">
      <c r="A462" s="2" t="s">
        <v>2167</v>
      </c>
      <c r="B462" s="65" t="s">
        <v>2168</v>
      </c>
      <c r="C462" s="8" t="s">
        <v>2169</v>
      </c>
      <c r="D462" s="8" t="s">
        <v>2170</v>
      </c>
      <c r="E462" s="8" t="s">
        <v>2171</v>
      </c>
      <c r="F462" s="9" t="s">
        <v>2172</v>
      </c>
      <c r="G462" s="247">
        <v>1</v>
      </c>
      <c r="H462" s="10">
        <v>43297</v>
      </c>
      <c r="I462" s="10">
        <v>43799</v>
      </c>
      <c r="J462" s="230">
        <f t="shared" si="59"/>
        <v>71.714285714285708</v>
      </c>
      <c r="K462" s="230">
        <v>1</v>
      </c>
      <c r="L462" s="47">
        <f t="shared" si="60"/>
        <v>1</v>
      </c>
      <c r="M462" s="242">
        <f t="shared" si="56"/>
        <v>71.714285714285708</v>
      </c>
      <c r="N462" s="230">
        <f t="shared" si="57"/>
        <v>71.714285714285708</v>
      </c>
      <c r="O462" s="299"/>
      <c r="P462" s="299"/>
      <c r="Q462" s="299"/>
      <c r="R462" s="299"/>
      <c r="S462" s="299"/>
      <c r="T462" s="299"/>
      <c r="U462" s="299"/>
      <c r="V462" s="299"/>
      <c r="W462" s="230">
        <f t="shared" si="58"/>
        <v>71.714285714285708</v>
      </c>
      <c r="X462" s="47" t="s">
        <v>1809</v>
      </c>
      <c r="Y462" s="9" t="s">
        <v>1657</v>
      </c>
      <c r="Z462" s="8" t="s">
        <v>2028</v>
      </c>
      <c r="AA462" s="9"/>
      <c r="AB462" s="9"/>
      <c r="AC462" s="9"/>
      <c r="AD462" s="9"/>
      <c r="AE462" s="9"/>
      <c r="AF462" s="145" t="s">
        <v>2173</v>
      </c>
      <c r="AG462" s="60">
        <v>2018</v>
      </c>
      <c r="AH462" s="46"/>
      <c r="AI462" s="86" t="s">
        <v>4658</v>
      </c>
      <c r="AJ462" s="86" t="s">
        <v>4593</v>
      </c>
      <c r="AK462" s="46"/>
      <c r="AL462" s="46"/>
      <c r="AM462" s="46"/>
    </row>
    <row r="463" spans="1:39" s="1" customFormat="1" ht="156" hidden="1" x14ac:dyDescent="0.35">
      <c r="A463" s="2" t="s">
        <v>2167</v>
      </c>
      <c r="B463" s="65" t="s">
        <v>2168</v>
      </c>
      <c r="C463" s="8" t="s">
        <v>2169</v>
      </c>
      <c r="D463" s="8" t="s">
        <v>2170</v>
      </c>
      <c r="E463" s="8" t="s">
        <v>2174</v>
      </c>
      <c r="F463" s="9" t="s">
        <v>2175</v>
      </c>
      <c r="G463" s="247">
        <v>1</v>
      </c>
      <c r="H463" s="10">
        <v>43297</v>
      </c>
      <c r="I463" s="10">
        <v>43799</v>
      </c>
      <c r="J463" s="230">
        <f t="shared" si="59"/>
        <v>71.714285714285708</v>
      </c>
      <c r="K463" s="60">
        <v>1</v>
      </c>
      <c r="L463" s="47">
        <f t="shared" si="60"/>
        <v>1</v>
      </c>
      <c r="M463" s="242">
        <f t="shared" si="56"/>
        <v>71.714285714285708</v>
      </c>
      <c r="N463" s="230">
        <f t="shared" si="57"/>
        <v>71.714285714285708</v>
      </c>
      <c r="O463" s="299"/>
      <c r="P463" s="299"/>
      <c r="Q463" s="299"/>
      <c r="R463" s="299"/>
      <c r="S463" s="299"/>
      <c r="T463" s="299"/>
      <c r="U463" s="299"/>
      <c r="V463" s="299"/>
      <c r="W463" s="230">
        <f t="shared" si="58"/>
        <v>71.714285714285708</v>
      </c>
      <c r="X463" s="47" t="s">
        <v>1809</v>
      </c>
      <c r="Y463" s="9" t="s">
        <v>1657</v>
      </c>
      <c r="Z463" s="8" t="s">
        <v>2028</v>
      </c>
      <c r="AA463" s="9"/>
      <c r="AB463" s="9"/>
      <c r="AC463" s="9"/>
      <c r="AD463" s="9"/>
      <c r="AE463" s="9"/>
      <c r="AF463" s="145" t="s">
        <v>2173</v>
      </c>
      <c r="AG463" s="60">
        <v>2018</v>
      </c>
      <c r="AH463" s="46"/>
      <c r="AI463" s="86" t="s">
        <v>4658</v>
      </c>
      <c r="AJ463" s="86" t="s">
        <v>4593</v>
      </c>
      <c r="AK463" s="46"/>
      <c r="AL463" s="46"/>
      <c r="AM463" s="46"/>
    </row>
    <row r="464" spans="1:39" s="1" customFormat="1" ht="130" hidden="1" x14ac:dyDescent="0.35">
      <c r="A464" s="2" t="s">
        <v>2157</v>
      </c>
      <c r="B464" s="61" t="s">
        <v>2158</v>
      </c>
      <c r="C464" s="8" t="s">
        <v>2159</v>
      </c>
      <c r="D464" s="8" t="s">
        <v>2160</v>
      </c>
      <c r="E464" s="8" t="s">
        <v>2161</v>
      </c>
      <c r="F464" s="9" t="s">
        <v>2162</v>
      </c>
      <c r="G464" s="247">
        <v>1</v>
      </c>
      <c r="H464" s="10">
        <v>43312</v>
      </c>
      <c r="I464" s="10">
        <v>43465</v>
      </c>
      <c r="J464" s="230">
        <f t="shared" si="59"/>
        <v>21.857142857142858</v>
      </c>
      <c r="K464" s="60">
        <v>1</v>
      </c>
      <c r="L464" s="47">
        <f t="shared" si="60"/>
        <v>1</v>
      </c>
      <c r="M464" s="242">
        <f t="shared" si="56"/>
        <v>21.857142857142858</v>
      </c>
      <c r="N464" s="230">
        <f t="shared" si="57"/>
        <v>21.857142857142858</v>
      </c>
      <c r="O464" s="299"/>
      <c r="P464" s="299"/>
      <c r="Q464" s="299"/>
      <c r="R464" s="299"/>
      <c r="S464" s="299"/>
      <c r="T464" s="299"/>
      <c r="U464" s="299"/>
      <c r="V464" s="299"/>
      <c r="W464" s="230">
        <f t="shared" si="58"/>
        <v>21.857142857142858</v>
      </c>
      <c r="X464" s="47" t="s">
        <v>2006</v>
      </c>
      <c r="Y464" s="9" t="s">
        <v>1657</v>
      </c>
      <c r="Z464" s="8" t="s">
        <v>2028</v>
      </c>
      <c r="AA464" s="9"/>
      <c r="AB464" s="9"/>
      <c r="AC464" s="9"/>
      <c r="AD464" s="9"/>
      <c r="AE464" s="9"/>
      <c r="AF464" s="145" t="s">
        <v>2163</v>
      </c>
      <c r="AG464" s="60">
        <v>2018</v>
      </c>
      <c r="AH464" s="46"/>
      <c r="AI464" s="86" t="s">
        <v>4658</v>
      </c>
      <c r="AJ464" s="86" t="s">
        <v>4593</v>
      </c>
      <c r="AK464" s="46"/>
      <c r="AL464" s="46"/>
      <c r="AM464" s="46"/>
    </row>
    <row r="465" spans="1:39" s="1" customFormat="1" ht="130" hidden="1" x14ac:dyDescent="0.35">
      <c r="A465" s="2" t="s">
        <v>2157</v>
      </c>
      <c r="B465" s="61" t="s">
        <v>2158</v>
      </c>
      <c r="C465" s="8" t="s">
        <v>2159</v>
      </c>
      <c r="D465" s="8" t="s">
        <v>2160</v>
      </c>
      <c r="E465" s="8" t="s">
        <v>2164</v>
      </c>
      <c r="F465" s="9" t="s">
        <v>2165</v>
      </c>
      <c r="G465" s="247">
        <v>1</v>
      </c>
      <c r="H465" s="10">
        <v>43312</v>
      </c>
      <c r="I465" s="10">
        <v>43465</v>
      </c>
      <c r="J465" s="230">
        <f t="shared" si="59"/>
        <v>21.857142857142858</v>
      </c>
      <c r="K465" s="60">
        <v>1</v>
      </c>
      <c r="L465" s="47">
        <f t="shared" si="60"/>
        <v>1</v>
      </c>
      <c r="M465" s="242">
        <f t="shared" si="56"/>
        <v>21.857142857142858</v>
      </c>
      <c r="N465" s="230">
        <f t="shared" si="57"/>
        <v>21.857142857142858</v>
      </c>
      <c r="O465" s="299"/>
      <c r="P465" s="299"/>
      <c r="Q465" s="299"/>
      <c r="R465" s="299"/>
      <c r="S465" s="299"/>
      <c r="T465" s="299"/>
      <c r="U465" s="299"/>
      <c r="V465" s="299"/>
      <c r="W465" s="230">
        <f t="shared" si="58"/>
        <v>21.857142857142858</v>
      </c>
      <c r="X465" s="47" t="s">
        <v>2006</v>
      </c>
      <c r="Y465" s="9" t="s">
        <v>1657</v>
      </c>
      <c r="Z465" s="8" t="s">
        <v>2028</v>
      </c>
      <c r="AA465" s="9"/>
      <c r="AB465" s="9"/>
      <c r="AC465" s="9"/>
      <c r="AD465" s="9"/>
      <c r="AE465" s="9"/>
      <c r="AF465" s="145" t="s">
        <v>2166</v>
      </c>
      <c r="AG465" s="60">
        <v>2018</v>
      </c>
      <c r="AH465" s="46"/>
      <c r="AI465" s="86" t="s">
        <v>4658</v>
      </c>
      <c r="AJ465" s="86" t="s">
        <v>4593</v>
      </c>
      <c r="AK465" s="46"/>
      <c r="AL465" s="46"/>
      <c r="AM465" s="46"/>
    </row>
    <row r="466" spans="1:39" s="1" customFormat="1" ht="130" hidden="1" x14ac:dyDescent="0.35">
      <c r="A466" s="2" t="s">
        <v>2146</v>
      </c>
      <c r="B466" s="61" t="s">
        <v>2147</v>
      </c>
      <c r="C466" s="8" t="s">
        <v>2148</v>
      </c>
      <c r="D466" s="8" t="s">
        <v>2149</v>
      </c>
      <c r="E466" s="8" t="s">
        <v>2150</v>
      </c>
      <c r="F466" s="9" t="s">
        <v>2151</v>
      </c>
      <c r="G466" s="247">
        <v>1</v>
      </c>
      <c r="H466" s="13">
        <v>43312</v>
      </c>
      <c r="I466" s="13">
        <v>43465</v>
      </c>
      <c r="J466" s="230">
        <f t="shared" si="59"/>
        <v>21.857142857142858</v>
      </c>
      <c r="K466" s="60">
        <v>1</v>
      </c>
      <c r="L466" s="47">
        <f t="shared" si="60"/>
        <v>1</v>
      </c>
      <c r="M466" s="242">
        <f t="shared" si="56"/>
        <v>21.857142857142858</v>
      </c>
      <c r="N466" s="230">
        <f t="shared" si="57"/>
        <v>21.857142857142858</v>
      </c>
      <c r="O466" s="299"/>
      <c r="P466" s="299"/>
      <c r="Q466" s="299"/>
      <c r="R466" s="299"/>
      <c r="S466" s="299"/>
      <c r="T466" s="299"/>
      <c r="U466" s="299"/>
      <c r="V466" s="299"/>
      <c r="W466" s="230">
        <f t="shared" si="58"/>
        <v>21.857142857142858</v>
      </c>
      <c r="X466" s="47" t="s">
        <v>2006</v>
      </c>
      <c r="Y466" s="9" t="s">
        <v>189</v>
      </c>
      <c r="Z466" s="8" t="s">
        <v>2028</v>
      </c>
      <c r="AA466" s="9"/>
      <c r="AB466" s="9"/>
      <c r="AC466" s="9"/>
      <c r="AD466" s="9"/>
      <c r="AE466" s="9"/>
      <c r="AF466" s="145" t="s">
        <v>2152</v>
      </c>
      <c r="AG466" s="60">
        <v>2018</v>
      </c>
      <c r="AH466" s="46"/>
      <c r="AI466" s="86" t="s">
        <v>4658</v>
      </c>
      <c r="AJ466" s="86" t="s">
        <v>4593</v>
      </c>
      <c r="AK466" s="46"/>
      <c r="AL466" s="46"/>
      <c r="AM466" s="46"/>
    </row>
    <row r="467" spans="1:39" s="1" customFormat="1" ht="117" hidden="1" x14ac:dyDescent="0.35">
      <c r="A467" s="2" t="s">
        <v>2146</v>
      </c>
      <c r="B467" s="61" t="s">
        <v>2153</v>
      </c>
      <c r="C467" s="8" t="s">
        <v>2148</v>
      </c>
      <c r="D467" s="8" t="s">
        <v>2149</v>
      </c>
      <c r="E467" s="8" t="s">
        <v>2154</v>
      </c>
      <c r="F467" s="9" t="s">
        <v>2155</v>
      </c>
      <c r="G467" s="247">
        <v>1</v>
      </c>
      <c r="H467" s="13">
        <v>43312</v>
      </c>
      <c r="I467" s="13">
        <v>43465</v>
      </c>
      <c r="J467" s="230">
        <f t="shared" si="59"/>
        <v>21.857142857142858</v>
      </c>
      <c r="K467" s="60">
        <v>1</v>
      </c>
      <c r="L467" s="47">
        <f t="shared" si="60"/>
        <v>1</v>
      </c>
      <c r="M467" s="242">
        <f t="shared" si="56"/>
        <v>21.857142857142858</v>
      </c>
      <c r="N467" s="230">
        <f t="shared" si="57"/>
        <v>21.857142857142858</v>
      </c>
      <c r="O467" s="299"/>
      <c r="P467" s="299"/>
      <c r="Q467" s="299"/>
      <c r="R467" s="299"/>
      <c r="S467" s="299"/>
      <c r="T467" s="299"/>
      <c r="U467" s="299"/>
      <c r="V467" s="299"/>
      <c r="W467" s="230">
        <f t="shared" si="58"/>
        <v>21.857142857142858</v>
      </c>
      <c r="X467" s="47" t="s">
        <v>2006</v>
      </c>
      <c r="Y467" s="9" t="s">
        <v>189</v>
      </c>
      <c r="Z467" s="8" t="s">
        <v>2028</v>
      </c>
      <c r="AA467" s="9"/>
      <c r="AB467" s="9"/>
      <c r="AC467" s="9"/>
      <c r="AD467" s="9"/>
      <c r="AE467" s="9"/>
      <c r="AF467" s="145" t="s">
        <v>2156</v>
      </c>
      <c r="AG467" s="60">
        <v>2018</v>
      </c>
      <c r="AH467" s="46"/>
      <c r="AI467" s="86" t="s">
        <v>4658</v>
      </c>
      <c r="AJ467" s="86" t="s">
        <v>4593</v>
      </c>
      <c r="AK467" s="46"/>
      <c r="AL467" s="46"/>
      <c r="AM467" s="46"/>
    </row>
    <row r="468" spans="1:39" s="1" customFormat="1" ht="182" hidden="1" x14ac:dyDescent="0.35">
      <c r="A468" s="3" t="s">
        <v>1090</v>
      </c>
      <c r="B468" s="52" t="s">
        <v>1091</v>
      </c>
      <c r="C468" s="8" t="s">
        <v>1092</v>
      </c>
      <c r="D468" s="8" t="s">
        <v>1074</v>
      </c>
      <c r="E468" s="8" t="s">
        <v>1075</v>
      </c>
      <c r="F468" s="9" t="s">
        <v>907</v>
      </c>
      <c r="G468" s="247">
        <v>1</v>
      </c>
      <c r="H468" s="10">
        <v>42402</v>
      </c>
      <c r="I468" s="10">
        <v>42460</v>
      </c>
      <c r="J468" s="19">
        <f t="shared" si="59"/>
        <v>8.2857142857142865</v>
      </c>
      <c r="K468" s="9">
        <v>1</v>
      </c>
      <c r="L468" s="11">
        <f t="shared" si="60"/>
        <v>1</v>
      </c>
      <c r="M468" s="121">
        <f t="shared" si="56"/>
        <v>8.2857142857142865</v>
      </c>
      <c r="N468" s="19">
        <f t="shared" si="57"/>
        <v>8.2857142857142865</v>
      </c>
      <c r="O468" s="297"/>
      <c r="P468" s="297"/>
      <c r="Q468" s="297"/>
      <c r="R468" s="297"/>
      <c r="S468" s="297"/>
      <c r="T468" s="297"/>
      <c r="U468" s="297"/>
      <c r="V468" s="297"/>
      <c r="W468" s="19">
        <f t="shared" si="58"/>
        <v>8.2857142857142865</v>
      </c>
      <c r="X468" s="47" t="s">
        <v>992</v>
      </c>
      <c r="Y468" s="9" t="s">
        <v>189</v>
      </c>
      <c r="Z468" s="8" t="s">
        <v>1047</v>
      </c>
      <c r="AA468" s="9"/>
      <c r="AB468" s="9"/>
      <c r="AC468" s="9"/>
      <c r="AD468" s="9"/>
      <c r="AE468" s="9"/>
      <c r="AF468" s="145" t="s">
        <v>1093</v>
      </c>
      <c r="AG468" s="60">
        <v>2014</v>
      </c>
      <c r="AH468" s="46"/>
      <c r="AI468" s="86" t="s">
        <v>4658</v>
      </c>
      <c r="AJ468" s="86" t="s">
        <v>4593</v>
      </c>
      <c r="AK468" s="46"/>
      <c r="AL468" s="46"/>
      <c r="AM468" s="46"/>
    </row>
    <row r="469" spans="1:39" s="1" customFormat="1" ht="299" hidden="1" x14ac:dyDescent="0.35">
      <c r="A469" s="2" t="s">
        <v>2136</v>
      </c>
      <c r="B469" s="82" t="s">
        <v>2137</v>
      </c>
      <c r="C469" s="16" t="s">
        <v>2138</v>
      </c>
      <c r="D469" s="16" t="s">
        <v>2139</v>
      </c>
      <c r="E469" s="16" t="s">
        <v>2140</v>
      </c>
      <c r="F469" s="83" t="s">
        <v>2141</v>
      </c>
      <c r="G469" s="247">
        <v>1</v>
      </c>
      <c r="H469" s="42">
        <v>43296</v>
      </c>
      <c r="I469" s="10">
        <v>45291</v>
      </c>
      <c r="J469" s="19">
        <f t="shared" si="59"/>
        <v>285</v>
      </c>
      <c r="K469" s="9">
        <v>1</v>
      </c>
      <c r="L469" s="11">
        <f t="shared" si="60"/>
        <v>1</v>
      </c>
      <c r="M469" s="121">
        <f t="shared" si="56"/>
        <v>285</v>
      </c>
      <c r="N469" s="19">
        <f t="shared" si="57"/>
        <v>0</v>
      </c>
      <c r="O469" s="297"/>
      <c r="P469" s="297"/>
      <c r="Q469" s="297"/>
      <c r="R469" s="297"/>
      <c r="S469" s="297"/>
      <c r="T469" s="297"/>
      <c r="U469" s="297"/>
      <c r="V469" s="297"/>
      <c r="W469" s="19">
        <f t="shared" si="58"/>
        <v>0</v>
      </c>
      <c r="X469" s="9" t="s">
        <v>2142</v>
      </c>
      <c r="Y469" s="9" t="s">
        <v>189</v>
      </c>
      <c r="Z469" s="8" t="s">
        <v>2028</v>
      </c>
      <c r="AA469" s="9" t="s">
        <v>34</v>
      </c>
      <c r="AB469" s="9" t="s">
        <v>34</v>
      </c>
      <c r="AC469" s="9" t="s">
        <v>34</v>
      </c>
      <c r="AD469" s="9"/>
      <c r="AE469" s="9"/>
      <c r="AF469" s="145" t="s">
        <v>2143</v>
      </c>
      <c r="AG469" s="60">
        <v>2018</v>
      </c>
      <c r="AH469" s="46"/>
      <c r="AI469" s="86" t="s">
        <v>4658</v>
      </c>
      <c r="AJ469" s="86" t="s">
        <v>4593</v>
      </c>
      <c r="AK469" s="46"/>
      <c r="AL469" s="46"/>
      <c r="AM469" s="46"/>
    </row>
    <row r="470" spans="1:39" s="1" customFormat="1" ht="299" hidden="1" x14ac:dyDescent="0.35">
      <c r="A470" s="2" t="s">
        <v>2136</v>
      </c>
      <c r="B470" s="82" t="s">
        <v>2137</v>
      </c>
      <c r="C470" s="16" t="s">
        <v>2138</v>
      </c>
      <c r="D470" s="16" t="s">
        <v>2139</v>
      </c>
      <c r="E470" s="16" t="s">
        <v>2144</v>
      </c>
      <c r="F470" s="16" t="s">
        <v>2145</v>
      </c>
      <c r="G470" s="247">
        <v>1</v>
      </c>
      <c r="H470" s="42">
        <v>43296</v>
      </c>
      <c r="I470" s="10">
        <v>45291</v>
      </c>
      <c r="J470" s="19">
        <f t="shared" si="59"/>
        <v>285</v>
      </c>
      <c r="K470" s="9">
        <v>1</v>
      </c>
      <c r="L470" s="11">
        <f t="shared" si="60"/>
        <v>1</v>
      </c>
      <c r="M470" s="121">
        <f t="shared" si="56"/>
        <v>285</v>
      </c>
      <c r="N470" s="19">
        <f t="shared" si="57"/>
        <v>0</v>
      </c>
      <c r="O470" s="297"/>
      <c r="P470" s="297"/>
      <c r="Q470" s="297"/>
      <c r="R470" s="297"/>
      <c r="S470" s="297"/>
      <c r="T470" s="297"/>
      <c r="U470" s="297"/>
      <c r="V470" s="297"/>
      <c r="W470" s="19">
        <f t="shared" si="58"/>
        <v>0</v>
      </c>
      <c r="X470" s="9" t="s">
        <v>2142</v>
      </c>
      <c r="Y470" s="9" t="s">
        <v>189</v>
      </c>
      <c r="Z470" s="8" t="s">
        <v>2028</v>
      </c>
      <c r="AA470" s="9" t="s">
        <v>34</v>
      </c>
      <c r="AB470" s="9" t="s">
        <v>34</v>
      </c>
      <c r="AC470" s="9" t="s">
        <v>34</v>
      </c>
      <c r="AD470" s="9"/>
      <c r="AE470" s="9"/>
      <c r="AF470" s="145" t="s">
        <v>2143</v>
      </c>
      <c r="AG470" s="60">
        <v>2018</v>
      </c>
      <c r="AH470" s="46"/>
      <c r="AI470" s="86" t="s">
        <v>4658</v>
      </c>
      <c r="AJ470" s="86" t="s">
        <v>4593</v>
      </c>
      <c r="AK470" s="46"/>
      <c r="AL470" s="46"/>
      <c r="AM470" s="46"/>
    </row>
    <row r="471" spans="1:39" s="1" customFormat="1" ht="143" hidden="1" x14ac:dyDescent="0.35">
      <c r="A471" s="2" t="s">
        <v>2126</v>
      </c>
      <c r="B471" s="61" t="s">
        <v>2127</v>
      </c>
      <c r="C471" s="8" t="s">
        <v>2128</v>
      </c>
      <c r="D471" s="8" t="s">
        <v>2129</v>
      </c>
      <c r="E471" s="8" t="s">
        <v>2130</v>
      </c>
      <c r="F471" s="127" t="s">
        <v>2131</v>
      </c>
      <c r="G471" s="247">
        <v>10</v>
      </c>
      <c r="H471" s="10">
        <v>43297</v>
      </c>
      <c r="I471" s="10">
        <v>43524</v>
      </c>
      <c r="J471" s="230">
        <f t="shared" ref="J471:J491" si="61">(I471-H471)/7</f>
        <v>32.428571428571431</v>
      </c>
      <c r="K471" s="60">
        <v>10</v>
      </c>
      <c r="L471" s="47">
        <f t="shared" si="60"/>
        <v>1</v>
      </c>
      <c r="M471" s="242">
        <f t="shared" si="56"/>
        <v>32.428571428571431</v>
      </c>
      <c r="N471" s="230">
        <f t="shared" si="57"/>
        <v>32.428571428571431</v>
      </c>
      <c r="O471" s="299"/>
      <c r="P471" s="299"/>
      <c r="Q471" s="299"/>
      <c r="R471" s="299"/>
      <c r="S471" s="299"/>
      <c r="T471" s="299"/>
      <c r="U471" s="299"/>
      <c r="V471" s="299"/>
      <c r="W471" s="230">
        <f t="shared" si="58"/>
        <v>32.428571428571431</v>
      </c>
      <c r="X471" s="47" t="s">
        <v>2124</v>
      </c>
      <c r="Y471" s="9" t="s">
        <v>189</v>
      </c>
      <c r="Z471" s="8" t="s">
        <v>2028</v>
      </c>
      <c r="AA471" s="9"/>
      <c r="AB471" s="9"/>
      <c r="AC471" s="9"/>
      <c r="AD471" s="9"/>
      <c r="AE471" s="9"/>
      <c r="AF471" s="145" t="s">
        <v>2132</v>
      </c>
      <c r="AG471" s="60">
        <v>2018</v>
      </c>
      <c r="AH471" s="46"/>
      <c r="AI471" s="86" t="s">
        <v>4658</v>
      </c>
      <c r="AJ471" s="86" t="s">
        <v>4593</v>
      </c>
      <c r="AK471" s="46"/>
      <c r="AL471" s="46"/>
      <c r="AM471" s="46"/>
    </row>
    <row r="472" spans="1:39" s="1" customFormat="1" ht="143" hidden="1" x14ac:dyDescent="0.35">
      <c r="A472" s="2" t="s">
        <v>2126</v>
      </c>
      <c r="B472" s="61" t="s">
        <v>2127</v>
      </c>
      <c r="C472" s="8" t="s">
        <v>2128</v>
      </c>
      <c r="D472" s="8" t="s">
        <v>2129</v>
      </c>
      <c r="E472" s="8" t="s">
        <v>2133</v>
      </c>
      <c r="F472" s="9" t="s">
        <v>2134</v>
      </c>
      <c r="G472" s="247">
        <v>1</v>
      </c>
      <c r="H472" s="10">
        <v>43297</v>
      </c>
      <c r="I472" s="10">
        <v>43524</v>
      </c>
      <c r="J472" s="230">
        <f t="shared" si="61"/>
        <v>32.428571428571431</v>
      </c>
      <c r="K472" s="60">
        <v>1</v>
      </c>
      <c r="L472" s="47">
        <f t="shared" si="60"/>
        <v>1</v>
      </c>
      <c r="M472" s="242">
        <f t="shared" si="56"/>
        <v>32.428571428571431</v>
      </c>
      <c r="N472" s="230">
        <f t="shared" si="57"/>
        <v>32.428571428571431</v>
      </c>
      <c r="O472" s="299"/>
      <c r="P472" s="299"/>
      <c r="Q472" s="299"/>
      <c r="R472" s="299"/>
      <c r="S472" s="299"/>
      <c r="T472" s="299"/>
      <c r="U472" s="299"/>
      <c r="V472" s="299"/>
      <c r="W472" s="230">
        <f t="shared" si="58"/>
        <v>32.428571428571431</v>
      </c>
      <c r="X472" s="47" t="s">
        <v>2124</v>
      </c>
      <c r="Y472" s="9" t="s">
        <v>189</v>
      </c>
      <c r="Z472" s="8" t="s">
        <v>2028</v>
      </c>
      <c r="AA472" s="9"/>
      <c r="AB472" s="9"/>
      <c r="AC472" s="9"/>
      <c r="AD472" s="9"/>
      <c r="AE472" s="9"/>
      <c r="AF472" s="145" t="s">
        <v>2135</v>
      </c>
      <c r="AG472" s="60">
        <v>2018</v>
      </c>
      <c r="AH472" s="46"/>
      <c r="AI472" s="86" t="s">
        <v>4658</v>
      </c>
      <c r="AJ472" s="86" t="s">
        <v>4593</v>
      </c>
      <c r="AK472" s="46"/>
      <c r="AL472" s="46"/>
      <c r="AM472" s="46"/>
    </row>
    <row r="473" spans="1:39" s="1" customFormat="1" ht="174" hidden="1" customHeight="1" x14ac:dyDescent="0.35">
      <c r="A473" s="2" t="s">
        <v>2114</v>
      </c>
      <c r="B473" s="61" t="s">
        <v>2115</v>
      </c>
      <c r="C473" s="8" t="s">
        <v>2116</v>
      </c>
      <c r="D473" s="8" t="s">
        <v>2117</v>
      </c>
      <c r="E473" s="8" t="s">
        <v>2118</v>
      </c>
      <c r="F473" s="9" t="s">
        <v>2119</v>
      </c>
      <c r="G473" s="247">
        <v>3</v>
      </c>
      <c r="H473" s="13">
        <v>43312</v>
      </c>
      <c r="I473" s="13">
        <v>43496</v>
      </c>
      <c r="J473" s="230">
        <f t="shared" si="61"/>
        <v>26.285714285714285</v>
      </c>
      <c r="K473" s="60">
        <v>3</v>
      </c>
      <c r="L473" s="47">
        <f t="shared" si="60"/>
        <v>1</v>
      </c>
      <c r="M473" s="242">
        <f t="shared" si="56"/>
        <v>26.285714285714285</v>
      </c>
      <c r="N473" s="230">
        <f t="shared" si="57"/>
        <v>26.285714285714285</v>
      </c>
      <c r="O473" s="299"/>
      <c r="P473" s="299"/>
      <c r="Q473" s="299"/>
      <c r="R473" s="299"/>
      <c r="S473" s="299"/>
      <c r="T473" s="299"/>
      <c r="U473" s="299"/>
      <c r="V473" s="299"/>
      <c r="W473" s="230">
        <f t="shared" si="58"/>
        <v>26.285714285714285</v>
      </c>
      <c r="X473" s="47" t="s">
        <v>2120</v>
      </c>
      <c r="Y473" s="9" t="s">
        <v>189</v>
      </c>
      <c r="Z473" s="8" t="s">
        <v>2028</v>
      </c>
      <c r="AA473" s="9"/>
      <c r="AB473" s="9"/>
      <c r="AC473" s="9"/>
      <c r="AD473" s="9"/>
      <c r="AE473" s="9"/>
      <c r="AF473" s="145" t="s">
        <v>2121</v>
      </c>
      <c r="AG473" s="60">
        <v>2018</v>
      </c>
      <c r="AH473" s="46"/>
      <c r="AI473" s="86" t="s">
        <v>4658</v>
      </c>
      <c r="AJ473" s="86" t="s">
        <v>4593</v>
      </c>
      <c r="AK473" s="46"/>
      <c r="AL473" s="46"/>
      <c r="AM473" s="46"/>
    </row>
    <row r="474" spans="1:39" s="1" customFormat="1" ht="409.5" hidden="1" x14ac:dyDescent="0.35">
      <c r="A474" s="2" t="s">
        <v>2114</v>
      </c>
      <c r="B474" s="61" t="s">
        <v>2115</v>
      </c>
      <c r="C474" s="8" t="s">
        <v>2116</v>
      </c>
      <c r="D474" s="8" t="s">
        <v>2117</v>
      </c>
      <c r="E474" s="8" t="s">
        <v>2122</v>
      </c>
      <c r="F474" s="9" t="s">
        <v>2123</v>
      </c>
      <c r="G474" s="247">
        <v>3</v>
      </c>
      <c r="H474" s="13">
        <v>43312</v>
      </c>
      <c r="I474" s="13">
        <v>43496</v>
      </c>
      <c r="J474" s="230">
        <f t="shared" si="61"/>
        <v>26.285714285714285</v>
      </c>
      <c r="K474" s="60">
        <v>3</v>
      </c>
      <c r="L474" s="47">
        <f t="shared" si="60"/>
        <v>1</v>
      </c>
      <c r="M474" s="242">
        <f t="shared" si="56"/>
        <v>26.285714285714285</v>
      </c>
      <c r="N474" s="230">
        <f t="shared" si="57"/>
        <v>26.285714285714285</v>
      </c>
      <c r="O474" s="299"/>
      <c r="P474" s="299"/>
      <c r="Q474" s="299"/>
      <c r="R474" s="299"/>
      <c r="S474" s="299"/>
      <c r="T474" s="299"/>
      <c r="U474" s="299"/>
      <c r="V474" s="299"/>
      <c r="W474" s="230">
        <f t="shared" si="58"/>
        <v>26.285714285714285</v>
      </c>
      <c r="X474" s="47" t="s">
        <v>2124</v>
      </c>
      <c r="Y474" s="9" t="s">
        <v>189</v>
      </c>
      <c r="Z474" s="8" t="s">
        <v>2028</v>
      </c>
      <c r="AA474" s="9"/>
      <c r="AB474" s="9"/>
      <c r="AC474" s="9"/>
      <c r="AD474" s="9"/>
      <c r="AE474" s="9"/>
      <c r="AF474" s="145" t="s">
        <v>2125</v>
      </c>
      <c r="AG474" s="60">
        <v>2018</v>
      </c>
      <c r="AH474" s="46"/>
      <c r="AI474" s="86" t="s">
        <v>4658</v>
      </c>
      <c r="AJ474" s="86" t="s">
        <v>4593</v>
      </c>
      <c r="AK474" s="46"/>
      <c r="AL474" s="46"/>
      <c r="AM474" s="46"/>
    </row>
    <row r="475" spans="1:39" s="1" customFormat="1" ht="234" hidden="1" x14ac:dyDescent="0.35">
      <c r="A475" s="6" t="s">
        <v>2463</v>
      </c>
      <c r="B475" s="48" t="s">
        <v>2464</v>
      </c>
      <c r="C475" s="8" t="s">
        <v>2465</v>
      </c>
      <c r="D475" s="8" t="s">
        <v>2466</v>
      </c>
      <c r="E475" s="8" t="s">
        <v>2467</v>
      </c>
      <c r="F475" s="9" t="s">
        <v>2468</v>
      </c>
      <c r="G475" s="247">
        <v>1</v>
      </c>
      <c r="H475" s="12">
        <v>43500</v>
      </c>
      <c r="I475" s="12">
        <v>43706</v>
      </c>
      <c r="J475" s="230">
        <f t="shared" si="61"/>
        <v>29.428571428571427</v>
      </c>
      <c r="K475" s="60">
        <v>1</v>
      </c>
      <c r="L475" s="47">
        <f t="shared" si="60"/>
        <v>1</v>
      </c>
      <c r="M475" s="242">
        <f t="shared" si="56"/>
        <v>29.428571428571427</v>
      </c>
      <c r="N475" s="230">
        <f t="shared" si="57"/>
        <v>29.428571428571427</v>
      </c>
      <c r="O475" s="299"/>
      <c r="P475" s="299"/>
      <c r="Q475" s="299"/>
      <c r="R475" s="299"/>
      <c r="S475" s="299"/>
      <c r="T475" s="299"/>
      <c r="U475" s="299"/>
      <c r="V475" s="299"/>
      <c r="W475" s="230">
        <f t="shared" si="58"/>
        <v>29.428571428571427</v>
      </c>
      <c r="X475" s="47" t="s">
        <v>2469</v>
      </c>
      <c r="Y475" s="9" t="s">
        <v>2470</v>
      </c>
      <c r="Z475" s="8" t="s">
        <v>2429</v>
      </c>
      <c r="AA475" s="9"/>
      <c r="AB475" s="9"/>
      <c r="AC475" s="9"/>
      <c r="AD475" s="9"/>
      <c r="AE475" s="9"/>
      <c r="AF475" s="145" t="s">
        <v>2471</v>
      </c>
      <c r="AG475" s="60">
        <v>2018</v>
      </c>
      <c r="AH475" s="46"/>
      <c r="AI475" s="86" t="s">
        <v>4658</v>
      </c>
      <c r="AJ475" s="86" t="s">
        <v>4593</v>
      </c>
      <c r="AK475" s="282"/>
      <c r="AL475" s="282"/>
      <c r="AM475" s="282"/>
    </row>
    <row r="476" spans="1:39" s="1" customFormat="1" ht="117" hidden="1" x14ac:dyDescent="0.35">
      <c r="A476" s="6" t="s">
        <v>2463</v>
      </c>
      <c r="B476" s="48" t="s">
        <v>2464</v>
      </c>
      <c r="C476" s="8" t="s">
        <v>2472</v>
      </c>
      <c r="D476" s="8" t="s">
        <v>2473</v>
      </c>
      <c r="E476" s="8" t="s">
        <v>2473</v>
      </c>
      <c r="F476" s="9" t="s">
        <v>2474</v>
      </c>
      <c r="G476" s="247">
        <v>1</v>
      </c>
      <c r="H476" s="12">
        <v>43500</v>
      </c>
      <c r="I476" s="12">
        <v>43706</v>
      </c>
      <c r="J476" s="230">
        <f t="shared" si="61"/>
        <v>29.428571428571427</v>
      </c>
      <c r="K476" s="60">
        <v>1</v>
      </c>
      <c r="L476" s="47">
        <f t="shared" si="60"/>
        <v>1</v>
      </c>
      <c r="M476" s="242">
        <f t="shared" si="56"/>
        <v>29.428571428571427</v>
      </c>
      <c r="N476" s="230">
        <f t="shared" si="57"/>
        <v>29.428571428571427</v>
      </c>
      <c r="O476" s="299"/>
      <c r="P476" s="299"/>
      <c r="Q476" s="299"/>
      <c r="R476" s="299"/>
      <c r="S476" s="299"/>
      <c r="T476" s="299"/>
      <c r="U476" s="299"/>
      <c r="V476" s="299"/>
      <c r="W476" s="230">
        <f t="shared" si="58"/>
        <v>29.428571428571427</v>
      </c>
      <c r="X476" s="47" t="s">
        <v>197</v>
      </c>
      <c r="Y476" s="9" t="s">
        <v>2470</v>
      </c>
      <c r="Z476" s="8" t="s">
        <v>2429</v>
      </c>
      <c r="AA476" s="9"/>
      <c r="AB476" s="9"/>
      <c r="AC476" s="9"/>
      <c r="AD476" s="9"/>
      <c r="AE476" s="9"/>
      <c r="AF476" s="145" t="s">
        <v>2475</v>
      </c>
      <c r="AG476" s="60">
        <v>2018</v>
      </c>
      <c r="AH476" s="46"/>
      <c r="AI476" s="86" t="s">
        <v>4658</v>
      </c>
      <c r="AJ476" s="86" t="s">
        <v>4593</v>
      </c>
      <c r="AK476" s="282"/>
      <c r="AL476" s="282"/>
      <c r="AM476" s="282"/>
    </row>
    <row r="477" spans="1:39" s="1" customFormat="1" ht="260" hidden="1" x14ac:dyDescent="0.35">
      <c r="A477" s="6" t="s">
        <v>2463</v>
      </c>
      <c r="B477" s="48" t="s">
        <v>2464</v>
      </c>
      <c r="C477" s="8" t="s">
        <v>2476</v>
      </c>
      <c r="D477" s="8" t="s">
        <v>2477</v>
      </c>
      <c r="E477" s="8" t="s">
        <v>2477</v>
      </c>
      <c r="F477" s="9" t="s">
        <v>2478</v>
      </c>
      <c r="G477" s="247">
        <v>1</v>
      </c>
      <c r="H477" s="12">
        <v>43738</v>
      </c>
      <c r="I477" s="12">
        <v>43798</v>
      </c>
      <c r="J477" s="230">
        <f t="shared" si="61"/>
        <v>8.5714285714285712</v>
      </c>
      <c r="K477" s="60">
        <v>1</v>
      </c>
      <c r="L477" s="47">
        <f t="shared" si="60"/>
        <v>1</v>
      </c>
      <c r="M477" s="242">
        <f t="shared" si="56"/>
        <v>8.5714285714285712</v>
      </c>
      <c r="N477" s="230">
        <f t="shared" si="57"/>
        <v>8.5714285714285712</v>
      </c>
      <c r="O477" s="299"/>
      <c r="P477" s="299"/>
      <c r="Q477" s="299"/>
      <c r="R477" s="299"/>
      <c r="S477" s="299"/>
      <c r="T477" s="299"/>
      <c r="U477" s="299"/>
      <c r="V477" s="299"/>
      <c r="W477" s="230">
        <f t="shared" si="58"/>
        <v>8.5714285714285712</v>
      </c>
      <c r="X477" s="47" t="s">
        <v>197</v>
      </c>
      <c r="Y477" s="9" t="s">
        <v>2470</v>
      </c>
      <c r="Z477" s="8" t="s">
        <v>2429</v>
      </c>
      <c r="AA477" s="9"/>
      <c r="AB477" s="9"/>
      <c r="AC477" s="9"/>
      <c r="AD477" s="9"/>
      <c r="AE477" s="9"/>
      <c r="AF477" s="145" t="s">
        <v>2479</v>
      </c>
      <c r="AG477" s="60">
        <v>2018</v>
      </c>
      <c r="AH477" s="46"/>
      <c r="AI477" s="86" t="s">
        <v>4658</v>
      </c>
      <c r="AJ477" s="86" t="s">
        <v>4593</v>
      </c>
      <c r="AK477" s="282"/>
      <c r="AL477" s="282"/>
      <c r="AM477" s="282"/>
    </row>
    <row r="478" spans="1:39" s="1" customFormat="1" ht="143" hidden="1" x14ac:dyDescent="0.35">
      <c r="A478" s="6" t="s">
        <v>2463</v>
      </c>
      <c r="B478" s="48" t="s">
        <v>2464</v>
      </c>
      <c r="C478" s="8" t="s">
        <v>2480</v>
      </c>
      <c r="D478" s="8" t="s">
        <v>2481</v>
      </c>
      <c r="E478" s="8" t="s">
        <v>2481</v>
      </c>
      <c r="F478" s="9" t="s">
        <v>2482</v>
      </c>
      <c r="G478" s="247">
        <v>1</v>
      </c>
      <c r="H478" s="12">
        <v>43500</v>
      </c>
      <c r="I478" s="12">
        <v>43554</v>
      </c>
      <c r="J478" s="230">
        <f t="shared" si="61"/>
        <v>7.7142857142857144</v>
      </c>
      <c r="K478" s="60">
        <v>1</v>
      </c>
      <c r="L478" s="47">
        <f t="shared" si="60"/>
        <v>1</v>
      </c>
      <c r="M478" s="242">
        <f t="shared" si="56"/>
        <v>7.7142857142857144</v>
      </c>
      <c r="N478" s="230">
        <f t="shared" si="57"/>
        <v>7.7142857142857144</v>
      </c>
      <c r="O478" s="299"/>
      <c r="P478" s="299"/>
      <c r="Q478" s="299"/>
      <c r="R478" s="299"/>
      <c r="S478" s="299"/>
      <c r="T478" s="299"/>
      <c r="U478" s="299"/>
      <c r="V478" s="299"/>
      <c r="W478" s="230">
        <f t="shared" si="58"/>
        <v>7.7142857142857144</v>
      </c>
      <c r="X478" s="47" t="s">
        <v>197</v>
      </c>
      <c r="Y478" s="9" t="s">
        <v>2470</v>
      </c>
      <c r="Z478" s="8" t="s">
        <v>2429</v>
      </c>
      <c r="AA478" s="9"/>
      <c r="AB478" s="9"/>
      <c r="AC478" s="9"/>
      <c r="AD478" s="9"/>
      <c r="AE478" s="9"/>
      <c r="AF478" s="145" t="s">
        <v>2483</v>
      </c>
      <c r="AG478" s="60">
        <v>2018</v>
      </c>
      <c r="AH478" s="46"/>
      <c r="AI478" s="86" t="s">
        <v>4658</v>
      </c>
      <c r="AJ478" s="86" t="s">
        <v>4593</v>
      </c>
      <c r="AK478" s="282"/>
      <c r="AL478" s="282"/>
      <c r="AM478" s="282"/>
    </row>
    <row r="479" spans="1:39" s="1" customFormat="1" ht="117" hidden="1" x14ac:dyDescent="0.35">
      <c r="A479" s="3" t="s">
        <v>2021</v>
      </c>
      <c r="B479" s="52" t="s">
        <v>2022</v>
      </c>
      <c r="C479" s="8" t="s">
        <v>2023</v>
      </c>
      <c r="D479" s="8" t="s">
        <v>2024</v>
      </c>
      <c r="E479" s="8" t="s">
        <v>2025</v>
      </c>
      <c r="F479" s="9" t="s">
        <v>2026</v>
      </c>
      <c r="G479" s="247">
        <v>2</v>
      </c>
      <c r="H479" s="10">
        <v>43294</v>
      </c>
      <c r="I479" s="13">
        <v>43829</v>
      </c>
      <c r="J479" s="230">
        <f t="shared" si="61"/>
        <v>76.428571428571431</v>
      </c>
      <c r="K479" s="60">
        <v>2</v>
      </c>
      <c r="L479" s="47">
        <f t="shared" si="60"/>
        <v>1</v>
      </c>
      <c r="M479" s="242">
        <f t="shared" si="56"/>
        <v>76.428571428571431</v>
      </c>
      <c r="N479" s="230">
        <f t="shared" si="57"/>
        <v>76.428571428571431</v>
      </c>
      <c r="O479" s="299"/>
      <c r="P479" s="299"/>
      <c r="Q479" s="299"/>
      <c r="R479" s="299"/>
      <c r="S479" s="299"/>
      <c r="T479" s="299"/>
      <c r="U479" s="299"/>
      <c r="V479" s="299"/>
      <c r="W479" s="230">
        <f t="shared" si="58"/>
        <v>76.428571428571431</v>
      </c>
      <c r="X479" s="47" t="s">
        <v>2027</v>
      </c>
      <c r="Y479" s="9" t="s">
        <v>189</v>
      </c>
      <c r="Z479" s="8" t="s">
        <v>2028</v>
      </c>
      <c r="AA479" s="9"/>
      <c r="AB479" s="9"/>
      <c r="AC479" s="9"/>
      <c r="AD479" s="9"/>
      <c r="AE479" s="9"/>
      <c r="AF479" s="145" t="s">
        <v>2029</v>
      </c>
      <c r="AG479" s="60">
        <v>2018</v>
      </c>
      <c r="AH479" s="46"/>
      <c r="AI479" s="86" t="s">
        <v>4658</v>
      </c>
      <c r="AJ479" s="86" t="s">
        <v>4593</v>
      </c>
      <c r="AK479" s="46"/>
      <c r="AL479" s="46"/>
      <c r="AM479" s="46"/>
    </row>
    <row r="480" spans="1:39" s="1" customFormat="1" ht="130" hidden="1" x14ac:dyDescent="0.35">
      <c r="A480" s="73" t="s">
        <v>2093</v>
      </c>
      <c r="B480" s="68" t="s">
        <v>2094</v>
      </c>
      <c r="C480" s="8" t="s">
        <v>2095</v>
      </c>
      <c r="D480" s="8" t="s">
        <v>2096</v>
      </c>
      <c r="E480" s="8" t="s">
        <v>2097</v>
      </c>
      <c r="F480" s="9" t="s">
        <v>2098</v>
      </c>
      <c r="G480" s="247">
        <v>1</v>
      </c>
      <c r="H480" s="13">
        <v>43249</v>
      </c>
      <c r="I480" s="13">
        <v>43298</v>
      </c>
      <c r="J480" s="230">
        <f t="shared" si="61"/>
        <v>7</v>
      </c>
      <c r="K480" s="60">
        <v>1</v>
      </c>
      <c r="L480" s="47">
        <f t="shared" si="60"/>
        <v>1</v>
      </c>
      <c r="M480" s="242">
        <f t="shared" ref="M480:M527" si="62">J480*L480</f>
        <v>7</v>
      </c>
      <c r="N480" s="230">
        <f t="shared" ref="N480:N527" si="63">IF(I480&lt;=$W$2,M480,0)</f>
        <v>7</v>
      </c>
      <c r="O480" s="299"/>
      <c r="P480" s="299"/>
      <c r="Q480" s="299"/>
      <c r="R480" s="299"/>
      <c r="S480" s="299"/>
      <c r="T480" s="299"/>
      <c r="U480" s="299"/>
      <c r="V480" s="299"/>
      <c r="W480" s="230">
        <f t="shared" ref="W480:W527" si="64">IF($W$2&gt;=I480,J480,0)</f>
        <v>7</v>
      </c>
      <c r="X480" s="47" t="s">
        <v>1809</v>
      </c>
      <c r="Y480" s="9" t="s">
        <v>189</v>
      </c>
      <c r="Z480" s="8" t="s">
        <v>2028</v>
      </c>
      <c r="AA480" s="9" t="s">
        <v>34</v>
      </c>
      <c r="AB480" s="9" t="s">
        <v>34</v>
      </c>
      <c r="AC480" s="9" t="s">
        <v>34</v>
      </c>
      <c r="AD480" s="9"/>
      <c r="AE480" s="9"/>
      <c r="AF480" s="145" t="s">
        <v>2099</v>
      </c>
      <c r="AG480" s="60">
        <v>2018</v>
      </c>
      <c r="AH480" s="46"/>
      <c r="AI480" s="86" t="s">
        <v>4658</v>
      </c>
      <c r="AJ480" s="86" t="s">
        <v>4593</v>
      </c>
      <c r="AK480" s="46"/>
      <c r="AL480" s="46"/>
      <c r="AM480" s="46"/>
    </row>
    <row r="481" spans="1:39" s="1" customFormat="1" ht="104" hidden="1" x14ac:dyDescent="0.35">
      <c r="A481" s="73" t="s">
        <v>2093</v>
      </c>
      <c r="B481" s="68" t="s">
        <v>2094</v>
      </c>
      <c r="C481" s="8" t="s">
        <v>2095</v>
      </c>
      <c r="D481" s="8" t="s">
        <v>2096</v>
      </c>
      <c r="E481" s="8" t="s">
        <v>2100</v>
      </c>
      <c r="F481" s="9" t="s">
        <v>2101</v>
      </c>
      <c r="G481" s="247">
        <v>1</v>
      </c>
      <c r="H481" s="13">
        <v>43249</v>
      </c>
      <c r="I481" s="13">
        <v>43298</v>
      </c>
      <c r="J481" s="230">
        <f t="shared" si="61"/>
        <v>7</v>
      </c>
      <c r="K481" s="60">
        <v>1</v>
      </c>
      <c r="L481" s="47">
        <f t="shared" si="60"/>
        <v>1</v>
      </c>
      <c r="M481" s="242">
        <f t="shared" si="62"/>
        <v>7</v>
      </c>
      <c r="N481" s="230">
        <f t="shared" si="63"/>
        <v>7</v>
      </c>
      <c r="O481" s="299"/>
      <c r="P481" s="299"/>
      <c r="Q481" s="299"/>
      <c r="R481" s="299"/>
      <c r="S481" s="299"/>
      <c r="T481" s="299"/>
      <c r="U481" s="299"/>
      <c r="V481" s="299"/>
      <c r="W481" s="230">
        <f t="shared" si="64"/>
        <v>7</v>
      </c>
      <c r="X481" s="47" t="s">
        <v>1809</v>
      </c>
      <c r="Y481" s="9" t="s">
        <v>189</v>
      </c>
      <c r="Z481" s="8" t="s">
        <v>2028</v>
      </c>
      <c r="AA481" s="9" t="s">
        <v>34</v>
      </c>
      <c r="AB481" s="9" t="s">
        <v>34</v>
      </c>
      <c r="AC481" s="9" t="s">
        <v>34</v>
      </c>
      <c r="AD481" s="9"/>
      <c r="AE481" s="9"/>
      <c r="AF481" s="145" t="s">
        <v>2102</v>
      </c>
      <c r="AG481" s="60">
        <v>2018</v>
      </c>
      <c r="AH481" s="46"/>
      <c r="AI481" s="86" t="s">
        <v>4658</v>
      </c>
      <c r="AJ481" s="86" t="s">
        <v>4593</v>
      </c>
      <c r="AK481" s="46"/>
      <c r="AL481" s="46"/>
      <c r="AM481" s="46"/>
    </row>
    <row r="482" spans="1:39" s="1" customFormat="1" ht="104" hidden="1" x14ac:dyDescent="0.35">
      <c r="A482" s="73" t="s">
        <v>2093</v>
      </c>
      <c r="B482" s="68" t="s">
        <v>2094</v>
      </c>
      <c r="C482" s="8" t="s">
        <v>2095</v>
      </c>
      <c r="D482" s="8" t="s">
        <v>2096</v>
      </c>
      <c r="E482" s="8" t="s">
        <v>2103</v>
      </c>
      <c r="F482" s="9" t="s">
        <v>2104</v>
      </c>
      <c r="G482" s="247">
        <v>1</v>
      </c>
      <c r="H482" s="13">
        <v>43249</v>
      </c>
      <c r="I482" s="13">
        <v>43298</v>
      </c>
      <c r="J482" s="230">
        <f t="shared" si="61"/>
        <v>7</v>
      </c>
      <c r="K482" s="60">
        <v>1</v>
      </c>
      <c r="L482" s="47">
        <f t="shared" si="60"/>
        <v>1</v>
      </c>
      <c r="M482" s="242">
        <f t="shared" si="62"/>
        <v>7</v>
      </c>
      <c r="N482" s="230">
        <f t="shared" si="63"/>
        <v>7</v>
      </c>
      <c r="O482" s="299"/>
      <c r="P482" s="299"/>
      <c r="Q482" s="299"/>
      <c r="R482" s="299"/>
      <c r="S482" s="299"/>
      <c r="T482" s="299"/>
      <c r="U482" s="299"/>
      <c r="V482" s="299"/>
      <c r="W482" s="230">
        <f t="shared" si="64"/>
        <v>7</v>
      </c>
      <c r="X482" s="47" t="s">
        <v>1809</v>
      </c>
      <c r="Y482" s="9" t="s">
        <v>189</v>
      </c>
      <c r="Z482" s="8" t="s">
        <v>2028</v>
      </c>
      <c r="AA482" s="9" t="s">
        <v>34</v>
      </c>
      <c r="AB482" s="9" t="s">
        <v>34</v>
      </c>
      <c r="AC482" s="9" t="s">
        <v>34</v>
      </c>
      <c r="AD482" s="9"/>
      <c r="AE482" s="9"/>
      <c r="AF482" s="145" t="s">
        <v>2105</v>
      </c>
      <c r="AG482" s="60">
        <v>2018</v>
      </c>
      <c r="AH482" s="46"/>
      <c r="AI482" s="86" t="s">
        <v>4658</v>
      </c>
      <c r="AJ482" s="86" t="s">
        <v>4593</v>
      </c>
      <c r="AK482" s="46"/>
      <c r="AL482" s="46"/>
      <c r="AM482" s="46"/>
    </row>
    <row r="483" spans="1:39" s="1" customFormat="1" ht="104" hidden="1" x14ac:dyDescent="0.35">
      <c r="A483" s="73" t="s">
        <v>2093</v>
      </c>
      <c r="B483" s="68" t="s">
        <v>2094</v>
      </c>
      <c r="C483" s="8" t="s">
        <v>2095</v>
      </c>
      <c r="D483" s="8" t="s">
        <v>2096</v>
      </c>
      <c r="E483" s="8" t="s">
        <v>2106</v>
      </c>
      <c r="F483" s="9" t="s">
        <v>2107</v>
      </c>
      <c r="G483" s="247">
        <v>1</v>
      </c>
      <c r="H483" s="13">
        <v>43249</v>
      </c>
      <c r="I483" s="13">
        <v>43298</v>
      </c>
      <c r="J483" s="230">
        <f t="shared" si="61"/>
        <v>7</v>
      </c>
      <c r="K483" s="60">
        <v>1</v>
      </c>
      <c r="L483" s="47">
        <f t="shared" si="60"/>
        <v>1</v>
      </c>
      <c r="M483" s="242">
        <f t="shared" si="62"/>
        <v>7</v>
      </c>
      <c r="N483" s="230">
        <f t="shared" si="63"/>
        <v>7</v>
      </c>
      <c r="O483" s="299"/>
      <c r="P483" s="299"/>
      <c r="Q483" s="299"/>
      <c r="R483" s="299"/>
      <c r="S483" s="299"/>
      <c r="T483" s="299"/>
      <c r="U483" s="299"/>
      <c r="V483" s="299"/>
      <c r="W483" s="230">
        <f t="shared" si="64"/>
        <v>7</v>
      </c>
      <c r="X483" s="47" t="s">
        <v>1809</v>
      </c>
      <c r="Y483" s="9" t="s">
        <v>189</v>
      </c>
      <c r="Z483" s="8" t="s">
        <v>2028</v>
      </c>
      <c r="AA483" s="9" t="s">
        <v>34</v>
      </c>
      <c r="AB483" s="9" t="s">
        <v>34</v>
      </c>
      <c r="AC483" s="9" t="s">
        <v>34</v>
      </c>
      <c r="AD483" s="9"/>
      <c r="AE483" s="9"/>
      <c r="AF483" s="145" t="s">
        <v>2108</v>
      </c>
      <c r="AG483" s="60">
        <v>2018</v>
      </c>
      <c r="AH483" s="46"/>
      <c r="AI483" s="86" t="s">
        <v>4658</v>
      </c>
      <c r="AJ483" s="86" t="s">
        <v>4593</v>
      </c>
      <c r="AK483" s="46"/>
      <c r="AL483" s="46"/>
      <c r="AM483" s="46"/>
    </row>
    <row r="484" spans="1:39" s="1" customFormat="1" ht="286" hidden="1" customHeight="1" x14ac:dyDescent="0.35">
      <c r="A484" s="73" t="s">
        <v>2093</v>
      </c>
      <c r="B484" s="68" t="s">
        <v>2094</v>
      </c>
      <c r="C484" s="8" t="s">
        <v>2109</v>
      </c>
      <c r="D484" s="8" t="s">
        <v>2110</v>
      </c>
      <c r="E484" s="8" t="s">
        <v>2111</v>
      </c>
      <c r="F484" s="9" t="s">
        <v>2112</v>
      </c>
      <c r="G484" s="247">
        <v>1</v>
      </c>
      <c r="H484" s="10">
        <v>43282</v>
      </c>
      <c r="I484" s="10">
        <v>43404</v>
      </c>
      <c r="J484" s="230">
        <f t="shared" si="61"/>
        <v>17.428571428571427</v>
      </c>
      <c r="K484" s="60">
        <v>1</v>
      </c>
      <c r="L484" s="47">
        <f t="shared" si="60"/>
        <v>1</v>
      </c>
      <c r="M484" s="242">
        <f t="shared" si="62"/>
        <v>17.428571428571427</v>
      </c>
      <c r="N484" s="230">
        <f t="shared" si="63"/>
        <v>17.428571428571427</v>
      </c>
      <c r="O484" s="299"/>
      <c r="P484" s="299"/>
      <c r="Q484" s="299"/>
      <c r="R484" s="299"/>
      <c r="S484" s="299"/>
      <c r="T484" s="299"/>
      <c r="U484" s="299"/>
      <c r="V484" s="299"/>
      <c r="W484" s="230">
        <f t="shared" si="64"/>
        <v>17.428571428571427</v>
      </c>
      <c r="X484" s="47" t="s">
        <v>1809</v>
      </c>
      <c r="Y484" s="9" t="s">
        <v>1657</v>
      </c>
      <c r="Z484" s="8" t="s">
        <v>2028</v>
      </c>
      <c r="AA484" s="9" t="s">
        <v>34</v>
      </c>
      <c r="AB484" s="9" t="s">
        <v>34</v>
      </c>
      <c r="AC484" s="9" t="s">
        <v>34</v>
      </c>
      <c r="AD484" s="9"/>
      <c r="AE484" s="9"/>
      <c r="AF484" s="145" t="s">
        <v>2113</v>
      </c>
      <c r="AG484" s="60">
        <v>2018</v>
      </c>
      <c r="AH484" s="46"/>
      <c r="AI484" s="86" t="s">
        <v>4658</v>
      </c>
      <c r="AJ484" s="86" t="s">
        <v>4593</v>
      </c>
      <c r="AK484" s="46"/>
      <c r="AL484" s="46"/>
      <c r="AM484" s="46"/>
    </row>
    <row r="485" spans="1:39" s="1" customFormat="1" ht="104" hidden="1" x14ac:dyDescent="0.35">
      <c r="A485" s="4" t="s">
        <v>2089</v>
      </c>
      <c r="B485" s="48" t="s">
        <v>2090</v>
      </c>
      <c r="C485" s="8" t="s">
        <v>2091</v>
      </c>
      <c r="D485" s="8" t="s">
        <v>2079</v>
      </c>
      <c r="E485" s="8" t="s">
        <v>2081</v>
      </c>
      <c r="F485" s="60" t="s">
        <v>2081</v>
      </c>
      <c r="G485" s="247">
        <v>1</v>
      </c>
      <c r="H485" s="10">
        <v>43296</v>
      </c>
      <c r="I485" s="13">
        <v>43465</v>
      </c>
      <c r="J485" s="230">
        <f t="shared" si="61"/>
        <v>24.142857142857142</v>
      </c>
      <c r="K485" s="60">
        <v>1</v>
      </c>
      <c r="L485" s="47">
        <f t="shared" si="60"/>
        <v>1</v>
      </c>
      <c r="M485" s="242">
        <f t="shared" si="62"/>
        <v>24.142857142857142</v>
      </c>
      <c r="N485" s="230">
        <f t="shared" si="63"/>
        <v>24.142857142857142</v>
      </c>
      <c r="O485" s="299"/>
      <c r="P485" s="299"/>
      <c r="Q485" s="299"/>
      <c r="R485" s="299"/>
      <c r="S485" s="299"/>
      <c r="T485" s="299"/>
      <c r="U485" s="299"/>
      <c r="V485" s="299"/>
      <c r="W485" s="230">
        <f t="shared" si="64"/>
        <v>24.142857142857142</v>
      </c>
      <c r="X485" s="47" t="s">
        <v>2092</v>
      </c>
      <c r="Y485" s="9" t="s">
        <v>2083</v>
      </c>
      <c r="Z485" s="8" t="s">
        <v>2028</v>
      </c>
      <c r="AA485" s="9" t="s">
        <v>34</v>
      </c>
      <c r="AB485" s="9"/>
      <c r="AC485" s="9" t="s">
        <v>34</v>
      </c>
      <c r="AD485" s="9"/>
      <c r="AE485" s="9"/>
      <c r="AF485" s="145" t="s">
        <v>4102</v>
      </c>
      <c r="AG485" s="60">
        <v>2018</v>
      </c>
      <c r="AH485" s="46"/>
      <c r="AI485" s="86" t="s">
        <v>4592</v>
      </c>
      <c r="AJ485" s="86" t="s">
        <v>4593</v>
      </c>
      <c r="AK485" s="46"/>
      <c r="AL485" s="46"/>
      <c r="AM485" s="46"/>
    </row>
    <row r="486" spans="1:39" s="1" customFormat="1" ht="156" hidden="1" x14ac:dyDescent="0.35">
      <c r="A486" s="4" t="s">
        <v>2089</v>
      </c>
      <c r="B486" s="48" t="s">
        <v>2090</v>
      </c>
      <c r="C486" s="8" t="s">
        <v>2091</v>
      </c>
      <c r="D486" s="8" t="s">
        <v>2084</v>
      </c>
      <c r="E486" s="8" t="s">
        <v>2085</v>
      </c>
      <c r="F486" s="60" t="s">
        <v>2085</v>
      </c>
      <c r="G486" s="247">
        <v>1</v>
      </c>
      <c r="H486" s="10">
        <v>43296</v>
      </c>
      <c r="I486" s="13">
        <v>43465</v>
      </c>
      <c r="J486" s="230">
        <f t="shared" si="61"/>
        <v>24.142857142857142</v>
      </c>
      <c r="K486" s="60">
        <v>1</v>
      </c>
      <c r="L486" s="47">
        <f t="shared" si="60"/>
        <v>1</v>
      </c>
      <c r="M486" s="242">
        <f t="shared" si="62"/>
        <v>24.142857142857142</v>
      </c>
      <c r="N486" s="230">
        <f t="shared" si="63"/>
        <v>24.142857142857142</v>
      </c>
      <c r="O486" s="299"/>
      <c r="P486" s="299"/>
      <c r="Q486" s="299"/>
      <c r="R486" s="299"/>
      <c r="S486" s="299"/>
      <c r="T486" s="299"/>
      <c r="U486" s="299"/>
      <c r="V486" s="299"/>
      <c r="W486" s="230">
        <f t="shared" si="64"/>
        <v>24.142857142857142</v>
      </c>
      <c r="X486" s="47" t="s">
        <v>2086</v>
      </c>
      <c r="Y486" s="9" t="s">
        <v>2083</v>
      </c>
      <c r="Z486" s="8" t="s">
        <v>2028</v>
      </c>
      <c r="AA486" s="9" t="s">
        <v>34</v>
      </c>
      <c r="AB486" s="9"/>
      <c r="AC486" s="9" t="s">
        <v>34</v>
      </c>
      <c r="AD486" s="9"/>
      <c r="AE486" s="9"/>
      <c r="AF486" s="145" t="s">
        <v>4103</v>
      </c>
      <c r="AG486" s="60">
        <v>2018</v>
      </c>
      <c r="AH486" s="46"/>
      <c r="AI486" s="86" t="s">
        <v>4592</v>
      </c>
      <c r="AJ486" s="86" t="s">
        <v>4593</v>
      </c>
      <c r="AK486" s="46"/>
      <c r="AL486" s="46"/>
      <c r="AM486" s="46"/>
    </row>
    <row r="487" spans="1:39" s="1" customFormat="1" ht="130" hidden="1" x14ac:dyDescent="0.35">
      <c r="A487" s="4" t="s">
        <v>2089</v>
      </c>
      <c r="B487" s="48" t="s">
        <v>2090</v>
      </c>
      <c r="C487" s="8" t="s">
        <v>2091</v>
      </c>
      <c r="D487" s="8" t="s">
        <v>2087</v>
      </c>
      <c r="E487" s="8" t="s">
        <v>2088</v>
      </c>
      <c r="F487" s="60" t="s">
        <v>2088</v>
      </c>
      <c r="G487" s="247">
        <v>1</v>
      </c>
      <c r="H487" s="10">
        <v>43296</v>
      </c>
      <c r="I487" s="13">
        <v>43465</v>
      </c>
      <c r="J487" s="230">
        <f t="shared" si="61"/>
        <v>24.142857142857142</v>
      </c>
      <c r="K487" s="60">
        <v>1</v>
      </c>
      <c r="L487" s="47">
        <f t="shared" si="60"/>
        <v>1</v>
      </c>
      <c r="M487" s="242">
        <f t="shared" si="62"/>
        <v>24.142857142857142</v>
      </c>
      <c r="N487" s="230">
        <f t="shared" si="63"/>
        <v>24.142857142857142</v>
      </c>
      <c r="O487" s="299"/>
      <c r="P487" s="299"/>
      <c r="Q487" s="299"/>
      <c r="R487" s="299"/>
      <c r="S487" s="299"/>
      <c r="T487" s="299"/>
      <c r="U487" s="299"/>
      <c r="V487" s="299"/>
      <c r="W487" s="230">
        <f t="shared" si="64"/>
        <v>24.142857142857142</v>
      </c>
      <c r="X487" s="47" t="s">
        <v>2086</v>
      </c>
      <c r="Y487" s="9" t="s">
        <v>2083</v>
      </c>
      <c r="Z487" s="8" t="s">
        <v>2028</v>
      </c>
      <c r="AA487" s="9" t="s">
        <v>34</v>
      </c>
      <c r="AB487" s="9"/>
      <c r="AC487" s="9" t="s">
        <v>34</v>
      </c>
      <c r="AD487" s="9"/>
      <c r="AE487" s="9"/>
      <c r="AF487" s="145" t="s">
        <v>4101</v>
      </c>
      <c r="AG487" s="60">
        <v>2018</v>
      </c>
      <c r="AH487" s="46"/>
      <c r="AI487" s="86" t="s">
        <v>4592</v>
      </c>
      <c r="AJ487" s="86" t="s">
        <v>4593</v>
      </c>
      <c r="AK487" s="46"/>
      <c r="AL487" s="46"/>
      <c r="AM487" s="46"/>
    </row>
    <row r="488" spans="1:39" s="1" customFormat="1" ht="143" hidden="1" customHeight="1" x14ac:dyDescent="0.35">
      <c r="A488" s="4" t="s">
        <v>2076</v>
      </c>
      <c r="B488" s="48" t="s">
        <v>2077</v>
      </c>
      <c r="C488" s="8" t="s">
        <v>2078</v>
      </c>
      <c r="D488" s="8" t="s">
        <v>2079</v>
      </c>
      <c r="E488" s="8" t="s">
        <v>2080</v>
      </c>
      <c r="F488" s="60" t="s">
        <v>2081</v>
      </c>
      <c r="G488" s="247">
        <v>1</v>
      </c>
      <c r="H488" s="10">
        <v>43296</v>
      </c>
      <c r="I488" s="13">
        <v>43465</v>
      </c>
      <c r="J488" s="230">
        <f t="shared" si="61"/>
        <v>24.142857142857142</v>
      </c>
      <c r="K488" s="60">
        <v>1</v>
      </c>
      <c r="L488" s="47">
        <f t="shared" si="60"/>
        <v>1</v>
      </c>
      <c r="M488" s="242">
        <f t="shared" si="62"/>
        <v>24.142857142857142</v>
      </c>
      <c r="N488" s="230">
        <f t="shared" si="63"/>
        <v>24.142857142857142</v>
      </c>
      <c r="O488" s="299"/>
      <c r="P488" s="299"/>
      <c r="Q488" s="299"/>
      <c r="R488" s="299"/>
      <c r="S488" s="299"/>
      <c r="T488" s="299"/>
      <c r="U488" s="299"/>
      <c r="V488" s="299"/>
      <c r="W488" s="230">
        <f t="shared" si="64"/>
        <v>24.142857142857142</v>
      </c>
      <c r="X488" s="47" t="s">
        <v>2082</v>
      </c>
      <c r="Y488" s="9" t="s">
        <v>2083</v>
      </c>
      <c r="Z488" s="8" t="s">
        <v>2028</v>
      </c>
      <c r="AA488" s="9" t="s">
        <v>34</v>
      </c>
      <c r="AB488" s="9" t="s">
        <v>34</v>
      </c>
      <c r="AC488" s="9" t="s">
        <v>34</v>
      </c>
      <c r="AD488" s="9"/>
      <c r="AE488" s="9"/>
      <c r="AF488" s="145" t="s">
        <v>4099</v>
      </c>
      <c r="AG488" s="60">
        <v>2018</v>
      </c>
      <c r="AH488" s="46"/>
      <c r="AI488" s="86" t="s">
        <v>4658</v>
      </c>
      <c r="AJ488" s="86" t="s">
        <v>4593</v>
      </c>
      <c r="AK488" s="46"/>
      <c r="AL488" s="46"/>
      <c r="AM488" s="46"/>
    </row>
    <row r="489" spans="1:39" s="1" customFormat="1" ht="156" hidden="1" x14ac:dyDescent="0.35">
      <c r="A489" s="4" t="s">
        <v>2076</v>
      </c>
      <c r="B489" s="48" t="s">
        <v>2077</v>
      </c>
      <c r="C489" s="8" t="s">
        <v>2078</v>
      </c>
      <c r="D489" s="8" t="s">
        <v>2084</v>
      </c>
      <c r="E489" s="8" t="s">
        <v>2085</v>
      </c>
      <c r="F489" s="60" t="s">
        <v>2085</v>
      </c>
      <c r="G489" s="247">
        <v>1</v>
      </c>
      <c r="H489" s="10">
        <v>43296</v>
      </c>
      <c r="I489" s="13">
        <v>43465</v>
      </c>
      <c r="J489" s="230">
        <f t="shared" si="61"/>
        <v>24.142857142857142</v>
      </c>
      <c r="K489" s="60">
        <v>1</v>
      </c>
      <c r="L489" s="47">
        <f t="shared" si="60"/>
        <v>1</v>
      </c>
      <c r="M489" s="242">
        <f t="shared" si="62"/>
        <v>24.142857142857142</v>
      </c>
      <c r="N489" s="230">
        <f t="shared" si="63"/>
        <v>24.142857142857142</v>
      </c>
      <c r="O489" s="299"/>
      <c r="P489" s="299"/>
      <c r="Q489" s="299"/>
      <c r="R489" s="299"/>
      <c r="S489" s="299"/>
      <c r="T489" s="299"/>
      <c r="U489" s="299"/>
      <c r="V489" s="299"/>
      <c r="W489" s="230">
        <f t="shared" si="64"/>
        <v>24.142857142857142</v>
      </c>
      <c r="X489" s="47" t="s">
        <v>2086</v>
      </c>
      <c r="Y489" s="9" t="s">
        <v>2083</v>
      </c>
      <c r="Z489" s="8" t="s">
        <v>2028</v>
      </c>
      <c r="AA489" s="9" t="s">
        <v>34</v>
      </c>
      <c r="AB489" s="9" t="s">
        <v>34</v>
      </c>
      <c r="AC489" s="9" t="s">
        <v>34</v>
      </c>
      <c r="AD489" s="9"/>
      <c r="AE489" s="9"/>
      <c r="AF489" s="145" t="s">
        <v>4100</v>
      </c>
      <c r="AG489" s="60">
        <v>2018</v>
      </c>
      <c r="AH489" s="46"/>
      <c r="AI489" s="86" t="s">
        <v>4592</v>
      </c>
      <c r="AJ489" s="86" t="s">
        <v>4593</v>
      </c>
      <c r="AK489" s="46"/>
      <c r="AL489" s="46"/>
      <c r="AM489" s="46"/>
    </row>
    <row r="490" spans="1:39" s="1" customFormat="1" ht="130" hidden="1" x14ac:dyDescent="0.35">
      <c r="A490" s="4" t="s">
        <v>2076</v>
      </c>
      <c r="B490" s="48" t="s">
        <v>2077</v>
      </c>
      <c r="C490" s="8" t="s">
        <v>2078</v>
      </c>
      <c r="D490" s="8" t="s">
        <v>2087</v>
      </c>
      <c r="E490" s="8" t="s">
        <v>2088</v>
      </c>
      <c r="F490" s="60" t="s">
        <v>2088</v>
      </c>
      <c r="G490" s="247">
        <v>1</v>
      </c>
      <c r="H490" s="10">
        <v>43296</v>
      </c>
      <c r="I490" s="13">
        <v>43465</v>
      </c>
      <c r="J490" s="230">
        <f t="shared" si="61"/>
        <v>24.142857142857142</v>
      </c>
      <c r="K490" s="60">
        <v>1</v>
      </c>
      <c r="L490" s="47">
        <f t="shared" si="60"/>
        <v>1</v>
      </c>
      <c r="M490" s="242">
        <f t="shared" si="62"/>
        <v>24.142857142857142</v>
      </c>
      <c r="N490" s="230">
        <f t="shared" si="63"/>
        <v>24.142857142857142</v>
      </c>
      <c r="O490" s="299"/>
      <c r="P490" s="299"/>
      <c r="Q490" s="299"/>
      <c r="R490" s="299"/>
      <c r="S490" s="299"/>
      <c r="T490" s="299"/>
      <c r="U490" s="299"/>
      <c r="V490" s="299"/>
      <c r="W490" s="230">
        <f t="shared" si="64"/>
        <v>24.142857142857142</v>
      </c>
      <c r="X490" s="47" t="s">
        <v>2086</v>
      </c>
      <c r="Y490" s="9" t="s">
        <v>2083</v>
      </c>
      <c r="Z490" s="8" t="s">
        <v>2028</v>
      </c>
      <c r="AA490" s="9" t="s">
        <v>34</v>
      </c>
      <c r="AB490" s="9" t="s">
        <v>34</v>
      </c>
      <c r="AC490" s="9" t="s">
        <v>34</v>
      </c>
      <c r="AD490" s="9"/>
      <c r="AE490" s="9"/>
      <c r="AF490" s="145" t="s">
        <v>4101</v>
      </c>
      <c r="AG490" s="60">
        <v>2018</v>
      </c>
      <c r="AH490" s="46"/>
      <c r="AI490" s="86" t="s">
        <v>4592</v>
      </c>
      <c r="AJ490" s="86" t="s">
        <v>4593</v>
      </c>
      <c r="AK490" s="46"/>
      <c r="AL490" s="46"/>
      <c r="AM490" s="46"/>
    </row>
    <row r="491" spans="1:39" s="1" customFormat="1" ht="325" hidden="1" x14ac:dyDescent="0.35">
      <c r="A491" s="3" t="s">
        <v>1087</v>
      </c>
      <c r="B491" s="52" t="s">
        <v>1088</v>
      </c>
      <c r="C491" s="8" t="s">
        <v>1082</v>
      </c>
      <c r="D491" s="8" t="s">
        <v>1074</v>
      </c>
      <c r="E491" s="8" t="s">
        <v>1075</v>
      </c>
      <c r="F491" s="9" t="s">
        <v>907</v>
      </c>
      <c r="G491" s="247">
        <v>1</v>
      </c>
      <c r="H491" s="10">
        <v>42402</v>
      </c>
      <c r="I491" s="10">
        <v>42460</v>
      </c>
      <c r="J491" s="19">
        <f t="shared" si="61"/>
        <v>8.2857142857142865</v>
      </c>
      <c r="K491" s="9">
        <v>1</v>
      </c>
      <c r="L491" s="11">
        <f t="shared" si="60"/>
        <v>1</v>
      </c>
      <c r="M491" s="121">
        <f t="shared" si="62"/>
        <v>8.2857142857142865</v>
      </c>
      <c r="N491" s="19">
        <f t="shared" si="63"/>
        <v>8.2857142857142865</v>
      </c>
      <c r="O491" s="297"/>
      <c r="P491" s="297"/>
      <c r="Q491" s="297"/>
      <c r="R491" s="297"/>
      <c r="S491" s="297"/>
      <c r="T491" s="297"/>
      <c r="U491" s="297"/>
      <c r="V491" s="297"/>
      <c r="W491" s="19">
        <f t="shared" si="64"/>
        <v>8.2857142857142865</v>
      </c>
      <c r="X491" s="47" t="s">
        <v>992</v>
      </c>
      <c r="Y491" s="9" t="s">
        <v>189</v>
      </c>
      <c r="Z491" s="8" t="s">
        <v>1047</v>
      </c>
      <c r="AA491" s="9"/>
      <c r="AB491" s="9"/>
      <c r="AC491" s="9"/>
      <c r="AD491" s="9"/>
      <c r="AE491" s="9"/>
      <c r="AF491" s="145" t="s">
        <v>1089</v>
      </c>
      <c r="AG491" s="60">
        <v>2014</v>
      </c>
      <c r="AH491" s="46"/>
      <c r="AI491" s="86" t="s">
        <v>4658</v>
      </c>
      <c r="AJ491" s="86" t="s">
        <v>4593</v>
      </c>
      <c r="AK491" s="46"/>
      <c r="AL491" s="46"/>
      <c r="AM491" s="46"/>
    </row>
    <row r="492" spans="1:39" s="1" customFormat="1" ht="260" x14ac:dyDescent="0.35">
      <c r="A492" s="6" t="s">
        <v>2068</v>
      </c>
      <c r="B492" s="118" t="s">
        <v>4630</v>
      </c>
      <c r="C492" s="116" t="s">
        <v>4278</v>
      </c>
      <c r="D492" s="116" t="s">
        <v>4279</v>
      </c>
      <c r="E492" s="116" t="s">
        <v>4280</v>
      </c>
      <c r="F492" s="116" t="s">
        <v>4281</v>
      </c>
      <c r="G492" s="247">
        <v>3</v>
      </c>
      <c r="H492" s="164">
        <v>45475</v>
      </c>
      <c r="I492" s="164">
        <v>45657</v>
      </c>
      <c r="J492" s="247">
        <v>12.86</v>
      </c>
      <c r="K492" s="60">
        <v>3</v>
      </c>
      <c r="L492" s="11">
        <f t="shared" si="60"/>
        <v>1</v>
      </c>
      <c r="M492" s="121">
        <f t="shared" si="62"/>
        <v>12.86</v>
      </c>
      <c r="N492" s="19">
        <f t="shared" si="63"/>
        <v>0</v>
      </c>
      <c r="O492" s="297"/>
      <c r="P492" s="297"/>
      <c r="Q492" s="297" t="s">
        <v>34</v>
      </c>
      <c r="R492" s="297"/>
      <c r="S492" s="297"/>
      <c r="T492" s="297"/>
      <c r="U492" s="297"/>
      <c r="V492" s="297"/>
      <c r="W492" s="19">
        <f t="shared" si="64"/>
        <v>0</v>
      </c>
      <c r="X492" s="90" t="s">
        <v>4515</v>
      </c>
      <c r="Y492" s="86" t="s">
        <v>4462</v>
      </c>
      <c r="Z492" s="8" t="s">
        <v>2028</v>
      </c>
      <c r="AA492" s="9" t="s">
        <v>34</v>
      </c>
      <c r="AB492" s="9"/>
      <c r="AC492" s="9" t="s">
        <v>34</v>
      </c>
      <c r="AD492" s="9" t="s">
        <v>34</v>
      </c>
      <c r="AE492" s="9"/>
      <c r="AF492" s="80" t="s">
        <v>4639</v>
      </c>
      <c r="AG492" s="60">
        <v>2018</v>
      </c>
      <c r="AH492" s="60">
        <v>2025</v>
      </c>
      <c r="AI492" s="60" t="s">
        <v>4596</v>
      </c>
      <c r="AJ492" s="60" t="s">
        <v>4595</v>
      </c>
      <c r="AK492" s="46"/>
      <c r="AL492" s="201" t="s">
        <v>4646</v>
      </c>
      <c r="AM492" s="46"/>
    </row>
    <row r="493" spans="1:39" s="1" customFormat="1" ht="409.5" x14ac:dyDescent="0.35">
      <c r="A493" s="6" t="s">
        <v>2068</v>
      </c>
      <c r="B493" s="118" t="s">
        <v>4630</v>
      </c>
      <c r="C493" s="116" t="s">
        <v>4278</v>
      </c>
      <c r="D493" s="116" t="s">
        <v>4628</v>
      </c>
      <c r="E493" s="116" t="s">
        <v>4282</v>
      </c>
      <c r="F493" s="116" t="s">
        <v>4629</v>
      </c>
      <c r="G493" s="247">
        <v>4</v>
      </c>
      <c r="H493" s="164">
        <v>45475</v>
      </c>
      <c r="I493" s="164">
        <v>45838</v>
      </c>
      <c r="J493" s="247">
        <v>51.86</v>
      </c>
      <c r="K493" s="60">
        <v>4</v>
      </c>
      <c r="L493" s="11">
        <v>1</v>
      </c>
      <c r="M493" s="121">
        <f t="shared" si="62"/>
        <v>51.86</v>
      </c>
      <c r="N493" s="19">
        <f t="shared" si="63"/>
        <v>0</v>
      </c>
      <c r="O493" s="297"/>
      <c r="P493" s="297"/>
      <c r="Q493" s="297" t="s">
        <v>34</v>
      </c>
      <c r="R493" s="297"/>
      <c r="S493" s="297"/>
      <c r="T493" s="297"/>
      <c r="U493" s="297"/>
      <c r="V493" s="297"/>
      <c r="W493" s="19">
        <f t="shared" si="64"/>
        <v>0</v>
      </c>
      <c r="X493" s="90" t="s">
        <v>4638</v>
      </c>
      <c r="Y493" s="85" t="s">
        <v>4462</v>
      </c>
      <c r="Z493" s="8" t="s">
        <v>2028</v>
      </c>
      <c r="AA493" s="9" t="s">
        <v>34</v>
      </c>
      <c r="AB493" s="9"/>
      <c r="AC493" s="9" t="s">
        <v>34</v>
      </c>
      <c r="AD493" s="9" t="s">
        <v>34</v>
      </c>
      <c r="AE493" s="9"/>
      <c r="AF493" s="80" t="s">
        <v>4645</v>
      </c>
      <c r="AG493" s="60">
        <v>2018</v>
      </c>
      <c r="AH493" s="60">
        <v>2025</v>
      </c>
      <c r="AI493" s="60" t="s">
        <v>4596</v>
      </c>
      <c r="AJ493" s="86" t="s">
        <v>4595</v>
      </c>
      <c r="AK493" s="46" t="s">
        <v>4516</v>
      </c>
      <c r="AL493" s="182" t="s">
        <v>4647</v>
      </c>
      <c r="AM493" s="46"/>
    </row>
    <row r="494" spans="1:39" s="1" customFormat="1" ht="195" hidden="1" x14ac:dyDescent="0.35">
      <c r="A494" s="6" t="s">
        <v>2068</v>
      </c>
      <c r="B494" s="48" t="s">
        <v>2069</v>
      </c>
      <c r="C494" s="8" t="s">
        <v>2070</v>
      </c>
      <c r="D494" s="8" t="s">
        <v>2071</v>
      </c>
      <c r="E494" s="8" t="s">
        <v>2072</v>
      </c>
      <c r="F494" s="181" t="s">
        <v>2073</v>
      </c>
      <c r="G494" s="247">
        <v>1</v>
      </c>
      <c r="H494" s="10">
        <v>43282</v>
      </c>
      <c r="I494" s="10">
        <v>44561</v>
      </c>
      <c r="J494" s="19">
        <f t="shared" ref="J494:J525" si="65">(I494-H494)/7</f>
        <v>182.71428571428572</v>
      </c>
      <c r="K494" s="60">
        <v>1</v>
      </c>
      <c r="L494" s="11">
        <f t="shared" ref="L494:L540" si="66">IF(K494/G494&gt;1,1,K494/G494)</f>
        <v>1</v>
      </c>
      <c r="M494" s="121">
        <f t="shared" si="62"/>
        <v>182.71428571428572</v>
      </c>
      <c r="N494" s="19">
        <f t="shared" si="63"/>
        <v>0</v>
      </c>
      <c r="O494" s="297"/>
      <c r="P494" s="297"/>
      <c r="Q494" s="297"/>
      <c r="R494" s="297"/>
      <c r="S494" s="297"/>
      <c r="T494" s="297"/>
      <c r="U494" s="297"/>
      <c r="V494" s="297"/>
      <c r="W494" s="19">
        <f t="shared" si="64"/>
        <v>0</v>
      </c>
      <c r="X494" s="90" t="s">
        <v>4623</v>
      </c>
      <c r="Y494" s="9" t="s">
        <v>189</v>
      </c>
      <c r="Z494" s="8" t="s">
        <v>2028</v>
      </c>
      <c r="AA494" s="9" t="s">
        <v>34</v>
      </c>
      <c r="AB494" s="9"/>
      <c r="AC494" s="9" t="s">
        <v>34</v>
      </c>
      <c r="AD494" s="9" t="s">
        <v>34</v>
      </c>
      <c r="AE494" s="9"/>
      <c r="AF494" s="145" t="s">
        <v>4283</v>
      </c>
      <c r="AG494" s="60">
        <v>2018</v>
      </c>
      <c r="AH494" s="60">
        <v>2022</v>
      </c>
      <c r="AI494" s="86" t="s">
        <v>4658</v>
      </c>
      <c r="AJ494" s="86" t="s">
        <v>4593</v>
      </c>
      <c r="AK494" s="46"/>
      <c r="AL494" s="182"/>
      <c r="AM494" s="46"/>
    </row>
    <row r="495" spans="1:39" s="1" customFormat="1" ht="182" hidden="1" x14ac:dyDescent="0.35">
      <c r="A495" s="6" t="s">
        <v>2068</v>
      </c>
      <c r="B495" s="48" t="s">
        <v>2069</v>
      </c>
      <c r="C495" s="8" t="s">
        <v>2070</v>
      </c>
      <c r="D495" s="8" t="s">
        <v>2071</v>
      </c>
      <c r="E495" s="8" t="s">
        <v>2074</v>
      </c>
      <c r="F495" s="181" t="s">
        <v>2075</v>
      </c>
      <c r="G495" s="247">
        <v>1</v>
      </c>
      <c r="H495" s="10">
        <v>43282</v>
      </c>
      <c r="I495" s="10">
        <v>44561</v>
      </c>
      <c r="J495" s="19">
        <f t="shared" si="65"/>
        <v>182.71428571428572</v>
      </c>
      <c r="K495" s="60">
        <v>1</v>
      </c>
      <c r="L495" s="11">
        <f t="shared" si="66"/>
        <v>1</v>
      </c>
      <c r="M495" s="121">
        <f t="shared" si="62"/>
        <v>182.71428571428572</v>
      </c>
      <c r="N495" s="19">
        <f t="shared" si="63"/>
        <v>0</v>
      </c>
      <c r="O495" s="297"/>
      <c r="P495" s="297"/>
      <c r="Q495" s="297"/>
      <c r="R495" s="297"/>
      <c r="S495" s="297"/>
      <c r="T495" s="297"/>
      <c r="U495" s="297"/>
      <c r="V495" s="297"/>
      <c r="W495" s="19">
        <f t="shared" si="64"/>
        <v>0</v>
      </c>
      <c r="X495" s="90" t="s">
        <v>4624</v>
      </c>
      <c r="Y495" s="9" t="s">
        <v>189</v>
      </c>
      <c r="Z495" s="8" t="s">
        <v>2028</v>
      </c>
      <c r="AA495" s="9" t="s">
        <v>34</v>
      </c>
      <c r="AB495" s="9"/>
      <c r="AC495" s="9" t="s">
        <v>34</v>
      </c>
      <c r="AD495" s="9" t="s">
        <v>34</v>
      </c>
      <c r="AE495" s="9"/>
      <c r="AF495" s="145" t="s">
        <v>4098</v>
      </c>
      <c r="AG495" s="60">
        <v>2018</v>
      </c>
      <c r="AH495" s="60">
        <v>2022</v>
      </c>
      <c r="AI495" s="86" t="s">
        <v>4658</v>
      </c>
      <c r="AJ495" s="86" t="s">
        <v>4593</v>
      </c>
      <c r="AK495" s="46"/>
      <c r="AL495" s="46"/>
      <c r="AM495" s="46"/>
    </row>
    <row r="496" spans="1:39" s="1" customFormat="1" ht="351" hidden="1" x14ac:dyDescent="0.35">
      <c r="A496" s="3" t="s">
        <v>1080</v>
      </c>
      <c r="B496" s="52" t="s">
        <v>1081</v>
      </c>
      <c r="C496" s="8" t="s">
        <v>1082</v>
      </c>
      <c r="D496" s="8" t="s">
        <v>1083</v>
      </c>
      <c r="E496" s="8" t="s">
        <v>1084</v>
      </c>
      <c r="F496" s="9" t="s">
        <v>1085</v>
      </c>
      <c r="G496" s="247">
        <v>1</v>
      </c>
      <c r="H496" s="10">
        <v>41835</v>
      </c>
      <c r="I496" s="10">
        <v>42490</v>
      </c>
      <c r="J496" s="19">
        <f t="shared" si="65"/>
        <v>93.571428571428569</v>
      </c>
      <c r="K496" s="9">
        <v>1</v>
      </c>
      <c r="L496" s="11">
        <f t="shared" si="66"/>
        <v>1</v>
      </c>
      <c r="M496" s="121">
        <f t="shared" si="62"/>
        <v>93.571428571428569</v>
      </c>
      <c r="N496" s="19">
        <f t="shared" si="63"/>
        <v>93.571428571428569</v>
      </c>
      <c r="O496" s="297"/>
      <c r="P496" s="297"/>
      <c r="Q496" s="297"/>
      <c r="R496" s="297"/>
      <c r="S496" s="297"/>
      <c r="T496" s="297"/>
      <c r="U496" s="297"/>
      <c r="V496" s="297"/>
      <c r="W496" s="19">
        <f t="shared" si="64"/>
        <v>93.571428571428569</v>
      </c>
      <c r="X496" s="47" t="s">
        <v>992</v>
      </c>
      <c r="Y496" s="9" t="s">
        <v>189</v>
      </c>
      <c r="Z496" s="8" t="s">
        <v>1047</v>
      </c>
      <c r="AA496" s="9"/>
      <c r="AB496" s="9"/>
      <c r="AC496" s="9"/>
      <c r="AD496" s="9"/>
      <c r="AE496" s="9"/>
      <c r="AF496" s="145" t="s">
        <v>1086</v>
      </c>
      <c r="AG496" s="60">
        <v>2014</v>
      </c>
      <c r="AH496" s="46"/>
      <c r="AI496" s="86" t="s">
        <v>4658</v>
      </c>
      <c r="AJ496" s="86" t="s">
        <v>4593</v>
      </c>
      <c r="AK496" s="46"/>
      <c r="AL496" s="46"/>
      <c r="AM496" s="46"/>
    </row>
    <row r="497" spans="1:39" s="1" customFormat="1" ht="169" hidden="1" x14ac:dyDescent="0.35">
      <c r="A497" s="3" t="s">
        <v>2061</v>
      </c>
      <c r="B497" s="52" t="s">
        <v>2062</v>
      </c>
      <c r="C497" s="8" t="s">
        <v>2063</v>
      </c>
      <c r="D497" s="8" t="s">
        <v>2064</v>
      </c>
      <c r="E497" s="8" t="s">
        <v>2065</v>
      </c>
      <c r="F497" s="9" t="s">
        <v>2066</v>
      </c>
      <c r="G497" s="247">
        <v>1</v>
      </c>
      <c r="H497" s="10">
        <v>43313</v>
      </c>
      <c r="I497" s="13">
        <v>43404</v>
      </c>
      <c r="J497" s="230">
        <f t="shared" si="65"/>
        <v>13</v>
      </c>
      <c r="K497" s="60">
        <v>1</v>
      </c>
      <c r="L497" s="47">
        <f t="shared" si="66"/>
        <v>1</v>
      </c>
      <c r="M497" s="242">
        <f t="shared" si="62"/>
        <v>13</v>
      </c>
      <c r="N497" s="230">
        <f t="shared" si="63"/>
        <v>13</v>
      </c>
      <c r="O497" s="299"/>
      <c r="P497" s="299"/>
      <c r="Q497" s="299"/>
      <c r="R497" s="299"/>
      <c r="S497" s="299"/>
      <c r="T497" s="299"/>
      <c r="U497" s="299"/>
      <c r="V497" s="299"/>
      <c r="W497" s="230">
        <f t="shared" si="64"/>
        <v>13</v>
      </c>
      <c r="X497" s="47" t="s">
        <v>1809</v>
      </c>
      <c r="Y497" s="9" t="s">
        <v>1657</v>
      </c>
      <c r="Z497" s="8" t="s">
        <v>2028</v>
      </c>
      <c r="AA497" s="9"/>
      <c r="AB497" s="9"/>
      <c r="AC497" s="9"/>
      <c r="AD497" s="9"/>
      <c r="AE497" s="9"/>
      <c r="AF497" s="145" t="s">
        <v>2067</v>
      </c>
      <c r="AG497" s="60">
        <v>2018</v>
      </c>
      <c r="AH497" s="46"/>
      <c r="AI497" s="86" t="s">
        <v>4658</v>
      </c>
      <c r="AJ497" s="86" t="s">
        <v>4593</v>
      </c>
      <c r="AK497" s="46"/>
      <c r="AL497" s="46"/>
      <c r="AM497" s="46"/>
    </row>
    <row r="498" spans="1:39" s="1" customFormat="1" ht="182" hidden="1" x14ac:dyDescent="0.35">
      <c r="A498" s="3" t="s">
        <v>1077</v>
      </c>
      <c r="B498" s="52" t="s">
        <v>1078</v>
      </c>
      <c r="C498" s="8" t="s">
        <v>1064</v>
      </c>
      <c r="D498" s="8" t="s">
        <v>1074</v>
      </c>
      <c r="E498" s="8" t="s">
        <v>1075</v>
      </c>
      <c r="F498" s="9" t="s">
        <v>907</v>
      </c>
      <c r="G498" s="247">
        <v>1</v>
      </c>
      <c r="H498" s="10">
        <v>42402</v>
      </c>
      <c r="I498" s="10">
        <v>42460</v>
      </c>
      <c r="J498" s="19">
        <f t="shared" si="65"/>
        <v>8.2857142857142865</v>
      </c>
      <c r="K498" s="9">
        <v>1</v>
      </c>
      <c r="L498" s="11">
        <f t="shared" si="66"/>
        <v>1</v>
      </c>
      <c r="M498" s="121">
        <f t="shared" si="62"/>
        <v>8.2857142857142865</v>
      </c>
      <c r="N498" s="19">
        <f t="shared" si="63"/>
        <v>8.2857142857142865</v>
      </c>
      <c r="O498" s="297"/>
      <c r="P498" s="297"/>
      <c r="Q498" s="297"/>
      <c r="R498" s="297"/>
      <c r="S498" s="297"/>
      <c r="T498" s="297"/>
      <c r="U498" s="297"/>
      <c r="V498" s="297"/>
      <c r="W498" s="19">
        <f t="shared" si="64"/>
        <v>8.2857142857142865</v>
      </c>
      <c r="X498" s="47" t="s">
        <v>992</v>
      </c>
      <c r="Y498" s="9" t="s">
        <v>189</v>
      </c>
      <c r="Z498" s="8" t="s">
        <v>1047</v>
      </c>
      <c r="AA498" s="9"/>
      <c r="AB498" s="9"/>
      <c r="AC498" s="9"/>
      <c r="AD498" s="9"/>
      <c r="AE498" s="9"/>
      <c r="AF498" s="145" t="s">
        <v>1079</v>
      </c>
      <c r="AG498" s="60">
        <v>2014</v>
      </c>
      <c r="AH498" s="46"/>
      <c r="AI498" s="86" t="s">
        <v>4658</v>
      </c>
      <c r="AJ498" s="86" t="s">
        <v>4593</v>
      </c>
      <c r="AK498" s="46"/>
      <c r="AL498" s="46"/>
      <c r="AM498" s="46"/>
    </row>
    <row r="499" spans="1:39" s="1" customFormat="1" ht="143" hidden="1" x14ac:dyDescent="0.35">
      <c r="A499" s="2" t="s">
        <v>2049</v>
      </c>
      <c r="B499" s="52" t="s">
        <v>2050</v>
      </c>
      <c r="C499" s="8" t="s">
        <v>2051</v>
      </c>
      <c r="D499" s="8" t="s">
        <v>2052</v>
      </c>
      <c r="E499" s="8" t="s">
        <v>2053</v>
      </c>
      <c r="F499" s="9" t="s">
        <v>2054</v>
      </c>
      <c r="G499" s="247">
        <v>1</v>
      </c>
      <c r="H499" s="10">
        <v>43297</v>
      </c>
      <c r="I499" s="13">
        <v>43434</v>
      </c>
      <c r="J499" s="230">
        <f t="shared" si="65"/>
        <v>19.571428571428573</v>
      </c>
      <c r="K499" s="60">
        <v>1</v>
      </c>
      <c r="L499" s="47">
        <f t="shared" si="66"/>
        <v>1</v>
      </c>
      <c r="M499" s="242">
        <f t="shared" si="62"/>
        <v>19.571428571428573</v>
      </c>
      <c r="N499" s="230">
        <f t="shared" si="63"/>
        <v>19.571428571428573</v>
      </c>
      <c r="O499" s="299"/>
      <c r="P499" s="299"/>
      <c r="Q499" s="299"/>
      <c r="R499" s="299"/>
      <c r="S499" s="299"/>
      <c r="T499" s="299"/>
      <c r="U499" s="299"/>
      <c r="V499" s="299"/>
      <c r="W499" s="230">
        <f t="shared" si="64"/>
        <v>19.571428571428573</v>
      </c>
      <c r="X499" s="47" t="s">
        <v>2055</v>
      </c>
      <c r="Y499" s="9" t="s">
        <v>1657</v>
      </c>
      <c r="Z499" s="8" t="s">
        <v>2028</v>
      </c>
      <c r="AA499" s="9"/>
      <c r="AB499" s="9"/>
      <c r="AC499" s="9"/>
      <c r="AD499" s="9"/>
      <c r="AE499" s="9"/>
      <c r="AF499" s="145" t="s">
        <v>2056</v>
      </c>
      <c r="AG499" s="60">
        <v>2018</v>
      </c>
      <c r="AH499" s="46"/>
      <c r="AI499" s="86" t="s">
        <v>4658</v>
      </c>
      <c r="AJ499" s="86" t="s">
        <v>4593</v>
      </c>
      <c r="AK499" s="46"/>
      <c r="AL499" s="46"/>
      <c r="AM499" s="46"/>
    </row>
    <row r="500" spans="1:39" s="1" customFormat="1" ht="143" hidden="1" x14ac:dyDescent="0.35">
      <c r="A500" s="2" t="s">
        <v>2049</v>
      </c>
      <c r="B500" s="52" t="s">
        <v>2050</v>
      </c>
      <c r="C500" s="8" t="s">
        <v>2051</v>
      </c>
      <c r="D500" s="8" t="s">
        <v>2052</v>
      </c>
      <c r="E500" s="8" t="s">
        <v>2057</v>
      </c>
      <c r="F500" s="9" t="s">
        <v>2058</v>
      </c>
      <c r="G500" s="247">
        <v>1</v>
      </c>
      <c r="H500" s="10">
        <v>43297</v>
      </c>
      <c r="I500" s="13">
        <v>43434</v>
      </c>
      <c r="J500" s="230">
        <f t="shared" si="65"/>
        <v>19.571428571428573</v>
      </c>
      <c r="K500" s="60">
        <v>1</v>
      </c>
      <c r="L500" s="47">
        <f t="shared" si="66"/>
        <v>1</v>
      </c>
      <c r="M500" s="242">
        <f t="shared" si="62"/>
        <v>19.571428571428573</v>
      </c>
      <c r="N500" s="230">
        <f t="shared" si="63"/>
        <v>19.571428571428573</v>
      </c>
      <c r="O500" s="299"/>
      <c r="P500" s="299"/>
      <c r="Q500" s="299"/>
      <c r="R500" s="299"/>
      <c r="S500" s="299"/>
      <c r="T500" s="299"/>
      <c r="U500" s="299"/>
      <c r="V500" s="299"/>
      <c r="W500" s="230">
        <f t="shared" si="64"/>
        <v>19.571428571428573</v>
      </c>
      <c r="X500" s="47" t="s">
        <v>2059</v>
      </c>
      <c r="Y500" s="9" t="s">
        <v>1657</v>
      </c>
      <c r="Z500" s="8" t="s">
        <v>2028</v>
      </c>
      <c r="AA500" s="9"/>
      <c r="AB500" s="9"/>
      <c r="AC500" s="9"/>
      <c r="AD500" s="9"/>
      <c r="AE500" s="9"/>
      <c r="AF500" s="145" t="s">
        <v>2060</v>
      </c>
      <c r="AG500" s="60">
        <v>2018</v>
      </c>
      <c r="AH500" s="46"/>
      <c r="AI500" s="86" t="s">
        <v>4658</v>
      </c>
      <c r="AJ500" s="86" t="s">
        <v>4593</v>
      </c>
      <c r="AK500" s="46"/>
      <c r="AL500" s="46"/>
      <c r="AM500" s="46"/>
    </row>
    <row r="501" spans="1:39" s="1" customFormat="1" ht="182" hidden="1" x14ac:dyDescent="0.35">
      <c r="A501" s="3" t="s">
        <v>1072</v>
      </c>
      <c r="B501" s="52" t="s">
        <v>1073</v>
      </c>
      <c r="C501" s="8" t="s">
        <v>1064</v>
      </c>
      <c r="D501" s="8" t="s">
        <v>1074</v>
      </c>
      <c r="E501" s="8" t="s">
        <v>1075</v>
      </c>
      <c r="F501" s="9" t="s">
        <v>907</v>
      </c>
      <c r="G501" s="247">
        <v>1</v>
      </c>
      <c r="H501" s="10">
        <v>42402</v>
      </c>
      <c r="I501" s="10">
        <v>42460</v>
      </c>
      <c r="J501" s="19">
        <f t="shared" si="65"/>
        <v>8.2857142857142865</v>
      </c>
      <c r="K501" s="9">
        <v>1</v>
      </c>
      <c r="L501" s="11">
        <f t="shared" si="66"/>
        <v>1</v>
      </c>
      <c r="M501" s="121">
        <f t="shared" si="62"/>
        <v>8.2857142857142865</v>
      </c>
      <c r="N501" s="19">
        <f t="shared" si="63"/>
        <v>8.2857142857142865</v>
      </c>
      <c r="O501" s="297"/>
      <c r="P501" s="297"/>
      <c r="Q501" s="297"/>
      <c r="R501" s="297"/>
      <c r="S501" s="297"/>
      <c r="T501" s="297"/>
      <c r="U501" s="297"/>
      <c r="V501" s="297"/>
      <c r="W501" s="19">
        <f t="shared" si="64"/>
        <v>8.2857142857142865</v>
      </c>
      <c r="X501" s="47" t="s">
        <v>992</v>
      </c>
      <c r="Y501" s="9" t="s">
        <v>189</v>
      </c>
      <c r="Z501" s="8" t="s">
        <v>1047</v>
      </c>
      <c r="AA501" s="9"/>
      <c r="AB501" s="9"/>
      <c r="AC501" s="9"/>
      <c r="AD501" s="9"/>
      <c r="AE501" s="9"/>
      <c r="AF501" s="145" t="s">
        <v>1076</v>
      </c>
      <c r="AG501" s="60">
        <v>2014</v>
      </c>
      <c r="AH501" s="46"/>
      <c r="AI501" s="86" t="s">
        <v>4658</v>
      </c>
      <c r="AJ501" s="86" t="s">
        <v>4593</v>
      </c>
      <c r="AK501" s="46"/>
      <c r="AL501" s="46"/>
      <c r="AM501" s="46"/>
    </row>
    <row r="502" spans="1:39" s="1" customFormat="1" ht="130" hidden="1" x14ac:dyDescent="0.35">
      <c r="A502" s="3" t="s">
        <v>2041</v>
      </c>
      <c r="B502" s="68" t="s">
        <v>2042</v>
      </c>
      <c r="C502" s="39" t="s">
        <v>2043</v>
      </c>
      <c r="D502" s="39" t="s">
        <v>2044</v>
      </c>
      <c r="E502" s="39" t="s">
        <v>2045</v>
      </c>
      <c r="F502" s="40" t="s">
        <v>2046</v>
      </c>
      <c r="G502" s="247">
        <v>1</v>
      </c>
      <c r="H502" s="41">
        <v>43313</v>
      </c>
      <c r="I502" s="13">
        <v>43830</v>
      </c>
      <c r="J502" s="230">
        <f t="shared" si="65"/>
        <v>73.857142857142861</v>
      </c>
      <c r="K502" s="284">
        <v>1</v>
      </c>
      <c r="L502" s="47">
        <f t="shared" si="66"/>
        <v>1</v>
      </c>
      <c r="M502" s="242">
        <f t="shared" si="62"/>
        <v>73.857142857142861</v>
      </c>
      <c r="N502" s="230">
        <f t="shared" si="63"/>
        <v>73.857142857142861</v>
      </c>
      <c r="O502" s="299"/>
      <c r="P502" s="299"/>
      <c r="Q502" s="299"/>
      <c r="R502" s="299"/>
      <c r="S502" s="299"/>
      <c r="T502" s="299"/>
      <c r="U502" s="299"/>
      <c r="V502" s="299"/>
      <c r="W502" s="230">
        <f t="shared" si="64"/>
        <v>73.857142857142861</v>
      </c>
      <c r="X502" s="47" t="s">
        <v>2047</v>
      </c>
      <c r="Y502" s="9" t="s">
        <v>189</v>
      </c>
      <c r="Z502" s="8" t="s">
        <v>2028</v>
      </c>
      <c r="AA502" s="9" t="s">
        <v>34</v>
      </c>
      <c r="AB502" s="9"/>
      <c r="AC502" s="9"/>
      <c r="AD502" s="9"/>
      <c r="AE502" s="9"/>
      <c r="AF502" s="145" t="s">
        <v>2048</v>
      </c>
      <c r="AG502" s="60">
        <v>2018</v>
      </c>
      <c r="AH502" s="46"/>
      <c r="AI502" s="86" t="s">
        <v>4658</v>
      </c>
      <c r="AJ502" s="86" t="s">
        <v>4593</v>
      </c>
      <c r="AK502" s="46"/>
      <c r="AL502" s="46"/>
      <c r="AM502" s="46"/>
    </row>
    <row r="503" spans="1:39" s="1" customFormat="1" ht="234" hidden="1" x14ac:dyDescent="0.35">
      <c r="A503" s="3" t="s">
        <v>1068</v>
      </c>
      <c r="B503" s="52" t="s">
        <v>1069</v>
      </c>
      <c r="C503" s="8" t="s">
        <v>1064</v>
      </c>
      <c r="D503" s="8" t="s">
        <v>1070</v>
      </c>
      <c r="E503" s="8" t="s">
        <v>1066</v>
      </c>
      <c r="F503" s="9" t="s">
        <v>916</v>
      </c>
      <c r="G503" s="247">
        <v>1</v>
      </c>
      <c r="H503" s="10">
        <v>42401</v>
      </c>
      <c r="I503" s="10">
        <v>42490</v>
      </c>
      <c r="J503" s="19">
        <f t="shared" si="65"/>
        <v>12.714285714285714</v>
      </c>
      <c r="K503" s="9">
        <v>1</v>
      </c>
      <c r="L503" s="11">
        <f t="shared" si="66"/>
        <v>1</v>
      </c>
      <c r="M503" s="121">
        <f t="shared" si="62"/>
        <v>12.714285714285714</v>
      </c>
      <c r="N503" s="19">
        <f t="shared" si="63"/>
        <v>12.714285714285714</v>
      </c>
      <c r="O503" s="297"/>
      <c r="P503" s="297"/>
      <c r="Q503" s="297"/>
      <c r="R503" s="297"/>
      <c r="S503" s="297"/>
      <c r="T503" s="297"/>
      <c r="U503" s="297"/>
      <c r="V503" s="297"/>
      <c r="W503" s="19">
        <f t="shared" si="64"/>
        <v>12.714285714285714</v>
      </c>
      <c r="X503" s="47" t="s">
        <v>992</v>
      </c>
      <c r="Y503" s="9" t="s">
        <v>189</v>
      </c>
      <c r="Z503" s="8" t="s">
        <v>1047</v>
      </c>
      <c r="AA503" s="9"/>
      <c r="AB503" s="9"/>
      <c r="AC503" s="9"/>
      <c r="AD503" s="9"/>
      <c r="AE503" s="9"/>
      <c r="AF503" s="145" t="s">
        <v>1071</v>
      </c>
      <c r="AG503" s="60">
        <v>2014</v>
      </c>
      <c r="AH503" s="46"/>
      <c r="AI503" s="86" t="s">
        <v>4658</v>
      </c>
      <c r="AJ503" s="86" t="s">
        <v>4593</v>
      </c>
      <c r="AK503" s="46"/>
      <c r="AL503" s="46"/>
      <c r="AM503" s="46"/>
    </row>
    <row r="504" spans="1:39" s="1" customFormat="1" ht="117" hidden="1" x14ac:dyDescent="0.35">
      <c r="A504" s="2" t="s">
        <v>2030</v>
      </c>
      <c r="B504" s="52" t="s">
        <v>2031</v>
      </c>
      <c r="C504" s="8" t="s">
        <v>2032</v>
      </c>
      <c r="D504" s="8" t="s">
        <v>2033</v>
      </c>
      <c r="E504" s="8" t="s">
        <v>2025</v>
      </c>
      <c r="F504" s="9" t="s">
        <v>2026</v>
      </c>
      <c r="G504" s="247">
        <v>2</v>
      </c>
      <c r="H504" s="10">
        <v>43313</v>
      </c>
      <c r="I504" s="13">
        <v>43829</v>
      </c>
      <c r="J504" s="230">
        <f t="shared" si="65"/>
        <v>73.714285714285708</v>
      </c>
      <c r="K504" s="60">
        <v>2</v>
      </c>
      <c r="L504" s="47">
        <f t="shared" si="66"/>
        <v>1</v>
      </c>
      <c r="M504" s="242">
        <f t="shared" si="62"/>
        <v>73.714285714285708</v>
      </c>
      <c r="N504" s="230">
        <f t="shared" si="63"/>
        <v>73.714285714285708</v>
      </c>
      <c r="O504" s="299"/>
      <c r="P504" s="299"/>
      <c r="Q504" s="299"/>
      <c r="R504" s="299"/>
      <c r="S504" s="299"/>
      <c r="T504" s="299"/>
      <c r="U504" s="299"/>
      <c r="V504" s="299"/>
      <c r="W504" s="230">
        <f t="shared" si="64"/>
        <v>73.714285714285708</v>
      </c>
      <c r="X504" s="47" t="s">
        <v>2034</v>
      </c>
      <c r="Y504" s="9" t="s">
        <v>189</v>
      </c>
      <c r="Z504" s="8" t="s">
        <v>2028</v>
      </c>
      <c r="AA504" s="9"/>
      <c r="AB504" s="9"/>
      <c r="AC504" s="9"/>
      <c r="AD504" s="9"/>
      <c r="AE504" s="9"/>
      <c r="AF504" s="145" t="s">
        <v>2035</v>
      </c>
      <c r="AG504" s="60">
        <v>2018</v>
      </c>
      <c r="AH504" s="46"/>
      <c r="AI504" s="86" t="s">
        <v>4658</v>
      </c>
      <c r="AJ504" s="86" t="s">
        <v>4593</v>
      </c>
      <c r="AK504" s="46"/>
      <c r="AL504" s="46"/>
      <c r="AM504" s="46"/>
    </row>
    <row r="505" spans="1:39" s="1" customFormat="1" ht="117" hidden="1" x14ac:dyDescent="0.35">
      <c r="A505" s="2" t="s">
        <v>2030</v>
      </c>
      <c r="B505" s="52" t="s">
        <v>2031</v>
      </c>
      <c r="C505" s="8" t="s">
        <v>2032</v>
      </c>
      <c r="D505" s="8" t="s">
        <v>2036</v>
      </c>
      <c r="E505" s="8" t="s">
        <v>2037</v>
      </c>
      <c r="F505" s="9" t="s">
        <v>2038</v>
      </c>
      <c r="G505" s="247">
        <v>1</v>
      </c>
      <c r="H505" s="10">
        <v>43313</v>
      </c>
      <c r="I505" s="13">
        <v>43524</v>
      </c>
      <c r="J505" s="230">
        <f t="shared" si="65"/>
        <v>30.142857142857142</v>
      </c>
      <c r="K505" s="60">
        <v>1</v>
      </c>
      <c r="L505" s="47">
        <f t="shared" si="66"/>
        <v>1</v>
      </c>
      <c r="M505" s="242">
        <f t="shared" si="62"/>
        <v>30.142857142857142</v>
      </c>
      <c r="N505" s="230">
        <f t="shared" si="63"/>
        <v>30.142857142857142</v>
      </c>
      <c r="O505" s="299"/>
      <c r="P505" s="299"/>
      <c r="Q505" s="299"/>
      <c r="R505" s="299"/>
      <c r="S505" s="299"/>
      <c r="T505" s="299"/>
      <c r="U505" s="299"/>
      <c r="V505" s="299"/>
      <c r="W505" s="230">
        <f t="shared" si="64"/>
        <v>30.142857142857142</v>
      </c>
      <c r="X505" s="47" t="s">
        <v>2039</v>
      </c>
      <c r="Y505" s="9" t="s">
        <v>189</v>
      </c>
      <c r="Z505" s="8" t="s">
        <v>2028</v>
      </c>
      <c r="AA505" s="9"/>
      <c r="AB505" s="9"/>
      <c r="AC505" s="9"/>
      <c r="AD505" s="9"/>
      <c r="AE505" s="9"/>
      <c r="AF505" s="145" t="s">
        <v>2040</v>
      </c>
      <c r="AG505" s="60">
        <v>2018</v>
      </c>
      <c r="AH505" s="46"/>
      <c r="AI505" s="86" t="s">
        <v>4658</v>
      </c>
      <c r="AJ505" s="86" t="s">
        <v>4593</v>
      </c>
      <c r="AK505" s="46"/>
      <c r="AL505" s="46"/>
      <c r="AM505" s="46"/>
    </row>
    <row r="506" spans="1:39" s="1" customFormat="1" ht="234" hidden="1" x14ac:dyDescent="0.35">
      <c r="A506" s="3" t="s">
        <v>1062</v>
      </c>
      <c r="B506" s="52" t="s">
        <v>1063</v>
      </c>
      <c r="C506" s="8" t="s">
        <v>1064</v>
      </c>
      <c r="D506" s="8" t="s">
        <v>1065</v>
      </c>
      <c r="E506" s="8" t="s">
        <v>1066</v>
      </c>
      <c r="F506" s="9" t="s">
        <v>916</v>
      </c>
      <c r="G506" s="247">
        <v>1</v>
      </c>
      <c r="H506" s="10">
        <v>42401</v>
      </c>
      <c r="I506" s="10">
        <v>42490</v>
      </c>
      <c r="J506" s="19">
        <f t="shared" si="65"/>
        <v>12.714285714285714</v>
      </c>
      <c r="K506" s="9">
        <v>1</v>
      </c>
      <c r="L506" s="11">
        <f t="shared" si="66"/>
        <v>1</v>
      </c>
      <c r="M506" s="121">
        <f t="shared" si="62"/>
        <v>12.714285714285714</v>
      </c>
      <c r="N506" s="19">
        <f t="shared" si="63"/>
        <v>12.714285714285714</v>
      </c>
      <c r="O506" s="297"/>
      <c r="P506" s="297"/>
      <c r="Q506" s="297"/>
      <c r="R506" s="297"/>
      <c r="S506" s="297"/>
      <c r="T506" s="297"/>
      <c r="U506" s="297"/>
      <c r="V506" s="297"/>
      <c r="W506" s="19">
        <f t="shared" si="64"/>
        <v>12.714285714285714</v>
      </c>
      <c r="X506" s="47" t="s">
        <v>992</v>
      </c>
      <c r="Y506" s="9" t="s">
        <v>189</v>
      </c>
      <c r="Z506" s="8" t="s">
        <v>1047</v>
      </c>
      <c r="AA506" s="9"/>
      <c r="AB506" s="9"/>
      <c r="AC506" s="9"/>
      <c r="AD506" s="9"/>
      <c r="AE506" s="9"/>
      <c r="AF506" s="145" t="s">
        <v>1067</v>
      </c>
      <c r="AG506" s="60">
        <v>2014</v>
      </c>
      <c r="AH506" s="46"/>
      <c r="AI506" s="86" t="s">
        <v>4658</v>
      </c>
      <c r="AJ506" s="86" t="s">
        <v>4593</v>
      </c>
      <c r="AK506" s="46"/>
      <c r="AL506" s="46"/>
      <c r="AM506" s="46"/>
    </row>
    <row r="507" spans="1:39" s="1" customFormat="1" ht="117" hidden="1" x14ac:dyDescent="0.35">
      <c r="A507" s="5" t="s">
        <v>2422</v>
      </c>
      <c r="B507" s="48" t="s">
        <v>2423</v>
      </c>
      <c r="C507" s="8" t="s">
        <v>2424</v>
      </c>
      <c r="D507" s="8" t="s">
        <v>2425</v>
      </c>
      <c r="E507" s="8" t="s">
        <v>2426</v>
      </c>
      <c r="F507" s="9" t="s">
        <v>2427</v>
      </c>
      <c r="G507" s="247">
        <v>6</v>
      </c>
      <c r="H507" s="12">
        <v>43465</v>
      </c>
      <c r="I507" s="12">
        <v>43553</v>
      </c>
      <c r="J507" s="230">
        <f t="shared" si="65"/>
        <v>12.571428571428571</v>
      </c>
      <c r="K507" s="60">
        <v>6</v>
      </c>
      <c r="L507" s="47">
        <f t="shared" si="66"/>
        <v>1</v>
      </c>
      <c r="M507" s="242">
        <f t="shared" si="62"/>
        <v>12.571428571428571</v>
      </c>
      <c r="N507" s="230">
        <f t="shared" si="63"/>
        <v>12.571428571428571</v>
      </c>
      <c r="O507" s="299"/>
      <c r="P507" s="299"/>
      <c r="Q507" s="299"/>
      <c r="R507" s="299"/>
      <c r="S507" s="299"/>
      <c r="T507" s="299"/>
      <c r="U507" s="299"/>
      <c r="V507" s="299"/>
      <c r="W507" s="230">
        <f t="shared" si="64"/>
        <v>12.571428571428571</v>
      </c>
      <c r="X507" s="47" t="s">
        <v>2428</v>
      </c>
      <c r="Y507" s="9" t="s">
        <v>208</v>
      </c>
      <c r="Z507" s="8" t="s">
        <v>2429</v>
      </c>
      <c r="AA507" s="9"/>
      <c r="AB507" s="9"/>
      <c r="AC507" s="9"/>
      <c r="AD507" s="9"/>
      <c r="AE507" s="9"/>
      <c r="AF507" s="145" t="s">
        <v>2430</v>
      </c>
      <c r="AG507" s="60">
        <v>2018</v>
      </c>
      <c r="AH507" s="46"/>
      <c r="AI507" s="86" t="s">
        <v>4658</v>
      </c>
      <c r="AJ507" s="86" t="s">
        <v>4593</v>
      </c>
      <c r="AK507" s="282"/>
      <c r="AL507" s="282"/>
      <c r="AM507" s="282"/>
    </row>
    <row r="508" spans="1:39" s="1" customFormat="1" ht="117" hidden="1" x14ac:dyDescent="0.35">
      <c r="A508" s="5" t="s">
        <v>2422</v>
      </c>
      <c r="B508" s="48" t="s">
        <v>2423</v>
      </c>
      <c r="C508" s="8" t="s">
        <v>2431</v>
      </c>
      <c r="D508" s="8" t="s">
        <v>2432</v>
      </c>
      <c r="E508" s="8" t="s">
        <v>2433</v>
      </c>
      <c r="F508" s="9" t="s">
        <v>2434</v>
      </c>
      <c r="G508" s="247">
        <v>1</v>
      </c>
      <c r="H508" s="12">
        <v>43486</v>
      </c>
      <c r="I508" s="12">
        <v>43644</v>
      </c>
      <c r="J508" s="230">
        <f t="shared" si="65"/>
        <v>22.571428571428573</v>
      </c>
      <c r="K508" s="60">
        <v>1</v>
      </c>
      <c r="L508" s="47">
        <f t="shared" si="66"/>
        <v>1</v>
      </c>
      <c r="M508" s="242">
        <f t="shared" si="62"/>
        <v>22.571428571428573</v>
      </c>
      <c r="N508" s="230">
        <f t="shared" si="63"/>
        <v>22.571428571428573</v>
      </c>
      <c r="O508" s="299"/>
      <c r="P508" s="299"/>
      <c r="Q508" s="299"/>
      <c r="R508" s="299"/>
      <c r="S508" s="299"/>
      <c r="T508" s="299"/>
      <c r="U508" s="299"/>
      <c r="V508" s="299"/>
      <c r="W508" s="230">
        <f t="shared" si="64"/>
        <v>22.571428571428573</v>
      </c>
      <c r="X508" s="47" t="s">
        <v>2435</v>
      </c>
      <c r="Y508" s="9" t="s">
        <v>208</v>
      </c>
      <c r="Z508" s="8" t="s">
        <v>2429</v>
      </c>
      <c r="AA508" s="9"/>
      <c r="AB508" s="9"/>
      <c r="AC508" s="9"/>
      <c r="AD508" s="9"/>
      <c r="AE508" s="9"/>
      <c r="AF508" s="145" t="s">
        <v>2436</v>
      </c>
      <c r="AG508" s="60">
        <v>2018</v>
      </c>
      <c r="AH508" s="46"/>
      <c r="AI508" s="86" t="s">
        <v>4658</v>
      </c>
      <c r="AJ508" s="86" t="s">
        <v>4593</v>
      </c>
      <c r="AK508" s="282"/>
      <c r="AL508" s="282"/>
      <c r="AM508" s="282"/>
    </row>
    <row r="509" spans="1:39" s="1" customFormat="1" ht="117" hidden="1" x14ac:dyDescent="0.35">
      <c r="A509" s="5" t="s">
        <v>2422</v>
      </c>
      <c r="B509" s="48" t="s">
        <v>2423</v>
      </c>
      <c r="C509" s="8" t="s">
        <v>2437</v>
      </c>
      <c r="D509" s="8" t="s">
        <v>2438</v>
      </c>
      <c r="E509" s="8" t="s">
        <v>2439</v>
      </c>
      <c r="F509" s="9" t="s">
        <v>2440</v>
      </c>
      <c r="G509" s="247">
        <v>1</v>
      </c>
      <c r="H509" s="12">
        <v>43647</v>
      </c>
      <c r="I509" s="12">
        <v>43706</v>
      </c>
      <c r="J509" s="230">
        <f t="shared" si="65"/>
        <v>8.4285714285714288</v>
      </c>
      <c r="K509" s="60">
        <v>1</v>
      </c>
      <c r="L509" s="47">
        <f t="shared" si="66"/>
        <v>1</v>
      </c>
      <c r="M509" s="242">
        <f t="shared" si="62"/>
        <v>8.4285714285714288</v>
      </c>
      <c r="N509" s="230">
        <f t="shared" si="63"/>
        <v>8.4285714285714288</v>
      </c>
      <c r="O509" s="299"/>
      <c r="P509" s="299"/>
      <c r="Q509" s="299"/>
      <c r="R509" s="299"/>
      <c r="S509" s="299"/>
      <c r="T509" s="299"/>
      <c r="U509" s="299"/>
      <c r="V509" s="299"/>
      <c r="W509" s="230">
        <f t="shared" si="64"/>
        <v>8.4285714285714288</v>
      </c>
      <c r="X509" s="47" t="s">
        <v>2441</v>
      </c>
      <c r="Y509" s="9" t="s">
        <v>208</v>
      </c>
      <c r="Z509" s="8" t="s">
        <v>2429</v>
      </c>
      <c r="AA509" s="9"/>
      <c r="AB509" s="9"/>
      <c r="AC509" s="9"/>
      <c r="AD509" s="9"/>
      <c r="AE509" s="9"/>
      <c r="AF509" s="145" t="s">
        <v>2442</v>
      </c>
      <c r="AG509" s="60">
        <v>2018</v>
      </c>
      <c r="AH509" s="46"/>
      <c r="AI509" s="86" t="s">
        <v>4658</v>
      </c>
      <c r="AJ509" s="86" t="s">
        <v>4593</v>
      </c>
      <c r="AK509" s="282"/>
      <c r="AL509" s="282"/>
      <c r="AM509" s="282"/>
    </row>
    <row r="510" spans="1:39" s="1" customFormat="1" ht="117" hidden="1" x14ac:dyDescent="0.35">
      <c r="A510" s="5" t="s">
        <v>2422</v>
      </c>
      <c r="B510" s="48" t="s">
        <v>2423</v>
      </c>
      <c r="C510" s="8" t="s">
        <v>2431</v>
      </c>
      <c r="D510" s="8" t="s">
        <v>2443</v>
      </c>
      <c r="E510" s="8" t="s">
        <v>2444</v>
      </c>
      <c r="F510" s="9" t="s">
        <v>2434</v>
      </c>
      <c r="G510" s="247">
        <v>1</v>
      </c>
      <c r="H510" s="12">
        <v>43710</v>
      </c>
      <c r="I510" s="12">
        <v>43769</v>
      </c>
      <c r="J510" s="230">
        <f t="shared" si="65"/>
        <v>8.4285714285714288</v>
      </c>
      <c r="K510" s="60">
        <v>1</v>
      </c>
      <c r="L510" s="47">
        <f t="shared" si="66"/>
        <v>1</v>
      </c>
      <c r="M510" s="242">
        <f t="shared" si="62"/>
        <v>8.4285714285714288</v>
      </c>
      <c r="N510" s="230">
        <f t="shared" si="63"/>
        <v>8.4285714285714288</v>
      </c>
      <c r="O510" s="299"/>
      <c r="P510" s="299"/>
      <c r="Q510" s="299"/>
      <c r="R510" s="299"/>
      <c r="S510" s="299"/>
      <c r="T510" s="299"/>
      <c r="U510" s="299"/>
      <c r="V510" s="299"/>
      <c r="W510" s="230">
        <f t="shared" si="64"/>
        <v>8.4285714285714288</v>
      </c>
      <c r="X510" s="47" t="s">
        <v>2441</v>
      </c>
      <c r="Y510" s="9" t="s">
        <v>208</v>
      </c>
      <c r="Z510" s="8" t="s">
        <v>2429</v>
      </c>
      <c r="AA510" s="9"/>
      <c r="AB510" s="9"/>
      <c r="AC510" s="9"/>
      <c r="AD510" s="9"/>
      <c r="AE510" s="9"/>
      <c r="AF510" s="145" t="s">
        <v>2445</v>
      </c>
      <c r="AG510" s="60">
        <v>2018</v>
      </c>
      <c r="AH510" s="46"/>
      <c r="AI510" s="86" t="s">
        <v>4658</v>
      </c>
      <c r="AJ510" s="86" t="s">
        <v>4593</v>
      </c>
      <c r="AK510" s="282"/>
      <c r="AL510" s="282"/>
      <c r="AM510" s="282"/>
    </row>
    <row r="511" spans="1:39" s="1" customFormat="1" ht="117" hidden="1" x14ac:dyDescent="0.35">
      <c r="A511" s="5" t="s">
        <v>2422</v>
      </c>
      <c r="B511" s="48" t="s">
        <v>2423</v>
      </c>
      <c r="C511" s="8" t="s">
        <v>2446</v>
      </c>
      <c r="D511" s="8" t="s">
        <v>2447</v>
      </c>
      <c r="E511" s="8" t="s">
        <v>2448</v>
      </c>
      <c r="F511" s="9" t="s">
        <v>2449</v>
      </c>
      <c r="G511" s="247">
        <v>1</v>
      </c>
      <c r="H511" s="12">
        <v>43486</v>
      </c>
      <c r="I511" s="12">
        <v>43615</v>
      </c>
      <c r="J511" s="230">
        <f t="shared" si="65"/>
        <v>18.428571428571427</v>
      </c>
      <c r="K511" s="60">
        <v>1</v>
      </c>
      <c r="L511" s="47">
        <f t="shared" si="66"/>
        <v>1</v>
      </c>
      <c r="M511" s="242">
        <f t="shared" si="62"/>
        <v>18.428571428571427</v>
      </c>
      <c r="N511" s="230">
        <f t="shared" si="63"/>
        <v>18.428571428571427</v>
      </c>
      <c r="O511" s="299"/>
      <c r="P511" s="299"/>
      <c r="Q511" s="299"/>
      <c r="R511" s="299"/>
      <c r="S511" s="299"/>
      <c r="T511" s="299"/>
      <c r="U511" s="299"/>
      <c r="V511" s="299"/>
      <c r="W511" s="230">
        <f t="shared" si="64"/>
        <v>18.428571428571427</v>
      </c>
      <c r="X511" s="47" t="s">
        <v>2450</v>
      </c>
      <c r="Y511" s="9" t="s">
        <v>862</v>
      </c>
      <c r="Z511" s="8" t="s">
        <v>2429</v>
      </c>
      <c r="AA511" s="9"/>
      <c r="AB511" s="9"/>
      <c r="AC511" s="9"/>
      <c r="AD511" s="9"/>
      <c r="AE511" s="9"/>
      <c r="AF511" s="145" t="s">
        <v>2451</v>
      </c>
      <c r="AG511" s="60">
        <v>2018</v>
      </c>
      <c r="AH511" s="46"/>
      <c r="AI511" s="86" t="s">
        <v>4658</v>
      </c>
      <c r="AJ511" s="86" t="s">
        <v>4593</v>
      </c>
      <c r="AK511" s="282"/>
      <c r="AL511" s="282"/>
      <c r="AM511" s="282"/>
    </row>
    <row r="512" spans="1:39" s="1" customFormat="1" ht="117" hidden="1" x14ac:dyDescent="0.35">
      <c r="A512" s="5" t="s">
        <v>2422</v>
      </c>
      <c r="B512" s="48" t="s">
        <v>2423</v>
      </c>
      <c r="C512" s="8" t="s">
        <v>2452</v>
      </c>
      <c r="D512" s="8" t="s">
        <v>2453</v>
      </c>
      <c r="E512" s="8" t="s">
        <v>2454</v>
      </c>
      <c r="F512" s="9" t="s">
        <v>2434</v>
      </c>
      <c r="G512" s="247">
        <v>1</v>
      </c>
      <c r="H512" s="12">
        <v>43487</v>
      </c>
      <c r="I512" s="12">
        <v>43524</v>
      </c>
      <c r="J512" s="230">
        <f t="shared" si="65"/>
        <v>5.2857142857142856</v>
      </c>
      <c r="K512" s="60">
        <v>1</v>
      </c>
      <c r="L512" s="47">
        <f t="shared" si="66"/>
        <v>1</v>
      </c>
      <c r="M512" s="242">
        <f t="shared" si="62"/>
        <v>5.2857142857142856</v>
      </c>
      <c r="N512" s="230">
        <f t="shared" si="63"/>
        <v>5.2857142857142856</v>
      </c>
      <c r="O512" s="299"/>
      <c r="P512" s="299"/>
      <c r="Q512" s="299"/>
      <c r="R512" s="299"/>
      <c r="S512" s="299"/>
      <c r="T512" s="299"/>
      <c r="U512" s="299"/>
      <c r="V512" s="299"/>
      <c r="W512" s="230">
        <f t="shared" si="64"/>
        <v>5.2857142857142856</v>
      </c>
      <c r="X512" s="47" t="s">
        <v>2455</v>
      </c>
      <c r="Y512" s="9" t="s">
        <v>208</v>
      </c>
      <c r="Z512" s="8" t="s">
        <v>2429</v>
      </c>
      <c r="AA512" s="9"/>
      <c r="AB512" s="9"/>
      <c r="AC512" s="9"/>
      <c r="AD512" s="9"/>
      <c r="AE512" s="9"/>
      <c r="AF512" s="145" t="s">
        <v>2456</v>
      </c>
      <c r="AG512" s="60">
        <v>2018</v>
      </c>
      <c r="AH512" s="46"/>
      <c r="AI512" s="86" t="s">
        <v>4658</v>
      </c>
      <c r="AJ512" s="86" t="s">
        <v>4593</v>
      </c>
      <c r="AK512" s="282"/>
      <c r="AL512" s="282"/>
      <c r="AM512" s="282"/>
    </row>
    <row r="513" spans="1:39" s="1" customFormat="1" ht="117" hidden="1" x14ac:dyDescent="0.35">
      <c r="A513" s="5" t="s">
        <v>2422</v>
      </c>
      <c r="B513" s="48" t="s">
        <v>2423</v>
      </c>
      <c r="C513" s="8" t="s">
        <v>2457</v>
      </c>
      <c r="D513" s="8" t="s">
        <v>2458</v>
      </c>
      <c r="E513" s="8" t="s">
        <v>2459</v>
      </c>
      <c r="F513" s="9" t="s">
        <v>2460</v>
      </c>
      <c r="G513" s="247">
        <v>4</v>
      </c>
      <c r="H513" s="12">
        <v>43563</v>
      </c>
      <c r="I513" s="12">
        <v>43826</v>
      </c>
      <c r="J513" s="230">
        <f t="shared" si="65"/>
        <v>37.571428571428569</v>
      </c>
      <c r="K513" s="60">
        <v>4</v>
      </c>
      <c r="L513" s="47">
        <f t="shared" si="66"/>
        <v>1</v>
      </c>
      <c r="M513" s="242">
        <f t="shared" si="62"/>
        <v>37.571428571428569</v>
      </c>
      <c r="N513" s="230">
        <f t="shared" si="63"/>
        <v>37.571428571428569</v>
      </c>
      <c r="O513" s="299"/>
      <c r="P513" s="299"/>
      <c r="Q513" s="299"/>
      <c r="R513" s="299"/>
      <c r="S513" s="299"/>
      <c r="T513" s="299"/>
      <c r="U513" s="299"/>
      <c r="V513" s="299"/>
      <c r="W513" s="230">
        <f t="shared" si="64"/>
        <v>37.571428571428569</v>
      </c>
      <c r="X513" s="47" t="s">
        <v>2461</v>
      </c>
      <c r="Y513" s="9" t="s">
        <v>208</v>
      </c>
      <c r="Z513" s="8" t="s">
        <v>2429</v>
      </c>
      <c r="AA513" s="9"/>
      <c r="AB513" s="9"/>
      <c r="AC513" s="9"/>
      <c r="AD513" s="9"/>
      <c r="AE513" s="9"/>
      <c r="AF513" s="145" t="s">
        <v>2462</v>
      </c>
      <c r="AG513" s="60">
        <v>2018</v>
      </c>
      <c r="AH513" s="46"/>
      <c r="AI513" s="86" t="s">
        <v>4658</v>
      </c>
      <c r="AJ513" s="86" t="s">
        <v>4593</v>
      </c>
      <c r="AK513" s="282"/>
      <c r="AL513" s="282"/>
      <c r="AM513" s="282"/>
    </row>
    <row r="514" spans="1:39" s="1" customFormat="1" ht="130" hidden="1" x14ac:dyDescent="0.35">
      <c r="A514" s="3" t="s">
        <v>1692</v>
      </c>
      <c r="B514" s="56" t="s">
        <v>1693</v>
      </c>
      <c r="C514" s="32" t="s">
        <v>1694</v>
      </c>
      <c r="D514" s="21" t="s">
        <v>1695</v>
      </c>
      <c r="E514" s="21" t="s">
        <v>1696</v>
      </c>
      <c r="F514" s="9" t="s">
        <v>1697</v>
      </c>
      <c r="G514" s="247">
        <v>1</v>
      </c>
      <c r="H514" s="31">
        <v>43040</v>
      </c>
      <c r="I514" s="13">
        <v>43100</v>
      </c>
      <c r="J514" s="230">
        <f t="shared" si="65"/>
        <v>8.5714285714285712</v>
      </c>
      <c r="K514" s="179">
        <v>1</v>
      </c>
      <c r="L514" s="47">
        <f t="shared" si="66"/>
        <v>1</v>
      </c>
      <c r="M514" s="242">
        <f t="shared" si="62"/>
        <v>8.5714285714285712</v>
      </c>
      <c r="N514" s="230">
        <f t="shared" si="63"/>
        <v>8.5714285714285712</v>
      </c>
      <c r="O514" s="299"/>
      <c r="P514" s="299"/>
      <c r="Q514" s="299"/>
      <c r="R514" s="299"/>
      <c r="S514" s="299"/>
      <c r="T514" s="299"/>
      <c r="U514" s="299"/>
      <c r="V514" s="299"/>
      <c r="W514" s="230">
        <f t="shared" si="64"/>
        <v>8.5714285714285712</v>
      </c>
      <c r="X514" s="47" t="s">
        <v>1698</v>
      </c>
      <c r="Y514" s="9" t="s">
        <v>1691</v>
      </c>
      <c r="Z514" s="8" t="s">
        <v>1658</v>
      </c>
      <c r="AA514" s="9"/>
      <c r="AB514" s="9"/>
      <c r="AC514" s="9"/>
      <c r="AD514" s="9"/>
      <c r="AE514" s="9"/>
      <c r="AF514" s="145" t="s">
        <v>1699</v>
      </c>
      <c r="AG514" s="60">
        <v>2017</v>
      </c>
      <c r="AH514" s="46"/>
      <c r="AI514" s="86" t="s">
        <v>4658</v>
      </c>
      <c r="AJ514" s="86" t="s">
        <v>4593</v>
      </c>
      <c r="AK514" s="46"/>
      <c r="AL514" s="46"/>
      <c r="AM514" s="46"/>
    </row>
    <row r="515" spans="1:39" s="1" customFormat="1" ht="169" hidden="1" x14ac:dyDescent="0.35">
      <c r="A515" s="3" t="s">
        <v>1684</v>
      </c>
      <c r="B515" s="51" t="s">
        <v>1685</v>
      </c>
      <c r="C515" s="32" t="s">
        <v>1686</v>
      </c>
      <c r="D515" s="21" t="s">
        <v>1687</v>
      </c>
      <c r="E515" s="21" t="s">
        <v>1688</v>
      </c>
      <c r="F515" s="34" t="s">
        <v>1689</v>
      </c>
      <c r="G515" s="247">
        <v>1</v>
      </c>
      <c r="H515" s="31">
        <v>42736</v>
      </c>
      <c r="I515" s="14">
        <v>44561</v>
      </c>
      <c r="J515" s="19">
        <f t="shared" si="65"/>
        <v>260.71428571428572</v>
      </c>
      <c r="K515" s="34">
        <v>1</v>
      </c>
      <c r="L515" s="11">
        <f t="shared" si="66"/>
        <v>1</v>
      </c>
      <c r="M515" s="121">
        <f t="shared" si="62"/>
        <v>260.71428571428572</v>
      </c>
      <c r="N515" s="19">
        <f t="shared" si="63"/>
        <v>0</v>
      </c>
      <c r="O515" s="297"/>
      <c r="P515" s="297"/>
      <c r="Q515" s="297"/>
      <c r="R515" s="297"/>
      <c r="S515" s="297"/>
      <c r="T515" s="297"/>
      <c r="U515" s="297"/>
      <c r="V515" s="297"/>
      <c r="W515" s="19">
        <f t="shared" si="64"/>
        <v>0</v>
      </c>
      <c r="X515" s="8" t="s">
        <v>1690</v>
      </c>
      <c r="Y515" s="9" t="s">
        <v>1691</v>
      </c>
      <c r="Z515" s="8" t="s">
        <v>1658</v>
      </c>
      <c r="AA515" s="9" t="s">
        <v>34</v>
      </c>
      <c r="AB515" s="9"/>
      <c r="AC515" s="9"/>
      <c r="AD515" s="9"/>
      <c r="AE515" s="9"/>
      <c r="AF515" s="145" t="s">
        <v>4097</v>
      </c>
      <c r="AG515" s="60">
        <v>2017</v>
      </c>
      <c r="AH515" s="46"/>
      <c r="AI515" s="86" t="s">
        <v>4658</v>
      </c>
      <c r="AJ515" s="86" t="s">
        <v>4593</v>
      </c>
      <c r="AK515" s="46"/>
      <c r="AL515" s="46"/>
      <c r="AM515" s="46"/>
    </row>
    <row r="516" spans="1:39" s="1" customFormat="1" ht="299" hidden="1" x14ac:dyDescent="0.35">
      <c r="A516" s="3" t="s">
        <v>785</v>
      </c>
      <c r="B516" s="61" t="s">
        <v>786</v>
      </c>
      <c r="C516" s="8"/>
      <c r="D516" s="8" t="s">
        <v>787</v>
      </c>
      <c r="E516" s="8" t="s">
        <v>788</v>
      </c>
      <c r="F516" s="9" t="s">
        <v>789</v>
      </c>
      <c r="G516" s="247">
        <v>4</v>
      </c>
      <c r="H516" s="13">
        <v>42277</v>
      </c>
      <c r="I516" s="13">
        <v>42643</v>
      </c>
      <c r="J516" s="19">
        <f t="shared" si="65"/>
        <v>52.285714285714285</v>
      </c>
      <c r="K516" s="19">
        <v>4</v>
      </c>
      <c r="L516" s="11">
        <f t="shared" si="66"/>
        <v>1</v>
      </c>
      <c r="M516" s="121">
        <f t="shared" si="62"/>
        <v>52.285714285714285</v>
      </c>
      <c r="N516" s="19">
        <f t="shared" si="63"/>
        <v>52.285714285714285</v>
      </c>
      <c r="O516" s="297"/>
      <c r="P516" s="297"/>
      <c r="Q516" s="297"/>
      <c r="R516" s="297"/>
      <c r="S516" s="297"/>
      <c r="T516" s="297"/>
      <c r="U516" s="297"/>
      <c r="V516" s="297"/>
      <c r="W516" s="19">
        <f t="shared" si="64"/>
        <v>52.285714285714285</v>
      </c>
      <c r="X516" s="225" t="s">
        <v>790</v>
      </c>
      <c r="Y516" s="9" t="s">
        <v>562</v>
      </c>
      <c r="Z516" s="8" t="s">
        <v>791</v>
      </c>
      <c r="AA516" s="9"/>
      <c r="AB516" s="9"/>
      <c r="AC516" s="9"/>
      <c r="AD516" s="9"/>
      <c r="AE516" s="9"/>
      <c r="AF516" s="145" t="s">
        <v>792</v>
      </c>
      <c r="AG516" s="60">
        <v>2015</v>
      </c>
      <c r="AH516" s="46"/>
      <c r="AI516" s="86" t="s">
        <v>4658</v>
      </c>
      <c r="AJ516" s="86" t="s">
        <v>4593</v>
      </c>
      <c r="AK516" s="46"/>
      <c r="AL516" s="46"/>
      <c r="AM516" s="46"/>
    </row>
    <row r="517" spans="1:39" s="1" customFormat="1" ht="338" hidden="1" x14ac:dyDescent="0.35">
      <c r="A517" s="3" t="s">
        <v>510</v>
      </c>
      <c r="B517" s="48" t="s">
        <v>511</v>
      </c>
      <c r="C517" s="8" t="s">
        <v>512</v>
      </c>
      <c r="D517" s="8" t="s">
        <v>513</v>
      </c>
      <c r="E517" s="24" t="s">
        <v>514</v>
      </c>
      <c r="F517" s="25" t="s">
        <v>515</v>
      </c>
      <c r="G517" s="247">
        <v>2</v>
      </c>
      <c r="H517" s="10">
        <v>42888</v>
      </c>
      <c r="I517" s="10">
        <v>43100</v>
      </c>
      <c r="J517" s="19">
        <f t="shared" si="65"/>
        <v>30.285714285714285</v>
      </c>
      <c r="K517" s="25">
        <v>2</v>
      </c>
      <c r="L517" s="11">
        <f t="shared" si="66"/>
        <v>1</v>
      </c>
      <c r="M517" s="121">
        <f t="shared" si="62"/>
        <v>30.285714285714285</v>
      </c>
      <c r="N517" s="19">
        <f t="shared" si="63"/>
        <v>30.285714285714285</v>
      </c>
      <c r="O517" s="297"/>
      <c r="P517" s="297"/>
      <c r="Q517" s="297"/>
      <c r="R517" s="297"/>
      <c r="S517" s="297"/>
      <c r="T517" s="297"/>
      <c r="U517" s="297"/>
      <c r="V517" s="297"/>
      <c r="W517" s="19">
        <f t="shared" si="64"/>
        <v>30.285714285714285</v>
      </c>
      <c r="X517" s="47" t="s">
        <v>197</v>
      </c>
      <c r="Y517" s="9" t="s">
        <v>147</v>
      </c>
      <c r="Z517" s="8" t="s">
        <v>110</v>
      </c>
      <c r="AA517" s="9"/>
      <c r="AB517" s="9"/>
      <c r="AC517" s="9"/>
      <c r="AD517" s="9"/>
      <c r="AE517" s="9"/>
      <c r="AF517" s="145" t="s">
        <v>516</v>
      </c>
      <c r="AG517" s="60">
        <v>2016</v>
      </c>
      <c r="AH517" s="46"/>
      <c r="AI517" s="86" t="s">
        <v>4658</v>
      </c>
      <c r="AJ517" s="86" t="s">
        <v>4593</v>
      </c>
      <c r="AK517" s="46"/>
      <c r="AL517" s="46"/>
      <c r="AM517" s="46"/>
    </row>
    <row r="518" spans="1:39" s="1" customFormat="1" ht="364" hidden="1" customHeight="1" x14ac:dyDescent="0.35">
      <c r="A518" s="3" t="s">
        <v>503</v>
      </c>
      <c r="B518" s="48" t="s">
        <v>504</v>
      </c>
      <c r="C518" s="8" t="s">
        <v>505</v>
      </c>
      <c r="D518" s="8" t="s">
        <v>506</v>
      </c>
      <c r="E518" s="8" t="s">
        <v>507</v>
      </c>
      <c r="F518" s="9" t="s">
        <v>508</v>
      </c>
      <c r="G518" s="247">
        <v>1</v>
      </c>
      <c r="H518" s="10">
        <v>42737</v>
      </c>
      <c r="I518" s="10">
        <v>43039</v>
      </c>
      <c r="J518" s="19">
        <f t="shared" si="65"/>
        <v>43.142857142857146</v>
      </c>
      <c r="K518" s="9">
        <v>1</v>
      </c>
      <c r="L518" s="11">
        <f t="shared" si="66"/>
        <v>1</v>
      </c>
      <c r="M518" s="121">
        <f t="shared" si="62"/>
        <v>43.142857142857146</v>
      </c>
      <c r="N518" s="19">
        <f t="shared" si="63"/>
        <v>43.142857142857146</v>
      </c>
      <c r="O518" s="297"/>
      <c r="P518" s="297"/>
      <c r="Q518" s="297"/>
      <c r="R518" s="297"/>
      <c r="S518" s="297"/>
      <c r="T518" s="297"/>
      <c r="U518" s="297"/>
      <c r="V518" s="297"/>
      <c r="W518" s="19">
        <f t="shared" si="64"/>
        <v>43.142857142857146</v>
      </c>
      <c r="X518" s="47" t="s">
        <v>197</v>
      </c>
      <c r="Y518" s="9" t="s">
        <v>147</v>
      </c>
      <c r="Z518" s="8" t="s">
        <v>110</v>
      </c>
      <c r="AA518" s="9"/>
      <c r="AB518" s="9"/>
      <c r="AC518" s="9"/>
      <c r="AD518" s="9"/>
      <c r="AE518" s="9"/>
      <c r="AF518" s="145" t="s">
        <v>509</v>
      </c>
      <c r="AG518" s="60">
        <v>2016</v>
      </c>
      <c r="AH518" s="46"/>
      <c r="AI518" s="86" t="s">
        <v>4658</v>
      </c>
      <c r="AJ518" s="86" t="s">
        <v>4593</v>
      </c>
      <c r="AK518" s="46"/>
      <c r="AL518" s="46"/>
      <c r="AM518" s="46"/>
    </row>
    <row r="519" spans="1:39" s="1" customFormat="1" ht="104" hidden="1" x14ac:dyDescent="0.35">
      <c r="A519" s="3" t="s">
        <v>496</v>
      </c>
      <c r="B519" s="48" t="s">
        <v>497</v>
      </c>
      <c r="C519" s="21" t="s">
        <v>498</v>
      </c>
      <c r="D519" s="8" t="s">
        <v>499</v>
      </c>
      <c r="E519" s="24" t="s">
        <v>500</v>
      </c>
      <c r="F519" s="25" t="s">
        <v>501</v>
      </c>
      <c r="G519" s="247">
        <v>2</v>
      </c>
      <c r="H519" s="10">
        <v>42768</v>
      </c>
      <c r="I519" s="10">
        <v>43100</v>
      </c>
      <c r="J519" s="19">
        <f t="shared" si="65"/>
        <v>47.428571428571431</v>
      </c>
      <c r="K519" s="25">
        <v>2</v>
      </c>
      <c r="L519" s="11">
        <f t="shared" si="66"/>
        <v>1</v>
      </c>
      <c r="M519" s="121">
        <f t="shared" si="62"/>
        <v>47.428571428571431</v>
      </c>
      <c r="N519" s="19">
        <f t="shared" si="63"/>
        <v>47.428571428571431</v>
      </c>
      <c r="O519" s="297"/>
      <c r="P519" s="297"/>
      <c r="Q519" s="297"/>
      <c r="R519" s="297"/>
      <c r="S519" s="297"/>
      <c r="T519" s="297"/>
      <c r="U519" s="297"/>
      <c r="V519" s="297"/>
      <c r="W519" s="19">
        <f t="shared" si="64"/>
        <v>47.428571428571431</v>
      </c>
      <c r="X519" s="47" t="s">
        <v>197</v>
      </c>
      <c r="Y519" s="9" t="s">
        <v>147</v>
      </c>
      <c r="Z519" s="8" t="s">
        <v>110</v>
      </c>
      <c r="AA519" s="9"/>
      <c r="AB519" s="9"/>
      <c r="AC519" s="9"/>
      <c r="AD519" s="9"/>
      <c r="AE519" s="9"/>
      <c r="AF519" s="145" t="s">
        <v>502</v>
      </c>
      <c r="AG519" s="60">
        <v>2016</v>
      </c>
      <c r="AH519" s="46"/>
      <c r="AI519" s="86" t="s">
        <v>4658</v>
      </c>
      <c r="AJ519" s="86" t="s">
        <v>4593</v>
      </c>
      <c r="AK519" s="46"/>
      <c r="AL519" s="46"/>
      <c r="AM519" s="46"/>
    </row>
    <row r="520" spans="1:39" s="1" customFormat="1" ht="130" hidden="1" x14ac:dyDescent="0.35">
      <c r="A520" s="3" t="s">
        <v>489</v>
      </c>
      <c r="B520" s="48" t="s">
        <v>490</v>
      </c>
      <c r="C520" s="21" t="s">
        <v>491</v>
      </c>
      <c r="D520" s="8" t="s">
        <v>492</v>
      </c>
      <c r="E520" s="24" t="s">
        <v>493</v>
      </c>
      <c r="F520" s="25" t="s">
        <v>494</v>
      </c>
      <c r="G520" s="247">
        <v>1</v>
      </c>
      <c r="H520" s="10">
        <v>42768</v>
      </c>
      <c r="I520" s="10">
        <v>43100</v>
      </c>
      <c r="J520" s="19">
        <f t="shared" si="65"/>
        <v>47.428571428571431</v>
      </c>
      <c r="K520" s="25">
        <v>1</v>
      </c>
      <c r="L520" s="11">
        <f t="shared" si="66"/>
        <v>1</v>
      </c>
      <c r="M520" s="121">
        <f t="shared" si="62"/>
        <v>47.428571428571431</v>
      </c>
      <c r="N520" s="19">
        <f t="shared" si="63"/>
        <v>47.428571428571431</v>
      </c>
      <c r="O520" s="297"/>
      <c r="P520" s="297"/>
      <c r="Q520" s="297"/>
      <c r="R520" s="297"/>
      <c r="S520" s="297"/>
      <c r="T520" s="297"/>
      <c r="U520" s="297"/>
      <c r="V520" s="297"/>
      <c r="W520" s="19">
        <f t="shared" si="64"/>
        <v>47.428571428571431</v>
      </c>
      <c r="X520" s="47" t="s">
        <v>197</v>
      </c>
      <c r="Y520" s="9" t="s">
        <v>147</v>
      </c>
      <c r="Z520" s="8" t="s">
        <v>110</v>
      </c>
      <c r="AA520" s="9"/>
      <c r="AB520" s="9"/>
      <c r="AC520" s="9"/>
      <c r="AD520" s="9"/>
      <c r="AE520" s="9"/>
      <c r="AF520" s="145" t="s">
        <v>495</v>
      </c>
      <c r="AG520" s="60">
        <v>2016</v>
      </c>
      <c r="AH520" s="46"/>
      <c r="AI520" s="86" t="s">
        <v>4658</v>
      </c>
      <c r="AJ520" s="86" t="s">
        <v>4593</v>
      </c>
      <c r="AK520" s="46"/>
      <c r="AL520" s="46"/>
      <c r="AM520" s="46"/>
    </row>
    <row r="521" spans="1:39" s="1" customFormat="1" ht="104" hidden="1" x14ac:dyDescent="0.35">
      <c r="A521" s="3" t="s">
        <v>482</v>
      </c>
      <c r="B521" s="82" t="s">
        <v>483</v>
      </c>
      <c r="C521" s="8" t="s">
        <v>484</v>
      </c>
      <c r="D521" s="8" t="s">
        <v>485</v>
      </c>
      <c r="E521" s="21" t="s">
        <v>486</v>
      </c>
      <c r="F521" s="60" t="s">
        <v>487</v>
      </c>
      <c r="G521" s="247">
        <v>2</v>
      </c>
      <c r="H521" s="10">
        <v>42737</v>
      </c>
      <c r="I521" s="10">
        <v>43100</v>
      </c>
      <c r="J521" s="19">
        <f t="shared" si="65"/>
        <v>51.857142857142854</v>
      </c>
      <c r="K521" s="9">
        <v>4</v>
      </c>
      <c r="L521" s="11">
        <f t="shared" si="66"/>
        <v>1</v>
      </c>
      <c r="M521" s="121">
        <f t="shared" si="62"/>
        <v>51.857142857142854</v>
      </c>
      <c r="N521" s="19">
        <f t="shared" si="63"/>
        <v>51.857142857142854</v>
      </c>
      <c r="O521" s="297"/>
      <c r="P521" s="297"/>
      <c r="Q521" s="297"/>
      <c r="R521" s="297"/>
      <c r="S521" s="297"/>
      <c r="T521" s="297"/>
      <c r="U521" s="297"/>
      <c r="V521" s="297"/>
      <c r="W521" s="19">
        <f t="shared" si="64"/>
        <v>51.857142857142854</v>
      </c>
      <c r="X521" s="47" t="s">
        <v>197</v>
      </c>
      <c r="Y521" s="9" t="s">
        <v>147</v>
      </c>
      <c r="Z521" s="8" t="s">
        <v>110</v>
      </c>
      <c r="AA521" s="9" t="s">
        <v>34</v>
      </c>
      <c r="AB521" s="9"/>
      <c r="AC521" s="9" t="s">
        <v>34</v>
      </c>
      <c r="AD521" s="9"/>
      <c r="AE521" s="9"/>
      <c r="AF521" s="145" t="s">
        <v>488</v>
      </c>
      <c r="AG521" s="60">
        <v>2016</v>
      </c>
      <c r="AH521" s="46"/>
      <c r="AI521" s="86" t="s">
        <v>4658</v>
      </c>
      <c r="AJ521" s="86" t="s">
        <v>4593</v>
      </c>
      <c r="AK521" s="46"/>
      <c r="AL521" s="46"/>
      <c r="AM521" s="46"/>
    </row>
    <row r="522" spans="1:39" s="1" customFormat="1" ht="195" hidden="1" x14ac:dyDescent="0.35">
      <c r="A522" s="3" t="s">
        <v>474</v>
      </c>
      <c r="B522" s="75" t="s">
        <v>475</v>
      </c>
      <c r="C522" s="8" t="s">
        <v>476</v>
      </c>
      <c r="D522" s="8" t="s">
        <v>477</v>
      </c>
      <c r="E522" s="8" t="s">
        <v>478</v>
      </c>
      <c r="F522" s="9" t="s">
        <v>479</v>
      </c>
      <c r="G522" s="247">
        <v>1</v>
      </c>
      <c r="H522" s="10">
        <v>42768</v>
      </c>
      <c r="I522" s="10">
        <v>42794</v>
      </c>
      <c r="J522" s="19">
        <f t="shared" si="65"/>
        <v>3.7142857142857144</v>
      </c>
      <c r="K522" s="9">
        <v>1</v>
      </c>
      <c r="L522" s="11">
        <f t="shared" si="66"/>
        <v>1</v>
      </c>
      <c r="M522" s="121">
        <f t="shared" si="62"/>
        <v>3.7142857142857144</v>
      </c>
      <c r="N522" s="19">
        <f t="shared" si="63"/>
        <v>3.7142857142857144</v>
      </c>
      <c r="O522" s="297"/>
      <c r="P522" s="297"/>
      <c r="Q522" s="297"/>
      <c r="R522" s="297"/>
      <c r="S522" s="297"/>
      <c r="T522" s="297"/>
      <c r="U522" s="297"/>
      <c r="V522" s="297"/>
      <c r="W522" s="19">
        <f t="shared" si="64"/>
        <v>3.7142857142857144</v>
      </c>
      <c r="X522" s="47" t="s">
        <v>480</v>
      </c>
      <c r="Y522" s="9" t="s">
        <v>147</v>
      </c>
      <c r="Z522" s="8" t="s">
        <v>110</v>
      </c>
      <c r="AA522" s="9" t="s">
        <v>34</v>
      </c>
      <c r="AB522" s="9"/>
      <c r="AC522" s="9" t="s">
        <v>34</v>
      </c>
      <c r="AD522" s="9"/>
      <c r="AE522" s="9"/>
      <c r="AF522" s="145" t="s">
        <v>481</v>
      </c>
      <c r="AG522" s="60">
        <v>2016</v>
      </c>
      <c r="AH522" s="46"/>
      <c r="AI522" s="86" t="s">
        <v>4658</v>
      </c>
      <c r="AJ522" s="86" t="s">
        <v>4593</v>
      </c>
      <c r="AK522" s="46"/>
      <c r="AL522" s="46"/>
      <c r="AM522" s="46"/>
    </row>
    <row r="523" spans="1:39" s="1" customFormat="1" ht="169" hidden="1" x14ac:dyDescent="0.35">
      <c r="A523" s="3" t="s">
        <v>1915</v>
      </c>
      <c r="B523" s="51" t="s">
        <v>1916</v>
      </c>
      <c r="C523" s="32" t="s">
        <v>1917</v>
      </c>
      <c r="D523" s="21" t="s">
        <v>1918</v>
      </c>
      <c r="E523" s="21" t="s">
        <v>1919</v>
      </c>
      <c r="F523" s="34" t="s">
        <v>1920</v>
      </c>
      <c r="G523" s="247">
        <v>1</v>
      </c>
      <c r="H523" s="31">
        <v>42795</v>
      </c>
      <c r="I523" s="13">
        <v>43069</v>
      </c>
      <c r="J523" s="230">
        <f t="shared" si="65"/>
        <v>39.142857142857146</v>
      </c>
      <c r="K523" s="179">
        <v>1</v>
      </c>
      <c r="L523" s="47">
        <f t="shared" si="66"/>
        <v>1</v>
      </c>
      <c r="M523" s="242">
        <f t="shared" si="62"/>
        <v>39.142857142857146</v>
      </c>
      <c r="N523" s="230">
        <f t="shared" si="63"/>
        <v>39.142857142857146</v>
      </c>
      <c r="O523" s="299"/>
      <c r="P523" s="299"/>
      <c r="Q523" s="299"/>
      <c r="R523" s="299"/>
      <c r="S523" s="299"/>
      <c r="T523" s="299"/>
      <c r="U523" s="299"/>
      <c r="V523" s="299"/>
      <c r="W523" s="230">
        <f t="shared" si="64"/>
        <v>39.142857142857146</v>
      </c>
      <c r="X523" s="47" t="s">
        <v>1921</v>
      </c>
      <c r="Y523" s="9" t="s">
        <v>147</v>
      </c>
      <c r="Z523" s="8" t="s">
        <v>1671</v>
      </c>
      <c r="AA523" s="9"/>
      <c r="AB523" s="9"/>
      <c r="AC523" s="9"/>
      <c r="AD523" s="9"/>
      <c r="AE523" s="9"/>
      <c r="AF523" s="145" t="s">
        <v>1922</v>
      </c>
      <c r="AG523" s="60">
        <v>2017</v>
      </c>
      <c r="AH523" s="46"/>
      <c r="AI523" s="86" t="s">
        <v>4658</v>
      </c>
      <c r="AJ523" s="86" t="s">
        <v>4593</v>
      </c>
      <c r="AK523" s="46"/>
      <c r="AL523" s="46"/>
      <c r="AM523" s="46"/>
    </row>
    <row r="524" spans="1:39" s="1" customFormat="1" ht="117" x14ac:dyDescent="0.35">
      <c r="A524" s="3" t="s">
        <v>4852</v>
      </c>
      <c r="B524" s="46" t="s">
        <v>1908</v>
      </c>
      <c r="C524" s="8" t="s">
        <v>1909</v>
      </c>
      <c r="D524" s="8" t="s">
        <v>1910</v>
      </c>
      <c r="E524" s="8" t="s">
        <v>1911</v>
      </c>
      <c r="F524" s="60" t="s">
        <v>1912</v>
      </c>
      <c r="G524" s="247">
        <v>3</v>
      </c>
      <c r="H524" s="13">
        <v>42752</v>
      </c>
      <c r="I524" s="13">
        <v>43069</v>
      </c>
      <c r="J524" s="230">
        <f t="shared" si="65"/>
        <v>45.285714285714285</v>
      </c>
      <c r="K524" s="60">
        <v>3</v>
      </c>
      <c r="L524" s="47">
        <f t="shared" si="66"/>
        <v>1</v>
      </c>
      <c r="M524" s="242">
        <f t="shared" si="62"/>
        <v>45.285714285714285</v>
      </c>
      <c r="N524" s="230">
        <f t="shared" si="63"/>
        <v>45.285714285714285</v>
      </c>
      <c r="O524" s="299"/>
      <c r="P524" s="299"/>
      <c r="Q524" s="299"/>
      <c r="R524" s="299"/>
      <c r="S524" s="299"/>
      <c r="T524" s="299"/>
      <c r="U524" s="299" t="s">
        <v>34</v>
      </c>
      <c r="V524" s="299"/>
      <c r="W524" s="230">
        <f t="shared" si="64"/>
        <v>45.285714285714285</v>
      </c>
      <c r="X524" s="47" t="s">
        <v>1913</v>
      </c>
      <c r="Y524" s="85" t="s">
        <v>4589</v>
      </c>
      <c r="Z524" s="8" t="s">
        <v>1658</v>
      </c>
      <c r="AA524" s="9" t="s">
        <v>34</v>
      </c>
      <c r="AB524" s="9"/>
      <c r="AC524" s="9"/>
      <c r="AD524" s="9"/>
      <c r="AE524" s="9"/>
      <c r="AF524" s="80" t="s">
        <v>1914</v>
      </c>
      <c r="AG524" s="60">
        <v>2017</v>
      </c>
      <c r="AH524" s="60"/>
      <c r="AI524" s="60" t="s">
        <v>4594</v>
      </c>
      <c r="AJ524" s="60" t="s">
        <v>4595</v>
      </c>
      <c r="AK524" s="46"/>
      <c r="AL524" s="46"/>
      <c r="AM524" s="46"/>
    </row>
    <row r="525" spans="1:39" s="1" customFormat="1" ht="169" hidden="1" x14ac:dyDescent="0.35">
      <c r="A525" s="2" t="s">
        <v>1894</v>
      </c>
      <c r="B525" s="75" t="s">
        <v>1895</v>
      </c>
      <c r="C525" s="8" t="s">
        <v>1896</v>
      </c>
      <c r="D525" s="8" t="s">
        <v>1897</v>
      </c>
      <c r="E525" s="8" t="s">
        <v>1898</v>
      </c>
      <c r="F525" s="9" t="s">
        <v>1899</v>
      </c>
      <c r="G525" s="247">
        <v>5</v>
      </c>
      <c r="H525" s="14">
        <v>43040</v>
      </c>
      <c r="I525" s="14">
        <v>44681</v>
      </c>
      <c r="J525" s="19">
        <f t="shared" si="65"/>
        <v>234.42857142857142</v>
      </c>
      <c r="K525" s="17">
        <v>5</v>
      </c>
      <c r="L525" s="11">
        <f t="shared" si="66"/>
        <v>1</v>
      </c>
      <c r="M525" s="121">
        <f t="shared" si="62"/>
        <v>234.42857142857142</v>
      </c>
      <c r="N525" s="19">
        <f t="shared" si="63"/>
        <v>0</v>
      </c>
      <c r="O525" s="297"/>
      <c r="P525" s="297"/>
      <c r="Q525" s="297"/>
      <c r="R525" s="297"/>
      <c r="S525" s="297"/>
      <c r="T525" s="297"/>
      <c r="U525" s="297"/>
      <c r="V525" s="297"/>
      <c r="W525" s="19">
        <f t="shared" si="64"/>
        <v>0</v>
      </c>
      <c r="X525" s="9" t="s">
        <v>1900</v>
      </c>
      <c r="Y525" s="9" t="s">
        <v>1657</v>
      </c>
      <c r="Z525" s="8" t="s">
        <v>1658</v>
      </c>
      <c r="AA525" s="9" t="s">
        <v>34</v>
      </c>
      <c r="AB525" s="9"/>
      <c r="AC525" s="9"/>
      <c r="AD525" s="9"/>
      <c r="AE525" s="9"/>
      <c r="AF525" s="145" t="s">
        <v>1901</v>
      </c>
      <c r="AG525" s="60">
        <v>2017</v>
      </c>
      <c r="AH525" s="46"/>
      <c r="AI525" s="86" t="s">
        <v>4658</v>
      </c>
      <c r="AJ525" s="86" t="s">
        <v>4593</v>
      </c>
      <c r="AK525" s="46"/>
      <c r="AL525" s="46"/>
      <c r="AM525" s="46"/>
    </row>
    <row r="526" spans="1:39" s="1" customFormat="1" ht="409.5" hidden="1" x14ac:dyDescent="0.35">
      <c r="A526" s="2" t="s">
        <v>1894</v>
      </c>
      <c r="B526" s="70" t="s">
        <v>1895</v>
      </c>
      <c r="C526" s="8" t="s">
        <v>1902</v>
      </c>
      <c r="D526" s="389" t="s">
        <v>1903</v>
      </c>
      <c r="E526" s="8" t="s">
        <v>1904</v>
      </c>
      <c r="F526" s="8" t="s">
        <v>1905</v>
      </c>
      <c r="G526" s="247">
        <v>1</v>
      </c>
      <c r="H526" s="10">
        <v>43831</v>
      </c>
      <c r="I526" s="10">
        <v>44650</v>
      </c>
      <c r="J526" s="19">
        <f t="shared" ref="J526:J557" si="67">(I526-H526)/7</f>
        <v>117</v>
      </c>
      <c r="K526" s="9">
        <v>1</v>
      </c>
      <c r="L526" s="11">
        <f t="shared" si="66"/>
        <v>1</v>
      </c>
      <c r="M526" s="121">
        <f t="shared" si="62"/>
        <v>117</v>
      </c>
      <c r="N526" s="19">
        <f t="shared" si="63"/>
        <v>0</v>
      </c>
      <c r="O526" s="297"/>
      <c r="P526" s="297"/>
      <c r="Q526" s="297"/>
      <c r="R526" s="297"/>
      <c r="S526" s="297"/>
      <c r="T526" s="297"/>
      <c r="U526" s="297"/>
      <c r="V526" s="297"/>
      <c r="W526" s="19">
        <f t="shared" si="64"/>
        <v>0</v>
      </c>
      <c r="X526" s="8" t="s">
        <v>1906</v>
      </c>
      <c r="Y526" s="9" t="s">
        <v>806</v>
      </c>
      <c r="Z526" s="8" t="s">
        <v>1671</v>
      </c>
      <c r="AA526" s="9" t="s">
        <v>34</v>
      </c>
      <c r="AB526" s="9"/>
      <c r="AC526" s="9"/>
      <c r="AD526" s="9"/>
      <c r="AE526" s="9"/>
      <c r="AF526" s="145" t="s">
        <v>1907</v>
      </c>
      <c r="AG526" s="60">
        <v>2017</v>
      </c>
      <c r="AH526" s="46"/>
      <c r="AI526" s="86" t="s">
        <v>4658</v>
      </c>
      <c r="AJ526" s="86" t="s">
        <v>4593</v>
      </c>
      <c r="AK526" s="46"/>
      <c r="AL526" s="46"/>
      <c r="AM526" s="46"/>
    </row>
    <row r="527" spans="1:39" s="1" customFormat="1" ht="130" hidden="1" x14ac:dyDescent="0.35">
      <c r="A527" s="3" t="s">
        <v>1878</v>
      </c>
      <c r="B527" s="67" t="s">
        <v>1879</v>
      </c>
      <c r="C527" s="32" t="s">
        <v>1880</v>
      </c>
      <c r="D527" s="21" t="s">
        <v>1881</v>
      </c>
      <c r="E527" s="21" t="s">
        <v>1882</v>
      </c>
      <c r="F527" s="34" t="s">
        <v>1883</v>
      </c>
      <c r="G527" s="247">
        <v>3</v>
      </c>
      <c r="H527" s="35">
        <v>43040</v>
      </c>
      <c r="I527" s="15">
        <v>43889</v>
      </c>
      <c r="J527" s="230">
        <f t="shared" si="67"/>
        <v>121.28571428571429</v>
      </c>
      <c r="K527" s="179">
        <v>3</v>
      </c>
      <c r="L527" s="47">
        <f t="shared" si="66"/>
        <v>1</v>
      </c>
      <c r="M527" s="242">
        <f t="shared" si="62"/>
        <v>121.28571428571429</v>
      </c>
      <c r="N527" s="230">
        <f t="shared" si="63"/>
        <v>121.28571428571429</v>
      </c>
      <c r="O527" s="299"/>
      <c r="P527" s="299"/>
      <c r="Q527" s="299"/>
      <c r="R527" s="299"/>
      <c r="S527" s="299"/>
      <c r="T527" s="299"/>
      <c r="U527" s="299"/>
      <c r="V527" s="299"/>
      <c r="W527" s="230">
        <f t="shared" si="64"/>
        <v>121.28571428571429</v>
      </c>
      <c r="X527" s="47" t="s">
        <v>1884</v>
      </c>
      <c r="Y527" s="9" t="s">
        <v>1657</v>
      </c>
      <c r="Z527" s="8" t="s">
        <v>1658</v>
      </c>
      <c r="AA527" s="9" t="s">
        <v>34</v>
      </c>
      <c r="AB527" s="9"/>
      <c r="AC527" s="9"/>
      <c r="AD527" s="9"/>
      <c r="AE527" s="9"/>
      <c r="AF527" s="145" t="s">
        <v>1885</v>
      </c>
      <c r="AG527" s="60">
        <v>2017</v>
      </c>
      <c r="AH527" s="46"/>
      <c r="AI527" s="86" t="s">
        <v>4658</v>
      </c>
      <c r="AJ527" s="86" t="s">
        <v>4593</v>
      </c>
      <c r="AK527" s="46"/>
      <c r="AL527" s="46"/>
      <c r="AM527" s="46"/>
    </row>
    <row r="528" spans="1:39" s="1" customFormat="1" ht="143" x14ac:dyDescent="0.35">
      <c r="A528" s="3" t="s">
        <v>4848</v>
      </c>
      <c r="B528" s="46" t="s">
        <v>1872</v>
      </c>
      <c r="C528" s="8" t="s">
        <v>1873</v>
      </c>
      <c r="D528" s="46" t="s">
        <v>4715</v>
      </c>
      <c r="E528" s="46" t="s">
        <v>4716</v>
      </c>
      <c r="F528" s="181" t="s">
        <v>4717</v>
      </c>
      <c r="G528" s="135">
        <v>2</v>
      </c>
      <c r="H528" s="148">
        <v>45848</v>
      </c>
      <c r="I528" s="148">
        <v>46203</v>
      </c>
      <c r="J528" s="19">
        <f t="shared" si="67"/>
        <v>50.714285714285715</v>
      </c>
      <c r="K528" s="60">
        <v>0</v>
      </c>
      <c r="L528" s="108">
        <f t="shared" si="66"/>
        <v>0</v>
      </c>
      <c r="M528" s="121"/>
      <c r="N528" s="19"/>
      <c r="O528" s="297" t="s">
        <v>34</v>
      </c>
      <c r="P528" s="297"/>
      <c r="Q528" s="297"/>
      <c r="R528" s="297"/>
      <c r="S528" s="297"/>
      <c r="T528" s="297"/>
      <c r="U528" s="297"/>
      <c r="V528" s="297"/>
      <c r="W528" s="19"/>
      <c r="X528" s="11"/>
      <c r="Y528" s="85" t="s">
        <v>4707</v>
      </c>
      <c r="Z528" s="8" t="s">
        <v>1658</v>
      </c>
      <c r="AA528" s="9" t="s">
        <v>34</v>
      </c>
      <c r="AB528" s="9"/>
      <c r="AC528" s="9" t="s">
        <v>34</v>
      </c>
      <c r="AD528" s="9" t="s">
        <v>34</v>
      </c>
      <c r="AE528" s="9"/>
      <c r="AF528" s="145" t="s">
        <v>4786</v>
      </c>
      <c r="AG528" s="60">
        <v>2017</v>
      </c>
      <c r="AH528" s="60"/>
      <c r="AI528" s="60" t="s">
        <v>4633</v>
      </c>
      <c r="AJ528" s="86" t="s">
        <v>4595</v>
      </c>
      <c r="AK528" s="46"/>
      <c r="AL528" s="46"/>
      <c r="AM528" s="46" t="s">
        <v>4799</v>
      </c>
    </row>
    <row r="529" spans="1:39" s="1" customFormat="1" ht="208" hidden="1" x14ac:dyDescent="0.35">
      <c r="A529" s="3" t="s">
        <v>1871</v>
      </c>
      <c r="B529" s="194" t="s">
        <v>1872</v>
      </c>
      <c r="C529" s="8" t="s">
        <v>1873</v>
      </c>
      <c r="D529" s="8" t="s">
        <v>1874</v>
      </c>
      <c r="E529" s="8" t="s">
        <v>1875</v>
      </c>
      <c r="F529" s="181" t="s">
        <v>1876</v>
      </c>
      <c r="G529" s="247">
        <v>6</v>
      </c>
      <c r="H529" s="31">
        <v>43040</v>
      </c>
      <c r="I529" s="13">
        <v>43770</v>
      </c>
      <c r="J529" s="19">
        <f t="shared" si="67"/>
        <v>104.28571428571429</v>
      </c>
      <c r="K529" s="9">
        <v>6</v>
      </c>
      <c r="L529" s="11">
        <f t="shared" si="66"/>
        <v>1</v>
      </c>
      <c r="M529" s="121">
        <f t="shared" ref="M529:M560" si="68">J529*L529</f>
        <v>104.28571428571429</v>
      </c>
      <c r="N529" s="19">
        <f t="shared" ref="N529:N560" si="69">IF(I529&lt;=$W$2,M529,0)</f>
        <v>104.28571428571429</v>
      </c>
      <c r="O529" s="297"/>
      <c r="P529" s="297"/>
      <c r="Q529" s="297"/>
      <c r="R529" s="297"/>
      <c r="S529" s="297"/>
      <c r="T529" s="297"/>
      <c r="U529" s="297"/>
      <c r="V529" s="297"/>
      <c r="W529" s="19">
        <f t="shared" ref="W529:W560" si="70">IF($W$2&gt;=I529,J529,0)</f>
        <v>104.28571428571429</v>
      </c>
      <c r="X529" s="47" t="s">
        <v>1877</v>
      </c>
      <c r="Y529" s="85" t="s">
        <v>4588</v>
      </c>
      <c r="Z529" s="8" t="s">
        <v>1658</v>
      </c>
      <c r="AA529" s="9" t="s">
        <v>34</v>
      </c>
      <c r="AB529" s="9"/>
      <c r="AC529" s="9" t="s">
        <v>34</v>
      </c>
      <c r="AD529" s="9" t="s">
        <v>34</v>
      </c>
      <c r="AE529" s="9"/>
      <c r="AF529" s="80" t="s">
        <v>4727</v>
      </c>
      <c r="AG529" s="60">
        <v>2017</v>
      </c>
      <c r="AH529" s="60">
        <v>2020</v>
      </c>
      <c r="AI529" s="197" t="s">
        <v>4613</v>
      </c>
      <c r="AJ529" s="197" t="s">
        <v>4593</v>
      </c>
      <c r="AK529" s="46"/>
      <c r="AL529" s="194" t="s">
        <v>4614</v>
      </c>
      <c r="AM529" s="46"/>
    </row>
    <row r="530" spans="1:39" s="1" customFormat="1" ht="156" hidden="1" x14ac:dyDescent="0.35">
      <c r="A530" s="3" t="s">
        <v>1864</v>
      </c>
      <c r="B530" s="52" t="s">
        <v>1865</v>
      </c>
      <c r="C530" s="8" t="s">
        <v>1866</v>
      </c>
      <c r="D530" s="21" t="s">
        <v>1867</v>
      </c>
      <c r="E530" s="21" t="s">
        <v>1868</v>
      </c>
      <c r="F530" s="34" t="s">
        <v>1869</v>
      </c>
      <c r="G530" s="247">
        <v>15</v>
      </c>
      <c r="H530" s="31">
        <v>43040</v>
      </c>
      <c r="I530" s="13">
        <v>43465</v>
      </c>
      <c r="J530" s="230">
        <f t="shared" si="67"/>
        <v>60.714285714285715</v>
      </c>
      <c r="K530" s="179">
        <v>15</v>
      </c>
      <c r="L530" s="47">
        <f t="shared" si="66"/>
        <v>1</v>
      </c>
      <c r="M530" s="242">
        <f t="shared" si="68"/>
        <v>60.714285714285715</v>
      </c>
      <c r="N530" s="230">
        <f t="shared" si="69"/>
        <v>60.714285714285715</v>
      </c>
      <c r="O530" s="299"/>
      <c r="P530" s="299"/>
      <c r="Q530" s="299"/>
      <c r="R530" s="299"/>
      <c r="S530" s="299"/>
      <c r="T530" s="299"/>
      <c r="U530" s="299"/>
      <c r="V530" s="299"/>
      <c r="W530" s="230">
        <f t="shared" si="70"/>
        <v>60.714285714285715</v>
      </c>
      <c r="X530" s="47" t="s">
        <v>1824</v>
      </c>
      <c r="Y530" s="9" t="s">
        <v>1657</v>
      </c>
      <c r="Z530" s="8" t="s">
        <v>1658</v>
      </c>
      <c r="AA530" s="9"/>
      <c r="AB530" s="9"/>
      <c r="AC530" s="9"/>
      <c r="AD530" s="9"/>
      <c r="AE530" s="9"/>
      <c r="AF530" s="145" t="s">
        <v>1870</v>
      </c>
      <c r="AG530" s="60">
        <v>2017</v>
      </c>
      <c r="AH530" s="46"/>
      <c r="AI530" s="86" t="s">
        <v>4658</v>
      </c>
      <c r="AJ530" s="86" t="s">
        <v>4593</v>
      </c>
      <c r="AK530" s="46"/>
      <c r="AL530" s="46"/>
      <c r="AM530" s="46"/>
    </row>
    <row r="531" spans="1:39" s="1" customFormat="1" ht="409.5" x14ac:dyDescent="0.35">
      <c r="A531" s="3" t="s">
        <v>4845</v>
      </c>
      <c r="B531" s="46" t="s">
        <v>932</v>
      </c>
      <c r="C531" s="8" t="s">
        <v>933</v>
      </c>
      <c r="D531" s="8" t="s">
        <v>934</v>
      </c>
      <c r="E531" s="8" t="s">
        <v>935</v>
      </c>
      <c r="F531" s="60" t="s">
        <v>936</v>
      </c>
      <c r="G531" s="247">
        <v>1</v>
      </c>
      <c r="H531" s="13">
        <v>41306</v>
      </c>
      <c r="I531" s="13">
        <v>45930</v>
      </c>
      <c r="J531" s="19">
        <f t="shared" si="67"/>
        <v>660.57142857142856</v>
      </c>
      <c r="K531" s="9">
        <v>0.8</v>
      </c>
      <c r="L531" s="11">
        <f t="shared" si="66"/>
        <v>0.8</v>
      </c>
      <c r="M531" s="121">
        <f t="shared" si="68"/>
        <v>528.45714285714291</v>
      </c>
      <c r="N531" s="19">
        <f t="shared" si="69"/>
        <v>0</v>
      </c>
      <c r="O531" s="297" t="s">
        <v>34</v>
      </c>
      <c r="P531" s="297"/>
      <c r="Q531" s="297"/>
      <c r="R531" s="297"/>
      <c r="S531" s="297"/>
      <c r="T531" s="297"/>
      <c r="U531" s="297"/>
      <c r="V531" s="297"/>
      <c r="W531" s="19">
        <f t="shared" si="70"/>
        <v>0</v>
      </c>
      <c r="X531" s="47" t="s">
        <v>4471</v>
      </c>
      <c r="Y531" s="86" t="s">
        <v>4462</v>
      </c>
      <c r="Z531" s="8" t="s">
        <v>543</v>
      </c>
      <c r="AA531" s="9" t="s">
        <v>34</v>
      </c>
      <c r="AB531" s="9"/>
      <c r="AC531" s="9"/>
      <c r="AD531" s="9"/>
      <c r="AE531" s="9"/>
      <c r="AF531" s="80" t="s">
        <v>4468</v>
      </c>
      <c r="AG531" s="60">
        <v>2012</v>
      </c>
      <c r="AH531" s="60"/>
      <c r="AI531" s="60" t="s">
        <v>4633</v>
      </c>
      <c r="AJ531" s="86" t="s">
        <v>4595</v>
      </c>
      <c r="AK531" s="46"/>
      <c r="AL531" s="46"/>
      <c r="AM531" s="46"/>
    </row>
    <row r="532" spans="1:39" s="1" customFormat="1" ht="273" hidden="1" x14ac:dyDescent="0.35">
      <c r="A532" s="3" t="s">
        <v>1856</v>
      </c>
      <c r="B532" s="82" t="s">
        <v>1857</v>
      </c>
      <c r="C532" s="8" t="s">
        <v>1858</v>
      </c>
      <c r="D532" s="8" t="s">
        <v>1859</v>
      </c>
      <c r="E532" s="21" t="s">
        <v>1860</v>
      </c>
      <c r="F532" s="34" t="s">
        <v>1861</v>
      </c>
      <c r="G532" s="247">
        <v>4</v>
      </c>
      <c r="H532" s="31">
        <v>44423</v>
      </c>
      <c r="I532" s="10">
        <v>45291</v>
      </c>
      <c r="J532" s="19">
        <f t="shared" si="67"/>
        <v>124</v>
      </c>
      <c r="K532" s="34">
        <v>4</v>
      </c>
      <c r="L532" s="11">
        <f t="shared" si="66"/>
        <v>1</v>
      </c>
      <c r="M532" s="121">
        <f t="shared" si="68"/>
        <v>124</v>
      </c>
      <c r="N532" s="19">
        <f t="shared" si="69"/>
        <v>0</v>
      </c>
      <c r="O532" s="297"/>
      <c r="P532" s="297"/>
      <c r="Q532" s="297"/>
      <c r="R532" s="297"/>
      <c r="S532" s="297"/>
      <c r="T532" s="297"/>
      <c r="U532" s="297"/>
      <c r="V532" s="297"/>
      <c r="W532" s="19">
        <f t="shared" si="70"/>
        <v>0</v>
      </c>
      <c r="X532" s="9" t="s">
        <v>1862</v>
      </c>
      <c r="Y532" s="9" t="s">
        <v>1657</v>
      </c>
      <c r="Z532" s="8" t="s">
        <v>1658</v>
      </c>
      <c r="AA532" s="9" t="s">
        <v>34</v>
      </c>
      <c r="AB532" s="9"/>
      <c r="AC532" s="9" t="s">
        <v>34</v>
      </c>
      <c r="AD532" s="9" t="s">
        <v>34</v>
      </c>
      <c r="AE532" s="9"/>
      <c r="AF532" s="145" t="s">
        <v>1863</v>
      </c>
      <c r="AG532" s="60">
        <v>2017</v>
      </c>
      <c r="AH532" s="46"/>
      <c r="AI532" s="86" t="s">
        <v>4658</v>
      </c>
      <c r="AJ532" s="86" t="s">
        <v>4593</v>
      </c>
      <c r="AK532" s="46"/>
      <c r="AL532" s="46"/>
      <c r="AM532" s="46"/>
    </row>
    <row r="533" spans="1:39" s="1" customFormat="1" ht="143" customHeight="1" x14ac:dyDescent="0.3">
      <c r="A533" s="3" t="s">
        <v>4851</v>
      </c>
      <c r="B533" s="46" t="s">
        <v>1850</v>
      </c>
      <c r="C533" s="32" t="s">
        <v>1851</v>
      </c>
      <c r="D533" s="21" t="s">
        <v>1852</v>
      </c>
      <c r="E533" s="21" t="s">
        <v>1853</v>
      </c>
      <c r="F533" s="370" t="s">
        <v>1854</v>
      </c>
      <c r="G533" s="247">
        <v>5</v>
      </c>
      <c r="H533" s="31">
        <v>44423</v>
      </c>
      <c r="I533" s="13">
        <v>45869</v>
      </c>
      <c r="J533" s="19">
        <f t="shared" si="67"/>
        <v>206.57142857142858</v>
      </c>
      <c r="K533" s="34">
        <v>3</v>
      </c>
      <c r="L533" s="209">
        <v>1</v>
      </c>
      <c r="M533" s="121">
        <f t="shared" si="68"/>
        <v>206.57142857142858</v>
      </c>
      <c r="N533" s="19">
        <f t="shared" si="69"/>
        <v>0</v>
      </c>
      <c r="O533" s="297" t="s">
        <v>34</v>
      </c>
      <c r="P533" s="297"/>
      <c r="Q533" s="297"/>
      <c r="R533" s="297"/>
      <c r="S533" s="297"/>
      <c r="T533" s="297"/>
      <c r="U533" s="297"/>
      <c r="V533" s="297"/>
      <c r="W533" s="19">
        <f t="shared" si="70"/>
        <v>0</v>
      </c>
      <c r="X533" s="60" t="s">
        <v>1855</v>
      </c>
      <c r="Y533" s="60" t="s">
        <v>4525</v>
      </c>
      <c r="Z533" s="8" t="s">
        <v>1658</v>
      </c>
      <c r="AA533" s="9" t="s">
        <v>34</v>
      </c>
      <c r="AB533" s="9"/>
      <c r="AC533" s="9" t="s">
        <v>34</v>
      </c>
      <c r="AD533" s="9" t="s">
        <v>34</v>
      </c>
      <c r="AE533" s="9"/>
      <c r="AF533" s="175" t="s">
        <v>4529</v>
      </c>
      <c r="AG533" s="60">
        <v>2017</v>
      </c>
      <c r="AH533" s="60"/>
      <c r="AI533" s="60" t="s">
        <v>4594</v>
      </c>
      <c r="AJ533" s="86" t="s">
        <v>4595</v>
      </c>
      <c r="AK533" s="46"/>
      <c r="AL533" s="46"/>
      <c r="AM533" s="46" t="s">
        <v>5014</v>
      </c>
    </row>
    <row r="534" spans="1:39" s="1" customFormat="1" ht="130" hidden="1" x14ac:dyDescent="0.35">
      <c r="A534" s="3" t="s">
        <v>1839</v>
      </c>
      <c r="B534" s="56" t="s">
        <v>1840</v>
      </c>
      <c r="C534" s="32" t="s">
        <v>1841</v>
      </c>
      <c r="D534" s="21" t="s">
        <v>1842</v>
      </c>
      <c r="E534" s="21" t="s">
        <v>1843</v>
      </c>
      <c r="F534" s="34" t="s">
        <v>991</v>
      </c>
      <c r="G534" s="247">
        <v>3</v>
      </c>
      <c r="H534" s="31">
        <v>43040</v>
      </c>
      <c r="I534" s="13">
        <v>43252</v>
      </c>
      <c r="J534" s="19">
        <f t="shared" si="67"/>
        <v>30.285714285714285</v>
      </c>
      <c r="K534" s="34">
        <v>3</v>
      </c>
      <c r="L534" s="11">
        <f t="shared" si="66"/>
        <v>1</v>
      </c>
      <c r="M534" s="121">
        <f t="shared" si="68"/>
        <v>30.285714285714285</v>
      </c>
      <c r="N534" s="19">
        <f t="shared" si="69"/>
        <v>30.285714285714285</v>
      </c>
      <c r="O534" s="297"/>
      <c r="P534" s="297"/>
      <c r="Q534" s="297"/>
      <c r="R534" s="297"/>
      <c r="S534" s="297"/>
      <c r="T534" s="297"/>
      <c r="U534" s="297"/>
      <c r="V534" s="297"/>
      <c r="W534" s="19">
        <f t="shared" si="70"/>
        <v>30.285714285714285</v>
      </c>
      <c r="X534" s="47" t="s">
        <v>1844</v>
      </c>
      <c r="Y534" s="9" t="s">
        <v>1691</v>
      </c>
      <c r="Z534" s="8" t="s">
        <v>1658</v>
      </c>
      <c r="AA534" s="9"/>
      <c r="AB534" s="9"/>
      <c r="AC534" s="9"/>
      <c r="AD534" s="9"/>
      <c r="AE534" s="9"/>
      <c r="AF534" s="145" t="s">
        <v>1845</v>
      </c>
      <c r="AG534" s="60">
        <v>2017</v>
      </c>
      <c r="AH534" s="46"/>
      <c r="AI534" s="86" t="s">
        <v>4658</v>
      </c>
      <c r="AJ534" s="86" t="s">
        <v>4593</v>
      </c>
      <c r="AK534" s="46"/>
      <c r="AL534" s="46"/>
      <c r="AM534" s="46"/>
    </row>
    <row r="535" spans="1:39" s="1" customFormat="1" ht="182" hidden="1" x14ac:dyDescent="0.35">
      <c r="A535" s="3" t="s">
        <v>1846</v>
      </c>
      <c r="B535" s="56" t="s">
        <v>1840</v>
      </c>
      <c r="C535" s="32" t="s">
        <v>1847</v>
      </c>
      <c r="D535" s="21" t="s">
        <v>1829</v>
      </c>
      <c r="E535" s="21" t="s">
        <v>1848</v>
      </c>
      <c r="F535" s="34" t="s">
        <v>1803</v>
      </c>
      <c r="G535" s="247">
        <v>5</v>
      </c>
      <c r="H535" s="31">
        <v>43040</v>
      </c>
      <c r="I535" s="13">
        <v>43830</v>
      </c>
      <c r="J535" s="19">
        <f t="shared" si="67"/>
        <v>112.85714285714286</v>
      </c>
      <c r="K535" s="18">
        <v>5</v>
      </c>
      <c r="L535" s="11">
        <f t="shared" si="66"/>
        <v>1</v>
      </c>
      <c r="M535" s="121">
        <f t="shared" si="68"/>
        <v>112.85714285714286</v>
      </c>
      <c r="N535" s="19">
        <f t="shared" si="69"/>
        <v>112.85714285714286</v>
      </c>
      <c r="O535" s="297"/>
      <c r="P535" s="297"/>
      <c r="Q535" s="297"/>
      <c r="R535" s="297"/>
      <c r="S535" s="297"/>
      <c r="T535" s="297"/>
      <c r="U535" s="297"/>
      <c r="V535" s="297"/>
      <c r="W535" s="19">
        <f t="shared" si="70"/>
        <v>112.85714285714286</v>
      </c>
      <c r="X535" s="47" t="s">
        <v>1844</v>
      </c>
      <c r="Y535" s="9" t="s">
        <v>1657</v>
      </c>
      <c r="Z535" s="8" t="s">
        <v>1658</v>
      </c>
      <c r="AA535" s="9"/>
      <c r="AB535" s="9"/>
      <c r="AC535" s="9"/>
      <c r="AD535" s="9"/>
      <c r="AE535" s="9"/>
      <c r="AF535" s="145" t="s">
        <v>1849</v>
      </c>
      <c r="AG535" s="60">
        <v>2017</v>
      </c>
      <c r="AH535" s="46"/>
      <c r="AI535" s="86" t="s">
        <v>4658</v>
      </c>
      <c r="AJ535" s="86" t="s">
        <v>4593</v>
      </c>
      <c r="AK535" s="46"/>
      <c r="AL535" s="46"/>
      <c r="AM535" s="46"/>
    </row>
    <row r="536" spans="1:39" s="1" customFormat="1" ht="143" hidden="1" x14ac:dyDescent="0.35">
      <c r="A536" s="3" t="s">
        <v>1833</v>
      </c>
      <c r="B536" s="56" t="s">
        <v>1834</v>
      </c>
      <c r="C536" s="32" t="s">
        <v>1835</v>
      </c>
      <c r="D536" s="21" t="s">
        <v>1829</v>
      </c>
      <c r="E536" s="21" t="s">
        <v>1836</v>
      </c>
      <c r="F536" s="34" t="s">
        <v>1803</v>
      </c>
      <c r="G536" s="247">
        <v>5</v>
      </c>
      <c r="H536" s="31">
        <v>43040</v>
      </c>
      <c r="I536" s="13">
        <v>43830</v>
      </c>
      <c r="J536" s="19">
        <f t="shared" si="67"/>
        <v>112.85714285714286</v>
      </c>
      <c r="K536" s="18">
        <v>5</v>
      </c>
      <c r="L536" s="11">
        <f t="shared" si="66"/>
        <v>1</v>
      </c>
      <c r="M536" s="121">
        <f t="shared" si="68"/>
        <v>112.85714285714286</v>
      </c>
      <c r="N536" s="19">
        <f t="shared" si="69"/>
        <v>112.85714285714286</v>
      </c>
      <c r="O536" s="297"/>
      <c r="P536" s="297"/>
      <c r="Q536" s="297"/>
      <c r="R536" s="297"/>
      <c r="S536" s="297"/>
      <c r="T536" s="297"/>
      <c r="U536" s="297"/>
      <c r="V536" s="297"/>
      <c r="W536" s="19">
        <f t="shared" si="70"/>
        <v>112.85714285714286</v>
      </c>
      <c r="X536" s="47" t="s">
        <v>1837</v>
      </c>
      <c r="Y536" s="9" t="s">
        <v>1657</v>
      </c>
      <c r="Z536" s="8" t="s">
        <v>1658</v>
      </c>
      <c r="AA536" s="9"/>
      <c r="AB536" s="9"/>
      <c r="AC536" s="9"/>
      <c r="AD536" s="9"/>
      <c r="AE536" s="9"/>
      <c r="AF536" s="145" t="s">
        <v>1838</v>
      </c>
      <c r="AG536" s="60">
        <v>2017</v>
      </c>
      <c r="AH536" s="46"/>
      <c r="AI536" s="86" t="s">
        <v>4658</v>
      </c>
      <c r="AJ536" s="86" t="s">
        <v>4593</v>
      </c>
      <c r="AK536" s="46"/>
      <c r="AL536" s="46"/>
      <c r="AM536" s="46"/>
    </row>
    <row r="537" spans="1:39" s="1" customFormat="1" ht="403" x14ac:dyDescent="0.35">
      <c r="A537" s="3" t="s">
        <v>1826</v>
      </c>
      <c r="B537" s="32" t="s">
        <v>1827</v>
      </c>
      <c r="C537" s="32" t="s">
        <v>1828</v>
      </c>
      <c r="D537" s="21" t="s">
        <v>1829</v>
      </c>
      <c r="E537" s="21" t="s">
        <v>1830</v>
      </c>
      <c r="F537" s="34" t="s">
        <v>1831</v>
      </c>
      <c r="G537" s="247">
        <v>4</v>
      </c>
      <c r="H537" s="31">
        <v>43040</v>
      </c>
      <c r="I537" s="13">
        <v>46022</v>
      </c>
      <c r="J537" s="19">
        <f t="shared" si="67"/>
        <v>426</v>
      </c>
      <c r="K537" s="179">
        <v>1</v>
      </c>
      <c r="L537" s="11">
        <f t="shared" si="66"/>
        <v>0.25</v>
      </c>
      <c r="M537" s="121">
        <f t="shared" si="68"/>
        <v>106.5</v>
      </c>
      <c r="N537" s="19">
        <f t="shared" si="69"/>
        <v>0</v>
      </c>
      <c r="O537" s="297" t="s">
        <v>34</v>
      </c>
      <c r="P537" s="297"/>
      <c r="Q537" s="297"/>
      <c r="R537" s="297"/>
      <c r="S537" s="297"/>
      <c r="T537" s="297"/>
      <c r="U537" s="297"/>
      <c r="V537" s="297"/>
      <c r="W537" s="19">
        <f t="shared" si="70"/>
        <v>0</v>
      </c>
      <c r="X537" s="47" t="s">
        <v>1832</v>
      </c>
      <c r="Y537" s="86" t="s">
        <v>4462</v>
      </c>
      <c r="Z537" s="8" t="s">
        <v>1658</v>
      </c>
      <c r="AA537" s="9" t="s">
        <v>34</v>
      </c>
      <c r="AB537" s="9"/>
      <c r="AC537" s="9" t="s">
        <v>34</v>
      </c>
      <c r="AD537" s="9" t="s">
        <v>34</v>
      </c>
      <c r="AE537" s="9"/>
      <c r="AF537" s="177" t="s">
        <v>4463</v>
      </c>
      <c r="AG537" s="171">
        <v>2017</v>
      </c>
      <c r="AH537" s="60"/>
      <c r="AI537" s="60" t="s">
        <v>4633</v>
      </c>
      <c r="AJ537" s="86" t="s">
        <v>4595</v>
      </c>
      <c r="AK537" s="46"/>
      <c r="AL537" s="46"/>
      <c r="AM537" s="46"/>
    </row>
    <row r="538" spans="1:39" s="1" customFormat="1" ht="104" hidden="1" customHeight="1" x14ac:dyDescent="0.35">
      <c r="A538" s="3" t="s">
        <v>1819</v>
      </c>
      <c r="B538" s="56" t="s">
        <v>1820</v>
      </c>
      <c r="C538" s="21" t="s">
        <v>1821</v>
      </c>
      <c r="D538" s="21" t="s">
        <v>1822</v>
      </c>
      <c r="E538" s="21" t="s">
        <v>1823</v>
      </c>
      <c r="F538" s="34" t="s">
        <v>1803</v>
      </c>
      <c r="G538" s="247">
        <v>2</v>
      </c>
      <c r="H538" s="31">
        <v>43040</v>
      </c>
      <c r="I538" s="13">
        <v>43465</v>
      </c>
      <c r="J538" s="19">
        <f t="shared" si="67"/>
        <v>60.714285714285715</v>
      </c>
      <c r="K538" s="34">
        <v>2</v>
      </c>
      <c r="L538" s="11">
        <f t="shared" si="66"/>
        <v>1</v>
      </c>
      <c r="M538" s="121">
        <f t="shared" si="68"/>
        <v>60.714285714285715</v>
      </c>
      <c r="N538" s="19">
        <f t="shared" si="69"/>
        <v>60.714285714285715</v>
      </c>
      <c r="O538" s="297"/>
      <c r="P538" s="297"/>
      <c r="Q538" s="297"/>
      <c r="R538" s="297"/>
      <c r="S538" s="297"/>
      <c r="T538" s="297"/>
      <c r="U538" s="297"/>
      <c r="V538" s="297"/>
      <c r="W538" s="19">
        <f t="shared" si="70"/>
        <v>60.714285714285715</v>
      </c>
      <c r="X538" s="47" t="s">
        <v>1824</v>
      </c>
      <c r="Y538" s="9" t="s">
        <v>1657</v>
      </c>
      <c r="Z538" s="8" t="s">
        <v>1658</v>
      </c>
      <c r="AA538" s="9"/>
      <c r="AB538" s="9"/>
      <c r="AC538" s="9"/>
      <c r="AD538" s="9"/>
      <c r="AE538" s="9"/>
      <c r="AF538" s="145" t="s">
        <v>1825</v>
      </c>
      <c r="AG538" s="60">
        <v>2017</v>
      </c>
      <c r="AH538" s="46"/>
      <c r="AI538" s="86" t="s">
        <v>4658</v>
      </c>
      <c r="AJ538" s="86" t="s">
        <v>4593</v>
      </c>
      <c r="AK538" s="46"/>
      <c r="AL538" s="46"/>
      <c r="AM538" s="46"/>
    </row>
    <row r="539" spans="1:39" s="1" customFormat="1" ht="195" hidden="1" customHeight="1" x14ac:dyDescent="0.35">
      <c r="A539" s="3" t="s">
        <v>1811</v>
      </c>
      <c r="B539" s="64" t="s">
        <v>1812</v>
      </c>
      <c r="C539" s="21" t="s">
        <v>1813</v>
      </c>
      <c r="D539" s="21" t="s">
        <v>1814</v>
      </c>
      <c r="E539" s="21" t="s">
        <v>1815</v>
      </c>
      <c r="F539" s="34" t="s">
        <v>1816</v>
      </c>
      <c r="G539" s="247">
        <v>2</v>
      </c>
      <c r="H539" s="31">
        <v>43040</v>
      </c>
      <c r="I539" s="13">
        <v>43465</v>
      </c>
      <c r="J539" s="19">
        <f t="shared" si="67"/>
        <v>60.714285714285715</v>
      </c>
      <c r="K539" s="34">
        <v>2</v>
      </c>
      <c r="L539" s="11">
        <f t="shared" si="66"/>
        <v>1</v>
      </c>
      <c r="M539" s="121">
        <f t="shared" si="68"/>
        <v>60.714285714285715</v>
      </c>
      <c r="N539" s="19">
        <f t="shared" si="69"/>
        <v>60.714285714285715</v>
      </c>
      <c r="O539" s="297"/>
      <c r="P539" s="297"/>
      <c r="Q539" s="297"/>
      <c r="R539" s="297"/>
      <c r="S539" s="297"/>
      <c r="T539" s="297"/>
      <c r="U539" s="297"/>
      <c r="V539" s="297"/>
      <c r="W539" s="19">
        <f t="shared" si="70"/>
        <v>60.714285714285715</v>
      </c>
      <c r="X539" s="47" t="s">
        <v>1817</v>
      </c>
      <c r="Y539" s="9" t="s">
        <v>1657</v>
      </c>
      <c r="Z539" s="8" t="s">
        <v>1658</v>
      </c>
      <c r="AA539" s="9"/>
      <c r="AB539" s="9"/>
      <c r="AC539" s="9"/>
      <c r="AD539" s="9"/>
      <c r="AE539" s="9"/>
      <c r="AF539" s="145" t="s">
        <v>1818</v>
      </c>
      <c r="AG539" s="60">
        <v>2017</v>
      </c>
      <c r="AH539" s="46"/>
      <c r="AI539" s="86" t="s">
        <v>4658</v>
      </c>
      <c r="AJ539" s="86" t="s">
        <v>4593</v>
      </c>
      <c r="AK539" s="46"/>
      <c r="AL539" s="46"/>
      <c r="AM539" s="46"/>
    </row>
    <row r="540" spans="1:39" s="1" customFormat="1" ht="143" hidden="1" customHeight="1" x14ac:dyDescent="0.35">
      <c r="A540" s="3" t="s">
        <v>1804</v>
      </c>
      <c r="B540" s="64" t="s">
        <v>1805</v>
      </c>
      <c r="C540" s="21" t="s">
        <v>1806</v>
      </c>
      <c r="D540" s="21" t="s">
        <v>1807</v>
      </c>
      <c r="E540" s="21" t="s">
        <v>1808</v>
      </c>
      <c r="F540" s="34" t="s">
        <v>1803</v>
      </c>
      <c r="G540" s="247">
        <v>2</v>
      </c>
      <c r="H540" s="31">
        <v>43040</v>
      </c>
      <c r="I540" s="13">
        <v>43252</v>
      </c>
      <c r="J540" s="19">
        <f t="shared" si="67"/>
        <v>30.285714285714285</v>
      </c>
      <c r="K540" s="34">
        <v>2</v>
      </c>
      <c r="L540" s="11">
        <f t="shared" si="66"/>
        <v>1</v>
      </c>
      <c r="M540" s="121">
        <f t="shared" si="68"/>
        <v>30.285714285714285</v>
      </c>
      <c r="N540" s="19">
        <f t="shared" si="69"/>
        <v>30.285714285714285</v>
      </c>
      <c r="O540" s="297"/>
      <c r="P540" s="297"/>
      <c r="Q540" s="297"/>
      <c r="R540" s="297"/>
      <c r="S540" s="297"/>
      <c r="T540" s="297"/>
      <c r="U540" s="297"/>
      <c r="V540" s="297"/>
      <c r="W540" s="19">
        <f t="shared" si="70"/>
        <v>30.285714285714285</v>
      </c>
      <c r="X540" s="47" t="s">
        <v>1809</v>
      </c>
      <c r="Y540" s="9" t="s">
        <v>1691</v>
      </c>
      <c r="Z540" s="8" t="s">
        <v>1658</v>
      </c>
      <c r="AA540" s="9"/>
      <c r="AB540" s="9"/>
      <c r="AC540" s="9"/>
      <c r="AD540" s="9"/>
      <c r="AE540" s="9"/>
      <c r="AF540" s="145" t="s">
        <v>1810</v>
      </c>
      <c r="AG540" s="60">
        <v>2017</v>
      </c>
      <c r="AH540" s="46"/>
      <c r="AI540" s="86" t="s">
        <v>4658</v>
      </c>
      <c r="AJ540" s="86" t="s">
        <v>4593</v>
      </c>
      <c r="AK540" s="46"/>
      <c r="AL540" s="46"/>
      <c r="AM540" s="46"/>
    </row>
    <row r="541" spans="1:39" s="1" customFormat="1" ht="409.5" x14ac:dyDescent="0.35">
      <c r="A541" s="3" t="s">
        <v>1799</v>
      </c>
      <c r="B541" s="46" t="s">
        <v>1800</v>
      </c>
      <c r="C541" s="21" t="s">
        <v>1709</v>
      </c>
      <c r="D541" s="21" t="s">
        <v>1801</v>
      </c>
      <c r="E541" s="21" t="s">
        <v>1802</v>
      </c>
      <c r="F541" s="34" t="s">
        <v>1803</v>
      </c>
      <c r="G541" s="247">
        <v>2</v>
      </c>
      <c r="H541" s="31">
        <v>43040</v>
      </c>
      <c r="I541" s="13">
        <v>45808</v>
      </c>
      <c r="J541" s="19">
        <f t="shared" si="67"/>
        <v>395.42857142857144</v>
      </c>
      <c r="K541" s="34">
        <v>0.8</v>
      </c>
      <c r="L541" s="93">
        <v>1</v>
      </c>
      <c r="M541" s="121">
        <f t="shared" si="68"/>
        <v>395.42857142857144</v>
      </c>
      <c r="N541" s="19">
        <f t="shared" si="69"/>
        <v>0</v>
      </c>
      <c r="O541" s="297" t="s">
        <v>34</v>
      </c>
      <c r="P541" s="297"/>
      <c r="Q541" s="297"/>
      <c r="R541" s="297"/>
      <c r="S541" s="297"/>
      <c r="T541" s="297"/>
      <c r="U541" s="297"/>
      <c r="V541" s="297"/>
      <c r="W541" s="19">
        <f t="shared" si="70"/>
        <v>0</v>
      </c>
      <c r="X541" s="243" t="s">
        <v>4510</v>
      </c>
      <c r="Y541" s="85" t="s">
        <v>4588</v>
      </c>
      <c r="Z541" s="8" t="s">
        <v>1658</v>
      </c>
      <c r="AA541" s="9" t="s">
        <v>34</v>
      </c>
      <c r="AB541" s="9" t="s">
        <v>34</v>
      </c>
      <c r="AC541" s="9" t="s">
        <v>34</v>
      </c>
      <c r="AD541" s="9"/>
      <c r="AE541" s="9"/>
      <c r="AF541" s="96" t="s">
        <v>4580</v>
      </c>
      <c r="AG541" s="179">
        <v>2017</v>
      </c>
      <c r="AH541" s="60">
        <v>2025</v>
      </c>
      <c r="AI541" s="60" t="s">
        <v>4594</v>
      </c>
      <c r="AJ541" s="60" t="s">
        <v>4595</v>
      </c>
      <c r="AK541" s="182" t="s">
        <v>4514</v>
      </c>
      <c r="AL541" s="46"/>
      <c r="AM541" s="46"/>
    </row>
    <row r="542" spans="1:39" s="1" customFormat="1" ht="409.5" x14ac:dyDescent="0.35">
      <c r="A542" s="3" t="s">
        <v>1792</v>
      </c>
      <c r="B542" s="32" t="s">
        <v>1793</v>
      </c>
      <c r="C542" s="32" t="s">
        <v>1794</v>
      </c>
      <c r="D542" s="21" t="s">
        <v>1795</v>
      </c>
      <c r="E542" s="21" t="s">
        <v>1796</v>
      </c>
      <c r="F542" s="34" t="s">
        <v>1797</v>
      </c>
      <c r="G542" s="247">
        <v>1</v>
      </c>
      <c r="H542" s="35">
        <v>43040</v>
      </c>
      <c r="I542" s="13">
        <v>46022</v>
      </c>
      <c r="J542" s="19">
        <f t="shared" si="67"/>
        <v>426</v>
      </c>
      <c r="K542" s="34">
        <v>0.9</v>
      </c>
      <c r="L542" s="11">
        <f t="shared" ref="L542:L588" si="71">IF(K542/G542&gt;1,1,K542/G542)</f>
        <v>0.9</v>
      </c>
      <c r="M542" s="121">
        <f t="shared" si="68"/>
        <v>383.40000000000003</v>
      </c>
      <c r="N542" s="19">
        <f t="shared" si="69"/>
        <v>0</v>
      </c>
      <c r="O542" s="297" t="s">
        <v>34</v>
      </c>
      <c r="P542" s="297"/>
      <c r="Q542" s="297"/>
      <c r="R542" s="297"/>
      <c r="S542" s="297"/>
      <c r="T542" s="297"/>
      <c r="U542" s="297"/>
      <c r="V542" s="297"/>
      <c r="W542" s="19">
        <f t="shared" si="70"/>
        <v>0</v>
      </c>
      <c r="X542" s="181" t="s">
        <v>1798</v>
      </c>
      <c r="Y542" s="86" t="s">
        <v>4525</v>
      </c>
      <c r="Z542" s="8" t="s">
        <v>1658</v>
      </c>
      <c r="AA542" s="9" t="s">
        <v>34</v>
      </c>
      <c r="AB542" s="9" t="s">
        <v>34</v>
      </c>
      <c r="AC542" s="9" t="s">
        <v>34</v>
      </c>
      <c r="AD542" s="9"/>
      <c r="AE542" s="9"/>
      <c r="AF542" s="262" t="s">
        <v>4855</v>
      </c>
      <c r="AG542" s="179">
        <v>2017</v>
      </c>
      <c r="AH542" s="60"/>
      <c r="AI542" s="60" t="s">
        <v>4633</v>
      </c>
      <c r="AJ542" s="86" t="s">
        <v>4595</v>
      </c>
      <c r="AK542" s="46"/>
      <c r="AL542" s="46" t="s">
        <v>4665</v>
      </c>
      <c r="AM542" s="46" t="s">
        <v>4854</v>
      </c>
    </row>
    <row r="543" spans="1:39" s="1" customFormat="1" ht="195" hidden="1" x14ac:dyDescent="0.35">
      <c r="A543" s="2" t="s">
        <v>1779</v>
      </c>
      <c r="B543" s="76" t="s">
        <v>1780</v>
      </c>
      <c r="C543" s="32" t="s">
        <v>1781</v>
      </c>
      <c r="D543" s="32" t="s">
        <v>1782</v>
      </c>
      <c r="E543" s="32" t="s">
        <v>1783</v>
      </c>
      <c r="F543" s="33" t="s">
        <v>1784</v>
      </c>
      <c r="G543" s="247">
        <v>33</v>
      </c>
      <c r="H543" s="31">
        <v>42734</v>
      </c>
      <c r="I543" s="13">
        <v>43069</v>
      </c>
      <c r="J543" s="19">
        <f t="shared" si="67"/>
        <v>47.857142857142854</v>
      </c>
      <c r="K543" s="33">
        <v>33</v>
      </c>
      <c r="L543" s="11">
        <f t="shared" si="71"/>
        <v>1</v>
      </c>
      <c r="M543" s="121">
        <f t="shared" si="68"/>
        <v>47.857142857142854</v>
      </c>
      <c r="N543" s="19">
        <f t="shared" si="69"/>
        <v>47.857142857142854</v>
      </c>
      <c r="O543" s="297"/>
      <c r="P543" s="297"/>
      <c r="Q543" s="297"/>
      <c r="R543" s="297"/>
      <c r="S543" s="297"/>
      <c r="T543" s="297"/>
      <c r="U543" s="297"/>
      <c r="V543" s="297"/>
      <c r="W543" s="19">
        <f t="shared" si="70"/>
        <v>47.857142857142854</v>
      </c>
      <c r="X543" s="47" t="s">
        <v>1785</v>
      </c>
      <c r="Y543" s="9" t="s">
        <v>1691</v>
      </c>
      <c r="Z543" s="8" t="s">
        <v>1658</v>
      </c>
      <c r="AA543" s="9" t="s">
        <v>34</v>
      </c>
      <c r="AB543" s="9"/>
      <c r="AC543" s="9"/>
      <c r="AD543" s="9"/>
      <c r="AE543" s="9"/>
      <c r="AF543" s="145" t="s">
        <v>1786</v>
      </c>
      <c r="AG543" s="60">
        <v>2017</v>
      </c>
      <c r="AH543" s="46"/>
      <c r="AI543" s="86" t="s">
        <v>4658</v>
      </c>
      <c r="AJ543" s="86" t="s">
        <v>4593</v>
      </c>
      <c r="AK543" s="46"/>
      <c r="AL543" s="46"/>
      <c r="AM543" s="46"/>
    </row>
    <row r="544" spans="1:39" s="1" customFormat="1" ht="104" hidden="1" x14ac:dyDescent="0.35">
      <c r="A544" s="2" t="s">
        <v>1779</v>
      </c>
      <c r="B544" s="67" t="s">
        <v>1780</v>
      </c>
      <c r="C544" s="32" t="s">
        <v>1781</v>
      </c>
      <c r="D544" s="32" t="s">
        <v>1787</v>
      </c>
      <c r="E544" s="32" t="s">
        <v>1788</v>
      </c>
      <c r="F544" s="33" t="s">
        <v>1789</v>
      </c>
      <c r="G544" s="247">
        <v>1</v>
      </c>
      <c r="H544" s="31">
        <v>42734</v>
      </c>
      <c r="I544" s="13">
        <v>43069</v>
      </c>
      <c r="J544" s="19">
        <f t="shared" si="67"/>
        <v>47.857142857142854</v>
      </c>
      <c r="K544" s="33">
        <v>1</v>
      </c>
      <c r="L544" s="11">
        <f t="shared" si="71"/>
        <v>1</v>
      </c>
      <c r="M544" s="121">
        <f t="shared" si="68"/>
        <v>47.857142857142854</v>
      </c>
      <c r="N544" s="19">
        <f t="shared" si="69"/>
        <v>47.857142857142854</v>
      </c>
      <c r="O544" s="297"/>
      <c r="P544" s="297"/>
      <c r="Q544" s="297"/>
      <c r="R544" s="297"/>
      <c r="S544" s="297"/>
      <c r="T544" s="297"/>
      <c r="U544" s="297"/>
      <c r="V544" s="297"/>
      <c r="W544" s="19">
        <f t="shared" si="70"/>
        <v>47.857142857142854</v>
      </c>
      <c r="X544" s="47" t="s">
        <v>1790</v>
      </c>
      <c r="Y544" s="9" t="s">
        <v>1691</v>
      </c>
      <c r="Z544" s="8" t="s">
        <v>1658</v>
      </c>
      <c r="AA544" s="9" t="s">
        <v>34</v>
      </c>
      <c r="AB544" s="9"/>
      <c r="AC544" s="9"/>
      <c r="AD544" s="9"/>
      <c r="AE544" s="9"/>
      <c r="AF544" s="145" t="s">
        <v>1791</v>
      </c>
      <c r="AG544" s="60">
        <v>2017</v>
      </c>
      <c r="AH544" s="46"/>
      <c r="AI544" s="86" t="s">
        <v>4658</v>
      </c>
      <c r="AJ544" s="86" t="s">
        <v>4593</v>
      </c>
      <c r="AK544" s="46"/>
      <c r="AL544" s="46"/>
      <c r="AM544" s="46"/>
    </row>
    <row r="545" spans="1:40" s="1" customFormat="1" ht="143" hidden="1" x14ac:dyDescent="0.35">
      <c r="A545" s="4" t="s">
        <v>1664</v>
      </c>
      <c r="B545" s="61" t="s">
        <v>1665</v>
      </c>
      <c r="C545" s="8" t="s">
        <v>1666</v>
      </c>
      <c r="D545" s="8" t="s">
        <v>1667</v>
      </c>
      <c r="E545" s="8" t="s">
        <v>1668</v>
      </c>
      <c r="F545" s="9" t="s">
        <v>1669</v>
      </c>
      <c r="G545" s="247">
        <v>2</v>
      </c>
      <c r="H545" s="13">
        <v>43031</v>
      </c>
      <c r="I545" s="13">
        <v>43131</v>
      </c>
      <c r="J545" s="19">
        <f t="shared" si="67"/>
        <v>14.285714285714286</v>
      </c>
      <c r="K545" s="9">
        <v>2</v>
      </c>
      <c r="L545" s="11">
        <f t="shared" si="71"/>
        <v>1</v>
      </c>
      <c r="M545" s="121">
        <f t="shared" si="68"/>
        <v>14.285714285714286</v>
      </c>
      <c r="N545" s="19">
        <f t="shared" si="69"/>
        <v>14.285714285714286</v>
      </c>
      <c r="O545" s="297"/>
      <c r="P545" s="297"/>
      <c r="Q545" s="297"/>
      <c r="R545" s="297"/>
      <c r="S545" s="297"/>
      <c r="T545" s="297"/>
      <c r="U545" s="297"/>
      <c r="V545" s="297"/>
      <c r="W545" s="19">
        <f t="shared" si="70"/>
        <v>14.285714285714286</v>
      </c>
      <c r="X545" s="47" t="s">
        <v>1670</v>
      </c>
      <c r="Y545" s="9" t="s">
        <v>109</v>
      </c>
      <c r="Z545" s="8" t="s">
        <v>1671</v>
      </c>
      <c r="AA545" s="9"/>
      <c r="AB545" s="9"/>
      <c r="AC545" s="9"/>
      <c r="AD545" s="9"/>
      <c r="AE545" s="9"/>
      <c r="AF545" s="145" t="s">
        <v>1672</v>
      </c>
      <c r="AG545" s="60">
        <v>2017</v>
      </c>
      <c r="AH545" s="46"/>
      <c r="AI545" s="86" t="s">
        <v>4658</v>
      </c>
      <c r="AJ545" s="86" t="s">
        <v>4593</v>
      </c>
      <c r="AK545" s="46"/>
      <c r="AL545" s="46"/>
      <c r="AM545" s="46"/>
    </row>
    <row r="546" spans="1:40" s="1" customFormat="1" ht="195" hidden="1" customHeight="1" x14ac:dyDescent="0.35">
      <c r="A546" s="4" t="s">
        <v>1664</v>
      </c>
      <c r="B546" s="64" t="s">
        <v>1678</v>
      </c>
      <c r="C546" s="32" t="s">
        <v>1679</v>
      </c>
      <c r="D546" s="21" t="s">
        <v>1680</v>
      </c>
      <c r="E546" s="21" t="s">
        <v>1680</v>
      </c>
      <c r="F546" s="33" t="s">
        <v>1681</v>
      </c>
      <c r="G546" s="247">
        <v>10</v>
      </c>
      <c r="H546" s="31">
        <v>43040</v>
      </c>
      <c r="I546" s="13">
        <v>43465</v>
      </c>
      <c r="J546" s="19">
        <f t="shared" si="67"/>
        <v>60.714285714285715</v>
      </c>
      <c r="K546" s="33">
        <v>15</v>
      </c>
      <c r="L546" s="11">
        <f t="shared" si="71"/>
        <v>1</v>
      </c>
      <c r="M546" s="121">
        <f t="shared" si="68"/>
        <v>60.714285714285715</v>
      </c>
      <c r="N546" s="19">
        <f t="shared" si="69"/>
        <v>60.714285714285715</v>
      </c>
      <c r="O546" s="297"/>
      <c r="P546" s="297"/>
      <c r="Q546" s="297"/>
      <c r="R546" s="297"/>
      <c r="S546" s="297"/>
      <c r="T546" s="297"/>
      <c r="U546" s="297"/>
      <c r="V546" s="297"/>
      <c r="W546" s="19">
        <f t="shared" si="70"/>
        <v>60.714285714285715</v>
      </c>
      <c r="X546" s="47" t="s">
        <v>1682</v>
      </c>
      <c r="Y546" s="9" t="s">
        <v>1657</v>
      </c>
      <c r="Z546" s="8" t="s">
        <v>1658</v>
      </c>
      <c r="AA546" s="9"/>
      <c r="AB546" s="9"/>
      <c r="AC546" s="9"/>
      <c r="AD546" s="9"/>
      <c r="AE546" s="9"/>
      <c r="AF546" s="145" t="s">
        <v>1683</v>
      </c>
      <c r="AG546" s="60">
        <v>2017</v>
      </c>
      <c r="AH546" s="46"/>
      <c r="AI546" s="86" t="s">
        <v>4658</v>
      </c>
      <c r="AJ546" s="86" t="s">
        <v>4593</v>
      </c>
      <c r="AK546" s="46"/>
      <c r="AL546" s="46"/>
      <c r="AM546" s="46"/>
    </row>
    <row r="547" spans="1:40" s="1" customFormat="1" ht="78" hidden="1" customHeight="1" x14ac:dyDescent="0.35">
      <c r="A547" s="4" t="s">
        <v>1664</v>
      </c>
      <c r="B547" s="61" t="s">
        <v>1673</v>
      </c>
      <c r="C547" s="8" t="s">
        <v>1666</v>
      </c>
      <c r="D547" s="8" t="s">
        <v>1674</v>
      </c>
      <c r="E547" s="8" t="s">
        <v>1675</v>
      </c>
      <c r="F547" s="9" t="s">
        <v>107</v>
      </c>
      <c r="G547" s="247">
        <v>11</v>
      </c>
      <c r="H547" s="13">
        <v>43132</v>
      </c>
      <c r="I547" s="13">
        <v>43465</v>
      </c>
      <c r="J547" s="19">
        <f t="shared" si="67"/>
        <v>47.571428571428569</v>
      </c>
      <c r="K547" s="9">
        <v>11</v>
      </c>
      <c r="L547" s="11">
        <f t="shared" si="71"/>
        <v>1</v>
      </c>
      <c r="M547" s="121">
        <f t="shared" si="68"/>
        <v>47.571428571428569</v>
      </c>
      <c r="N547" s="19">
        <f t="shared" si="69"/>
        <v>47.571428571428569</v>
      </c>
      <c r="O547" s="297"/>
      <c r="P547" s="297"/>
      <c r="Q547" s="297"/>
      <c r="R547" s="297"/>
      <c r="S547" s="297"/>
      <c r="T547" s="297"/>
      <c r="U547" s="297"/>
      <c r="V547" s="297"/>
      <c r="W547" s="19">
        <f t="shared" si="70"/>
        <v>47.571428571428569</v>
      </c>
      <c r="X547" s="47" t="s">
        <v>1676</v>
      </c>
      <c r="Y547" s="9" t="s">
        <v>109</v>
      </c>
      <c r="Z547" s="8" t="s">
        <v>1671</v>
      </c>
      <c r="AA547" s="9"/>
      <c r="AB547" s="9"/>
      <c r="AC547" s="9"/>
      <c r="AD547" s="9"/>
      <c r="AE547" s="9"/>
      <c r="AF547" s="145" t="s">
        <v>1677</v>
      </c>
      <c r="AG547" s="60">
        <v>2017</v>
      </c>
      <c r="AH547" s="46"/>
      <c r="AI547" s="86" t="s">
        <v>4658</v>
      </c>
      <c r="AJ547" s="86" t="s">
        <v>4593</v>
      </c>
      <c r="AK547" s="46"/>
      <c r="AL547" s="46"/>
      <c r="AM547" s="46"/>
    </row>
    <row r="548" spans="1:40" s="1" customFormat="1" ht="196" hidden="1" customHeight="1" x14ac:dyDescent="0.35">
      <c r="A548" s="3" t="s">
        <v>1771</v>
      </c>
      <c r="B548" s="56" t="s">
        <v>1772</v>
      </c>
      <c r="C548" s="32" t="s">
        <v>1773</v>
      </c>
      <c r="D548" s="21" t="s">
        <v>1774</v>
      </c>
      <c r="E548" s="21" t="s">
        <v>1775</v>
      </c>
      <c r="F548" s="34" t="s">
        <v>1776</v>
      </c>
      <c r="G548" s="247">
        <v>1</v>
      </c>
      <c r="H548" s="31">
        <v>43040</v>
      </c>
      <c r="I548" s="13">
        <v>43191</v>
      </c>
      <c r="J548" s="19">
        <f t="shared" si="67"/>
        <v>21.571428571428573</v>
      </c>
      <c r="K548" s="34">
        <v>1</v>
      </c>
      <c r="L548" s="11">
        <f t="shared" si="71"/>
        <v>1</v>
      </c>
      <c r="M548" s="121">
        <f t="shared" si="68"/>
        <v>21.571428571428573</v>
      </c>
      <c r="N548" s="19">
        <f t="shared" si="69"/>
        <v>21.571428571428573</v>
      </c>
      <c r="O548" s="297"/>
      <c r="P548" s="297"/>
      <c r="Q548" s="297"/>
      <c r="R548" s="297"/>
      <c r="S548" s="297"/>
      <c r="T548" s="297"/>
      <c r="U548" s="297"/>
      <c r="V548" s="297"/>
      <c r="W548" s="19">
        <f t="shared" si="70"/>
        <v>21.571428571428573</v>
      </c>
      <c r="X548" s="47" t="s">
        <v>1777</v>
      </c>
      <c r="Y548" s="9" t="s">
        <v>1691</v>
      </c>
      <c r="Z548" s="8" t="s">
        <v>1658</v>
      </c>
      <c r="AA548" s="9"/>
      <c r="AB548" s="9"/>
      <c r="AC548" s="9"/>
      <c r="AD548" s="9"/>
      <c r="AE548" s="9"/>
      <c r="AF548" s="145" t="s">
        <v>1778</v>
      </c>
      <c r="AG548" s="60">
        <v>2017</v>
      </c>
      <c r="AH548" s="46"/>
      <c r="AI548" s="86" t="s">
        <v>4658</v>
      </c>
      <c r="AJ548" s="86" t="s">
        <v>4593</v>
      </c>
      <c r="AK548" s="46"/>
      <c r="AL548" s="46"/>
      <c r="AM548" s="46"/>
    </row>
    <row r="549" spans="1:40" s="1" customFormat="1" ht="91" hidden="1" x14ac:dyDescent="0.35">
      <c r="A549" s="3" t="s">
        <v>1765</v>
      </c>
      <c r="B549" s="64" t="s">
        <v>1766</v>
      </c>
      <c r="C549" s="32" t="s">
        <v>1767</v>
      </c>
      <c r="D549" s="21" t="s">
        <v>1768</v>
      </c>
      <c r="E549" s="21" t="s">
        <v>1769</v>
      </c>
      <c r="F549" s="34" t="s">
        <v>916</v>
      </c>
      <c r="G549" s="247">
        <v>1</v>
      </c>
      <c r="H549" s="31">
        <v>43040</v>
      </c>
      <c r="I549" s="13">
        <v>43069</v>
      </c>
      <c r="J549" s="19">
        <f t="shared" si="67"/>
        <v>4.1428571428571432</v>
      </c>
      <c r="K549" s="34">
        <v>1</v>
      </c>
      <c r="L549" s="11">
        <f t="shared" si="71"/>
        <v>1</v>
      </c>
      <c r="M549" s="121">
        <f t="shared" si="68"/>
        <v>4.1428571428571432</v>
      </c>
      <c r="N549" s="19">
        <f t="shared" si="69"/>
        <v>4.1428571428571432</v>
      </c>
      <c r="O549" s="297"/>
      <c r="P549" s="297"/>
      <c r="Q549" s="297"/>
      <c r="R549" s="297"/>
      <c r="S549" s="297"/>
      <c r="T549" s="297"/>
      <c r="U549" s="297"/>
      <c r="V549" s="297"/>
      <c r="W549" s="19">
        <f t="shared" si="70"/>
        <v>4.1428571428571432</v>
      </c>
      <c r="X549" s="47" t="s">
        <v>1736</v>
      </c>
      <c r="Y549" s="9" t="s">
        <v>1691</v>
      </c>
      <c r="Z549" s="8" t="s">
        <v>1658</v>
      </c>
      <c r="AA549" s="9"/>
      <c r="AB549" s="9"/>
      <c r="AC549" s="9"/>
      <c r="AD549" s="9"/>
      <c r="AE549" s="9"/>
      <c r="AF549" s="145" t="s">
        <v>1770</v>
      </c>
      <c r="AG549" s="60">
        <v>2017</v>
      </c>
      <c r="AH549" s="46"/>
      <c r="AI549" s="86" t="s">
        <v>4658</v>
      </c>
      <c r="AJ549" s="86" t="s">
        <v>4593</v>
      </c>
      <c r="AK549" s="46"/>
      <c r="AL549" s="46"/>
      <c r="AM549" s="46"/>
    </row>
    <row r="550" spans="1:40" ht="182" hidden="1" x14ac:dyDescent="0.35">
      <c r="A550" s="2" t="s">
        <v>1752</v>
      </c>
      <c r="B550" s="52" t="s">
        <v>1753</v>
      </c>
      <c r="C550" s="21" t="s">
        <v>1754</v>
      </c>
      <c r="D550" s="21" t="s">
        <v>1755</v>
      </c>
      <c r="E550" s="21" t="s">
        <v>1756</v>
      </c>
      <c r="F550" s="34" t="s">
        <v>1757</v>
      </c>
      <c r="G550" s="247">
        <v>1</v>
      </c>
      <c r="H550" s="31">
        <v>43040</v>
      </c>
      <c r="I550" s="13">
        <v>43830</v>
      </c>
      <c r="J550" s="19">
        <f t="shared" si="67"/>
        <v>112.85714285714286</v>
      </c>
      <c r="K550" s="18">
        <v>1</v>
      </c>
      <c r="L550" s="11">
        <f t="shared" si="71"/>
        <v>1</v>
      </c>
      <c r="M550" s="121">
        <f t="shared" si="68"/>
        <v>112.85714285714286</v>
      </c>
      <c r="N550" s="19">
        <f t="shared" si="69"/>
        <v>112.85714285714286</v>
      </c>
      <c r="O550" s="297"/>
      <c r="P550" s="297"/>
      <c r="Q550" s="297"/>
      <c r="R550" s="297"/>
      <c r="S550" s="297"/>
      <c r="T550" s="297"/>
      <c r="U550" s="297"/>
      <c r="V550" s="297"/>
      <c r="W550" s="19">
        <f t="shared" si="70"/>
        <v>112.85714285714286</v>
      </c>
      <c r="X550" s="47" t="s">
        <v>1758</v>
      </c>
      <c r="Y550" s="9" t="s">
        <v>1691</v>
      </c>
      <c r="Z550" s="8" t="s">
        <v>1658</v>
      </c>
      <c r="AA550" s="9"/>
      <c r="AB550" s="9"/>
      <c r="AC550" s="9"/>
      <c r="AD550" s="9"/>
      <c r="AE550" s="9"/>
      <c r="AF550" s="145" t="s">
        <v>1759</v>
      </c>
      <c r="AG550" s="60">
        <v>2017</v>
      </c>
      <c r="AH550" s="46"/>
      <c r="AI550" s="86" t="s">
        <v>4658</v>
      </c>
      <c r="AJ550" s="86" t="s">
        <v>4593</v>
      </c>
      <c r="AK550" s="46"/>
      <c r="AL550" s="46"/>
      <c r="AM550" s="46"/>
      <c r="AN550" s="1"/>
    </row>
    <row r="551" spans="1:40" ht="221" hidden="1" x14ac:dyDescent="0.35">
      <c r="A551" s="2" t="s">
        <v>1752</v>
      </c>
      <c r="B551" s="52" t="s">
        <v>1753</v>
      </c>
      <c r="C551" s="21" t="s">
        <v>1754</v>
      </c>
      <c r="D551" s="21" t="s">
        <v>1760</v>
      </c>
      <c r="E551" s="21" t="s">
        <v>1761</v>
      </c>
      <c r="F551" s="34" t="s">
        <v>1762</v>
      </c>
      <c r="G551" s="247">
        <v>1</v>
      </c>
      <c r="H551" s="31">
        <v>43040</v>
      </c>
      <c r="I551" s="13">
        <v>43190</v>
      </c>
      <c r="J551" s="19">
        <f t="shared" si="67"/>
        <v>21.428571428571427</v>
      </c>
      <c r="K551" s="34">
        <v>1</v>
      </c>
      <c r="L551" s="11">
        <f t="shared" si="71"/>
        <v>1</v>
      </c>
      <c r="M551" s="121">
        <f t="shared" si="68"/>
        <v>21.428571428571427</v>
      </c>
      <c r="N551" s="19">
        <f t="shared" si="69"/>
        <v>21.428571428571427</v>
      </c>
      <c r="O551" s="297"/>
      <c r="P551" s="297"/>
      <c r="Q551" s="297"/>
      <c r="R551" s="297"/>
      <c r="S551" s="297"/>
      <c r="T551" s="297"/>
      <c r="U551" s="297"/>
      <c r="V551" s="297"/>
      <c r="W551" s="19">
        <f t="shared" si="70"/>
        <v>21.428571428571427</v>
      </c>
      <c r="X551" s="47" t="s">
        <v>1763</v>
      </c>
      <c r="Y551" s="9" t="s">
        <v>1691</v>
      </c>
      <c r="Z551" s="8" t="s">
        <v>1658</v>
      </c>
      <c r="AA551" s="9"/>
      <c r="AB551" s="9"/>
      <c r="AC551" s="9"/>
      <c r="AD551" s="9"/>
      <c r="AE551" s="9"/>
      <c r="AF551" s="145" t="s">
        <v>1764</v>
      </c>
      <c r="AG551" s="60">
        <v>2017</v>
      </c>
      <c r="AH551" s="46"/>
      <c r="AI551" s="86" t="s">
        <v>4658</v>
      </c>
      <c r="AJ551" s="86" t="s">
        <v>4593</v>
      </c>
      <c r="AK551" s="46"/>
      <c r="AL551" s="46"/>
      <c r="AM551" s="46"/>
      <c r="AN551" s="1"/>
    </row>
    <row r="552" spans="1:40" ht="273" hidden="1" x14ac:dyDescent="0.35">
      <c r="A552" s="3" t="s">
        <v>1744</v>
      </c>
      <c r="B552" s="71" t="s">
        <v>1745</v>
      </c>
      <c r="C552" s="32" t="s">
        <v>1746</v>
      </c>
      <c r="D552" s="21" t="s">
        <v>1747</v>
      </c>
      <c r="E552" s="21" t="s">
        <v>1748</v>
      </c>
      <c r="F552" s="34" t="s">
        <v>1749</v>
      </c>
      <c r="G552" s="247">
        <v>1</v>
      </c>
      <c r="H552" s="31">
        <v>43040</v>
      </c>
      <c r="I552" s="13">
        <v>43373</v>
      </c>
      <c r="J552" s="19">
        <f t="shared" si="67"/>
        <v>47.571428571428569</v>
      </c>
      <c r="K552" s="34">
        <v>1</v>
      </c>
      <c r="L552" s="11">
        <f t="shared" si="71"/>
        <v>1</v>
      </c>
      <c r="M552" s="121">
        <f t="shared" si="68"/>
        <v>47.571428571428569</v>
      </c>
      <c r="N552" s="19">
        <f t="shared" si="69"/>
        <v>47.571428571428569</v>
      </c>
      <c r="O552" s="297"/>
      <c r="P552" s="297"/>
      <c r="Q552" s="297"/>
      <c r="R552" s="297"/>
      <c r="S552" s="297"/>
      <c r="T552" s="297"/>
      <c r="U552" s="297"/>
      <c r="V552" s="297"/>
      <c r="W552" s="19">
        <f t="shared" si="70"/>
        <v>47.571428571428569</v>
      </c>
      <c r="X552" s="47" t="s">
        <v>1750</v>
      </c>
      <c r="Y552" s="9" t="s">
        <v>1691</v>
      </c>
      <c r="Z552" s="8" t="s">
        <v>1658</v>
      </c>
      <c r="AA552" s="9" t="s">
        <v>34</v>
      </c>
      <c r="AB552" s="9"/>
      <c r="AC552" s="9" t="s">
        <v>34</v>
      </c>
      <c r="AD552" s="9"/>
      <c r="AE552" s="9"/>
      <c r="AF552" s="145" t="s">
        <v>1751</v>
      </c>
      <c r="AG552" s="60">
        <v>2017</v>
      </c>
      <c r="AH552" s="46"/>
      <c r="AI552" s="86" t="s">
        <v>4658</v>
      </c>
      <c r="AJ552" s="86" t="s">
        <v>4593</v>
      </c>
      <c r="AK552" s="46"/>
      <c r="AL552" s="46"/>
      <c r="AM552" s="46"/>
      <c r="AN552" s="1"/>
    </row>
    <row r="553" spans="1:40" ht="143" hidden="1" x14ac:dyDescent="0.35">
      <c r="A553" s="3" t="s">
        <v>1738</v>
      </c>
      <c r="B553" s="52" t="s">
        <v>1739</v>
      </c>
      <c r="C553" s="8" t="s">
        <v>1709</v>
      </c>
      <c r="D553" s="8" t="s">
        <v>1740</v>
      </c>
      <c r="E553" s="8" t="s">
        <v>1741</v>
      </c>
      <c r="F553" s="34" t="s">
        <v>107</v>
      </c>
      <c r="G553" s="247">
        <v>1</v>
      </c>
      <c r="H553" s="13">
        <v>43040</v>
      </c>
      <c r="I553" s="13">
        <v>43159</v>
      </c>
      <c r="J553" s="19">
        <f t="shared" si="67"/>
        <v>17</v>
      </c>
      <c r="K553" s="34">
        <v>1</v>
      </c>
      <c r="L553" s="11">
        <f t="shared" si="71"/>
        <v>1</v>
      </c>
      <c r="M553" s="121">
        <f t="shared" si="68"/>
        <v>17</v>
      </c>
      <c r="N553" s="19">
        <f t="shared" si="69"/>
        <v>17</v>
      </c>
      <c r="O553" s="297"/>
      <c r="P553" s="297"/>
      <c r="Q553" s="297"/>
      <c r="R553" s="297"/>
      <c r="S553" s="297"/>
      <c r="T553" s="297"/>
      <c r="U553" s="297"/>
      <c r="V553" s="297"/>
      <c r="W553" s="19">
        <f t="shared" si="70"/>
        <v>17</v>
      </c>
      <c r="X553" s="47" t="s">
        <v>1742</v>
      </c>
      <c r="Y553" s="9" t="s">
        <v>1691</v>
      </c>
      <c r="Z553" s="8" t="s">
        <v>1658</v>
      </c>
      <c r="AA553" s="9"/>
      <c r="AB553" s="9"/>
      <c r="AC553" s="9"/>
      <c r="AD553" s="9"/>
      <c r="AE553" s="9"/>
      <c r="AF553" s="145" t="s">
        <v>1743</v>
      </c>
      <c r="AG553" s="60">
        <v>2017</v>
      </c>
      <c r="AH553" s="46"/>
      <c r="AI553" s="86" t="s">
        <v>4658</v>
      </c>
      <c r="AJ553" s="86" t="s">
        <v>4593</v>
      </c>
      <c r="AK553" s="46"/>
      <c r="AL553" s="46"/>
      <c r="AM553" s="46"/>
      <c r="AN553" s="1"/>
    </row>
    <row r="554" spans="1:40" ht="104" hidden="1" customHeight="1" x14ac:dyDescent="0.35">
      <c r="A554" s="3" t="s">
        <v>1730</v>
      </c>
      <c r="B554" s="52" t="s">
        <v>1731</v>
      </c>
      <c r="C554" s="32" t="s">
        <v>1732</v>
      </c>
      <c r="D554" s="32" t="s">
        <v>1733</v>
      </c>
      <c r="E554" s="32" t="s">
        <v>1734</v>
      </c>
      <c r="F554" s="9" t="s">
        <v>1735</v>
      </c>
      <c r="G554" s="247">
        <v>1</v>
      </c>
      <c r="H554" s="31">
        <v>43040</v>
      </c>
      <c r="I554" s="13">
        <v>43084</v>
      </c>
      <c r="J554" s="19">
        <f t="shared" si="67"/>
        <v>6.2857142857142856</v>
      </c>
      <c r="K554" s="9">
        <v>1</v>
      </c>
      <c r="L554" s="11">
        <f t="shared" si="71"/>
        <v>1</v>
      </c>
      <c r="M554" s="121">
        <f t="shared" si="68"/>
        <v>6.2857142857142856</v>
      </c>
      <c r="N554" s="19">
        <f t="shared" si="69"/>
        <v>6.2857142857142856</v>
      </c>
      <c r="O554" s="297"/>
      <c r="P554" s="297"/>
      <c r="Q554" s="297"/>
      <c r="R554" s="297"/>
      <c r="S554" s="297"/>
      <c r="T554" s="297"/>
      <c r="U554" s="297"/>
      <c r="V554" s="297"/>
      <c r="W554" s="19">
        <f t="shared" si="70"/>
        <v>6.2857142857142856</v>
      </c>
      <c r="X554" s="47" t="s">
        <v>1736</v>
      </c>
      <c r="Y554" s="9" t="s">
        <v>1691</v>
      </c>
      <c r="Z554" s="8" t="s">
        <v>1658</v>
      </c>
      <c r="AA554" s="9"/>
      <c r="AB554" s="9"/>
      <c r="AC554" s="9"/>
      <c r="AD554" s="9"/>
      <c r="AE554" s="9"/>
      <c r="AF554" s="145" t="s">
        <v>1737</v>
      </c>
      <c r="AG554" s="60">
        <v>2017</v>
      </c>
      <c r="AH554" s="46"/>
      <c r="AI554" s="86" t="s">
        <v>4658</v>
      </c>
      <c r="AJ554" s="86" t="s">
        <v>4593</v>
      </c>
      <c r="AK554" s="46"/>
      <c r="AL554" s="46"/>
      <c r="AM554" s="46"/>
      <c r="AN554" s="1"/>
    </row>
    <row r="555" spans="1:40" ht="260" hidden="1" x14ac:dyDescent="0.35">
      <c r="A555" s="3" t="s">
        <v>1722</v>
      </c>
      <c r="B555" s="52" t="s">
        <v>1723</v>
      </c>
      <c r="C555" s="32" t="s">
        <v>1724</v>
      </c>
      <c r="D555" s="21" t="s">
        <v>1725</v>
      </c>
      <c r="E555" s="21" t="s">
        <v>1726</v>
      </c>
      <c r="F555" s="34" t="s">
        <v>1727</v>
      </c>
      <c r="G555" s="247">
        <v>3</v>
      </c>
      <c r="H555" s="35">
        <v>42736</v>
      </c>
      <c r="I555" s="10">
        <v>44012</v>
      </c>
      <c r="J555" s="19">
        <f t="shared" si="67"/>
        <v>182.28571428571428</v>
      </c>
      <c r="K555" s="34">
        <v>3</v>
      </c>
      <c r="L555" s="11">
        <f t="shared" si="71"/>
        <v>1</v>
      </c>
      <c r="M555" s="121">
        <f t="shared" si="68"/>
        <v>182.28571428571428</v>
      </c>
      <c r="N555" s="19">
        <f t="shared" si="69"/>
        <v>182.28571428571428</v>
      </c>
      <c r="O555" s="297"/>
      <c r="P555" s="297"/>
      <c r="Q555" s="297"/>
      <c r="R555" s="297"/>
      <c r="S555" s="297"/>
      <c r="T555" s="297"/>
      <c r="U555" s="297"/>
      <c r="V555" s="297"/>
      <c r="W555" s="19">
        <f t="shared" si="70"/>
        <v>182.28571428571428</v>
      </c>
      <c r="X555" s="47" t="s">
        <v>1728</v>
      </c>
      <c r="Y555" s="9" t="s">
        <v>1691</v>
      </c>
      <c r="Z555" s="8" t="s">
        <v>1658</v>
      </c>
      <c r="AA555" s="9"/>
      <c r="AB555" s="9"/>
      <c r="AC555" s="9"/>
      <c r="AD555" s="9"/>
      <c r="AE555" s="9"/>
      <c r="AF555" s="145" t="s">
        <v>1729</v>
      </c>
      <c r="AG555" s="60">
        <v>2017</v>
      </c>
      <c r="AH555" s="46"/>
      <c r="AI555" s="86" t="s">
        <v>4658</v>
      </c>
      <c r="AJ555" s="86" t="s">
        <v>4593</v>
      </c>
      <c r="AK555" s="46"/>
      <c r="AL555" s="46"/>
      <c r="AM555" s="46"/>
      <c r="AN555" s="1"/>
    </row>
    <row r="556" spans="1:40" ht="409.5" hidden="1" x14ac:dyDescent="0.35">
      <c r="A556" s="3" t="s">
        <v>1714</v>
      </c>
      <c r="B556" s="71" t="s">
        <v>1715</v>
      </c>
      <c r="C556" s="32" t="s">
        <v>1716</v>
      </c>
      <c r="D556" s="21" t="s">
        <v>1717</v>
      </c>
      <c r="E556" s="21" t="s">
        <v>1718</v>
      </c>
      <c r="F556" s="34" t="s">
        <v>1719</v>
      </c>
      <c r="G556" s="247">
        <v>3</v>
      </c>
      <c r="H556" s="31">
        <v>44423</v>
      </c>
      <c r="I556" s="10">
        <v>44651</v>
      </c>
      <c r="J556" s="19">
        <f t="shared" si="67"/>
        <v>32.571428571428569</v>
      </c>
      <c r="K556" s="18">
        <v>3</v>
      </c>
      <c r="L556" s="11">
        <f t="shared" si="71"/>
        <v>1</v>
      </c>
      <c r="M556" s="121">
        <f t="shared" si="68"/>
        <v>32.571428571428569</v>
      </c>
      <c r="N556" s="19">
        <f t="shared" si="69"/>
        <v>0</v>
      </c>
      <c r="O556" s="297"/>
      <c r="P556" s="297"/>
      <c r="Q556" s="297"/>
      <c r="R556" s="297"/>
      <c r="S556" s="297"/>
      <c r="T556" s="297"/>
      <c r="U556" s="297"/>
      <c r="V556" s="297"/>
      <c r="W556" s="19">
        <f t="shared" si="70"/>
        <v>0</v>
      </c>
      <c r="X556" s="390" t="s">
        <v>1720</v>
      </c>
      <c r="Y556" s="9" t="s">
        <v>1657</v>
      </c>
      <c r="Z556" s="8" t="s">
        <v>1658</v>
      </c>
      <c r="AA556" s="9" t="s">
        <v>34</v>
      </c>
      <c r="AB556" s="9"/>
      <c r="AC556" s="9" t="s">
        <v>34</v>
      </c>
      <c r="AD556" s="9"/>
      <c r="AE556" s="9"/>
      <c r="AF556" s="145" t="s">
        <v>1721</v>
      </c>
      <c r="AG556" s="60">
        <v>2017</v>
      </c>
      <c r="AH556" s="46"/>
      <c r="AI556" s="86" t="s">
        <v>4658</v>
      </c>
      <c r="AJ556" s="86" t="s">
        <v>4593</v>
      </c>
      <c r="AK556" s="46"/>
      <c r="AL556" s="46"/>
      <c r="AM556" s="46"/>
      <c r="AN556" s="1"/>
    </row>
    <row r="557" spans="1:40" ht="91" customHeight="1" x14ac:dyDescent="0.3">
      <c r="A557" s="3" t="s">
        <v>1707</v>
      </c>
      <c r="B557" s="32" t="s">
        <v>1708</v>
      </c>
      <c r="C557" s="32" t="s">
        <v>1709</v>
      </c>
      <c r="D557" s="21" t="s">
        <v>1710</v>
      </c>
      <c r="E557" s="21" t="s">
        <v>1711</v>
      </c>
      <c r="F557" s="34" t="s">
        <v>1712</v>
      </c>
      <c r="G557" s="247">
        <v>6</v>
      </c>
      <c r="H557" s="31">
        <v>42736</v>
      </c>
      <c r="I557" s="13">
        <v>45961</v>
      </c>
      <c r="J557" s="19">
        <f t="shared" si="67"/>
        <v>460.71428571428572</v>
      </c>
      <c r="K557" s="179">
        <v>3</v>
      </c>
      <c r="L557" s="11">
        <f t="shared" si="71"/>
        <v>0.5</v>
      </c>
      <c r="M557" s="121">
        <f t="shared" si="68"/>
        <v>230.35714285714286</v>
      </c>
      <c r="N557" s="19">
        <f t="shared" si="69"/>
        <v>0</v>
      </c>
      <c r="O557" s="297" t="s">
        <v>34</v>
      </c>
      <c r="P557" s="297"/>
      <c r="Q557" s="297"/>
      <c r="R557" s="297"/>
      <c r="S557" s="297"/>
      <c r="T557" s="297"/>
      <c r="U557" s="297"/>
      <c r="V557" s="297"/>
      <c r="W557" s="19">
        <f t="shared" si="70"/>
        <v>0</v>
      </c>
      <c r="X557" s="383" t="s">
        <v>4484</v>
      </c>
      <c r="Y557" s="60" t="s">
        <v>4525</v>
      </c>
      <c r="Z557" s="8" t="s">
        <v>1658</v>
      </c>
      <c r="AA557" s="9" t="s">
        <v>34</v>
      </c>
      <c r="AB557" s="9"/>
      <c r="AC557" s="9" t="s">
        <v>34</v>
      </c>
      <c r="AD557" s="9"/>
      <c r="AE557" s="9"/>
      <c r="AF557" s="176" t="s">
        <v>4526</v>
      </c>
      <c r="AG557" s="171">
        <v>2017</v>
      </c>
      <c r="AH557" s="60"/>
      <c r="AI557" s="60" t="s">
        <v>4633</v>
      </c>
      <c r="AJ557" s="86" t="s">
        <v>4595</v>
      </c>
      <c r="AK557" s="46"/>
      <c r="AL557" s="46"/>
      <c r="AM557" s="46"/>
      <c r="AN557" s="1"/>
    </row>
    <row r="558" spans="1:40" ht="409.5" x14ac:dyDescent="0.35">
      <c r="A558" s="2" t="s">
        <v>1351</v>
      </c>
      <c r="B558" s="46" t="s">
        <v>1352</v>
      </c>
      <c r="C558" s="8"/>
      <c r="D558" s="8" t="s">
        <v>4494</v>
      </c>
      <c r="E558" s="8" t="s">
        <v>4495</v>
      </c>
      <c r="F558" s="60" t="s">
        <v>4496</v>
      </c>
      <c r="G558" s="247">
        <v>1</v>
      </c>
      <c r="H558" s="13">
        <v>42401</v>
      </c>
      <c r="I558" s="13">
        <v>45961</v>
      </c>
      <c r="J558" s="19">
        <f t="shared" ref="J558:J589" si="72">(I558-H558)/7</f>
        <v>508.57142857142856</v>
      </c>
      <c r="K558" s="9">
        <v>0</v>
      </c>
      <c r="L558" s="11">
        <f t="shared" si="71"/>
        <v>0</v>
      </c>
      <c r="M558" s="121">
        <f t="shared" si="68"/>
        <v>0</v>
      </c>
      <c r="N558" s="19">
        <f t="shared" si="69"/>
        <v>0</v>
      </c>
      <c r="O558" s="297"/>
      <c r="P558" s="297" t="s">
        <v>34</v>
      </c>
      <c r="Q558" s="297"/>
      <c r="R558" s="297"/>
      <c r="S558" s="297"/>
      <c r="T558" s="297"/>
      <c r="U558" s="297"/>
      <c r="V558" s="297"/>
      <c r="W558" s="19">
        <f t="shared" si="70"/>
        <v>0</v>
      </c>
      <c r="X558" s="60" t="s">
        <v>1353</v>
      </c>
      <c r="Y558" s="60" t="s">
        <v>4827</v>
      </c>
      <c r="Z558" s="8" t="s">
        <v>1304</v>
      </c>
      <c r="AA558" s="9" t="s">
        <v>34</v>
      </c>
      <c r="AB558" s="9"/>
      <c r="AC558" s="9"/>
      <c r="AD558" s="9"/>
      <c r="AE558" s="9"/>
      <c r="AF558" s="80" t="s">
        <v>4497</v>
      </c>
      <c r="AG558" s="60">
        <v>2015</v>
      </c>
      <c r="AH558" s="60"/>
      <c r="AI558" s="60" t="s">
        <v>4633</v>
      </c>
      <c r="AJ558" s="60" t="s">
        <v>4595</v>
      </c>
      <c r="AK558" s="46"/>
      <c r="AL558" s="46"/>
      <c r="AM558" s="46"/>
      <c r="AN558" s="1"/>
    </row>
    <row r="559" spans="1:40" ht="403" x14ac:dyDescent="0.35">
      <c r="A559" s="2" t="s">
        <v>1351</v>
      </c>
      <c r="B559" s="46" t="s">
        <v>1354</v>
      </c>
      <c r="C559" s="8"/>
      <c r="D559" s="8" t="s">
        <v>4498</v>
      </c>
      <c r="E559" s="8" t="s">
        <v>4499</v>
      </c>
      <c r="F559" s="60" t="s">
        <v>4500</v>
      </c>
      <c r="G559" s="247">
        <v>1</v>
      </c>
      <c r="H559" s="13">
        <v>42401</v>
      </c>
      <c r="I559" s="13">
        <v>45961</v>
      </c>
      <c r="J559" s="19">
        <f t="shared" si="72"/>
        <v>508.57142857142856</v>
      </c>
      <c r="K559" s="9">
        <v>0</v>
      </c>
      <c r="L559" s="11">
        <f t="shared" si="71"/>
        <v>0</v>
      </c>
      <c r="M559" s="121">
        <f t="shared" si="68"/>
        <v>0</v>
      </c>
      <c r="N559" s="19">
        <f t="shared" si="69"/>
        <v>0</v>
      </c>
      <c r="O559" s="297"/>
      <c r="P559" s="297" t="s">
        <v>34</v>
      </c>
      <c r="Q559" s="297"/>
      <c r="R559" s="297"/>
      <c r="S559" s="297"/>
      <c r="T559" s="297"/>
      <c r="U559" s="297"/>
      <c r="V559" s="297"/>
      <c r="W559" s="19">
        <f t="shared" si="70"/>
        <v>0</v>
      </c>
      <c r="X559" s="60" t="s">
        <v>1353</v>
      </c>
      <c r="Y559" s="86" t="s">
        <v>4403</v>
      </c>
      <c r="Z559" s="8" t="s">
        <v>1304</v>
      </c>
      <c r="AA559" s="9" t="s">
        <v>34</v>
      </c>
      <c r="AB559" s="9"/>
      <c r="AC559" s="9"/>
      <c r="AD559" s="9"/>
      <c r="AE559" s="9"/>
      <c r="AF559" s="80" t="s">
        <v>4501</v>
      </c>
      <c r="AG559" s="60">
        <v>2015</v>
      </c>
      <c r="AH559" s="60"/>
      <c r="AI559" s="60" t="s">
        <v>4633</v>
      </c>
      <c r="AJ559" s="86" t="s">
        <v>4595</v>
      </c>
      <c r="AK559" s="46"/>
      <c r="AL559" s="46"/>
      <c r="AM559" s="46"/>
      <c r="AN559" s="1"/>
    </row>
    <row r="560" spans="1:40" ht="130" hidden="1" x14ac:dyDescent="0.35">
      <c r="A560" s="3" t="s">
        <v>1700</v>
      </c>
      <c r="B560" s="56" t="s">
        <v>1701</v>
      </c>
      <c r="C560" s="32" t="s">
        <v>1702</v>
      </c>
      <c r="D560" s="21" t="s">
        <v>1695</v>
      </c>
      <c r="E560" s="21" t="s">
        <v>1703</v>
      </c>
      <c r="F560" s="9" t="s">
        <v>1704</v>
      </c>
      <c r="G560" s="247">
        <v>1</v>
      </c>
      <c r="H560" s="31">
        <v>42948</v>
      </c>
      <c r="I560" s="13">
        <v>43100</v>
      </c>
      <c r="J560" s="19">
        <f t="shared" si="72"/>
        <v>21.714285714285715</v>
      </c>
      <c r="K560" s="34">
        <v>1</v>
      </c>
      <c r="L560" s="11">
        <f t="shared" si="71"/>
        <v>1</v>
      </c>
      <c r="M560" s="121">
        <f t="shared" si="68"/>
        <v>21.714285714285715</v>
      </c>
      <c r="N560" s="19">
        <f t="shared" si="69"/>
        <v>21.714285714285715</v>
      </c>
      <c r="O560" s="297"/>
      <c r="P560" s="297"/>
      <c r="Q560" s="297"/>
      <c r="R560" s="297"/>
      <c r="S560" s="297"/>
      <c r="T560" s="297"/>
      <c r="U560" s="297"/>
      <c r="V560" s="297"/>
      <c r="W560" s="19">
        <f t="shared" si="70"/>
        <v>21.714285714285715</v>
      </c>
      <c r="X560" s="47" t="s">
        <v>1705</v>
      </c>
      <c r="Y560" s="9" t="s">
        <v>1691</v>
      </c>
      <c r="Z560" s="8" t="s">
        <v>1658</v>
      </c>
      <c r="AA560" s="9"/>
      <c r="AB560" s="9"/>
      <c r="AC560" s="9"/>
      <c r="AD560" s="9"/>
      <c r="AE560" s="9"/>
      <c r="AF560" s="145" t="s">
        <v>1706</v>
      </c>
      <c r="AG560" s="60">
        <v>2017</v>
      </c>
      <c r="AH560" s="46"/>
      <c r="AI560" s="86" t="s">
        <v>4658</v>
      </c>
      <c r="AJ560" s="86" t="s">
        <v>4593</v>
      </c>
      <c r="AK560" s="46"/>
      <c r="AL560" s="46"/>
      <c r="AM560" s="46"/>
      <c r="AN560" s="1"/>
    </row>
    <row r="561" spans="1:40" ht="143" hidden="1" x14ac:dyDescent="0.35">
      <c r="A561" s="2" t="s">
        <v>1650</v>
      </c>
      <c r="B561" s="68" t="s">
        <v>1660</v>
      </c>
      <c r="C561" s="8" t="s">
        <v>1652</v>
      </c>
      <c r="D561" s="8" t="s">
        <v>1653</v>
      </c>
      <c r="E561" s="8" t="s">
        <v>1661</v>
      </c>
      <c r="F561" s="9" t="s">
        <v>1662</v>
      </c>
      <c r="G561" s="247">
        <v>1</v>
      </c>
      <c r="H561" s="31">
        <v>43040</v>
      </c>
      <c r="I561" s="13">
        <v>43403</v>
      </c>
      <c r="J561" s="19">
        <f t="shared" si="72"/>
        <v>51.857142857142854</v>
      </c>
      <c r="K561" s="9">
        <v>1</v>
      </c>
      <c r="L561" s="11">
        <f t="shared" si="71"/>
        <v>1</v>
      </c>
      <c r="M561" s="121">
        <f t="shared" ref="M561:M592" si="73">J561*L561</f>
        <v>51.857142857142854</v>
      </c>
      <c r="N561" s="19">
        <f t="shared" ref="N561:N592" si="74">IF(I561&lt;=$W$2,M561,0)</f>
        <v>51.857142857142854</v>
      </c>
      <c r="O561" s="297"/>
      <c r="P561" s="297"/>
      <c r="Q561" s="297"/>
      <c r="R561" s="297"/>
      <c r="S561" s="297"/>
      <c r="T561" s="297"/>
      <c r="U561" s="297"/>
      <c r="V561" s="297"/>
      <c r="W561" s="19">
        <f t="shared" ref="W561:W592" si="75">IF($W$2&gt;=I561,J561,0)</f>
        <v>51.857142857142854</v>
      </c>
      <c r="X561" s="47" t="s">
        <v>1656</v>
      </c>
      <c r="Y561" s="9" t="s">
        <v>1657</v>
      </c>
      <c r="Z561" s="8" t="s">
        <v>1658</v>
      </c>
      <c r="AA561" s="9" t="s">
        <v>34</v>
      </c>
      <c r="AB561" s="9"/>
      <c r="AC561" s="9"/>
      <c r="AD561" s="9"/>
      <c r="AE561" s="9"/>
      <c r="AF561" s="145" t="s">
        <v>1663</v>
      </c>
      <c r="AG561" s="60">
        <v>2017</v>
      </c>
      <c r="AH561" s="46"/>
      <c r="AI561" s="86" t="s">
        <v>4658</v>
      </c>
      <c r="AJ561" s="86" t="s">
        <v>4593</v>
      </c>
      <c r="AK561" s="46"/>
      <c r="AL561" s="46"/>
      <c r="AM561" s="46"/>
      <c r="AN561" s="1"/>
    </row>
    <row r="562" spans="1:40" ht="221" hidden="1" x14ac:dyDescent="0.35">
      <c r="A562" s="3" t="s">
        <v>1342</v>
      </c>
      <c r="B562" s="61" t="s">
        <v>1343</v>
      </c>
      <c r="C562" s="8"/>
      <c r="D562" s="8" t="s">
        <v>1112</v>
      </c>
      <c r="E562" s="8" t="s">
        <v>983</v>
      </c>
      <c r="F562" s="9" t="s">
        <v>292</v>
      </c>
      <c r="G562" s="247">
        <v>1</v>
      </c>
      <c r="H562" s="10">
        <v>42401</v>
      </c>
      <c r="I562" s="10">
        <v>42674</v>
      </c>
      <c r="J562" s="19">
        <f t="shared" si="72"/>
        <v>39</v>
      </c>
      <c r="K562" s="9">
        <v>1</v>
      </c>
      <c r="L562" s="11">
        <f t="shared" si="71"/>
        <v>1</v>
      </c>
      <c r="M562" s="121">
        <f t="shared" si="73"/>
        <v>39</v>
      </c>
      <c r="N562" s="19">
        <f t="shared" si="74"/>
        <v>39</v>
      </c>
      <c r="O562" s="297"/>
      <c r="P562" s="297"/>
      <c r="Q562" s="297"/>
      <c r="R562" s="297"/>
      <c r="S562" s="297"/>
      <c r="T562" s="297"/>
      <c r="U562" s="297"/>
      <c r="V562" s="297"/>
      <c r="W562" s="19">
        <f t="shared" si="75"/>
        <v>39</v>
      </c>
      <c r="X562" s="47" t="s">
        <v>1344</v>
      </c>
      <c r="Y562" s="9" t="s">
        <v>189</v>
      </c>
      <c r="Z562" s="8" t="s">
        <v>1304</v>
      </c>
      <c r="AA562" s="9"/>
      <c r="AB562" s="9"/>
      <c r="AC562" s="9"/>
      <c r="AD562" s="9"/>
      <c r="AE562" s="9"/>
      <c r="AF562" s="145" t="s">
        <v>1345</v>
      </c>
      <c r="AG562" s="60">
        <v>2015</v>
      </c>
      <c r="AH562" s="46"/>
      <c r="AI562" s="86" t="s">
        <v>4658</v>
      </c>
      <c r="AJ562" s="86" t="s">
        <v>4593</v>
      </c>
      <c r="AK562" s="46"/>
      <c r="AL562" s="46"/>
      <c r="AM562" s="46"/>
      <c r="AN562" s="1"/>
    </row>
    <row r="563" spans="1:40" ht="143" hidden="1" x14ac:dyDescent="0.35">
      <c r="A563" s="3" t="s">
        <v>1335</v>
      </c>
      <c r="B563" s="52" t="s">
        <v>1336</v>
      </c>
      <c r="C563" s="8"/>
      <c r="D563" s="8" t="s">
        <v>1337</v>
      </c>
      <c r="E563" s="8" t="s">
        <v>1338</v>
      </c>
      <c r="F563" s="9" t="s">
        <v>1339</v>
      </c>
      <c r="G563" s="247">
        <v>1</v>
      </c>
      <c r="H563" s="10">
        <v>42401</v>
      </c>
      <c r="I563" s="10">
        <v>42613</v>
      </c>
      <c r="J563" s="19">
        <f t="shared" si="72"/>
        <v>30.285714285714285</v>
      </c>
      <c r="K563" s="9">
        <v>1</v>
      </c>
      <c r="L563" s="11">
        <f t="shared" si="71"/>
        <v>1</v>
      </c>
      <c r="M563" s="121">
        <f t="shared" si="73"/>
        <v>30.285714285714285</v>
      </c>
      <c r="N563" s="19">
        <f t="shared" si="74"/>
        <v>30.285714285714285</v>
      </c>
      <c r="O563" s="297"/>
      <c r="P563" s="297"/>
      <c r="Q563" s="297"/>
      <c r="R563" s="297"/>
      <c r="S563" s="297"/>
      <c r="T563" s="297"/>
      <c r="U563" s="297"/>
      <c r="V563" s="297"/>
      <c r="W563" s="19">
        <f t="shared" si="75"/>
        <v>30.285714285714285</v>
      </c>
      <c r="X563" s="47" t="s">
        <v>1340</v>
      </c>
      <c r="Y563" s="9" t="s">
        <v>189</v>
      </c>
      <c r="Z563" s="8" t="s">
        <v>1304</v>
      </c>
      <c r="AA563" s="9"/>
      <c r="AB563" s="9"/>
      <c r="AC563" s="9"/>
      <c r="AD563" s="9"/>
      <c r="AE563" s="9"/>
      <c r="AF563" s="145" t="s">
        <v>1341</v>
      </c>
      <c r="AG563" s="60">
        <v>2015</v>
      </c>
      <c r="AH563" s="46"/>
      <c r="AI563" s="86" t="s">
        <v>4658</v>
      </c>
      <c r="AJ563" s="86" t="s">
        <v>4593</v>
      </c>
      <c r="AK563" s="46"/>
      <c r="AL563" s="46"/>
      <c r="AM563" s="46"/>
      <c r="AN563" s="1"/>
    </row>
    <row r="564" spans="1:40" ht="312" hidden="1" x14ac:dyDescent="0.35">
      <c r="A564" s="3" t="s">
        <v>1330</v>
      </c>
      <c r="B564" s="61" t="s">
        <v>1331</v>
      </c>
      <c r="C564" s="8"/>
      <c r="D564" s="8" t="s">
        <v>1332</v>
      </c>
      <c r="E564" s="8" t="s">
        <v>983</v>
      </c>
      <c r="F564" s="9" t="s">
        <v>292</v>
      </c>
      <c r="G564" s="247">
        <v>1</v>
      </c>
      <c r="H564" s="10">
        <v>42401</v>
      </c>
      <c r="I564" s="10">
        <v>42674</v>
      </c>
      <c r="J564" s="19">
        <f t="shared" si="72"/>
        <v>39</v>
      </c>
      <c r="K564" s="9">
        <v>1</v>
      </c>
      <c r="L564" s="11">
        <f t="shared" si="71"/>
        <v>1</v>
      </c>
      <c r="M564" s="121">
        <f t="shared" si="73"/>
        <v>39</v>
      </c>
      <c r="N564" s="19">
        <f t="shared" si="74"/>
        <v>39</v>
      </c>
      <c r="O564" s="297"/>
      <c r="P564" s="297"/>
      <c r="Q564" s="297"/>
      <c r="R564" s="297"/>
      <c r="S564" s="297"/>
      <c r="T564" s="297"/>
      <c r="U564" s="297"/>
      <c r="V564" s="297"/>
      <c r="W564" s="19">
        <f t="shared" si="75"/>
        <v>39</v>
      </c>
      <c r="X564" s="47" t="s">
        <v>1333</v>
      </c>
      <c r="Y564" s="9" t="s">
        <v>189</v>
      </c>
      <c r="Z564" s="8" t="s">
        <v>1304</v>
      </c>
      <c r="AA564" s="9"/>
      <c r="AB564" s="9"/>
      <c r="AC564" s="9"/>
      <c r="AD564" s="9"/>
      <c r="AE564" s="9"/>
      <c r="AF564" s="145" t="s">
        <v>1334</v>
      </c>
      <c r="AG564" s="60">
        <v>2015</v>
      </c>
      <c r="AH564" s="46"/>
      <c r="AI564" s="86" t="s">
        <v>4658</v>
      </c>
      <c r="AJ564" s="86" t="s">
        <v>4593</v>
      </c>
      <c r="AK564" s="46"/>
      <c r="AL564" s="46"/>
      <c r="AM564" s="46"/>
      <c r="AN564" s="1"/>
    </row>
    <row r="565" spans="1:40" ht="126" hidden="1" customHeight="1" x14ac:dyDescent="0.35">
      <c r="A565" s="3" t="s">
        <v>524</v>
      </c>
      <c r="B565" s="68" t="s">
        <v>525</v>
      </c>
      <c r="C565" s="8" t="s">
        <v>526</v>
      </c>
      <c r="D565" s="8" t="s">
        <v>527</v>
      </c>
      <c r="E565" s="8" t="s">
        <v>521</v>
      </c>
      <c r="F565" s="9" t="s">
        <v>522</v>
      </c>
      <c r="G565" s="247">
        <v>1</v>
      </c>
      <c r="H565" s="10">
        <v>42737</v>
      </c>
      <c r="I565" s="10">
        <v>43100</v>
      </c>
      <c r="J565" s="19">
        <f t="shared" si="72"/>
        <v>51.857142857142854</v>
      </c>
      <c r="K565" s="9">
        <v>1</v>
      </c>
      <c r="L565" s="11">
        <f t="shared" si="71"/>
        <v>1</v>
      </c>
      <c r="M565" s="121">
        <f t="shared" si="73"/>
        <v>51.857142857142854</v>
      </c>
      <c r="N565" s="19">
        <f t="shared" si="74"/>
        <v>51.857142857142854</v>
      </c>
      <c r="O565" s="297"/>
      <c r="P565" s="297"/>
      <c r="Q565" s="297"/>
      <c r="R565" s="297"/>
      <c r="S565" s="297"/>
      <c r="T565" s="297"/>
      <c r="U565" s="297"/>
      <c r="V565" s="297"/>
      <c r="W565" s="19">
        <f t="shared" si="75"/>
        <v>51.857142857142854</v>
      </c>
      <c r="X565" s="47" t="s">
        <v>197</v>
      </c>
      <c r="Y565" s="9" t="s">
        <v>147</v>
      </c>
      <c r="Z565" s="8" t="s">
        <v>110</v>
      </c>
      <c r="AA565" s="9" t="s">
        <v>34</v>
      </c>
      <c r="AB565" s="9"/>
      <c r="AC565" s="9" t="s">
        <v>34</v>
      </c>
      <c r="AD565" s="9"/>
      <c r="AE565" s="9"/>
      <c r="AF565" s="145" t="s">
        <v>528</v>
      </c>
      <c r="AG565" s="60">
        <v>2016</v>
      </c>
      <c r="AH565" s="46"/>
      <c r="AI565" s="86" t="s">
        <v>4658</v>
      </c>
      <c r="AJ565" s="86" t="s">
        <v>4593</v>
      </c>
      <c r="AK565" s="46"/>
      <c r="AL565" s="46"/>
      <c r="AM565" s="46"/>
      <c r="AN565" s="1"/>
    </row>
    <row r="566" spans="1:40" ht="130" hidden="1" x14ac:dyDescent="0.35">
      <c r="A566" s="3" t="s">
        <v>466</v>
      </c>
      <c r="B566" s="75" t="s">
        <v>467</v>
      </c>
      <c r="C566" s="8" t="s">
        <v>468</v>
      </c>
      <c r="D566" s="8" t="s">
        <v>469</v>
      </c>
      <c r="E566" s="21" t="s">
        <v>470</v>
      </c>
      <c r="F566" s="9" t="s">
        <v>471</v>
      </c>
      <c r="G566" s="247">
        <v>11</v>
      </c>
      <c r="H566" s="10">
        <v>42768</v>
      </c>
      <c r="I566" s="10">
        <v>43100</v>
      </c>
      <c r="J566" s="19">
        <f t="shared" si="72"/>
        <v>47.428571428571431</v>
      </c>
      <c r="K566" s="9">
        <v>11</v>
      </c>
      <c r="L566" s="11">
        <f t="shared" si="71"/>
        <v>1</v>
      </c>
      <c r="M566" s="121">
        <f t="shared" si="73"/>
        <v>47.428571428571431</v>
      </c>
      <c r="N566" s="19">
        <f t="shared" si="74"/>
        <v>47.428571428571431</v>
      </c>
      <c r="O566" s="297"/>
      <c r="P566" s="297"/>
      <c r="Q566" s="297"/>
      <c r="R566" s="297"/>
      <c r="S566" s="297"/>
      <c r="T566" s="297"/>
      <c r="U566" s="297"/>
      <c r="V566" s="297"/>
      <c r="W566" s="19">
        <f t="shared" si="75"/>
        <v>47.428571428571431</v>
      </c>
      <c r="X566" s="47" t="s">
        <v>472</v>
      </c>
      <c r="Y566" s="9" t="s">
        <v>147</v>
      </c>
      <c r="Z566" s="8" t="s">
        <v>110</v>
      </c>
      <c r="AA566" s="9" t="s">
        <v>34</v>
      </c>
      <c r="AB566" s="9"/>
      <c r="AC566" s="9"/>
      <c r="AD566" s="9"/>
      <c r="AE566" s="9"/>
      <c r="AF566" s="145" t="s">
        <v>473</v>
      </c>
      <c r="AG566" s="60">
        <v>2016</v>
      </c>
      <c r="AH566" s="46"/>
      <c r="AI566" s="86" t="s">
        <v>4658</v>
      </c>
      <c r="AJ566" s="86" t="s">
        <v>4593</v>
      </c>
      <c r="AK566" s="46"/>
      <c r="AL566" s="46"/>
      <c r="AM566" s="46"/>
      <c r="AN566" s="1"/>
    </row>
    <row r="567" spans="1:40" ht="234" hidden="1" x14ac:dyDescent="0.35">
      <c r="A567" s="3" t="s">
        <v>1319</v>
      </c>
      <c r="B567" s="61" t="s">
        <v>1320</v>
      </c>
      <c r="C567" s="8"/>
      <c r="D567" s="8" t="s">
        <v>1321</v>
      </c>
      <c r="E567" s="8" t="s">
        <v>1322</v>
      </c>
      <c r="F567" s="9" t="s">
        <v>991</v>
      </c>
      <c r="G567" s="247">
        <v>1</v>
      </c>
      <c r="H567" s="10">
        <v>42401</v>
      </c>
      <c r="I567" s="10">
        <v>42704</v>
      </c>
      <c r="J567" s="19">
        <f t="shared" si="72"/>
        <v>43.285714285714285</v>
      </c>
      <c r="K567" s="9">
        <v>1</v>
      </c>
      <c r="L567" s="11">
        <f t="shared" si="71"/>
        <v>1</v>
      </c>
      <c r="M567" s="121">
        <f t="shared" si="73"/>
        <v>43.285714285714285</v>
      </c>
      <c r="N567" s="19">
        <f t="shared" si="74"/>
        <v>43.285714285714285</v>
      </c>
      <c r="O567" s="297"/>
      <c r="P567" s="297"/>
      <c r="Q567" s="297"/>
      <c r="R567" s="297"/>
      <c r="S567" s="297"/>
      <c r="T567" s="297"/>
      <c r="U567" s="297"/>
      <c r="V567" s="297"/>
      <c r="W567" s="19">
        <f t="shared" si="75"/>
        <v>43.285714285714285</v>
      </c>
      <c r="X567" s="47" t="s">
        <v>1323</v>
      </c>
      <c r="Y567" s="9" t="s">
        <v>189</v>
      </c>
      <c r="Z567" s="8" t="s">
        <v>1304</v>
      </c>
      <c r="AA567" s="9"/>
      <c r="AB567" s="9"/>
      <c r="AC567" s="9"/>
      <c r="AD567" s="9"/>
      <c r="AE567" s="9"/>
      <c r="AF567" s="145" t="s">
        <v>1324</v>
      </c>
      <c r="AG567" s="60">
        <v>2015</v>
      </c>
      <c r="AH567" s="46"/>
      <c r="AI567" s="86" t="s">
        <v>4658</v>
      </c>
      <c r="AJ567" s="86" t="s">
        <v>4593</v>
      </c>
      <c r="AK567" s="46"/>
      <c r="AL567" s="46"/>
      <c r="AM567" s="46"/>
      <c r="AN567" s="1"/>
    </row>
    <row r="568" spans="1:40" ht="91" hidden="1" x14ac:dyDescent="0.35">
      <c r="A568" s="3" t="s">
        <v>1312</v>
      </c>
      <c r="B568" s="61" t="s">
        <v>1313</v>
      </c>
      <c r="C568" s="8"/>
      <c r="D568" s="8" t="s">
        <v>1314</v>
      </c>
      <c r="E568" s="8" t="s">
        <v>1315</v>
      </c>
      <c r="F568" s="9" t="s">
        <v>1316</v>
      </c>
      <c r="G568" s="247">
        <v>5</v>
      </c>
      <c r="H568" s="10">
        <v>42401</v>
      </c>
      <c r="I568" s="10">
        <v>42704</v>
      </c>
      <c r="J568" s="19">
        <f t="shared" si="72"/>
        <v>43.285714285714285</v>
      </c>
      <c r="K568" s="9">
        <v>5</v>
      </c>
      <c r="L568" s="11">
        <f t="shared" si="71"/>
        <v>1</v>
      </c>
      <c r="M568" s="121">
        <f t="shared" si="73"/>
        <v>43.285714285714285</v>
      </c>
      <c r="N568" s="19">
        <f t="shared" si="74"/>
        <v>43.285714285714285</v>
      </c>
      <c r="O568" s="297"/>
      <c r="P568" s="297"/>
      <c r="Q568" s="297"/>
      <c r="R568" s="297"/>
      <c r="S568" s="297"/>
      <c r="T568" s="297"/>
      <c r="U568" s="297"/>
      <c r="V568" s="297"/>
      <c r="W568" s="19">
        <f t="shared" si="75"/>
        <v>43.285714285714285</v>
      </c>
      <c r="X568" s="47" t="s">
        <v>1317</v>
      </c>
      <c r="Y568" s="9" t="s">
        <v>189</v>
      </c>
      <c r="Z568" s="8" t="s">
        <v>1304</v>
      </c>
      <c r="AA568" s="9"/>
      <c r="AB568" s="9"/>
      <c r="AC568" s="9"/>
      <c r="AD568" s="9"/>
      <c r="AE568" s="9"/>
      <c r="AF568" s="145" t="s">
        <v>1318</v>
      </c>
      <c r="AG568" s="60">
        <v>2015</v>
      </c>
      <c r="AH568" s="46"/>
      <c r="AI568" s="86" t="s">
        <v>4658</v>
      </c>
      <c r="AJ568" s="86" t="s">
        <v>4593</v>
      </c>
      <c r="AK568" s="46"/>
      <c r="AL568" s="46"/>
      <c r="AM568" s="46"/>
      <c r="AN568" s="1"/>
    </row>
    <row r="569" spans="1:40" ht="409.5" hidden="1" x14ac:dyDescent="0.35">
      <c r="A569" s="3" t="s">
        <v>545</v>
      </c>
      <c r="B569" s="48" t="s">
        <v>546</v>
      </c>
      <c r="C569" s="8" t="s">
        <v>547</v>
      </c>
      <c r="D569" s="8" t="s">
        <v>548</v>
      </c>
      <c r="E569" s="8" t="s">
        <v>549</v>
      </c>
      <c r="F569" s="9" t="s">
        <v>550</v>
      </c>
      <c r="G569" s="247">
        <v>1</v>
      </c>
      <c r="H569" s="10">
        <v>41701</v>
      </c>
      <c r="I569" s="10">
        <v>42916</v>
      </c>
      <c r="J569" s="19">
        <f t="shared" si="72"/>
        <v>173.57142857142858</v>
      </c>
      <c r="K569" s="9">
        <v>1</v>
      </c>
      <c r="L569" s="11">
        <f t="shared" si="71"/>
        <v>1</v>
      </c>
      <c r="M569" s="121">
        <f t="shared" si="73"/>
        <v>173.57142857142858</v>
      </c>
      <c r="N569" s="19">
        <f t="shared" si="74"/>
        <v>173.57142857142858</v>
      </c>
      <c r="O569" s="297"/>
      <c r="P569" s="297"/>
      <c r="Q569" s="297"/>
      <c r="R569" s="297"/>
      <c r="S569" s="297"/>
      <c r="T569" s="297"/>
      <c r="U569" s="297"/>
      <c r="V569" s="297"/>
      <c r="W569" s="19">
        <f t="shared" si="75"/>
        <v>173.57142857142858</v>
      </c>
      <c r="X569" s="47" t="s">
        <v>551</v>
      </c>
      <c r="Y569" s="9" t="s">
        <v>552</v>
      </c>
      <c r="Z569" s="8" t="s">
        <v>553</v>
      </c>
      <c r="AA569" s="9"/>
      <c r="AB569" s="9"/>
      <c r="AC569" s="9"/>
      <c r="AD569" s="9"/>
      <c r="AE569" s="9"/>
      <c r="AF569" s="145" t="s">
        <v>554</v>
      </c>
      <c r="AG569" s="60">
        <v>2013</v>
      </c>
      <c r="AH569" s="46"/>
      <c r="AI569" s="86" t="s">
        <v>4658</v>
      </c>
      <c r="AJ569" s="86" t="s">
        <v>4593</v>
      </c>
      <c r="AK569" s="46"/>
      <c r="AL569" s="46"/>
      <c r="AM569" s="46"/>
      <c r="AN569" s="1"/>
    </row>
    <row r="570" spans="1:40" ht="65" hidden="1" x14ac:dyDescent="0.35">
      <c r="A570" s="3" t="s">
        <v>1306</v>
      </c>
      <c r="B570" s="61" t="s">
        <v>1307</v>
      </c>
      <c r="C570" s="8"/>
      <c r="D570" s="8" t="s">
        <v>1308</v>
      </c>
      <c r="E570" s="8" t="s">
        <v>1309</v>
      </c>
      <c r="F570" s="9" t="s">
        <v>107</v>
      </c>
      <c r="G570" s="247">
        <v>3</v>
      </c>
      <c r="H570" s="10">
        <v>42401</v>
      </c>
      <c r="I570" s="10">
        <v>42704</v>
      </c>
      <c r="J570" s="19">
        <f t="shared" si="72"/>
        <v>43.285714285714285</v>
      </c>
      <c r="K570" s="9">
        <v>3</v>
      </c>
      <c r="L570" s="11">
        <f t="shared" si="71"/>
        <v>1</v>
      </c>
      <c r="M570" s="121">
        <f t="shared" si="73"/>
        <v>43.285714285714285</v>
      </c>
      <c r="N570" s="19">
        <f t="shared" si="74"/>
        <v>43.285714285714285</v>
      </c>
      <c r="O570" s="297"/>
      <c r="P570" s="297"/>
      <c r="Q570" s="297"/>
      <c r="R570" s="297"/>
      <c r="S570" s="297"/>
      <c r="T570" s="297"/>
      <c r="U570" s="297"/>
      <c r="V570" s="297"/>
      <c r="W570" s="19">
        <f t="shared" si="75"/>
        <v>43.285714285714285</v>
      </c>
      <c r="X570" s="47" t="s">
        <v>1310</v>
      </c>
      <c r="Y570" s="9" t="s">
        <v>189</v>
      </c>
      <c r="Z570" s="8" t="s">
        <v>1304</v>
      </c>
      <c r="AA570" s="9"/>
      <c r="AB570" s="9"/>
      <c r="AC570" s="9"/>
      <c r="AD570" s="9"/>
      <c r="AE570" s="9"/>
      <c r="AF570" s="145" t="s">
        <v>1311</v>
      </c>
      <c r="AG570" s="60">
        <v>2015</v>
      </c>
      <c r="AH570" s="46"/>
      <c r="AI570" s="86" t="s">
        <v>4658</v>
      </c>
      <c r="AJ570" s="86" t="s">
        <v>4593</v>
      </c>
      <c r="AK570" s="46"/>
      <c r="AL570" s="46"/>
      <c r="AM570" s="46"/>
      <c r="AN570" s="1"/>
    </row>
    <row r="571" spans="1:40" ht="117" hidden="1" x14ac:dyDescent="0.35">
      <c r="A571" s="3" t="s">
        <v>1384</v>
      </c>
      <c r="B571" s="61" t="s">
        <v>1385</v>
      </c>
      <c r="C571" s="8"/>
      <c r="D571" s="8" t="s">
        <v>1386</v>
      </c>
      <c r="E571" s="8" t="s">
        <v>1387</v>
      </c>
      <c r="F571" s="9" t="s">
        <v>942</v>
      </c>
      <c r="G571" s="247">
        <v>1</v>
      </c>
      <c r="H571" s="10">
        <v>42401</v>
      </c>
      <c r="I571" s="10">
        <v>42704</v>
      </c>
      <c r="J571" s="19">
        <f t="shared" si="72"/>
        <v>43.285714285714285</v>
      </c>
      <c r="K571" s="9">
        <v>1</v>
      </c>
      <c r="L571" s="11">
        <f t="shared" si="71"/>
        <v>1</v>
      </c>
      <c r="M571" s="121">
        <f t="shared" si="73"/>
        <v>43.285714285714285</v>
      </c>
      <c r="N571" s="19">
        <f t="shared" si="74"/>
        <v>43.285714285714285</v>
      </c>
      <c r="O571" s="297"/>
      <c r="P571" s="297"/>
      <c r="Q571" s="297"/>
      <c r="R571" s="297"/>
      <c r="S571" s="297"/>
      <c r="T571" s="297"/>
      <c r="U571" s="297"/>
      <c r="V571" s="297"/>
      <c r="W571" s="19">
        <f t="shared" si="75"/>
        <v>43.285714285714285</v>
      </c>
      <c r="X571" s="47" t="s">
        <v>1388</v>
      </c>
      <c r="Y571" s="9" t="s">
        <v>189</v>
      </c>
      <c r="Z571" s="8" t="s">
        <v>1304</v>
      </c>
      <c r="AA571" s="9"/>
      <c r="AB571" s="9"/>
      <c r="AC571" s="9"/>
      <c r="AD571" s="9"/>
      <c r="AE571" s="9"/>
      <c r="AF571" s="145" t="s">
        <v>1389</v>
      </c>
      <c r="AG571" s="60">
        <v>2015</v>
      </c>
      <c r="AH571" s="46"/>
      <c r="AI571" s="86" t="s">
        <v>4658</v>
      </c>
      <c r="AJ571" s="86" t="s">
        <v>4593</v>
      </c>
      <c r="AK571" s="46"/>
      <c r="AL571" s="46"/>
      <c r="AM571" s="46"/>
      <c r="AN571" s="1"/>
    </row>
    <row r="572" spans="1:40" ht="104" hidden="1" x14ac:dyDescent="0.35">
      <c r="A572" s="3" t="s">
        <v>1378</v>
      </c>
      <c r="B572" s="61" t="s">
        <v>1379</v>
      </c>
      <c r="C572" s="8"/>
      <c r="D572" s="8" t="s">
        <v>1380</v>
      </c>
      <c r="E572" s="8" t="s">
        <v>1381</v>
      </c>
      <c r="F572" s="9" t="s">
        <v>942</v>
      </c>
      <c r="G572" s="247">
        <v>1</v>
      </c>
      <c r="H572" s="10">
        <v>42401</v>
      </c>
      <c r="I572" s="10">
        <v>42704</v>
      </c>
      <c r="J572" s="19">
        <f t="shared" si="72"/>
        <v>43.285714285714285</v>
      </c>
      <c r="K572" s="9">
        <v>1</v>
      </c>
      <c r="L572" s="11">
        <f t="shared" si="71"/>
        <v>1</v>
      </c>
      <c r="M572" s="121">
        <f t="shared" si="73"/>
        <v>43.285714285714285</v>
      </c>
      <c r="N572" s="19">
        <f t="shared" si="74"/>
        <v>43.285714285714285</v>
      </c>
      <c r="O572" s="297"/>
      <c r="P572" s="297"/>
      <c r="Q572" s="297"/>
      <c r="R572" s="297"/>
      <c r="S572" s="297"/>
      <c r="T572" s="297"/>
      <c r="U572" s="297"/>
      <c r="V572" s="297"/>
      <c r="W572" s="19">
        <f t="shared" si="75"/>
        <v>43.285714285714285</v>
      </c>
      <c r="X572" s="47" t="s">
        <v>1382</v>
      </c>
      <c r="Y572" s="9" t="s">
        <v>189</v>
      </c>
      <c r="Z572" s="8" t="s">
        <v>1304</v>
      </c>
      <c r="AA572" s="9"/>
      <c r="AB572" s="9"/>
      <c r="AC572" s="9"/>
      <c r="AD572" s="9"/>
      <c r="AE572" s="9"/>
      <c r="AF572" s="145" t="s">
        <v>1383</v>
      </c>
      <c r="AG572" s="60">
        <v>2015</v>
      </c>
      <c r="AH572" s="46"/>
      <c r="AI572" s="86" t="s">
        <v>4658</v>
      </c>
      <c r="AJ572" s="86" t="s">
        <v>4593</v>
      </c>
      <c r="AK572" s="46"/>
      <c r="AL572" s="46"/>
      <c r="AM572" s="46"/>
      <c r="AN572" s="1"/>
    </row>
    <row r="573" spans="1:40" ht="104" hidden="1" x14ac:dyDescent="0.35">
      <c r="A573" s="3" t="s">
        <v>1372</v>
      </c>
      <c r="B573" s="61" t="s">
        <v>1373</v>
      </c>
      <c r="C573" s="8"/>
      <c r="D573" s="8" t="s">
        <v>1374</v>
      </c>
      <c r="E573" s="8" t="s">
        <v>1375</v>
      </c>
      <c r="F573" s="9" t="s">
        <v>942</v>
      </c>
      <c r="G573" s="247">
        <v>1</v>
      </c>
      <c r="H573" s="10">
        <v>42401</v>
      </c>
      <c r="I573" s="10">
        <v>42551</v>
      </c>
      <c r="J573" s="19">
        <f t="shared" si="72"/>
        <v>21.428571428571427</v>
      </c>
      <c r="K573" s="9">
        <v>1</v>
      </c>
      <c r="L573" s="11">
        <f t="shared" si="71"/>
        <v>1</v>
      </c>
      <c r="M573" s="121">
        <f t="shared" si="73"/>
        <v>21.428571428571427</v>
      </c>
      <c r="N573" s="19">
        <f t="shared" si="74"/>
        <v>21.428571428571427</v>
      </c>
      <c r="O573" s="297"/>
      <c r="P573" s="297"/>
      <c r="Q573" s="297"/>
      <c r="R573" s="297"/>
      <c r="S573" s="297"/>
      <c r="T573" s="297"/>
      <c r="U573" s="297"/>
      <c r="V573" s="297"/>
      <c r="W573" s="19">
        <f t="shared" si="75"/>
        <v>21.428571428571427</v>
      </c>
      <c r="X573" s="47" t="s">
        <v>1376</v>
      </c>
      <c r="Y573" s="9" t="s">
        <v>189</v>
      </c>
      <c r="Z573" s="8" t="s">
        <v>1304</v>
      </c>
      <c r="AA573" s="9"/>
      <c r="AB573" s="9"/>
      <c r="AC573" s="9"/>
      <c r="AD573" s="9"/>
      <c r="AE573" s="9"/>
      <c r="AF573" s="145" t="s">
        <v>1377</v>
      </c>
      <c r="AG573" s="60">
        <v>2015</v>
      </c>
      <c r="AH573" s="46"/>
      <c r="AI573" s="86" t="s">
        <v>4658</v>
      </c>
      <c r="AJ573" s="86" t="s">
        <v>4593</v>
      </c>
      <c r="AK573" s="46"/>
      <c r="AL573" s="46"/>
      <c r="AM573" s="46"/>
      <c r="AN573" s="1"/>
    </row>
    <row r="574" spans="1:40" ht="78" hidden="1" x14ac:dyDescent="0.35">
      <c r="A574" s="3" t="s">
        <v>1355</v>
      </c>
      <c r="B574" s="61" t="s">
        <v>1356</v>
      </c>
      <c r="C574" s="8"/>
      <c r="D574" s="8" t="s">
        <v>1357</v>
      </c>
      <c r="E574" s="8" t="s">
        <v>1358</v>
      </c>
      <c r="F574" s="9" t="s">
        <v>154</v>
      </c>
      <c r="G574" s="247">
        <v>1</v>
      </c>
      <c r="H574" s="10">
        <v>42401</v>
      </c>
      <c r="I574" s="10">
        <v>42704</v>
      </c>
      <c r="J574" s="19">
        <f t="shared" si="72"/>
        <v>43.285714285714285</v>
      </c>
      <c r="K574" s="9">
        <v>1</v>
      </c>
      <c r="L574" s="11">
        <f t="shared" si="71"/>
        <v>1</v>
      </c>
      <c r="M574" s="121">
        <f t="shared" si="73"/>
        <v>43.285714285714285</v>
      </c>
      <c r="N574" s="19">
        <f t="shared" si="74"/>
        <v>43.285714285714285</v>
      </c>
      <c r="O574" s="297"/>
      <c r="P574" s="297"/>
      <c r="Q574" s="297"/>
      <c r="R574" s="297"/>
      <c r="S574" s="297"/>
      <c r="T574" s="297"/>
      <c r="U574" s="297"/>
      <c r="V574" s="297"/>
      <c r="W574" s="19">
        <f t="shared" si="75"/>
        <v>43.285714285714285</v>
      </c>
      <c r="X574" s="47" t="s">
        <v>1359</v>
      </c>
      <c r="Y574" s="9" t="s">
        <v>189</v>
      </c>
      <c r="Z574" s="8" t="s">
        <v>1304</v>
      </c>
      <c r="AA574" s="9"/>
      <c r="AB574" s="9"/>
      <c r="AC574" s="9"/>
      <c r="AD574" s="9"/>
      <c r="AE574" s="9"/>
      <c r="AF574" s="145" t="s">
        <v>1360</v>
      </c>
      <c r="AG574" s="60">
        <v>2015</v>
      </c>
      <c r="AH574" s="46"/>
      <c r="AI574" s="86" t="s">
        <v>4658</v>
      </c>
      <c r="AJ574" s="86" t="s">
        <v>4593</v>
      </c>
      <c r="AK574" s="46"/>
      <c r="AL574" s="46"/>
      <c r="AM574" s="46"/>
      <c r="AN574" s="1"/>
    </row>
    <row r="575" spans="1:40" ht="208" customHeight="1" x14ac:dyDescent="0.35">
      <c r="A575" s="3" t="s">
        <v>1346</v>
      </c>
      <c r="B575" s="46" t="s">
        <v>1347</v>
      </c>
      <c r="C575" s="8"/>
      <c r="D575" s="8" t="s">
        <v>1348</v>
      </c>
      <c r="E575" s="8" t="s">
        <v>1349</v>
      </c>
      <c r="F575" s="60" t="s">
        <v>107</v>
      </c>
      <c r="G575" s="247">
        <v>3</v>
      </c>
      <c r="H575" s="13">
        <v>42402</v>
      </c>
      <c r="I575" s="13">
        <v>46022</v>
      </c>
      <c r="J575" s="19">
        <f t="shared" si="72"/>
        <v>517.14285714285711</v>
      </c>
      <c r="K575" s="9">
        <v>2</v>
      </c>
      <c r="L575" s="11">
        <f t="shared" si="71"/>
        <v>0.66666666666666663</v>
      </c>
      <c r="M575" s="121">
        <f t="shared" si="73"/>
        <v>344.7619047619047</v>
      </c>
      <c r="N575" s="19">
        <f t="shared" si="74"/>
        <v>0</v>
      </c>
      <c r="O575" s="297"/>
      <c r="P575" s="297"/>
      <c r="Q575" s="297"/>
      <c r="R575" s="297"/>
      <c r="S575" s="297" t="s">
        <v>34</v>
      </c>
      <c r="T575" s="297"/>
      <c r="U575" s="297"/>
      <c r="V575" s="297"/>
      <c r="W575" s="19">
        <f t="shared" si="75"/>
        <v>0</v>
      </c>
      <c r="X575" s="383" t="s">
        <v>1350</v>
      </c>
      <c r="Y575" s="86" t="s">
        <v>4403</v>
      </c>
      <c r="Z575" s="8" t="s">
        <v>1304</v>
      </c>
      <c r="AA575" s="9" t="s">
        <v>34</v>
      </c>
      <c r="AB575" s="9"/>
      <c r="AC575" s="9"/>
      <c r="AD575" s="9"/>
      <c r="AE575" s="9"/>
      <c r="AF575" s="80" t="s">
        <v>4413</v>
      </c>
      <c r="AG575" s="60">
        <v>2015</v>
      </c>
      <c r="AH575" s="60"/>
      <c r="AI575" s="60" t="s">
        <v>4633</v>
      </c>
      <c r="AJ575" s="86" t="s">
        <v>4595</v>
      </c>
      <c r="AK575" s="46"/>
      <c r="AL575" s="46"/>
      <c r="AM575" s="46"/>
      <c r="AN575" s="1"/>
    </row>
    <row r="576" spans="1:40" ht="409.5" hidden="1" customHeight="1" x14ac:dyDescent="0.35">
      <c r="A576" s="3" t="s">
        <v>864</v>
      </c>
      <c r="B576" s="48" t="s">
        <v>1528</v>
      </c>
      <c r="C576" s="8" t="s">
        <v>866</v>
      </c>
      <c r="D576" s="8" t="s">
        <v>1529</v>
      </c>
      <c r="E576" s="8" t="s">
        <v>1530</v>
      </c>
      <c r="F576" s="9" t="s">
        <v>1531</v>
      </c>
      <c r="G576" s="247">
        <v>1</v>
      </c>
      <c r="H576" s="12">
        <v>42520</v>
      </c>
      <c r="I576" s="12">
        <v>42735</v>
      </c>
      <c r="J576" s="19">
        <f t="shared" si="72"/>
        <v>30.714285714285715</v>
      </c>
      <c r="K576" s="9">
        <v>1</v>
      </c>
      <c r="L576" s="11">
        <f t="shared" si="71"/>
        <v>1</v>
      </c>
      <c r="M576" s="121">
        <f t="shared" si="73"/>
        <v>30.714285714285715</v>
      </c>
      <c r="N576" s="19">
        <f t="shared" si="74"/>
        <v>30.714285714285715</v>
      </c>
      <c r="O576" s="297"/>
      <c r="P576" s="297"/>
      <c r="Q576" s="297"/>
      <c r="R576" s="297"/>
      <c r="S576" s="297"/>
      <c r="T576" s="297"/>
      <c r="U576" s="297"/>
      <c r="V576" s="297"/>
      <c r="W576" s="19">
        <f t="shared" si="75"/>
        <v>30.714285714285715</v>
      </c>
      <c r="X576" s="47" t="s">
        <v>1532</v>
      </c>
      <c r="Y576" s="9" t="s">
        <v>208</v>
      </c>
      <c r="Z576" s="8" t="s">
        <v>1533</v>
      </c>
      <c r="AA576" s="9"/>
      <c r="AB576" s="9"/>
      <c r="AC576" s="9"/>
      <c r="AD576" s="9"/>
      <c r="AE576" s="9"/>
      <c r="AF576" s="145" t="s">
        <v>1534</v>
      </c>
      <c r="AG576" s="60">
        <v>2012</v>
      </c>
      <c r="AH576" s="46"/>
      <c r="AI576" s="86" t="s">
        <v>4658</v>
      </c>
      <c r="AJ576" s="86" t="s">
        <v>4593</v>
      </c>
      <c r="AK576" s="46"/>
      <c r="AL576" s="46"/>
      <c r="AM576" s="46"/>
      <c r="AN576" s="1"/>
    </row>
    <row r="577" spans="1:40" ht="409.5" hidden="1" x14ac:dyDescent="0.35">
      <c r="A577" s="3" t="s">
        <v>864</v>
      </c>
      <c r="B577" s="48" t="s">
        <v>865</v>
      </c>
      <c r="C577" s="8" t="s">
        <v>866</v>
      </c>
      <c r="D577" s="8" t="s">
        <v>867</v>
      </c>
      <c r="E577" s="8" t="s">
        <v>854</v>
      </c>
      <c r="F577" s="9" t="s">
        <v>855</v>
      </c>
      <c r="G577" s="247">
        <v>3</v>
      </c>
      <c r="H577" s="12">
        <v>41728</v>
      </c>
      <c r="I577" s="12">
        <v>42583</v>
      </c>
      <c r="J577" s="19">
        <f t="shared" si="72"/>
        <v>122.14285714285714</v>
      </c>
      <c r="K577" s="9">
        <v>3</v>
      </c>
      <c r="L577" s="11">
        <f t="shared" si="71"/>
        <v>1</v>
      </c>
      <c r="M577" s="121">
        <f t="shared" si="73"/>
        <v>122.14285714285714</v>
      </c>
      <c r="N577" s="19">
        <f t="shared" si="74"/>
        <v>122.14285714285714</v>
      </c>
      <c r="O577" s="297"/>
      <c r="P577" s="297"/>
      <c r="Q577" s="297"/>
      <c r="R577" s="297"/>
      <c r="S577" s="297"/>
      <c r="T577" s="297"/>
      <c r="U577" s="297"/>
      <c r="V577" s="297"/>
      <c r="W577" s="19">
        <f t="shared" si="75"/>
        <v>122.14285714285714</v>
      </c>
      <c r="X577" s="47" t="s">
        <v>868</v>
      </c>
      <c r="Y577" s="9" t="s">
        <v>208</v>
      </c>
      <c r="Z577" s="8" t="s">
        <v>553</v>
      </c>
      <c r="AA577" s="9"/>
      <c r="AB577" s="9"/>
      <c r="AC577" s="9"/>
      <c r="AD577" s="9"/>
      <c r="AE577" s="9"/>
      <c r="AF577" s="145" t="s">
        <v>869</v>
      </c>
      <c r="AG577" s="60">
        <v>2013</v>
      </c>
      <c r="AH577" s="46"/>
      <c r="AI577" s="86" t="s">
        <v>4658</v>
      </c>
      <c r="AJ577" s="86" t="s">
        <v>4593</v>
      </c>
      <c r="AK577" s="46"/>
      <c r="AL577" s="46"/>
      <c r="AM577" s="46"/>
      <c r="AN577" s="1"/>
    </row>
    <row r="578" spans="1:40" ht="182" hidden="1" x14ac:dyDescent="0.35">
      <c r="A578" s="3" t="s">
        <v>1293</v>
      </c>
      <c r="B578" s="61" t="s">
        <v>1294</v>
      </c>
      <c r="C578" s="8" t="s">
        <v>1295</v>
      </c>
      <c r="D578" s="8" t="s">
        <v>1296</v>
      </c>
      <c r="E578" s="8" t="s">
        <v>1297</v>
      </c>
      <c r="F578" s="9" t="s">
        <v>1239</v>
      </c>
      <c r="G578" s="247">
        <v>1</v>
      </c>
      <c r="H578" s="12">
        <v>41701</v>
      </c>
      <c r="I578" s="12">
        <v>42429</v>
      </c>
      <c r="J578" s="19">
        <f t="shared" si="72"/>
        <v>104</v>
      </c>
      <c r="K578" s="19">
        <v>1</v>
      </c>
      <c r="L578" s="11">
        <f t="shared" si="71"/>
        <v>1</v>
      </c>
      <c r="M578" s="121">
        <f t="shared" si="73"/>
        <v>104</v>
      </c>
      <c r="N578" s="19">
        <f t="shared" si="74"/>
        <v>104</v>
      </c>
      <c r="O578" s="297"/>
      <c r="P578" s="297"/>
      <c r="Q578" s="297"/>
      <c r="R578" s="297"/>
      <c r="S578" s="297"/>
      <c r="T578" s="297"/>
      <c r="U578" s="297"/>
      <c r="V578" s="297"/>
      <c r="W578" s="19">
        <f t="shared" si="75"/>
        <v>104</v>
      </c>
      <c r="X578" s="47" t="s">
        <v>1298</v>
      </c>
      <c r="Y578" s="9" t="s">
        <v>552</v>
      </c>
      <c r="Z578" s="8" t="s">
        <v>553</v>
      </c>
      <c r="AA578" s="9"/>
      <c r="AB578" s="9"/>
      <c r="AC578" s="9"/>
      <c r="AD578" s="9"/>
      <c r="AE578" s="9"/>
      <c r="AF578" s="145" t="s">
        <v>1299</v>
      </c>
      <c r="AG578" s="60">
        <v>2013</v>
      </c>
      <c r="AH578" s="46"/>
      <c r="AI578" s="86" t="s">
        <v>4658</v>
      </c>
      <c r="AJ578" s="86" t="s">
        <v>4593</v>
      </c>
      <c r="AK578" s="46"/>
      <c r="AL578" s="46"/>
      <c r="AM578" s="46"/>
      <c r="AN578" s="1"/>
    </row>
    <row r="579" spans="1:40" ht="130" hidden="1" x14ac:dyDescent="0.35">
      <c r="A579" s="3" t="s">
        <v>1001</v>
      </c>
      <c r="B579" s="52" t="s">
        <v>1002</v>
      </c>
      <c r="C579" s="8" t="s">
        <v>1003</v>
      </c>
      <c r="D579" s="8" t="s">
        <v>940</v>
      </c>
      <c r="E579" s="8" t="s">
        <v>941</v>
      </c>
      <c r="F579" s="9" t="s">
        <v>942</v>
      </c>
      <c r="G579" s="247">
        <v>2</v>
      </c>
      <c r="H579" s="10">
        <v>42401</v>
      </c>
      <c r="I579" s="10">
        <v>42551</v>
      </c>
      <c r="J579" s="19">
        <f t="shared" si="72"/>
        <v>21.428571428571427</v>
      </c>
      <c r="K579" s="9">
        <v>2</v>
      </c>
      <c r="L579" s="11">
        <f t="shared" si="71"/>
        <v>1</v>
      </c>
      <c r="M579" s="121">
        <f t="shared" si="73"/>
        <v>21.428571428571427</v>
      </c>
      <c r="N579" s="19">
        <f t="shared" si="74"/>
        <v>21.428571428571427</v>
      </c>
      <c r="O579" s="297"/>
      <c r="P579" s="297"/>
      <c r="Q579" s="297"/>
      <c r="R579" s="297"/>
      <c r="S579" s="297"/>
      <c r="T579" s="297"/>
      <c r="U579" s="297"/>
      <c r="V579" s="297"/>
      <c r="W579" s="19">
        <f t="shared" si="75"/>
        <v>21.428571428571427</v>
      </c>
      <c r="X579" s="47" t="s">
        <v>534</v>
      </c>
      <c r="Y579" s="9" t="s">
        <v>189</v>
      </c>
      <c r="Z579" s="8" t="s">
        <v>543</v>
      </c>
      <c r="AA579" s="9"/>
      <c r="AB579" s="9"/>
      <c r="AC579" s="9"/>
      <c r="AD579" s="9"/>
      <c r="AE579" s="9"/>
      <c r="AF579" s="145" t="s">
        <v>1004</v>
      </c>
      <c r="AG579" s="60">
        <v>2012</v>
      </c>
      <c r="AH579" s="46"/>
      <c r="AI579" s="86" t="s">
        <v>4658</v>
      </c>
      <c r="AJ579" s="86" t="s">
        <v>4593</v>
      </c>
      <c r="AK579" s="46"/>
      <c r="AL579" s="46"/>
      <c r="AM579" s="46"/>
      <c r="AN579" s="1"/>
    </row>
    <row r="580" spans="1:40" ht="409.5" hidden="1" x14ac:dyDescent="0.35">
      <c r="A580" s="3" t="s">
        <v>994</v>
      </c>
      <c r="B580" s="52" t="s">
        <v>995</v>
      </c>
      <c r="C580" s="8" t="s">
        <v>996</v>
      </c>
      <c r="D580" s="8" t="s">
        <v>997</v>
      </c>
      <c r="E580" s="8" t="s">
        <v>998</v>
      </c>
      <c r="F580" s="9" t="s">
        <v>942</v>
      </c>
      <c r="G580" s="247">
        <v>1</v>
      </c>
      <c r="H580" s="10">
        <v>41852</v>
      </c>
      <c r="I580" s="10">
        <v>42551</v>
      </c>
      <c r="J580" s="19">
        <f t="shared" si="72"/>
        <v>99.857142857142861</v>
      </c>
      <c r="K580" s="9">
        <v>1</v>
      </c>
      <c r="L580" s="11">
        <f t="shared" si="71"/>
        <v>1</v>
      </c>
      <c r="M580" s="121">
        <f t="shared" si="73"/>
        <v>99.857142857142861</v>
      </c>
      <c r="N580" s="19">
        <f t="shared" si="74"/>
        <v>99.857142857142861</v>
      </c>
      <c r="O580" s="297"/>
      <c r="P580" s="297"/>
      <c r="Q580" s="297"/>
      <c r="R580" s="297"/>
      <c r="S580" s="297"/>
      <c r="T580" s="297"/>
      <c r="U580" s="297"/>
      <c r="V580" s="297"/>
      <c r="W580" s="19">
        <f t="shared" si="75"/>
        <v>99.857142857142861</v>
      </c>
      <c r="X580" s="47" t="s">
        <v>999</v>
      </c>
      <c r="Y580" s="9" t="s">
        <v>189</v>
      </c>
      <c r="Z580" s="8" t="s">
        <v>543</v>
      </c>
      <c r="AA580" s="9"/>
      <c r="AB580" s="9"/>
      <c r="AC580" s="9"/>
      <c r="AD580" s="9"/>
      <c r="AE580" s="9"/>
      <c r="AF580" s="145" t="s">
        <v>1000</v>
      </c>
      <c r="AG580" s="60">
        <v>2012</v>
      </c>
      <c r="AH580" s="46"/>
      <c r="AI580" s="86" t="s">
        <v>4658</v>
      </c>
      <c r="AJ580" s="86" t="s">
        <v>4593</v>
      </c>
      <c r="AK580" s="46"/>
      <c r="AL580" s="46"/>
      <c r="AM580" s="46"/>
      <c r="AN580" s="1"/>
    </row>
    <row r="581" spans="1:40" ht="409.5" hidden="1" x14ac:dyDescent="0.35">
      <c r="A581" s="3" t="s">
        <v>719</v>
      </c>
      <c r="B581" s="48" t="s">
        <v>858</v>
      </c>
      <c r="C581" s="8" t="s">
        <v>859</v>
      </c>
      <c r="D581" s="8" t="s">
        <v>860</v>
      </c>
      <c r="E581" s="8" t="s">
        <v>854</v>
      </c>
      <c r="F581" s="9" t="s">
        <v>855</v>
      </c>
      <c r="G581" s="247">
        <v>3</v>
      </c>
      <c r="H581" s="12">
        <v>41701</v>
      </c>
      <c r="I581" s="12">
        <v>42583</v>
      </c>
      <c r="J581" s="19">
        <f t="shared" si="72"/>
        <v>126</v>
      </c>
      <c r="K581" s="9">
        <v>3</v>
      </c>
      <c r="L581" s="11">
        <f t="shared" si="71"/>
        <v>1</v>
      </c>
      <c r="M581" s="121">
        <f t="shared" si="73"/>
        <v>126</v>
      </c>
      <c r="N581" s="19">
        <f t="shared" si="74"/>
        <v>126</v>
      </c>
      <c r="O581" s="297"/>
      <c r="P581" s="297"/>
      <c r="Q581" s="297"/>
      <c r="R581" s="297"/>
      <c r="S581" s="297"/>
      <c r="T581" s="297"/>
      <c r="U581" s="297"/>
      <c r="V581" s="297"/>
      <c r="W581" s="19">
        <f t="shared" si="75"/>
        <v>126</v>
      </c>
      <c r="X581" s="47" t="s">
        <v>861</v>
      </c>
      <c r="Y581" s="9" t="s">
        <v>862</v>
      </c>
      <c r="Z581" s="8" t="s">
        <v>553</v>
      </c>
      <c r="AA581" s="9"/>
      <c r="AB581" s="9"/>
      <c r="AC581" s="9"/>
      <c r="AD581" s="9"/>
      <c r="AE581" s="9"/>
      <c r="AF581" s="145" t="s">
        <v>863</v>
      </c>
      <c r="AG581" s="60">
        <v>2013</v>
      </c>
      <c r="AH581" s="46"/>
      <c r="AI581" s="86" t="s">
        <v>4658</v>
      </c>
      <c r="AJ581" s="86" t="s">
        <v>4593</v>
      </c>
      <c r="AK581" s="46"/>
      <c r="AL581" s="46"/>
      <c r="AM581" s="46"/>
      <c r="AN581" s="1"/>
    </row>
    <row r="582" spans="1:40" ht="286" hidden="1" x14ac:dyDescent="0.35">
      <c r="A582" s="3" t="s">
        <v>517</v>
      </c>
      <c r="B582" s="48" t="s">
        <v>518</v>
      </c>
      <c r="C582" s="8" t="s">
        <v>519</v>
      </c>
      <c r="D582" s="8" t="s">
        <v>520</v>
      </c>
      <c r="E582" s="8" t="s">
        <v>521</v>
      </c>
      <c r="F582" s="9" t="s">
        <v>522</v>
      </c>
      <c r="G582" s="247">
        <v>1</v>
      </c>
      <c r="H582" s="10">
        <v>42737</v>
      </c>
      <c r="I582" s="10">
        <v>43100</v>
      </c>
      <c r="J582" s="19">
        <f t="shared" si="72"/>
        <v>51.857142857142854</v>
      </c>
      <c r="K582" s="9">
        <v>1</v>
      </c>
      <c r="L582" s="11">
        <f t="shared" si="71"/>
        <v>1</v>
      </c>
      <c r="M582" s="121">
        <f t="shared" si="73"/>
        <v>51.857142857142854</v>
      </c>
      <c r="N582" s="19">
        <f t="shared" si="74"/>
        <v>51.857142857142854</v>
      </c>
      <c r="O582" s="297"/>
      <c r="P582" s="297"/>
      <c r="Q582" s="297"/>
      <c r="R582" s="297"/>
      <c r="S582" s="297"/>
      <c r="T582" s="297"/>
      <c r="U582" s="297"/>
      <c r="V582" s="297"/>
      <c r="W582" s="19">
        <f t="shared" si="75"/>
        <v>51.857142857142854</v>
      </c>
      <c r="X582" s="47" t="s">
        <v>197</v>
      </c>
      <c r="Y582" s="9" t="s">
        <v>147</v>
      </c>
      <c r="Z582" s="8" t="s">
        <v>110</v>
      </c>
      <c r="AA582" s="9"/>
      <c r="AB582" s="9"/>
      <c r="AC582" s="9"/>
      <c r="AD582" s="9"/>
      <c r="AE582" s="9"/>
      <c r="AF582" s="145" t="s">
        <v>523</v>
      </c>
      <c r="AG582" s="60">
        <v>2016</v>
      </c>
      <c r="AH582" s="46"/>
      <c r="AI582" s="86" t="s">
        <v>4658</v>
      </c>
      <c r="AJ582" s="86" t="s">
        <v>4593</v>
      </c>
      <c r="AK582" s="46"/>
      <c r="AL582" s="46"/>
      <c r="AM582" s="46"/>
      <c r="AN582" s="1"/>
    </row>
    <row r="583" spans="1:40" ht="195" hidden="1" x14ac:dyDescent="0.35">
      <c r="A583" s="3" t="s">
        <v>1612</v>
      </c>
      <c r="B583" s="55" t="s">
        <v>1613</v>
      </c>
      <c r="C583" s="28" t="s">
        <v>1614</v>
      </c>
      <c r="D583" s="28" t="s">
        <v>1615</v>
      </c>
      <c r="E583" s="28" t="s">
        <v>1616</v>
      </c>
      <c r="F583" s="29" t="s">
        <v>1617</v>
      </c>
      <c r="G583" s="247">
        <v>1</v>
      </c>
      <c r="H583" s="30">
        <v>43040</v>
      </c>
      <c r="I583" s="13">
        <v>43100</v>
      </c>
      <c r="J583" s="19">
        <f t="shared" si="72"/>
        <v>8.5714285714285712</v>
      </c>
      <c r="K583" s="29">
        <v>1</v>
      </c>
      <c r="L583" s="11">
        <f t="shared" si="71"/>
        <v>1</v>
      </c>
      <c r="M583" s="121">
        <f t="shared" si="73"/>
        <v>8.5714285714285712</v>
      </c>
      <c r="N583" s="19">
        <f t="shared" si="74"/>
        <v>8.5714285714285712</v>
      </c>
      <c r="O583" s="297"/>
      <c r="P583" s="297"/>
      <c r="Q583" s="297"/>
      <c r="R583" s="297"/>
      <c r="S583" s="297"/>
      <c r="T583" s="297"/>
      <c r="U583" s="297"/>
      <c r="V583" s="297"/>
      <c r="W583" s="19">
        <f t="shared" si="75"/>
        <v>8.5714285714285712</v>
      </c>
      <c r="X583" s="47" t="s">
        <v>1618</v>
      </c>
      <c r="Y583" s="9" t="s">
        <v>189</v>
      </c>
      <c r="Z583" s="8" t="s">
        <v>1226</v>
      </c>
      <c r="AA583" s="9"/>
      <c r="AB583" s="9"/>
      <c r="AC583" s="9"/>
      <c r="AD583" s="9"/>
      <c r="AE583" s="9"/>
      <c r="AF583" s="145" t="s">
        <v>1619</v>
      </c>
      <c r="AG583" s="60">
        <v>2014</v>
      </c>
      <c r="AH583" s="46"/>
      <c r="AI583" s="86" t="s">
        <v>4658</v>
      </c>
      <c r="AJ583" s="86" t="s">
        <v>4593</v>
      </c>
      <c r="AK583" s="46"/>
      <c r="AL583" s="46"/>
      <c r="AM583" s="46"/>
      <c r="AN583" s="1"/>
    </row>
    <row r="584" spans="1:40" ht="409.5" hidden="1" x14ac:dyDescent="0.35">
      <c r="A584" s="3" t="s">
        <v>971</v>
      </c>
      <c r="B584" s="52" t="s">
        <v>972</v>
      </c>
      <c r="C584" s="8" t="s">
        <v>973</v>
      </c>
      <c r="D584" s="8" t="s">
        <v>974</v>
      </c>
      <c r="E584" s="8" t="s">
        <v>975</v>
      </c>
      <c r="F584" s="9" t="s">
        <v>976</v>
      </c>
      <c r="G584" s="247">
        <v>1</v>
      </c>
      <c r="H584" s="10">
        <v>42362</v>
      </c>
      <c r="I584" s="10">
        <v>42460</v>
      </c>
      <c r="J584" s="19">
        <f t="shared" si="72"/>
        <v>14</v>
      </c>
      <c r="K584" s="9">
        <v>1</v>
      </c>
      <c r="L584" s="11">
        <f t="shared" si="71"/>
        <v>1</v>
      </c>
      <c r="M584" s="121">
        <f t="shared" si="73"/>
        <v>14</v>
      </c>
      <c r="N584" s="19">
        <f t="shared" si="74"/>
        <v>14</v>
      </c>
      <c r="O584" s="297"/>
      <c r="P584" s="297"/>
      <c r="Q584" s="297"/>
      <c r="R584" s="297"/>
      <c r="S584" s="297"/>
      <c r="T584" s="297"/>
      <c r="U584" s="297"/>
      <c r="V584" s="297"/>
      <c r="W584" s="19">
        <f t="shared" si="75"/>
        <v>14</v>
      </c>
      <c r="X584" s="47" t="s">
        <v>977</v>
      </c>
      <c r="Y584" s="9" t="s">
        <v>189</v>
      </c>
      <c r="Z584" s="8" t="s">
        <v>543</v>
      </c>
      <c r="AA584" s="9"/>
      <c r="AB584" s="9"/>
      <c r="AC584" s="9"/>
      <c r="AD584" s="9"/>
      <c r="AE584" s="9"/>
      <c r="AF584" s="145" t="s">
        <v>978</v>
      </c>
      <c r="AG584" s="60">
        <v>2012</v>
      </c>
      <c r="AH584" s="46"/>
      <c r="AI584" s="86" t="s">
        <v>4658</v>
      </c>
      <c r="AJ584" s="86" t="s">
        <v>4593</v>
      </c>
      <c r="AK584" s="46"/>
      <c r="AL584" s="46"/>
      <c r="AM584" s="46"/>
      <c r="AN584" s="1"/>
    </row>
    <row r="585" spans="1:40" ht="130" hidden="1" x14ac:dyDescent="0.35">
      <c r="A585" s="3" t="s">
        <v>591</v>
      </c>
      <c r="B585" s="53" t="s">
        <v>592</v>
      </c>
      <c r="C585" s="8" t="s">
        <v>586</v>
      </c>
      <c r="D585" s="8" t="s">
        <v>568</v>
      </c>
      <c r="E585" s="8" t="s">
        <v>569</v>
      </c>
      <c r="F585" s="9" t="s">
        <v>593</v>
      </c>
      <c r="G585" s="247">
        <v>8000</v>
      </c>
      <c r="H585" s="13">
        <v>41316</v>
      </c>
      <c r="I585" s="13">
        <v>41639</v>
      </c>
      <c r="J585" s="19">
        <f t="shared" si="72"/>
        <v>46.142857142857146</v>
      </c>
      <c r="K585" s="9">
        <v>27278</v>
      </c>
      <c r="L585" s="11">
        <f t="shared" si="71"/>
        <v>1</v>
      </c>
      <c r="M585" s="121">
        <f t="shared" si="73"/>
        <v>46.142857142857146</v>
      </c>
      <c r="N585" s="19">
        <f t="shared" si="74"/>
        <v>46.142857142857146</v>
      </c>
      <c r="O585" s="297"/>
      <c r="P585" s="297"/>
      <c r="Q585" s="297"/>
      <c r="R585" s="297"/>
      <c r="S585" s="297"/>
      <c r="T585" s="297"/>
      <c r="U585" s="297"/>
      <c r="V585" s="297"/>
      <c r="W585" s="19">
        <f t="shared" si="75"/>
        <v>46.142857142857146</v>
      </c>
      <c r="X585" s="225" t="s">
        <v>561</v>
      </c>
      <c r="Y585" s="9" t="s">
        <v>562</v>
      </c>
      <c r="Z585" s="8" t="s">
        <v>563</v>
      </c>
      <c r="AA585" s="9"/>
      <c r="AB585" s="9"/>
      <c r="AC585" s="9"/>
      <c r="AD585" s="9"/>
      <c r="AE585" s="9"/>
      <c r="AF585" s="145" t="s">
        <v>594</v>
      </c>
      <c r="AG585" s="60">
        <v>2012</v>
      </c>
      <c r="AH585" s="46"/>
      <c r="AI585" s="86" t="s">
        <v>4658</v>
      </c>
      <c r="AJ585" s="86" t="s">
        <v>4593</v>
      </c>
      <c r="AK585" s="46"/>
      <c r="AL585" s="46"/>
      <c r="AM585" s="46"/>
      <c r="AN585" s="1"/>
    </row>
    <row r="586" spans="1:40" ht="169" x14ac:dyDescent="0.35">
      <c r="A586" s="3" t="s">
        <v>4844</v>
      </c>
      <c r="B586" s="26" t="s">
        <v>585</v>
      </c>
      <c r="C586" s="26" t="s">
        <v>586</v>
      </c>
      <c r="D586" s="8" t="s">
        <v>587</v>
      </c>
      <c r="E586" s="139" t="s">
        <v>588</v>
      </c>
      <c r="F586" s="139" t="s">
        <v>589</v>
      </c>
      <c r="G586" s="247">
        <v>3</v>
      </c>
      <c r="H586" s="129">
        <v>43800</v>
      </c>
      <c r="I586" s="129">
        <v>45657</v>
      </c>
      <c r="J586" s="19">
        <f t="shared" si="72"/>
        <v>265.28571428571428</v>
      </c>
      <c r="K586" s="9">
        <v>3</v>
      </c>
      <c r="L586" s="11">
        <f t="shared" si="71"/>
        <v>1</v>
      </c>
      <c r="M586" s="121">
        <f t="shared" si="73"/>
        <v>265.28571428571428</v>
      </c>
      <c r="N586" s="19">
        <f t="shared" si="74"/>
        <v>0</v>
      </c>
      <c r="O586" s="297"/>
      <c r="P586" s="297"/>
      <c r="Q586" s="297"/>
      <c r="R586" s="297" t="s">
        <v>34</v>
      </c>
      <c r="S586" s="297"/>
      <c r="T586" s="297"/>
      <c r="U586" s="297"/>
      <c r="V586" s="297"/>
      <c r="W586" s="19">
        <f t="shared" si="75"/>
        <v>0</v>
      </c>
      <c r="X586" s="140" t="s">
        <v>590</v>
      </c>
      <c r="Y586" s="85" t="s">
        <v>4581</v>
      </c>
      <c r="Z586" s="8" t="s">
        <v>563</v>
      </c>
      <c r="AA586" s="9" t="s">
        <v>34</v>
      </c>
      <c r="AB586" s="9"/>
      <c r="AC586" s="9"/>
      <c r="AD586" s="9"/>
      <c r="AE586" s="9"/>
      <c r="AF586" s="80" t="s">
        <v>4397</v>
      </c>
      <c r="AG586" s="60">
        <v>2012</v>
      </c>
      <c r="AH586" s="60">
        <v>2024</v>
      </c>
      <c r="AI586" s="60" t="s">
        <v>4594</v>
      </c>
      <c r="AJ586" s="60" t="s">
        <v>4595</v>
      </c>
      <c r="AK586" s="46"/>
      <c r="AL586" s="46"/>
      <c r="AM586" s="46"/>
      <c r="AN586" s="1"/>
    </row>
    <row r="587" spans="1:40" ht="182" hidden="1" x14ac:dyDescent="0.35">
      <c r="A587" s="3" t="s">
        <v>579</v>
      </c>
      <c r="B587" s="53" t="s">
        <v>580</v>
      </c>
      <c r="C587" s="26" t="s">
        <v>581</v>
      </c>
      <c r="D587" s="8" t="s">
        <v>582</v>
      </c>
      <c r="E587" s="8" t="s">
        <v>583</v>
      </c>
      <c r="F587" s="9" t="s">
        <v>560</v>
      </c>
      <c r="G587" s="247">
        <v>1</v>
      </c>
      <c r="H587" s="13">
        <v>40915</v>
      </c>
      <c r="I587" s="13">
        <v>41639</v>
      </c>
      <c r="J587" s="19">
        <f t="shared" si="72"/>
        <v>103.42857142857143</v>
      </c>
      <c r="K587" s="9">
        <v>1</v>
      </c>
      <c r="L587" s="11">
        <f t="shared" si="71"/>
        <v>1</v>
      </c>
      <c r="M587" s="121">
        <f t="shared" si="73"/>
        <v>103.42857142857143</v>
      </c>
      <c r="N587" s="19">
        <f t="shared" si="74"/>
        <v>103.42857142857143</v>
      </c>
      <c r="O587" s="297"/>
      <c r="P587" s="297"/>
      <c r="Q587" s="297"/>
      <c r="R587" s="297"/>
      <c r="S587" s="297"/>
      <c r="T587" s="297"/>
      <c r="U587" s="297"/>
      <c r="V587" s="297"/>
      <c r="W587" s="19">
        <f t="shared" si="75"/>
        <v>103.42857142857143</v>
      </c>
      <c r="X587" s="225" t="s">
        <v>561</v>
      </c>
      <c r="Y587" s="9" t="s">
        <v>562</v>
      </c>
      <c r="Z587" s="8" t="s">
        <v>563</v>
      </c>
      <c r="AA587" s="9"/>
      <c r="AB587" s="9"/>
      <c r="AC587" s="9"/>
      <c r="AD587" s="9"/>
      <c r="AE587" s="9"/>
      <c r="AF587" s="145" t="s">
        <v>584</v>
      </c>
      <c r="AG587" s="60">
        <v>2012</v>
      </c>
      <c r="AH587" s="46"/>
      <c r="AI587" s="86" t="s">
        <v>4658</v>
      </c>
      <c r="AJ587" s="86" t="s">
        <v>4593</v>
      </c>
      <c r="AK587" s="46"/>
      <c r="AL587" s="46"/>
      <c r="AM587" s="46"/>
      <c r="AN587" s="1"/>
    </row>
    <row r="588" spans="1:40" ht="286" hidden="1" x14ac:dyDescent="0.35">
      <c r="A588" s="3" t="s">
        <v>1923</v>
      </c>
      <c r="B588" s="257" t="s">
        <v>1924</v>
      </c>
      <c r="C588" s="32" t="s">
        <v>1925</v>
      </c>
      <c r="D588" s="21" t="s">
        <v>1926</v>
      </c>
      <c r="E588" s="21" t="s">
        <v>1927</v>
      </c>
      <c r="F588" s="60" t="s">
        <v>1927</v>
      </c>
      <c r="G588" s="247">
        <v>1</v>
      </c>
      <c r="H588" s="31">
        <v>43009</v>
      </c>
      <c r="I588" s="13">
        <v>43404</v>
      </c>
      <c r="J588" s="19">
        <f t="shared" si="72"/>
        <v>56.428571428571431</v>
      </c>
      <c r="K588" s="34">
        <v>1</v>
      </c>
      <c r="L588" s="11">
        <f t="shared" si="71"/>
        <v>1</v>
      </c>
      <c r="M588" s="121">
        <f t="shared" si="73"/>
        <v>56.428571428571431</v>
      </c>
      <c r="N588" s="19">
        <f t="shared" si="74"/>
        <v>56.428571428571431</v>
      </c>
      <c r="O588" s="297"/>
      <c r="P588" s="297"/>
      <c r="Q588" s="297"/>
      <c r="R588" s="297"/>
      <c r="S588" s="297"/>
      <c r="T588" s="297"/>
      <c r="U588" s="297"/>
      <c r="V588" s="297"/>
      <c r="W588" s="19">
        <f t="shared" si="75"/>
        <v>56.428571428571431</v>
      </c>
      <c r="X588" s="185" t="s">
        <v>1928</v>
      </c>
      <c r="Y588" s="85" t="s">
        <v>4588</v>
      </c>
      <c r="Z588" s="8" t="s">
        <v>1658</v>
      </c>
      <c r="AA588" s="9" t="s">
        <v>34</v>
      </c>
      <c r="AB588" s="9"/>
      <c r="AC588" s="9"/>
      <c r="AD588" s="9"/>
      <c r="AE588" s="9"/>
      <c r="AF588" s="80" t="s">
        <v>1929</v>
      </c>
      <c r="AG588" s="60">
        <v>2017</v>
      </c>
      <c r="AH588" s="60">
        <v>2019</v>
      </c>
      <c r="AI588" s="60" t="s">
        <v>4599</v>
      </c>
      <c r="AJ588" s="198" t="s">
        <v>4593</v>
      </c>
      <c r="AK588" s="46"/>
      <c r="AL588" s="193" t="s">
        <v>4600</v>
      </c>
      <c r="AM588" s="46"/>
      <c r="AN588" s="1"/>
    </row>
    <row r="589" spans="1:40" ht="403" x14ac:dyDescent="0.35">
      <c r="A589" s="3" t="s">
        <v>911</v>
      </c>
      <c r="B589" s="46" t="s">
        <v>912</v>
      </c>
      <c r="C589" s="8" t="s">
        <v>913</v>
      </c>
      <c r="D589" s="8" t="s">
        <v>914</v>
      </c>
      <c r="E589" s="8" t="s">
        <v>915</v>
      </c>
      <c r="F589" s="60" t="s">
        <v>916</v>
      </c>
      <c r="G589" s="247">
        <v>2</v>
      </c>
      <c r="H589" s="13">
        <v>41487</v>
      </c>
      <c r="I589" s="13">
        <v>45808</v>
      </c>
      <c r="J589" s="19">
        <f t="shared" si="72"/>
        <v>617.28571428571433</v>
      </c>
      <c r="K589" s="9">
        <v>0</v>
      </c>
      <c r="L589" s="93">
        <v>1</v>
      </c>
      <c r="M589" s="121">
        <f t="shared" si="73"/>
        <v>617.28571428571433</v>
      </c>
      <c r="N589" s="19">
        <f t="shared" si="74"/>
        <v>0</v>
      </c>
      <c r="O589" s="297"/>
      <c r="P589" s="297"/>
      <c r="Q589" s="297" t="s">
        <v>34</v>
      </c>
      <c r="R589" s="297"/>
      <c r="S589" s="297"/>
      <c r="T589" s="297"/>
      <c r="U589" s="297"/>
      <c r="V589" s="297"/>
      <c r="W589" s="19">
        <f t="shared" si="75"/>
        <v>0</v>
      </c>
      <c r="X589" s="243" t="s">
        <v>4509</v>
      </c>
      <c r="Y589" s="86" t="s">
        <v>4587</v>
      </c>
      <c r="Z589" s="92" t="s">
        <v>101</v>
      </c>
      <c r="AA589" s="9" t="s">
        <v>34</v>
      </c>
      <c r="AB589" s="9"/>
      <c r="AC589" s="9" t="s">
        <v>34</v>
      </c>
      <c r="AD589" s="9" t="s">
        <v>34</v>
      </c>
      <c r="AE589" s="9"/>
      <c r="AF589" s="80" t="s">
        <v>4675</v>
      </c>
      <c r="AG589" s="60">
        <v>2013</v>
      </c>
      <c r="AH589" s="60">
        <v>2025</v>
      </c>
      <c r="AI589" s="60" t="s">
        <v>4594</v>
      </c>
      <c r="AJ589" s="60" t="s">
        <v>4595</v>
      </c>
      <c r="AK589" s="182" t="s">
        <v>4513</v>
      </c>
      <c r="AL589" s="46"/>
      <c r="AM589" s="46"/>
      <c r="AN589" s="1"/>
    </row>
    <row r="590" spans="1:40" ht="409.5" hidden="1" x14ac:dyDescent="0.35">
      <c r="A590" s="2" t="s">
        <v>1205</v>
      </c>
      <c r="B590" s="52" t="s">
        <v>1213</v>
      </c>
      <c r="C590" s="8" t="s">
        <v>1214</v>
      </c>
      <c r="D590" s="8" t="s">
        <v>1215</v>
      </c>
      <c r="E590" s="8" t="s">
        <v>1216</v>
      </c>
      <c r="F590" s="9" t="s">
        <v>1217</v>
      </c>
      <c r="G590" s="247">
        <v>1</v>
      </c>
      <c r="H590" s="10">
        <v>42401</v>
      </c>
      <c r="I590" s="10">
        <v>42704</v>
      </c>
      <c r="J590" s="19">
        <f t="shared" ref="J590:J621" si="76">(I590-H590)/7</f>
        <v>43.285714285714285</v>
      </c>
      <c r="K590" s="9">
        <v>1</v>
      </c>
      <c r="L590" s="11">
        <f t="shared" ref="L590:L654" si="77">IF(K590/G590&gt;1,1,K590/G590)</f>
        <v>1</v>
      </c>
      <c r="M590" s="121">
        <f t="shared" si="73"/>
        <v>43.285714285714285</v>
      </c>
      <c r="N590" s="19">
        <f t="shared" si="74"/>
        <v>43.285714285714285</v>
      </c>
      <c r="O590" s="297"/>
      <c r="P590" s="297"/>
      <c r="Q590" s="297"/>
      <c r="R590" s="297"/>
      <c r="S590" s="297"/>
      <c r="T590" s="297"/>
      <c r="U590" s="297"/>
      <c r="V590" s="297"/>
      <c r="W590" s="19">
        <f t="shared" si="75"/>
        <v>43.285714285714285</v>
      </c>
      <c r="X590" s="225" t="s">
        <v>1218</v>
      </c>
      <c r="Y590" s="9" t="s">
        <v>32</v>
      </c>
      <c r="Z590" s="8" t="s">
        <v>671</v>
      </c>
      <c r="AA590" s="9"/>
      <c r="AB590" s="9"/>
      <c r="AC590" s="9"/>
      <c r="AD590" s="9"/>
      <c r="AE590" s="9"/>
      <c r="AF590" s="145" t="s">
        <v>1219</v>
      </c>
      <c r="AG590" s="60">
        <v>2014</v>
      </c>
      <c r="AH590" s="46"/>
      <c r="AI590" s="86" t="s">
        <v>4658</v>
      </c>
      <c r="AJ590" s="86" t="s">
        <v>4593</v>
      </c>
      <c r="AK590" s="46"/>
      <c r="AL590" s="46"/>
      <c r="AM590" s="46"/>
      <c r="AN590" s="1"/>
    </row>
    <row r="591" spans="1:40" ht="247" hidden="1" x14ac:dyDescent="0.35">
      <c r="A591" s="3" t="s">
        <v>1620</v>
      </c>
      <c r="B591" s="55" t="s">
        <v>1621</v>
      </c>
      <c r="C591" s="28" t="s">
        <v>1622</v>
      </c>
      <c r="D591" s="28" t="s">
        <v>982</v>
      </c>
      <c r="E591" s="28" t="s">
        <v>1623</v>
      </c>
      <c r="F591" s="29" t="s">
        <v>1624</v>
      </c>
      <c r="G591" s="247">
        <v>1</v>
      </c>
      <c r="H591" s="30">
        <v>43040</v>
      </c>
      <c r="I591" s="13">
        <v>43100</v>
      </c>
      <c r="J591" s="19">
        <f t="shared" si="76"/>
        <v>8.5714285714285712</v>
      </c>
      <c r="K591" s="29">
        <v>1</v>
      </c>
      <c r="L591" s="11">
        <f t="shared" si="77"/>
        <v>1</v>
      </c>
      <c r="M591" s="121">
        <f t="shared" si="73"/>
        <v>8.5714285714285712</v>
      </c>
      <c r="N591" s="19">
        <f t="shared" si="74"/>
        <v>8.5714285714285712</v>
      </c>
      <c r="O591" s="297"/>
      <c r="P591" s="297"/>
      <c r="Q591" s="297"/>
      <c r="R591" s="297"/>
      <c r="S591" s="297"/>
      <c r="T591" s="297"/>
      <c r="U591" s="297"/>
      <c r="V591" s="297"/>
      <c r="W591" s="19">
        <f t="shared" si="75"/>
        <v>8.5714285714285712</v>
      </c>
      <c r="X591" s="47" t="s">
        <v>1625</v>
      </c>
      <c r="Y591" s="9" t="s">
        <v>189</v>
      </c>
      <c r="Z591" s="8" t="s">
        <v>33</v>
      </c>
      <c r="AA591" s="9"/>
      <c r="AB591" s="9"/>
      <c r="AC591" s="9"/>
      <c r="AD591" s="9"/>
      <c r="AE591" s="9"/>
      <c r="AF591" s="145" t="s">
        <v>1626</v>
      </c>
      <c r="AG591" s="60">
        <v>2013</v>
      </c>
      <c r="AH591" s="46"/>
      <c r="AI591" s="86" t="s">
        <v>4658</v>
      </c>
      <c r="AJ591" s="86" t="s">
        <v>4593</v>
      </c>
      <c r="AK591" s="46"/>
      <c r="AL591" s="46"/>
      <c r="AM591" s="46"/>
      <c r="AN591" s="1"/>
    </row>
    <row r="592" spans="1:40" ht="338" hidden="1" x14ac:dyDescent="0.35">
      <c r="A592" s="3" t="s">
        <v>1197</v>
      </c>
      <c r="B592" s="52" t="s">
        <v>1198</v>
      </c>
      <c r="C592" s="8" t="s">
        <v>1199</v>
      </c>
      <c r="D592" s="8" t="s">
        <v>1200</v>
      </c>
      <c r="E592" s="8" t="s">
        <v>1201</v>
      </c>
      <c r="F592" s="9" t="s">
        <v>1202</v>
      </c>
      <c r="G592" s="247">
        <v>2</v>
      </c>
      <c r="H592" s="10">
        <v>41852</v>
      </c>
      <c r="I592" s="10">
        <v>42674</v>
      </c>
      <c r="J592" s="19">
        <f t="shared" si="76"/>
        <v>117.42857142857143</v>
      </c>
      <c r="K592" s="9">
        <v>2</v>
      </c>
      <c r="L592" s="11">
        <f t="shared" si="77"/>
        <v>1</v>
      </c>
      <c r="M592" s="121">
        <f t="shared" si="73"/>
        <v>117.42857142857143</v>
      </c>
      <c r="N592" s="19">
        <f t="shared" si="74"/>
        <v>117.42857142857143</v>
      </c>
      <c r="O592" s="297"/>
      <c r="P592" s="297"/>
      <c r="Q592" s="297"/>
      <c r="R592" s="297"/>
      <c r="S592" s="297"/>
      <c r="T592" s="297"/>
      <c r="U592" s="297"/>
      <c r="V592" s="297"/>
      <c r="W592" s="19">
        <f t="shared" si="75"/>
        <v>117.42857142857143</v>
      </c>
      <c r="X592" s="225" t="s">
        <v>1203</v>
      </c>
      <c r="Y592" s="9" t="s">
        <v>189</v>
      </c>
      <c r="Z592" s="8" t="s">
        <v>671</v>
      </c>
      <c r="AA592" s="9"/>
      <c r="AB592" s="9"/>
      <c r="AC592" s="9"/>
      <c r="AD592" s="9"/>
      <c r="AE592" s="9"/>
      <c r="AF592" s="145" t="s">
        <v>1204</v>
      </c>
      <c r="AG592" s="60">
        <v>2014</v>
      </c>
      <c r="AH592" s="46"/>
      <c r="AI592" s="86" t="s">
        <v>4658</v>
      </c>
      <c r="AJ592" s="86" t="s">
        <v>4593</v>
      </c>
      <c r="AK592" s="46"/>
      <c r="AL592" s="46"/>
      <c r="AM592" s="46"/>
      <c r="AN592" s="1"/>
    </row>
    <row r="593" spans="1:40" ht="169" hidden="1" x14ac:dyDescent="0.35">
      <c r="A593" s="3" t="s">
        <v>659</v>
      </c>
      <c r="B593" s="53" t="s">
        <v>660</v>
      </c>
      <c r="C593" s="26" t="s">
        <v>661</v>
      </c>
      <c r="D593" s="8" t="s">
        <v>662</v>
      </c>
      <c r="E593" s="8" t="s">
        <v>559</v>
      </c>
      <c r="F593" s="9" t="s">
        <v>560</v>
      </c>
      <c r="G593" s="247">
        <v>2</v>
      </c>
      <c r="H593" s="13">
        <v>40544</v>
      </c>
      <c r="I593" s="13">
        <v>41091</v>
      </c>
      <c r="J593" s="19">
        <f t="shared" si="76"/>
        <v>78.142857142857139</v>
      </c>
      <c r="K593" s="9">
        <v>2</v>
      </c>
      <c r="L593" s="11">
        <f t="shared" si="77"/>
        <v>1</v>
      </c>
      <c r="M593" s="121">
        <f t="shared" ref="M593:M624" si="78">J593*L593</f>
        <v>78.142857142857139</v>
      </c>
      <c r="N593" s="19">
        <f t="shared" ref="N593:N624" si="79">IF(I593&lt;=$W$2,M593,0)</f>
        <v>78.142857142857139</v>
      </c>
      <c r="O593" s="297"/>
      <c r="P593" s="297"/>
      <c r="Q593" s="297"/>
      <c r="R593" s="297"/>
      <c r="S593" s="297"/>
      <c r="T593" s="297"/>
      <c r="U593" s="297"/>
      <c r="V593" s="297"/>
      <c r="W593" s="19">
        <f t="shared" ref="W593:W627" si="80">IF($W$2&gt;=I593,J593,0)</f>
        <v>78.142857142857139</v>
      </c>
      <c r="X593" s="225" t="s">
        <v>663</v>
      </c>
      <c r="Y593" s="9" t="s">
        <v>562</v>
      </c>
      <c r="Z593" s="8" t="s">
        <v>563</v>
      </c>
      <c r="AA593" s="9"/>
      <c r="AB593" s="9"/>
      <c r="AC593" s="9"/>
      <c r="AD593" s="9"/>
      <c r="AE593" s="9"/>
      <c r="AF593" s="145" t="s">
        <v>664</v>
      </c>
      <c r="AG593" s="60">
        <v>2012</v>
      </c>
      <c r="AH593" s="46"/>
      <c r="AI593" s="86" t="s">
        <v>4658</v>
      </c>
      <c r="AJ593" s="86" t="s">
        <v>4593</v>
      </c>
      <c r="AK593" s="46"/>
      <c r="AL593" s="46"/>
      <c r="AM593" s="46"/>
      <c r="AN593" s="1"/>
    </row>
    <row r="594" spans="1:40" ht="156" hidden="1" x14ac:dyDescent="0.35">
      <c r="A594" s="3" t="s">
        <v>655</v>
      </c>
      <c r="B594" s="53" t="s">
        <v>656</v>
      </c>
      <c r="C594" s="26" t="s">
        <v>637</v>
      </c>
      <c r="D594" s="8" t="s">
        <v>638</v>
      </c>
      <c r="E594" s="8" t="s">
        <v>657</v>
      </c>
      <c r="F594" s="9" t="s">
        <v>640</v>
      </c>
      <c r="G594" s="247">
        <v>2</v>
      </c>
      <c r="H594" s="13">
        <v>41316</v>
      </c>
      <c r="I594" s="13">
        <v>41455</v>
      </c>
      <c r="J594" s="19">
        <f t="shared" si="76"/>
        <v>19.857142857142858</v>
      </c>
      <c r="K594" s="9">
        <v>2</v>
      </c>
      <c r="L594" s="11">
        <f t="shared" si="77"/>
        <v>1</v>
      </c>
      <c r="M594" s="121">
        <f t="shared" si="78"/>
        <v>19.857142857142858</v>
      </c>
      <c r="N594" s="19">
        <f t="shared" si="79"/>
        <v>19.857142857142858</v>
      </c>
      <c r="O594" s="297"/>
      <c r="P594" s="297"/>
      <c r="Q594" s="297"/>
      <c r="R594" s="297"/>
      <c r="S594" s="297"/>
      <c r="T594" s="297"/>
      <c r="U594" s="297"/>
      <c r="V594" s="297"/>
      <c r="W594" s="19">
        <f t="shared" si="80"/>
        <v>19.857142857142858</v>
      </c>
      <c r="X594" s="225" t="s">
        <v>648</v>
      </c>
      <c r="Y594" s="9" t="s">
        <v>562</v>
      </c>
      <c r="Z594" s="8" t="s">
        <v>563</v>
      </c>
      <c r="AA594" s="9"/>
      <c r="AB594" s="9"/>
      <c r="AC594" s="9"/>
      <c r="AD594" s="9"/>
      <c r="AE594" s="9"/>
      <c r="AF594" s="145" t="s">
        <v>658</v>
      </c>
      <c r="AG594" s="60">
        <v>2012</v>
      </c>
      <c r="AH594" s="46"/>
      <c r="AI594" s="86" t="s">
        <v>4658</v>
      </c>
      <c r="AJ594" s="86" t="s">
        <v>4593</v>
      </c>
      <c r="AK594" s="46"/>
      <c r="AL594" s="46"/>
      <c r="AM594" s="46"/>
      <c r="AN594" s="1"/>
    </row>
    <row r="595" spans="1:40" ht="143" hidden="1" x14ac:dyDescent="0.35">
      <c r="A595" s="3" t="s">
        <v>650</v>
      </c>
      <c r="B595" s="53" t="s">
        <v>651</v>
      </c>
      <c r="C595" s="26" t="s">
        <v>627</v>
      </c>
      <c r="D595" s="8" t="s">
        <v>652</v>
      </c>
      <c r="E595" s="8" t="s">
        <v>559</v>
      </c>
      <c r="F595" s="9" t="s">
        <v>560</v>
      </c>
      <c r="G595" s="247">
        <v>2</v>
      </c>
      <c r="H595" s="13">
        <v>40544</v>
      </c>
      <c r="I595" s="13">
        <v>41091</v>
      </c>
      <c r="J595" s="19">
        <f t="shared" si="76"/>
        <v>78.142857142857139</v>
      </c>
      <c r="K595" s="9">
        <v>2</v>
      </c>
      <c r="L595" s="11">
        <f t="shared" si="77"/>
        <v>1</v>
      </c>
      <c r="M595" s="121">
        <f t="shared" si="78"/>
        <v>78.142857142857139</v>
      </c>
      <c r="N595" s="19">
        <f t="shared" si="79"/>
        <v>78.142857142857139</v>
      </c>
      <c r="O595" s="297"/>
      <c r="P595" s="297"/>
      <c r="Q595" s="297"/>
      <c r="R595" s="297"/>
      <c r="S595" s="297"/>
      <c r="T595" s="297"/>
      <c r="U595" s="297"/>
      <c r="V595" s="297"/>
      <c r="W595" s="19">
        <f t="shared" si="80"/>
        <v>78.142857142857139</v>
      </c>
      <c r="X595" s="225" t="s">
        <v>653</v>
      </c>
      <c r="Y595" s="9" t="s">
        <v>562</v>
      </c>
      <c r="Z595" s="8" t="s">
        <v>563</v>
      </c>
      <c r="AA595" s="9"/>
      <c r="AB595" s="9"/>
      <c r="AC595" s="9"/>
      <c r="AD595" s="9"/>
      <c r="AE595" s="9"/>
      <c r="AF595" s="145" t="s">
        <v>654</v>
      </c>
      <c r="AG595" s="60">
        <v>2012</v>
      </c>
      <c r="AH595" s="46"/>
      <c r="AI595" s="86" t="s">
        <v>4658</v>
      </c>
      <c r="AJ595" s="86" t="s">
        <v>4593</v>
      </c>
      <c r="AK595" s="46"/>
      <c r="AL595" s="46"/>
      <c r="AM595" s="46"/>
      <c r="AN595" s="1"/>
    </row>
    <row r="596" spans="1:40" ht="299" hidden="1" x14ac:dyDescent="0.35">
      <c r="A596" s="3" t="s">
        <v>1181</v>
      </c>
      <c r="B596" s="52" t="s">
        <v>1182</v>
      </c>
      <c r="C596" s="8" t="s">
        <v>1183</v>
      </c>
      <c r="D596" s="8" t="s">
        <v>1184</v>
      </c>
      <c r="E596" s="8" t="s">
        <v>1185</v>
      </c>
      <c r="F596" s="9" t="s">
        <v>1186</v>
      </c>
      <c r="G596" s="247">
        <v>1</v>
      </c>
      <c r="H596" s="10">
        <v>41852</v>
      </c>
      <c r="I596" s="10">
        <v>42916</v>
      </c>
      <c r="J596" s="19">
        <f t="shared" si="76"/>
        <v>152</v>
      </c>
      <c r="K596" s="9">
        <v>1</v>
      </c>
      <c r="L596" s="11">
        <f t="shared" si="77"/>
        <v>1</v>
      </c>
      <c r="M596" s="121">
        <f t="shared" si="78"/>
        <v>152</v>
      </c>
      <c r="N596" s="19">
        <f t="shared" si="79"/>
        <v>152</v>
      </c>
      <c r="O596" s="297"/>
      <c r="P596" s="297"/>
      <c r="Q596" s="297"/>
      <c r="R596" s="297"/>
      <c r="S596" s="297"/>
      <c r="T596" s="297"/>
      <c r="U596" s="297"/>
      <c r="V596" s="297"/>
      <c r="W596" s="19">
        <f t="shared" si="80"/>
        <v>152</v>
      </c>
      <c r="X596" s="225" t="s">
        <v>1187</v>
      </c>
      <c r="Y596" s="9" t="s">
        <v>189</v>
      </c>
      <c r="Z596" s="8" t="s">
        <v>671</v>
      </c>
      <c r="AA596" s="9"/>
      <c r="AB596" s="9"/>
      <c r="AC596" s="9"/>
      <c r="AD596" s="9"/>
      <c r="AE596" s="9"/>
      <c r="AF596" s="145" t="s">
        <v>1188</v>
      </c>
      <c r="AG596" s="60">
        <v>2014</v>
      </c>
      <c r="AH596" s="46"/>
      <c r="AI596" s="86" t="s">
        <v>4658</v>
      </c>
      <c r="AJ596" s="86" t="s">
        <v>4593</v>
      </c>
      <c r="AK596" s="46"/>
      <c r="AL596" s="46"/>
      <c r="AM596" s="46"/>
      <c r="AN596" s="1"/>
    </row>
    <row r="597" spans="1:40" ht="117" hidden="1" x14ac:dyDescent="0.35">
      <c r="A597" s="3" t="s">
        <v>643</v>
      </c>
      <c r="B597" s="53" t="s">
        <v>644</v>
      </c>
      <c r="C597" s="26" t="s">
        <v>637</v>
      </c>
      <c r="D597" s="8" t="s">
        <v>645</v>
      </c>
      <c r="E597" s="8" t="s">
        <v>646</v>
      </c>
      <c r="F597" s="9" t="s">
        <v>647</v>
      </c>
      <c r="G597" s="247">
        <v>2</v>
      </c>
      <c r="H597" s="13">
        <v>41316</v>
      </c>
      <c r="I597" s="13">
        <v>41547</v>
      </c>
      <c r="J597" s="19">
        <f t="shared" si="76"/>
        <v>33</v>
      </c>
      <c r="K597" s="9">
        <v>2</v>
      </c>
      <c r="L597" s="11">
        <f t="shared" si="77"/>
        <v>1</v>
      </c>
      <c r="M597" s="121">
        <f t="shared" si="78"/>
        <v>33</v>
      </c>
      <c r="N597" s="19">
        <f t="shared" si="79"/>
        <v>33</v>
      </c>
      <c r="O597" s="297"/>
      <c r="P597" s="297"/>
      <c r="Q597" s="297"/>
      <c r="R597" s="297"/>
      <c r="S597" s="297"/>
      <c r="T597" s="297"/>
      <c r="U597" s="297"/>
      <c r="V597" s="297"/>
      <c r="W597" s="19">
        <f t="shared" si="80"/>
        <v>33</v>
      </c>
      <c r="X597" s="225" t="s">
        <v>648</v>
      </c>
      <c r="Y597" s="9" t="s">
        <v>562</v>
      </c>
      <c r="Z597" s="8" t="s">
        <v>563</v>
      </c>
      <c r="AA597" s="9"/>
      <c r="AB597" s="9"/>
      <c r="AC597" s="9"/>
      <c r="AD597" s="9"/>
      <c r="AE597" s="9"/>
      <c r="AF597" s="145" t="s">
        <v>649</v>
      </c>
      <c r="AG597" s="60">
        <v>2012</v>
      </c>
      <c r="AH597" s="46"/>
      <c r="AI597" s="86" t="s">
        <v>4658</v>
      </c>
      <c r="AJ597" s="86" t="s">
        <v>4593</v>
      </c>
      <c r="AK597" s="46"/>
      <c r="AL597" s="46"/>
      <c r="AM597" s="46"/>
      <c r="AN597" s="1"/>
    </row>
    <row r="598" spans="1:40" ht="117" hidden="1" x14ac:dyDescent="0.35">
      <c r="A598" s="3" t="s">
        <v>572</v>
      </c>
      <c r="B598" s="62" t="s">
        <v>573</v>
      </c>
      <c r="C598" s="26" t="s">
        <v>574</v>
      </c>
      <c r="D598" s="8" t="s">
        <v>575</v>
      </c>
      <c r="E598" s="8" t="s">
        <v>576</v>
      </c>
      <c r="F598" s="9" t="s">
        <v>145</v>
      </c>
      <c r="G598" s="247">
        <v>2</v>
      </c>
      <c r="H598" s="13">
        <v>41316</v>
      </c>
      <c r="I598" s="13">
        <v>41639</v>
      </c>
      <c r="J598" s="19">
        <f t="shared" si="76"/>
        <v>46.142857142857146</v>
      </c>
      <c r="K598" s="9">
        <v>2</v>
      </c>
      <c r="L598" s="11">
        <f t="shared" si="77"/>
        <v>1</v>
      </c>
      <c r="M598" s="121">
        <f t="shared" si="78"/>
        <v>46.142857142857146</v>
      </c>
      <c r="N598" s="19">
        <f t="shared" si="79"/>
        <v>46.142857142857146</v>
      </c>
      <c r="O598" s="297"/>
      <c r="P598" s="297"/>
      <c r="Q598" s="297"/>
      <c r="R598" s="297"/>
      <c r="S598" s="297"/>
      <c r="T598" s="297"/>
      <c r="U598" s="297"/>
      <c r="V598" s="297"/>
      <c r="W598" s="19">
        <f t="shared" si="80"/>
        <v>46.142857142857146</v>
      </c>
      <c r="X598" s="225" t="s">
        <v>577</v>
      </c>
      <c r="Y598" s="9" t="s">
        <v>562</v>
      </c>
      <c r="Z598" s="8" t="s">
        <v>563</v>
      </c>
      <c r="AA598" s="9"/>
      <c r="AB598" s="9"/>
      <c r="AC598" s="9"/>
      <c r="AD598" s="9"/>
      <c r="AE598" s="9"/>
      <c r="AF598" s="145" t="s">
        <v>578</v>
      </c>
      <c r="AG598" s="60">
        <v>2012</v>
      </c>
      <c r="AH598" s="46"/>
      <c r="AI598" s="86" t="s">
        <v>4658</v>
      </c>
      <c r="AJ598" s="86" t="s">
        <v>4593</v>
      </c>
      <c r="AK598" s="46"/>
      <c r="AL598" s="46"/>
      <c r="AM598" s="46"/>
      <c r="AN598" s="1"/>
    </row>
    <row r="599" spans="1:40" ht="247" hidden="1" x14ac:dyDescent="0.35">
      <c r="A599" s="3" t="s">
        <v>1055</v>
      </c>
      <c r="B599" s="52" t="s">
        <v>1056</v>
      </c>
      <c r="C599" s="8" t="s">
        <v>1057</v>
      </c>
      <c r="D599" s="8" t="s">
        <v>1058</v>
      </c>
      <c r="E599" s="8" t="s">
        <v>1059</v>
      </c>
      <c r="F599" s="9" t="s">
        <v>1060</v>
      </c>
      <c r="G599" s="247">
        <v>1</v>
      </c>
      <c r="H599" s="10">
        <v>42401</v>
      </c>
      <c r="I599" s="10">
        <v>42490</v>
      </c>
      <c r="J599" s="19">
        <f t="shared" si="76"/>
        <v>12.714285714285714</v>
      </c>
      <c r="K599" s="9">
        <v>1</v>
      </c>
      <c r="L599" s="11">
        <f t="shared" si="77"/>
        <v>1</v>
      </c>
      <c r="M599" s="121">
        <f t="shared" si="78"/>
        <v>12.714285714285714</v>
      </c>
      <c r="N599" s="19">
        <f t="shared" si="79"/>
        <v>12.714285714285714</v>
      </c>
      <c r="O599" s="297"/>
      <c r="P599" s="297"/>
      <c r="Q599" s="297"/>
      <c r="R599" s="297"/>
      <c r="S599" s="297"/>
      <c r="T599" s="297"/>
      <c r="U599" s="297"/>
      <c r="V599" s="297"/>
      <c r="W599" s="19">
        <f t="shared" si="80"/>
        <v>12.714285714285714</v>
      </c>
      <c r="X599" s="47" t="s">
        <v>992</v>
      </c>
      <c r="Y599" s="9" t="s">
        <v>189</v>
      </c>
      <c r="Z599" s="8" t="s">
        <v>1047</v>
      </c>
      <c r="AA599" s="9"/>
      <c r="AB599" s="9"/>
      <c r="AC599" s="9"/>
      <c r="AD599" s="9"/>
      <c r="AE599" s="9"/>
      <c r="AF599" s="145" t="s">
        <v>1061</v>
      </c>
      <c r="AG599" s="60">
        <v>2014</v>
      </c>
      <c r="AH599" s="46"/>
      <c r="AI599" s="86" t="s">
        <v>4658</v>
      </c>
      <c r="AJ599" s="86" t="s">
        <v>4593</v>
      </c>
      <c r="AK599" s="46"/>
      <c r="AL599" s="46"/>
      <c r="AM599" s="46"/>
      <c r="AN599" s="1"/>
    </row>
    <row r="600" spans="1:40" ht="169" hidden="1" x14ac:dyDescent="0.35">
      <c r="A600" s="3" t="s">
        <v>635</v>
      </c>
      <c r="B600" s="53" t="s">
        <v>636</v>
      </c>
      <c r="C600" s="26" t="s">
        <v>637</v>
      </c>
      <c r="D600" s="8" t="s">
        <v>638</v>
      </c>
      <c r="E600" s="8" t="s">
        <v>639</v>
      </c>
      <c r="F600" s="9" t="s">
        <v>640</v>
      </c>
      <c r="G600" s="247">
        <v>2</v>
      </c>
      <c r="H600" s="13">
        <v>41316</v>
      </c>
      <c r="I600" s="13">
        <v>41455</v>
      </c>
      <c r="J600" s="19">
        <f t="shared" si="76"/>
        <v>19.857142857142858</v>
      </c>
      <c r="K600" s="9">
        <v>2</v>
      </c>
      <c r="L600" s="11">
        <f t="shared" si="77"/>
        <v>1</v>
      </c>
      <c r="M600" s="121">
        <f t="shared" si="78"/>
        <v>19.857142857142858</v>
      </c>
      <c r="N600" s="19">
        <f t="shared" si="79"/>
        <v>19.857142857142858</v>
      </c>
      <c r="O600" s="297"/>
      <c r="P600" s="297"/>
      <c r="Q600" s="297"/>
      <c r="R600" s="297"/>
      <c r="S600" s="297"/>
      <c r="T600" s="297"/>
      <c r="U600" s="297"/>
      <c r="V600" s="297"/>
      <c r="W600" s="19">
        <f t="shared" si="80"/>
        <v>19.857142857142858</v>
      </c>
      <c r="X600" s="225" t="s">
        <v>641</v>
      </c>
      <c r="Y600" s="9" t="s">
        <v>562</v>
      </c>
      <c r="Z600" s="8" t="s">
        <v>563</v>
      </c>
      <c r="AA600" s="9"/>
      <c r="AB600" s="9"/>
      <c r="AC600" s="9"/>
      <c r="AD600" s="9"/>
      <c r="AE600" s="9"/>
      <c r="AF600" s="145" t="s">
        <v>642</v>
      </c>
      <c r="AG600" s="60">
        <v>2012</v>
      </c>
      <c r="AH600" s="46"/>
      <c r="AI600" s="86" t="s">
        <v>4658</v>
      </c>
      <c r="AJ600" s="86" t="s">
        <v>4593</v>
      </c>
      <c r="AK600" s="46"/>
      <c r="AL600" s="46"/>
      <c r="AM600" s="46"/>
      <c r="AN600" s="1"/>
    </row>
    <row r="601" spans="1:40" ht="156" hidden="1" x14ac:dyDescent="0.35">
      <c r="A601" s="3" t="s">
        <v>631</v>
      </c>
      <c r="B601" s="53" t="s">
        <v>632</v>
      </c>
      <c r="C601" s="26" t="s">
        <v>633</v>
      </c>
      <c r="D601" s="8" t="s">
        <v>604</v>
      </c>
      <c r="E601" s="8" t="s">
        <v>605</v>
      </c>
      <c r="F601" s="9" t="s">
        <v>606</v>
      </c>
      <c r="G601" s="247">
        <v>2</v>
      </c>
      <c r="H601" s="13">
        <v>41316</v>
      </c>
      <c r="I601" s="13">
        <v>41455</v>
      </c>
      <c r="J601" s="19">
        <f t="shared" si="76"/>
        <v>19.857142857142858</v>
      </c>
      <c r="K601" s="9">
        <v>2</v>
      </c>
      <c r="L601" s="11">
        <f t="shared" si="77"/>
        <v>1</v>
      </c>
      <c r="M601" s="121">
        <f t="shared" si="78"/>
        <v>19.857142857142858</v>
      </c>
      <c r="N601" s="19">
        <f t="shared" si="79"/>
        <v>19.857142857142858</v>
      </c>
      <c r="O601" s="297"/>
      <c r="P601" s="297"/>
      <c r="Q601" s="297"/>
      <c r="R601" s="297"/>
      <c r="S601" s="297"/>
      <c r="T601" s="297"/>
      <c r="U601" s="297"/>
      <c r="V601" s="297"/>
      <c r="W601" s="19">
        <f t="shared" si="80"/>
        <v>19.857142857142858</v>
      </c>
      <c r="X601" s="225" t="s">
        <v>629</v>
      </c>
      <c r="Y601" s="9" t="s">
        <v>562</v>
      </c>
      <c r="Z601" s="8" t="s">
        <v>563</v>
      </c>
      <c r="AA601" s="9"/>
      <c r="AB601" s="9"/>
      <c r="AC601" s="9"/>
      <c r="AD601" s="9"/>
      <c r="AE601" s="9"/>
      <c r="AF601" s="145" t="s">
        <v>634</v>
      </c>
      <c r="AG601" s="60">
        <v>2012</v>
      </c>
      <c r="AH601" s="46"/>
      <c r="AI601" s="86" t="s">
        <v>4658</v>
      </c>
      <c r="AJ601" s="86" t="s">
        <v>4593</v>
      </c>
      <c r="AK601" s="46"/>
      <c r="AL601" s="46"/>
      <c r="AM601" s="46"/>
      <c r="AN601" s="1"/>
    </row>
    <row r="602" spans="1:40" ht="104" hidden="1" x14ac:dyDescent="0.35">
      <c r="A602" s="3" t="s">
        <v>625</v>
      </c>
      <c r="B602" s="53" t="s">
        <v>626</v>
      </c>
      <c r="C602" s="26" t="s">
        <v>627</v>
      </c>
      <c r="D602" s="8" t="s">
        <v>628</v>
      </c>
      <c r="E602" s="8" t="s">
        <v>583</v>
      </c>
      <c r="F602" s="9" t="s">
        <v>560</v>
      </c>
      <c r="G602" s="247">
        <v>1</v>
      </c>
      <c r="H602" s="13">
        <v>40544</v>
      </c>
      <c r="I602" s="13">
        <v>40908</v>
      </c>
      <c r="J602" s="19">
        <f t="shared" si="76"/>
        <v>52</v>
      </c>
      <c r="K602" s="9">
        <v>1</v>
      </c>
      <c r="L602" s="11">
        <f t="shared" si="77"/>
        <v>1</v>
      </c>
      <c r="M602" s="121">
        <f t="shared" si="78"/>
        <v>52</v>
      </c>
      <c r="N602" s="19">
        <f t="shared" si="79"/>
        <v>52</v>
      </c>
      <c r="O602" s="297"/>
      <c r="P602" s="297"/>
      <c r="Q602" s="297"/>
      <c r="R602" s="297"/>
      <c r="S602" s="297"/>
      <c r="T602" s="297"/>
      <c r="U602" s="297"/>
      <c r="V602" s="297"/>
      <c r="W602" s="19">
        <f t="shared" si="80"/>
        <v>52</v>
      </c>
      <c r="X602" s="225" t="s">
        <v>629</v>
      </c>
      <c r="Y602" s="9" t="s">
        <v>562</v>
      </c>
      <c r="Z602" s="8" t="s">
        <v>563</v>
      </c>
      <c r="AA602" s="9"/>
      <c r="AB602" s="9"/>
      <c r="AC602" s="9"/>
      <c r="AD602" s="9"/>
      <c r="AE602" s="9"/>
      <c r="AF602" s="145" t="s">
        <v>630</v>
      </c>
      <c r="AG602" s="60">
        <v>2012</v>
      </c>
      <c r="AH602" s="46"/>
      <c r="AI602" s="86" t="s">
        <v>4658</v>
      </c>
      <c r="AJ602" s="86" t="s">
        <v>4593</v>
      </c>
      <c r="AK602" s="46"/>
      <c r="AL602" s="46"/>
      <c r="AM602" s="46"/>
      <c r="AN602" s="1"/>
    </row>
    <row r="603" spans="1:40" ht="169" hidden="1" x14ac:dyDescent="0.35">
      <c r="A603" s="3" t="s">
        <v>617</v>
      </c>
      <c r="B603" s="53" t="s">
        <v>618</v>
      </c>
      <c r="C603" s="26" t="s">
        <v>619</v>
      </c>
      <c r="D603" s="8" t="s">
        <v>620</v>
      </c>
      <c r="E603" s="8" t="s">
        <v>621</v>
      </c>
      <c r="F603" s="9" t="s">
        <v>622</v>
      </c>
      <c r="G603" s="247">
        <v>2</v>
      </c>
      <c r="H603" s="13">
        <v>41316</v>
      </c>
      <c r="I603" s="13">
        <v>41455</v>
      </c>
      <c r="J603" s="19">
        <f t="shared" si="76"/>
        <v>19.857142857142858</v>
      </c>
      <c r="K603" s="9">
        <v>2</v>
      </c>
      <c r="L603" s="11">
        <f t="shared" si="77"/>
        <v>1</v>
      </c>
      <c r="M603" s="121">
        <f t="shared" si="78"/>
        <v>19.857142857142858</v>
      </c>
      <c r="N603" s="19">
        <f t="shared" si="79"/>
        <v>19.857142857142858</v>
      </c>
      <c r="O603" s="297"/>
      <c r="P603" s="297"/>
      <c r="Q603" s="297"/>
      <c r="R603" s="297"/>
      <c r="S603" s="297"/>
      <c r="T603" s="297"/>
      <c r="U603" s="297"/>
      <c r="V603" s="297"/>
      <c r="W603" s="19">
        <f t="shared" si="80"/>
        <v>19.857142857142858</v>
      </c>
      <c r="X603" s="225" t="s">
        <v>623</v>
      </c>
      <c r="Y603" s="9" t="s">
        <v>562</v>
      </c>
      <c r="Z603" s="8" t="s">
        <v>563</v>
      </c>
      <c r="AA603" s="9"/>
      <c r="AB603" s="9"/>
      <c r="AC603" s="9"/>
      <c r="AD603" s="9"/>
      <c r="AE603" s="9"/>
      <c r="AF603" s="145" t="s">
        <v>624</v>
      </c>
      <c r="AG603" s="60">
        <v>2012</v>
      </c>
      <c r="AH603" s="46"/>
      <c r="AI603" s="86" t="s">
        <v>4658</v>
      </c>
      <c r="AJ603" s="86" t="s">
        <v>4593</v>
      </c>
      <c r="AK603" s="46"/>
      <c r="AL603" s="46"/>
      <c r="AM603" s="46"/>
      <c r="AN603" s="1"/>
    </row>
    <row r="604" spans="1:40" ht="409.5" hidden="1" x14ac:dyDescent="0.35">
      <c r="A604" s="3" t="s">
        <v>1264</v>
      </c>
      <c r="B604" s="48" t="s">
        <v>1265</v>
      </c>
      <c r="C604" s="8" t="s">
        <v>1266</v>
      </c>
      <c r="D604" s="8" t="s">
        <v>1267</v>
      </c>
      <c r="E604" s="8" t="s">
        <v>1268</v>
      </c>
      <c r="F604" s="9" t="s">
        <v>1269</v>
      </c>
      <c r="G604" s="247">
        <v>100</v>
      </c>
      <c r="H604" s="12">
        <v>42401</v>
      </c>
      <c r="I604" s="12">
        <v>42735</v>
      </c>
      <c r="J604" s="19">
        <f t="shared" si="76"/>
        <v>47.714285714285715</v>
      </c>
      <c r="K604" s="9">
        <v>100</v>
      </c>
      <c r="L604" s="11">
        <f t="shared" si="77"/>
        <v>1</v>
      </c>
      <c r="M604" s="121">
        <f t="shared" si="78"/>
        <v>47.714285714285715</v>
      </c>
      <c r="N604" s="19">
        <f t="shared" si="79"/>
        <v>47.714285714285715</v>
      </c>
      <c r="O604" s="297"/>
      <c r="P604" s="297"/>
      <c r="Q604" s="297"/>
      <c r="R604" s="297"/>
      <c r="S604" s="297"/>
      <c r="T604" s="297"/>
      <c r="U604" s="297"/>
      <c r="V604" s="297"/>
      <c r="W604" s="19">
        <f t="shared" si="80"/>
        <v>47.714285714285715</v>
      </c>
      <c r="X604" s="47" t="s">
        <v>197</v>
      </c>
      <c r="Y604" s="9" t="s">
        <v>147</v>
      </c>
      <c r="Z604" s="8" t="s">
        <v>553</v>
      </c>
      <c r="AA604" s="9"/>
      <c r="AB604" s="9"/>
      <c r="AC604" s="9"/>
      <c r="AD604" s="9"/>
      <c r="AE604" s="9"/>
      <c r="AF604" s="145" t="s">
        <v>1270</v>
      </c>
      <c r="AG604" s="60">
        <v>2013</v>
      </c>
      <c r="AH604" s="46"/>
      <c r="AI604" s="86" t="s">
        <v>4658</v>
      </c>
      <c r="AJ604" s="86" t="s">
        <v>4593</v>
      </c>
      <c r="AK604" s="46"/>
      <c r="AL604" s="46"/>
      <c r="AM604" s="46"/>
      <c r="AN604" s="1"/>
    </row>
    <row r="605" spans="1:40" ht="286" hidden="1" x14ac:dyDescent="0.35">
      <c r="A605" s="3" t="s">
        <v>924</v>
      </c>
      <c r="B605" s="52" t="s">
        <v>925</v>
      </c>
      <c r="C605" s="8" t="s">
        <v>926</v>
      </c>
      <c r="D605" s="8" t="s">
        <v>927</v>
      </c>
      <c r="E605" s="8" t="s">
        <v>928</v>
      </c>
      <c r="F605" s="9" t="s">
        <v>929</v>
      </c>
      <c r="G605" s="247">
        <v>2</v>
      </c>
      <c r="H605" s="10">
        <v>42401</v>
      </c>
      <c r="I605" s="10">
        <v>42460</v>
      </c>
      <c r="J605" s="19">
        <f t="shared" si="76"/>
        <v>8.4285714285714288</v>
      </c>
      <c r="K605" s="9">
        <v>2</v>
      </c>
      <c r="L605" s="11">
        <f t="shared" si="77"/>
        <v>1</v>
      </c>
      <c r="M605" s="121">
        <f t="shared" si="78"/>
        <v>8.4285714285714288</v>
      </c>
      <c r="N605" s="19">
        <f t="shared" si="79"/>
        <v>8.4285714285714288</v>
      </c>
      <c r="O605" s="297"/>
      <c r="P605" s="297"/>
      <c r="Q605" s="297"/>
      <c r="R605" s="297"/>
      <c r="S605" s="297"/>
      <c r="T605" s="297"/>
      <c r="U605" s="297"/>
      <c r="V605" s="297"/>
      <c r="W605" s="19">
        <f t="shared" si="80"/>
        <v>8.4285714285714288</v>
      </c>
      <c r="X605" s="47" t="s">
        <v>930</v>
      </c>
      <c r="Y605" s="9" t="s">
        <v>189</v>
      </c>
      <c r="Z605" s="8" t="s">
        <v>543</v>
      </c>
      <c r="AA605" s="9"/>
      <c r="AB605" s="9"/>
      <c r="AC605" s="9"/>
      <c r="AD605" s="9"/>
      <c r="AE605" s="9"/>
      <c r="AF605" s="145" t="s">
        <v>931</v>
      </c>
      <c r="AG605" s="60">
        <v>2012</v>
      </c>
      <c r="AH605" s="46"/>
      <c r="AI605" s="86" t="s">
        <v>4658</v>
      </c>
      <c r="AJ605" s="86" t="s">
        <v>4593</v>
      </c>
      <c r="AK605" s="46"/>
      <c r="AL605" s="46"/>
      <c r="AM605" s="46"/>
      <c r="AN605" s="1"/>
    </row>
    <row r="606" spans="1:40" ht="409.5" hidden="1" customHeight="1" x14ac:dyDescent="0.35">
      <c r="A606" s="3" t="s">
        <v>609</v>
      </c>
      <c r="B606" s="62" t="s">
        <v>610</v>
      </c>
      <c r="C606" s="26" t="s">
        <v>611</v>
      </c>
      <c r="D606" s="8" t="s">
        <v>612</v>
      </c>
      <c r="E606" s="8" t="s">
        <v>613</v>
      </c>
      <c r="F606" s="9" t="s">
        <v>614</v>
      </c>
      <c r="G606" s="247">
        <v>2</v>
      </c>
      <c r="H606" s="13">
        <v>41656</v>
      </c>
      <c r="I606" s="13">
        <v>42004</v>
      </c>
      <c r="J606" s="19">
        <f t="shared" si="76"/>
        <v>49.714285714285715</v>
      </c>
      <c r="K606" s="9">
        <v>2</v>
      </c>
      <c r="L606" s="11">
        <f t="shared" si="77"/>
        <v>1</v>
      </c>
      <c r="M606" s="121">
        <f t="shared" si="78"/>
        <v>49.714285714285715</v>
      </c>
      <c r="N606" s="19">
        <f t="shared" si="79"/>
        <v>49.714285714285715</v>
      </c>
      <c r="O606" s="297"/>
      <c r="P606" s="297"/>
      <c r="Q606" s="297"/>
      <c r="R606" s="297"/>
      <c r="S606" s="297"/>
      <c r="T606" s="297"/>
      <c r="U606" s="297"/>
      <c r="V606" s="297"/>
      <c r="W606" s="19">
        <f t="shared" si="80"/>
        <v>49.714285714285715</v>
      </c>
      <c r="X606" s="225" t="s">
        <v>615</v>
      </c>
      <c r="Y606" s="9" t="s">
        <v>562</v>
      </c>
      <c r="Z606" s="8" t="s">
        <v>563</v>
      </c>
      <c r="AA606" s="9"/>
      <c r="AB606" s="9"/>
      <c r="AC606" s="9"/>
      <c r="AD606" s="9"/>
      <c r="AE606" s="9"/>
      <c r="AF606" s="145" t="s">
        <v>616</v>
      </c>
      <c r="AG606" s="60">
        <v>2012</v>
      </c>
      <c r="AH606" s="46"/>
      <c r="AI606" s="86" t="s">
        <v>4658</v>
      </c>
      <c r="AJ606" s="86" t="s">
        <v>4593</v>
      </c>
      <c r="AK606" s="46"/>
      <c r="AL606" s="46"/>
      <c r="AM606" s="46"/>
      <c r="AN606" s="1"/>
    </row>
    <row r="607" spans="1:40" ht="156" hidden="1" x14ac:dyDescent="0.35">
      <c r="A607" s="3" t="s">
        <v>1159</v>
      </c>
      <c r="B607" s="61" t="s">
        <v>1160</v>
      </c>
      <c r="C607" s="8" t="s">
        <v>1161</v>
      </c>
      <c r="D607" s="8" t="s">
        <v>1162</v>
      </c>
      <c r="E607" s="8" t="s">
        <v>1163</v>
      </c>
      <c r="F607" s="9" t="s">
        <v>1164</v>
      </c>
      <c r="G607" s="247">
        <v>4</v>
      </c>
      <c r="H607" s="10">
        <v>42401</v>
      </c>
      <c r="I607" s="10">
        <v>42460</v>
      </c>
      <c r="J607" s="19">
        <f t="shared" si="76"/>
        <v>8.4285714285714288</v>
      </c>
      <c r="K607" s="9">
        <v>4</v>
      </c>
      <c r="L607" s="11">
        <f t="shared" si="77"/>
        <v>1</v>
      </c>
      <c r="M607" s="121">
        <f t="shared" si="78"/>
        <v>8.4285714285714288</v>
      </c>
      <c r="N607" s="19">
        <f t="shared" si="79"/>
        <v>8.4285714285714288</v>
      </c>
      <c r="O607" s="297"/>
      <c r="P607" s="297"/>
      <c r="Q607" s="297"/>
      <c r="R607" s="297"/>
      <c r="S607" s="297"/>
      <c r="T607" s="297"/>
      <c r="U607" s="297"/>
      <c r="V607" s="297"/>
      <c r="W607" s="19">
        <f t="shared" si="80"/>
        <v>8.4285714285714288</v>
      </c>
      <c r="X607" s="225" t="s">
        <v>1165</v>
      </c>
      <c r="Y607" s="9" t="s">
        <v>189</v>
      </c>
      <c r="Z607" s="8" t="s">
        <v>671</v>
      </c>
      <c r="AA607" s="9"/>
      <c r="AB607" s="9"/>
      <c r="AC607" s="9"/>
      <c r="AD607" s="9"/>
      <c r="AE607" s="9"/>
      <c r="AF607" s="145" t="s">
        <v>1166</v>
      </c>
      <c r="AG607" s="60">
        <v>2014</v>
      </c>
      <c r="AH607" s="46"/>
      <c r="AI607" s="86" t="s">
        <v>4658</v>
      </c>
      <c r="AJ607" s="86" t="s">
        <v>4593</v>
      </c>
      <c r="AK607" s="46"/>
      <c r="AL607" s="46"/>
      <c r="AM607" s="46"/>
      <c r="AN607" s="1"/>
    </row>
    <row r="608" spans="1:40" ht="91" hidden="1" x14ac:dyDescent="0.35">
      <c r="A608" s="3" t="s">
        <v>601</v>
      </c>
      <c r="B608" s="53" t="s">
        <v>602</v>
      </c>
      <c r="C608" s="26" t="s">
        <v>603</v>
      </c>
      <c r="D608" s="8" t="s">
        <v>604</v>
      </c>
      <c r="E608" s="8" t="s">
        <v>605</v>
      </c>
      <c r="F608" s="9" t="s">
        <v>606</v>
      </c>
      <c r="G608" s="247">
        <v>2</v>
      </c>
      <c r="H608" s="13">
        <v>41316</v>
      </c>
      <c r="I608" s="13">
        <v>41455</v>
      </c>
      <c r="J608" s="19">
        <f t="shared" si="76"/>
        <v>19.857142857142858</v>
      </c>
      <c r="K608" s="9">
        <v>2</v>
      </c>
      <c r="L608" s="11">
        <f t="shared" si="77"/>
        <v>1</v>
      </c>
      <c r="M608" s="121">
        <f t="shared" si="78"/>
        <v>19.857142857142858</v>
      </c>
      <c r="N608" s="19">
        <f t="shared" si="79"/>
        <v>19.857142857142858</v>
      </c>
      <c r="O608" s="297"/>
      <c r="P608" s="297"/>
      <c r="Q608" s="297"/>
      <c r="R608" s="297"/>
      <c r="S608" s="297"/>
      <c r="T608" s="297"/>
      <c r="U608" s="297"/>
      <c r="V608" s="297"/>
      <c r="W608" s="19">
        <f t="shared" si="80"/>
        <v>19.857142857142858</v>
      </c>
      <c r="X608" s="225" t="s">
        <v>607</v>
      </c>
      <c r="Y608" s="9" t="s">
        <v>562</v>
      </c>
      <c r="Z608" s="8" t="s">
        <v>563</v>
      </c>
      <c r="AA608" s="9"/>
      <c r="AB608" s="9"/>
      <c r="AC608" s="9"/>
      <c r="AD608" s="9"/>
      <c r="AE608" s="9"/>
      <c r="AF608" s="145" t="s">
        <v>608</v>
      </c>
      <c r="AG608" s="60">
        <v>2012</v>
      </c>
      <c r="AH608" s="46"/>
      <c r="AI608" s="86" t="s">
        <v>4658</v>
      </c>
      <c r="AJ608" s="86" t="s">
        <v>4593</v>
      </c>
      <c r="AK608" s="46"/>
      <c r="AL608" s="46"/>
      <c r="AM608" s="46"/>
      <c r="AN608" s="1"/>
    </row>
    <row r="609" spans="1:40" ht="91" hidden="1" x14ac:dyDescent="0.35">
      <c r="A609" s="3" t="s">
        <v>1407</v>
      </c>
      <c r="B609" s="61" t="s">
        <v>1408</v>
      </c>
      <c r="C609" s="8"/>
      <c r="D609" s="8" t="s">
        <v>1409</v>
      </c>
      <c r="E609" s="8" t="s">
        <v>1375</v>
      </c>
      <c r="F609" s="9" t="s">
        <v>942</v>
      </c>
      <c r="G609" s="247">
        <v>1</v>
      </c>
      <c r="H609" s="10">
        <v>42401</v>
      </c>
      <c r="I609" s="10">
        <v>42551</v>
      </c>
      <c r="J609" s="19">
        <f t="shared" si="76"/>
        <v>21.428571428571427</v>
      </c>
      <c r="K609" s="9">
        <v>1</v>
      </c>
      <c r="L609" s="11">
        <f t="shared" si="77"/>
        <v>1</v>
      </c>
      <c r="M609" s="121">
        <f t="shared" si="78"/>
        <v>21.428571428571427</v>
      </c>
      <c r="N609" s="19">
        <f t="shared" si="79"/>
        <v>21.428571428571427</v>
      </c>
      <c r="O609" s="297"/>
      <c r="P609" s="297"/>
      <c r="Q609" s="297"/>
      <c r="R609" s="297"/>
      <c r="S609" s="297"/>
      <c r="T609" s="297"/>
      <c r="U609" s="297"/>
      <c r="V609" s="297"/>
      <c r="W609" s="19">
        <f t="shared" si="80"/>
        <v>21.428571428571427</v>
      </c>
      <c r="X609" s="47" t="s">
        <v>1410</v>
      </c>
      <c r="Y609" s="9" t="s">
        <v>189</v>
      </c>
      <c r="Z609" s="8" t="s">
        <v>1304</v>
      </c>
      <c r="AA609" s="9"/>
      <c r="AB609" s="9"/>
      <c r="AC609" s="9"/>
      <c r="AD609" s="9"/>
      <c r="AE609" s="9"/>
      <c r="AF609" s="145" t="s">
        <v>1411</v>
      </c>
      <c r="AG609" s="60">
        <v>2015</v>
      </c>
      <c r="AH609" s="46"/>
      <c r="AI609" s="86" t="s">
        <v>4658</v>
      </c>
      <c r="AJ609" s="86" t="s">
        <v>4593</v>
      </c>
      <c r="AK609" s="46"/>
      <c r="AL609" s="46"/>
      <c r="AM609" s="46"/>
      <c r="AN609" s="1"/>
    </row>
    <row r="610" spans="1:40" ht="260" hidden="1" customHeight="1" x14ac:dyDescent="0.35">
      <c r="A610" s="3" t="s">
        <v>595</v>
      </c>
      <c r="B610" s="53" t="s">
        <v>596</v>
      </c>
      <c r="C610" s="8" t="s">
        <v>586</v>
      </c>
      <c r="D610" s="8" t="s">
        <v>597</v>
      </c>
      <c r="E610" s="8" t="s">
        <v>598</v>
      </c>
      <c r="F610" s="9" t="s">
        <v>599</v>
      </c>
      <c r="G610" s="247">
        <v>6</v>
      </c>
      <c r="H610" s="13">
        <v>41316</v>
      </c>
      <c r="I610" s="13">
        <v>41639</v>
      </c>
      <c r="J610" s="19">
        <f t="shared" si="76"/>
        <v>46.142857142857146</v>
      </c>
      <c r="K610" s="9">
        <v>6</v>
      </c>
      <c r="L610" s="11">
        <f t="shared" si="77"/>
        <v>1</v>
      </c>
      <c r="M610" s="121">
        <f t="shared" si="78"/>
        <v>46.142857142857146</v>
      </c>
      <c r="N610" s="19">
        <f t="shared" si="79"/>
        <v>46.142857142857146</v>
      </c>
      <c r="O610" s="297"/>
      <c r="P610" s="297"/>
      <c r="Q610" s="297"/>
      <c r="R610" s="297"/>
      <c r="S610" s="297"/>
      <c r="T610" s="297"/>
      <c r="U610" s="297"/>
      <c r="V610" s="297"/>
      <c r="W610" s="19">
        <f t="shared" si="80"/>
        <v>46.142857142857146</v>
      </c>
      <c r="X610" s="225" t="s">
        <v>561</v>
      </c>
      <c r="Y610" s="9" t="s">
        <v>562</v>
      </c>
      <c r="Z610" s="8" t="s">
        <v>563</v>
      </c>
      <c r="AA610" s="9"/>
      <c r="AB610" s="9"/>
      <c r="AC610" s="9"/>
      <c r="AD610" s="9"/>
      <c r="AE610" s="9"/>
      <c r="AF610" s="145" t="s">
        <v>600</v>
      </c>
      <c r="AG610" s="60">
        <v>2012</v>
      </c>
      <c r="AH610" s="46"/>
      <c r="AI610" s="86" t="s">
        <v>4658</v>
      </c>
      <c r="AJ610" s="86" t="s">
        <v>4593</v>
      </c>
      <c r="AK610" s="46"/>
      <c r="AL610" s="46"/>
      <c r="AM610" s="46"/>
      <c r="AN610" s="1"/>
    </row>
    <row r="611" spans="1:40" ht="286" hidden="1" x14ac:dyDescent="0.35">
      <c r="A611" s="3" t="s">
        <v>1144</v>
      </c>
      <c r="B611" s="52" t="s">
        <v>1145</v>
      </c>
      <c r="C611" s="8" t="s">
        <v>1146</v>
      </c>
      <c r="D611" s="8" t="s">
        <v>1147</v>
      </c>
      <c r="E611" s="8" t="s">
        <v>1148</v>
      </c>
      <c r="F611" s="9" t="s">
        <v>1149</v>
      </c>
      <c r="G611" s="247">
        <v>1</v>
      </c>
      <c r="H611" s="10">
        <v>41862</v>
      </c>
      <c r="I611" s="10">
        <v>42369</v>
      </c>
      <c r="J611" s="19">
        <f t="shared" si="76"/>
        <v>72.428571428571431</v>
      </c>
      <c r="K611" s="9">
        <v>1</v>
      </c>
      <c r="L611" s="11">
        <f t="shared" si="77"/>
        <v>1</v>
      </c>
      <c r="M611" s="121">
        <f t="shared" si="78"/>
        <v>72.428571428571431</v>
      </c>
      <c r="N611" s="19">
        <f t="shared" si="79"/>
        <v>72.428571428571431</v>
      </c>
      <c r="O611" s="297"/>
      <c r="P611" s="297"/>
      <c r="Q611" s="297"/>
      <c r="R611" s="297"/>
      <c r="S611" s="297"/>
      <c r="T611" s="297"/>
      <c r="U611" s="297"/>
      <c r="V611" s="297"/>
      <c r="W611" s="19">
        <f t="shared" si="80"/>
        <v>72.428571428571431</v>
      </c>
      <c r="X611" s="225" t="s">
        <v>1150</v>
      </c>
      <c r="Y611" s="9" t="s">
        <v>32</v>
      </c>
      <c r="Z611" s="8" t="s">
        <v>671</v>
      </c>
      <c r="AA611" s="9"/>
      <c r="AB611" s="9"/>
      <c r="AC611" s="9"/>
      <c r="AD611" s="9"/>
      <c r="AE611" s="9"/>
      <c r="AF611" s="145" t="s">
        <v>1151</v>
      </c>
      <c r="AG611" s="60">
        <v>2014</v>
      </c>
      <c r="AH611" s="46"/>
      <c r="AI611" s="86" t="s">
        <v>4658</v>
      </c>
      <c r="AJ611" s="86" t="s">
        <v>4593</v>
      </c>
      <c r="AK611" s="46"/>
      <c r="AL611" s="46"/>
      <c r="AM611" s="46"/>
      <c r="AN611" s="1"/>
    </row>
    <row r="612" spans="1:40" ht="104" hidden="1" x14ac:dyDescent="0.35">
      <c r="A612" s="3" t="s">
        <v>565</v>
      </c>
      <c r="B612" s="53" t="s">
        <v>566</v>
      </c>
      <c r="C612" s="26" t="s">
        <v>567</v>
      </c>
      <c r="D612" s="8" t="s">
        <v>568</v>
      </c>
      <c r="E612" s="8" t="s">
        <v>569</v>
      </c>
      <c r="F612" s="9" t="s">
        <v>570</v>
      </c>
      <c r="G612" s="247">
        <v>8000</v>
      </c>
      <c r="H612" s="12">
        <v>41316</v>
      </c>
      <c r="I612" s="12">
        <v>41639</v>
      </c>
      <c r="J612" s="19">
        <f t="shared" si="76"/>
        <v>46.142857142857146</v>
      </c>
      <c r="K612" s="9">
        <v>8000</v>
      </c>
      <c r="L612" s="11">
        <f t="shared" si="77"/>
        <v>1</v>
      </c>
      <c r="M612" s="121">
        <f t="shared" si="78"/>
        <v>46.142857142857146</v>
      </c>
      <c r="N612" s="19">
        <f t="shared" si="79"/>
        <v>46.142857142857146</v>
      </c>
      <c r="O612" s="297"/>
      <c r="P612" s="297"/>
      <c r="Q612" s="297"/>
      <c r="R612" s="297"/>
      <c r="S612" s="297"/>
      <c r="T612" s="297"/>
      <c r="U612" s="297"/>
      <c r="V612" s="297"/>
      <c r="W612" s="19">
        <f t="shared" si="80"/>
        <v>46.142857142857146</v>
      </c>
      <c r="X612" s="225" t="s">
        <v>561</v>
      </c>
      <c r="Y612" s="9" t="s">
        <v>562</v>
      </c>
      <c r="Z612" s="8" t="s">
        <v>563</v>
      </c>
      <c r="AA612" s="9"/>
      <c r="AB612" s="9"/>
      <c r="AC612" s="9"/>
      <c r="AD612" s="9"/>
      <c r="AE612" s="9"/>
      <c r="AF612" s="145" t="s">
        <v>571</v>
      </c>
      <c r="AG612" s="60">
        <v>2012</v>
      </c>
      <c r="AH612" s="46"/>
      <c r="AI612" s="86" t="s">
        <v>4658</v>
      </c>
      <c r="AJ612" s="86" t="s">
        <v>4593</v>
      </c>
      <c r="AK612" s="46"/>
      <c r="AL612" s="46"/>
      <c r="AM612" s="46"/>
      <c r="AN612" s="1"/>
    </row>
    <row r="613" spans="1:40" ht="273" hidden="1" customHeight="1" x14ac:dyDescent="0.35">
      <c r="A613" s="3" t="s">
        <v>1243</v>
      </c>
      <c r="B613" s="75" t="s">
        <v>1244</v>
      </c>
      <c r="C613" s="8" t="s">
        <v>1245</v>
      </c>
      <c r="D613" s="8" t="s">
        <v>328</v>
      </c>
      <c r="E613" s="8" t="s">
        <v>336</v>
      </c>
      <c r="F613" s="8" t="s">
        <v>1246</v>
      </c>
      <c r="G613" s="247">
        <v>5</v>
      </c>
      <c r="H613" s="13">
        <v>42186</v>
      </c>
      <c r="I613" s="10">
        <v>44196</v>
      </c>
      <c r="J613" s="19">
        <f t="shared" si="76"/>
        <v>287.14285714285717</v>
      </c>
      <c r="K613" s="9">
        <v>5</v>
      </c>
      <c r="L613" s="11">
        <f t="shared" si="77"/>
        <v>1</v>
      </c>
      <c r="M613" s="121">
        <f t="shared" si="78"/>
        <v>287.14285714285717</v>
      </c>
      <c r="N613" s="19">
        <f t="shared" si="79"/>
        <v>0</v>
      </c>
      <c r="O613" s="297"/>
      <c r="P613" s="297"/>
      <c r="Q613" s="297"/>
      <c r="R613" s="297"/>
      <c r="S613" s="297"/>
      <c r="T613" s="297"/>
      <c r="U613" s="297"/>
      <c r="V613" s="297"/>
      <c r="W613" s="19">
        <f t="shared" si="80"/>
        <v>0</v>
      </c>
      <c r="X613" s="47" t="s">
        <v>355</v>
      </c>
      <c r="Y613" s="9" t="s">
        <v>356</v>
      </c>
      <c r="Z613" s="8" t="s">
        <v>1247</v>
      </c>
      <c r="AA613" s="9" t="s">
        <v>34</v>
      </c>
      <c r="AB613" s="9"/>
      <c r="AC613" s="9"/>
      <c r="AD613" s="9"/>
      <c r="AE613" s="9"/>
      <c r="AF613" s="145" t="s">
        <v>1248</v>
      </c>
      <c r="AG613" s="60">
        <v>2010</v>
      </c>
      <c r="AH613" s="46"/>
      <c r="AI613" s="86" t="s">
        <v>4658</v>
      </c>
      <c r="AJ613" s="86" t="s">
        <v>4593</v>
      </c>
      <c r="AK613" s="46"/>
      <c r="AL613" s="46"/>
      <c r="AM613" s="46"/>
      <c r="AN613" s="1"/>
    </row>
    <row r="614" spans="1:40" ht="409.5" hidden="1" x14ac:dyDescent="0.35">
      <c r="A614" s="2" t="s">
        <v>1249</v>
      </c>
      <c r="B614" s="48" t="s">
        <v>1250</v>
      </c>
      <c r="C614" s="8" t="s">
        <v>1251</v>
      </c>
      <c r="D614" s="8" t="s">
        <v>1252</v>
      </c>
      <c r="E614" s="8" t="s">
        <v>1253</v>
      </c>
      <c r="F614" s="9" t="s">
        <v>819</v>
      </c>
      <c r="G614" s="247">
        <v>1</v>
      </c>
      <c r="H614" s="12">
        <v>42430</v>
      </c>
      <c r="I614" s="12">
        <v>42916</v>
      </c>
      <c r="J614" s="19">
        <f t="shared" si="76"/>
        <v>69.428571428571431</v>
      </c>
      <c r="K614" s="9">
        <v>1</v>
      </c>
      <c r="L614" s="11">
        <f t="shared" si="77"/>
        <v>1</v>
      </c>
      <c r="M614" s="121">
        <f t="shared" si="78"/>
        <v>69.428571428571431</v>
      </c>
      <c r="N614" s="19">
        <f t="shared" si="79"/>
        <v>69.428571428571431</v>
      </c>
      <c r="O614" s="297"/>
      <c r="P614" s="297"/>
      <c r="Q614" s="297"/>
      <c r="R614" s="297"/>
      <c r="S614" s="297"/>
      <c r="T614" s="297"/>
      <c r="U614" s="297"/>
      <c r="V614" s="297"/>
      <c r="W614" s="19">
        <f t="shared" si="80"/>
        <v>69.428571428571431</v>
      </c>
      <c r="X614" s="47" t="s">
        <v>1254</v>
      </c>
      <c r="Y614" s="9" t="s">
        <v>552</v>
      </c>
      <c r="Z614" s="8" t="s">
        <v>553</v>
      </c>
      <c r="AA614" s="9"/>
      <c r="AB614" s="9"/>
      <c r="AC614" s="9"/>
      <c r="AD614" s="9"/>
      <c r="AE614" s="9"/>
      <c r="AF614" s="145" t="s">
        <v>1255</v>
      </c>
      <c r="AG614" s="60">
        <v>2013</v>
      </c>
      <c r="AH614" s="46"/>
      <c r="AI614" s="86" t="s">
        <v>4658</v>
      </c>
      <c r="AJ614" s="86" t="s">
        <v>4593</v>
      </c>
      <c r="AK614" s="46"/>
      <c r="AL614" s="46"/>
      <c r="AM614" s="46"/>
      <c r="AN614" s="1"/>
    </row>
    <row r="615" spans="1:40" ht="273" hidden="1" customHeight="1" x14ac:dyDescent="0.35">
      <c r="A615" s="2" t="s">
        <v>1249</v>
      </c>
      <c r="B615" s="48" t="s">
        <v>1250</v>
      </c>
      <c r="C615" s="8" t="s">
        <v>1251</v>
      </c>
      <c r="D615" s="8" t="s">
        <v>1252</v>
      </c>
      <c r="E615" s="8" t="s">
        <v>1253</v>
      </c>
      <c r="F615" s="9" t="s">
        <v>819</v>
      </c>
      <c r="G615" s="247">
        <v>1</v>
      </c>
      <c r="H615" s="12">
        <v>42430</v>
      </c>
      <c r="I615" s="12">
        <v>42916</v>
      </c>
      <c r="J615" s="19">
        <f t="shared" si="76"/>
        <v>69.428571428571431</v>
      </c>
      <c r="K615" s="9">
        <v>1</v>
      </c>
      <c r="L615" s="11">
        <f t="shared" si="77"/>
        <v>1</v>
      </c>
      <c r="M615" s="121">
        <f t="shared" si="78"/>
        <v>69.428571428571431</v>
      </c>
      <c r="N615" s="19">
        <f t="shared" si="79"/>
        <v>69.428571428571431</v>
      </c>
      <c r="O615" s="297"/>
      <c r="P615" s="297"/>
      <c r="Q615" s="297"/>
      <c r="R615" s="297"/>
      <c r="S615" s="297"/>
      <c r="T615" s="297"/>
      <c r="U615" s="297"/>
      <c r="V615" s="297"/>
      <c r="W615" s="19">
        <f t="shared" si="80"/>
        <v>69.428571428571431</v>
      </c>
      <c r="X615" s="47" t="s">
        <v>1254</v>
      </c>
      <c r="Y615" s="9" t="s">
        <v>552</v>
      </c>
      <c r="Z615" s="8" t="s">
        <v>553</v>
      </c>
      <c r="AA615" s="9"/>
      <c r="AB615" s="9"/>
      <c r="AC615" s="9"/>
      <c r="AD615" s="9"/>
      <c r="AE615" s="9"/>
      <c r="AF615" s="145" t="s">
        <v>1256</v>
      </c>
      <c r="AG615" s="60">
        <v>2013</v>
      </c>
      <c r="AH615" s="46"/>
      <c r="AI615" s="86" t="s">
        <v>4658</v>
      </c>
      <c r="AJ615" s="86" t="s">
        <v>4593</v>
      </c>
      <c r="AK615" s="46"/>
      <c r="AL615" s="46"/>
      <c r="AM615" s="46"/>
      <c r="AN615" s="1"/>
    </row>
    <row r="616" spans="1:40" ht="260" hidden="1" customHeight="1" x14ac:dyDescent="0.35">
      <c r="A616" s="3" t="s">
        <v>1109</v>
      </c>
      <c r="B616" s="52" t="s">
        <v>1110</v>
      </c>
      <c r="C616" s="8" t="s">
        <v>1111</v>
      </c>
      <c r="D616" s="8" t="s">
        <v>1112</v>
      </c>
      <c r="E616" s="8" t="s">
        <v>983</v>
      </c>
      <c r="F616" s="9" t="s">
        <v>292</v>
      </c>
      <c r="G616" s="247">
        <v>1</v>
      </c>
      <c r="H616" s="10">
        <v>41852</v>
      </c>
      <c r="I616" s="10">
        <v>42674</v>
      </c>
      <c r="J616" s="19">
        <f t="shared" si="76"/>
        <v>117.42857142857143</v>
      </c>
      <c r="K616" s="9">
        <v>1</v>
      </c>
      <c r="L616" s="11">
        <f t="shared" si="77"/>
        <v>1</v>
      </c>
      <c r="M616" s="121">
        <f t="shared" si="78"/>
        <v>117.42857142857143</v>
      </c>
      <c r="N616" s="19">
        <f t="shared" si="79"/>
        <v>117.42857142857143</v>
      </c>
      <c r="O616" s="297"/>
      <c r="P616" s="297"/>
      <c r="Q616" s="297"/>
      <c r="R616" s="297"/>
      <c r="S616" s="297"/>
      <c r="T616" s="297"/>
      <c r="U616" s="297"/>
      <c r="V616" s="297"/>
      <c r="W616" s="19">
        <f t="shared" si="80"/>
        <v>117.42857142857143</v>
      </c>
      <c r="X616" s="225" t="s">
        <v>1113</v>
      </c>
      <c r="Y616" s="9" t="s">
        <v>189</v>
      </c>
      <c r="Z616" s="8" t="s">
        <v>671</v>
      </c>
      <c r="AA616" s="9"/>
      <c r="AB616" s="9"/>
      <c r="AC616" s="9"/>
      <c r="AD616" s="9"/>
      <c r="AE616" s="9"/>
      <c r="AF616" s="145" t="s">
        <v>1114</v>
      </c>
      <c r="AG616" s="60">
        <v>2014</v>
      </c>
      <c r="AH616" s="46"/>
      <c r="AI616" s="86" t="s">
        <v>4658</v>
      </c>
      <c r="AJ616" s="86" t="s">
        <v>4593</v>
      </c>
      <c r="AK616" s="46"/>
      <c r="AL616" s="46"/>
      <c r="AM616" s="46"/>
      <c r="AN616" s="1"/>
    </row>
    <row r="617" spans="1:40" ht="409.5" hidden="1" x14ac:dyDescent="0.35">
      <c r="A617" s="3" t="s">
        <v>850</v>
      </c>
      <c r="B617" s="48" t="s">
        <v>851</v>
      </c>
      <c r="C617" s="8" t="s">
        <v>852</v>
      </c>
      <c r="D617" s="8" t="s">
        <v>853</v>
      </c>
      <c r="E617" s="8" t="s">
        <v>854</v>
      </c>
      <c r="F617" s="9" t="s">
        <v>855</v>
      </c>
      <c r="G617" s="247">
        <v>3</v>
      </c>
      <c r="H617" s="12">
        <v>41728</v>
      </c>
      <c r="I617" s="12">
        <v>42583</v>
      </c>
      <c r="J617" s="19">
        <f t="shared" si="76"/>
        <v>122.14285714285714</v>
      </c>
      <c r="K617" s="9">
        <v>3</v>
      </c>
      <c r="L617" s="11">
        <f t="shared" si="77"/>
        <v>1</v>
      </c>
      <c r="M617" s="121">
        <f t="shared" si="78"/>
        <v>122.14285714285714</v>
      </c>
      <c r="N617" s="19">
        <f t="shared" si="79"/>
        <v>122.14285714285714</v>
      </c>
      <c r="O617" s="297"/>
      <c r="P617" s="297"/>
      <c r="Q617" s="297"/>
      <c r="R617" s="297"/>
      <c r="S617" s="297"/>
      <c r="T617" s="297"/>
      <c r="U617" s="297"/>
      <c r="V617" s="297"/>
      <c r="W617" s="19">
        <f t="shared" si="80"/>
        <v>122.14285714285714</v>
      </c>
      <c r="X617" s="47" t="s">
        <v>856</v>
      </c>
      <c r="Y617" s="9" t="s">
        <v>208</v>
      </c>
      <c r="Z617" s="8" t="s">
        <v>553</v>
      </c>
      <c r="AA617" s="9"/>
      <c r="AB617" s="9"/>
      <c r="AC617" s="9"/>
      <c r="AD617" s="9"/>
      <c r="AE617" s="9"/>
      <c r="AF617" s="145" t="s">
        <v>857</v>
      </c>
      <c r="AG617" s="60">
        <v>2013</v>
      </c>
      <c r="AH617" s="46"/>
      <c r="AI617" s="86" t="s">
        <v>4658</v>
      </c>
      <c r="AJ617" s="86" t="s">
        <v>4593</v>
      </c>
      <c r="AK617" s="46"/>
      <c r="AL617" s="46"/>
      <c r="AM617" s="46"/>
      <c r="AN617" s="1"/>
    </row>
    <row r="618" spans="1:40" ht="409.5" hidden="1" x14ac:dyDescent="0.35">
      <c r="A618" s="3" t="s">
        <v>878</v>
      </c>
      <c r="B618" s="48" t="s">
        <v>879</v>
      </c>
      <c r="C618" s="8" t="s">
        <v>880</v>
      </c>
      <c r="D618" s="8" t="s">
        <v>881</v>
      </c>
      <c r="E618" s="8" t="s">
        <v>854</v>
      </c>
      <c r="F618" s="9" t="s">
        <v>855</v>
      </c>
      <c r="G618" s="247">
        <v>3</v>
      </c>
      <c r="H618" s="12">
        <v>41728</v>
      </c>
      <c r="I618" s="12">
        <v>42583</v>
      </c>
      <c r="J618" s="19">
        <f t="shared" si="76"/>
        <v>122.14285714285714</v>
      </c>
      <c r="K618" s="9">
        <v>3</v>
      </c>
      <c r="L618" s="11">
        <f t="shared" si="77"/>
        <v>1</v>
      </c>
      <c r="M618" s="121">
        <f t="shared" si="78"/>
        <v>122.14285714285714</v>
      </c>
      <c r="N618" s="19">
        <f t="shared" si="79"/>
        <v>122.14285714285714</v>
      </c>
      <c r="O618" s="297"/>
      <c r="P618" s="297"/>
      <c r="Q618" s="297"/>
      <c r="R618" s="297"/>
      <c r="S618" s="297"/>
      <c r="T618" s="297"/>
      <c r="U618" s="297"/>
      <c r="V618" s="297"/>
      <c r="W618" s="19">
        <f t="shared" si="80"/>
        <v>122.14285714285714</v>
      </c>
      <c r="X618" s="47" t="s">
        <v>882</v>
      </c>
      <c r="Y618" s="9" t="s">
        <v>208</v>
      </c>
      <c r="Z618" s="8" t="s">
        <v>553</v>
      </c>
      <c r="AA618" s="9"/>
      <c r="AB618" s="9"/>
      <c r="AC618" s="9"/>
      <c r="AD618" s="9"/>
      <c r="AE618" s="9"/>
      <c r="AF618" s="145" t="s">
        <v>883</v>
      </c>
      <c r="AG618" s="60">
        <v>2013</v>
      </c>
      <c r="AH618" s="46"/>
      <c r="AI618" s="86" t="s">
        <v>4658</v>
      </c>
      <c r="AJ618" s="86" t="s">
        <v>4593</v>
      </c>
      <c r="AK618" s="46"/>
      <c r="AL618" s="46"/>
      <c r="AM618" s="46"/>
      <c r="AN618" s="1"/>
    </row>
    <row r="619" spans="1:40" ht="409.5" hidden="1" x14ac:dyDescent="0.35">
      <c r="A619" s="3" t="s">
        <v>870</v>
      </c>
      <c r="B619" s="61" t="s">
        <v>871</v>
      </c>
      <c r="C619" s="8" t="s">
        <v>872</v>
      </c>
      <c r="D619" s="8" t="s">
        <v>873</v>
      </c>
      <c r="E619" s="8" t="s">
        <v>873</v>
      </c>
      <c r="F619" s="8" t="s">
        <v>874</v>
      </c>
      <c r="G619" s="247">
        <v>12</v>
      </c>
      <c r="H619" s="10">
        <v>43831</v>
      </c>
      <c r="I619" s="10">
        <v>44196</v>
      </c>
      <c r="J619" s="19">
        <f t="shared" si="76"/>
        <v>52.142857142857146</v>
      </c>
      <c r="K619" s="140">
        <v>12</v>
      </c>
      <c r="L619" s="11">
        <f t="shared" si="77"/>
        <v>1</v>
      </c>
      <c r="M619" s="121">
        <f t="shared" si="78"/>
        <v>52.142857142857146</v>
      </c>
      <c r="N619" s="19">
        <f t="shared" si="79"/>
        <v>0</v>
      </c>
      <c r="O619" s="297"/>
      <c r="P619" s="297"/>
      <c r="Q619" s="297"/>
      <c r="R619" s="297"/>
      <c r="S619" s="297"/>
      <c r="T619" s="297"/>
      <c r="U619" s="297"/>
      <c r="V619" s="297"/>
      <c r="W619" s="19">
        <f t="shared" si="80"/>
        <v>0</v>
      </c>
      <c r="X619" s="46" t="s">
        <v>875</v>
      </c>
      <c r="Y619" s="9" t="s">
        <v>876</v>
      </c>
      <c r="Z619" s="8" t="s">
        <v>553</v>
      </c>
      <c r="AA619" s="9"/>
      <c r="AB619" s="9"/>
      <c r="AC619" s="9"/>
      <c r="AD619" s="9"/>
      <c r="AE619" s="9"/>
      <c r="AF619" s="145" t="s">
        <v>877</v>
      </c>
      <c r="AG619" s="60">
        <v>2013</v>
      </c>
      <c r="AH619" s="46"/>
      <c r="AI619" s="86" t="s">
        <v>4658</v>
      </c>
      <c r="AJ619" s="86" t="s">
        <v>4593</v>
      </c>
      <c r="AK619" s="46"/>
      <c r="AL619" s="46"/>
      <c r="AM619" s="46"/>
      <c r="AN619" s="1"/>
    </row>
    <row r="620" spans="1:40" ht="143" hidden="1" x14ac:dyDescent="0.35">
      <c r="A620" s="2" t="s">
        <v>1650</v>
      </c>
      <c r="B620" s="52" t="s">
        <v>1651</v>
      </c>
      <c r="C620" s="8" t="s">
        <v>1652</v>
      </c>
      <c r="D620" s="8" t="s">
        <v>1653</v>
      </c>
      <c r="E620" s="8" t="s">
        <v>1654</v>
      </c>
      <c r="F620" s="9" t="s">
        <v>1655</v>
      </c>
      <c r="G620" s="247">
        <v>1</v>
      </c>
      <c r="H620" s="31">
        <v>43040</v>
      </c>
      <c r="I620" s="13">
        <v>43403</v>
      </c>
      <c r="J620" s="19">
        <f t="shared" si="76"/>
        <v>51.857142857142854</v>
      </c>
      <c r="K620" s="9">
        <v>1</v>
      </c>
      <c r="L620" s="11">
        <f t="shared" si="77"/>
        <v>1</v>
      </c>
      <c r="M620" s="121">
        <f t="shared" si="78"/>
        <v>51.857142857142854</v>
      </c>
      <c r="N620" s="19">
        <f t="shared" si="79"/>
        <v>51.857142857142854</v>
      </c>
      <c r="O620" s="297"/>
      <c r="P620" s="297"/>
      <c r="Q620" s="297"/>
      <c r="R620" s="297"/>
      <c r="S620" s="297"/>
      <c r="T620" s="297"/>
      <c r="U620" s="297"/>
      <c r="V620" s="297"/>
      <c r="W620" s="19">
        <f t="shared" si="80"/>
        <v>51.857142857142854</v>
      </c>
      <c r="X620" s="47" t="s">
        <v>1656</v>
      </c>
      <c r="Y620" s="9" t="s">
        <v>1657</v>
      </c>
      <c r="Z620" s="8" t="s">
        <v>1658</v>
      </c>
      <c r="AA620" s="9"/>
      <c r="AB620" s="9"/>
      <c r="AC620" s="9"/>
      <c r="AD620" s="9"/>
      <c r="AE620" s="9"/>
      <c r="AF620" s="145" t="s">
        <v>1659</v>
      </c>
      <c r="AG620" s="60">
        <v>2017</v>
      </c>
      <c r="AH620" s="46"/>
      <c r="AI620" s="86" t="s">
        <v>4658</v>
      </c>
      <c r="AJ620" s="86" t="s">
        <v>4593</v>
      </c>
      <c r="AK620" s="46"/>
      <c r="AL620" s="46"/>
      <c r="AM620" s="46"/>
      <c r="AN620" s="1"/>
    </row>
    <row r="621" spans="1:40" ht="260" hidden="1" x14ac:dyDescent="0.35">
      <c r="A621" s="2" t="s">
        <v>1042</v>
      </c>
      <c r="B621" s="52" t="s">
        <v>1043</v>
      </c>
      <c r="C621" s="8" t="s">
        <v>1044</v>
      </c>
      <c r="D621" s="8" t="s">
        <v>1045</v>
      </c>
      <c r="E621" s="8" t="s">
        <v>1046</v>
      </c>
      <c r="F621" s="9" t="s">
        <v>107</v>
      </c>
      <c r="G621" s="247">
        <v>1</v>
      </c>
      <c r="H621" s="10">
        <v>41792</v>
      </c>
      <c r="I621" s="10">
        <v>42460</v>
      </c>
      <c r="J621" s="19">
        <f t="shared" si="76"/>
        <v>95.428571428571431</v>
      </c>
      <c r="K621" s="9">
        <v>1</v>
      </c>
      <c r="L621" s="11">
        <f t="shared" si="77"/>
        <v>1</v>
      </c>
      <c r="M621" s="121">
        <f t="shared" si="78"/>
        <v>95.428571428571431</v>
      </c>
      <c r="N621" s="19">
        <f t="shared" si="79"/>
        <v>95.428571428571431</v>
      </c>
      <c r="O621" s="297"/>
      <c r="P621" s="297"/>
      <c r="Q621" s="297"/>
      <c r="R621" s="297"/>
      <c r="S621" s="297"/>
      <c r="T621" s="297"/>
      <c r="U621" s="297"/>
      <c r="V621" s="297"/>
      <c r="W621" s="19">
        <f t="shared" si="80"/>
        <v>95.428571428571431</v>
      </c>
      <c r="X621" s="47" t="s">
        <v>992</v>
      </c>
      <c r="Y621" s="9" t="s">
        <v>189</v>
      </c>
      <c r="Z621" s="8" t="s">
        <v>1047</v>
      </c>
      <c r="AA621" s="9"/>
      <c r="AB621" s="9"/>
      <c r="AC621" s="9"/>
      <c r="AD621" s="9"/>
      <c r="AE621" s="9"/>
      <c r="AF621" s="145" t="s">
        <v>1048</v>
      </c>
      <c r="AG621" s="60">
        <v>2014</v>
      </c>
      <c r="AH621" s="46"/>
      <c r="AI621" s="86" t="s">
        <v>4658</v>
      </c>
      <c r="AJ621" s="86" t="s">
        <v>4593</v>
      </c>
      <c r="AK621" s="46"/>
      <c r="AL621" s="46"/>
      <c r="AM621" s="46"/>
      <c r="AN621" s="1"/>
    </row>
    <row r="622" spans="1:40" ht="208" hidden="1" x14ac:dyDescent="0.35">
      <c r="A622" s="2" t="s">
        <v>1042</v>
      </c>
      <c r="B622" s="52" t="s">
        <v>1043</v>
      </c>
      <c r="C622" s="8" t="s">
        <v>1049</v>
      </c>
      <c r="D622" s="8" t="s">
        <v>1050</v>
      </c>
      <c r="E622" s="8" t="s">
        <v>941</v>
      </c>
      <c r="F622" s="9" t="s">
        <v>107</v>
      </c>
      <c r="G622" s="247">
        <v>3</v>
      </c>
      <c r="H622" s="10">
        <v>41792</v>
      </c>
      <c r="I622" s="10">
        <v>42704</v>
      </c>
      <c r="J622" s="19">
        <f t="shared" ref="J622:J637" si="81">(I622-H622)/7</f>
        <v>130.28571428571428</v>
      </c>
      <c r="K622" s="9">
        <v>3</v>
      </c>
      <c r="L622" s="11">
        <f t="shared" si="77"/>
        <v>1</v>
      </c>
      <c r="M622" s="121">
        <f t="shared" si="78"/>
        <v>130.28571428571428</v>
      </c>
      <c r="N622" s="19">
        <f t="shared" si="79"/>
        <v>130.28571428571428</v>
      </c>
      <c r="O622" s="297"/>
      <c r="P622" s="297"/>
      <c r="Q622" s="297"/>
      <c r="R622" s="297"/>
      <c r="S622" s="297"/>
      <c r="T622" s="297"/>
      <c r="U622" s="297"/>
      <c r="V622" s="297"/>
      <c r="W622" s="19">
        <f t="shared" si="80"/>
        <v>130.28571428571428</v>
      </c>
      <c r="X622" s="47" t="s">
        <v>992</v>
      </c>
      <c r="Y622" s="9" t="s">
        <v>189</v>
      </c>
      <c r="Z622" s="8" t="s">
        <v>1047</v>
      </c>
      <c r="AA622" s="9"/>
      <c r="AB622" s="9"/>
      <c r="AC622" s="9"/>
      <c r="AD622" s="9"/>
      <c r="AE622" s="9"/>
      <c r="AF622" s="145" t="s">
        <v>1051</v>
      </c>
      <c r="AG622" s="60">
        <v>2014</v>
      </c>
      <c r="AH622" s="46"/>
      <c r="AI622" s="86" t="s">
        <v>4658</v>
      </c>
      <c r="AJ622" s="86" t="s">
        <v>4593</v>
      </c>
      <c r="AK622" s="46"/>
      <c r="AL622" s="46"/>
      <c r="AM622" s="46"/>
      <c r="AN622" s="1"/>
    </row>
    <row r="623" spans="1:40" ht="156" hidden="1" x14ac:dyDescent="0.35">
      <c r="A623" s="3" t="s">
        <v>1042</v>
      </c>
      <c r="B623" s="61" t="s">
        <v>1300</v>
      </c>
      <c r="C623" s="8"/>
      <c r="D623" s="8" t="s">
        <v>1301</v>
      </c>
      <c r="E623" s="8" t="s">
        <v>1302</v>
      </c>
      <c r="F623" s="9" t="s">
        <v>942</v>
      </c>
      <c r="G623" s="247">
        <v>5</v>
      </c>
      <c r="H623" s="10">
        <v>42401</v>
      </c>
      <c r="I623" s="10">
        <v>42704</v>
      </c>
      <c r="J623" s="19">
        <f t="shared" si="81"/>
        <v>43.285714285714285</v>
      </c>
      <c r="K623" s="9">
        <v>5</v>
      </c>
      <c r="L623" s="11">
        <f t="shared" si="77"/>
        <v>1</v>
      </c>
      <c r="M623" s="121">
        <f t="shared" si="78"/>
        <v>43.285714285714285</v>
      </c>
      <c r="N623" s="19">
        <f t="shared" si="79"/>
        <v>43.285714285714285</v>
      </c>
      <c r="O623" s="297"/>
      <c r="P623" s="297"/>
      <c r="Q623" s="297"/>
      <c r="R623" s="297"/>
      <c r="S623" s="297"/>
      <c r="T623" s="297"/>
      <c r="U623" s="297"/>
      <c r="V623" s="297"/>
      <c r="W623" s="19">
        <f t="shared" si="80"/>
        <v>43.285714285714285</v>
      </c>
      <c r="X623" s="47" t="s">
        <v>1303</v>
      </c>
      <c r="Y623" s="9" t="s">
        <v>189</v>
      </c>
      <c r="Z623" s="8" t="s">
        <v>1304</v>
      </c>
      <c r="AA623" s="9"/>
      <c r="AB623" s="9"/>
      <c r="AC623" s="9"/>
      <c r="AD623" s="9"/>
      <c r="AE623" s="9"/>
      <c r="AF623" s="145" t="s">
        <v>1305</v>
      </c>
      <c r="AG623" s="60">
        <v>2015</v>
      </c>
      <c r="AH623" s="46"/>
      <c r="AI623" s="86" t="s">
        <v>4658</v>
      </c>
      <c r="AJ623" s="86" t="s">
        <v>4593</v>
      </c>
      <c r="AK623" s="46"/>
      <c r="AL623" s="46"/>
      <c r="AM623" s="46"/>
      <c r="AN623" s="1"/>
    </row>
    <row r="624" spans="1:40" ht="117" hidden="1" x14ac:dyDescent="0.35">
      <c r="A624" s="3" t="s">
        <v>555</v>
      </c>
      <c r="B624" s="53" t="s">
        <v>556</v>
      </c>
      <c r="C624" s="26" t="s">
        <v>557</v>
      </c>
      <c r="D624" s="8" t="s">
        <v>558</v>
      </c>
      <c r="E624" s="8" t="s">
        <v>559</v>
      </c>
      <c r="F624" s="9" t="s">
        <v>560</v>
      </c>
      <c r="G624" s="247">
        <v>1</v>
      </c>
      <c r="H624" s="12">
        <v>41091</v>
      </c>
      <c r="I624" s="12">
        <v>41639</v>
      </c>
      <c r="J624" s="19">
        <f t="shared" si="81"/>
        <v>78.285714285714292</v>
      </c>
      <c r="K624" s="9">
        <v>1</v>
      </c>
      <c r="L624" s="11">
        <f t="shared" si="77"/>
        <v>1</v>
      </c>
      <c r="M624" s="121">
        <f t="shared" si="78"/>
        <v>78.285714285714292</v>
      </c>
      <c r="N624" s="19">
        <f t="shared" si="79"/>
        <v>78.285714285714292</v>
      </c>
      <c r="O624" s="297"/>
      <c r="P624" s="297"/>
      <c r="Q624" s="297"/>
      <c r="R624" s="297"/>
      <c r="S624" s="297"/>
      <c r="T624" s="297"/>
      <c r="U624" s="297"/>
      <c r="V624" s="297"/>
      <c r="W624" s="19">
        <f t="shared" si="80"/>
        <v>78.285714285714292</v>
      </c>
      <c r="X624" s="47" t="s">
        <v>561</v>
      </c>
      <c r="Y624" s="9" t="s">
        <v>562</v>
      </c>
      <c r="Z624" s="8" t="s">
        <v>563</v>
      </c>
      <c r="AA624" s="9"/>
      <c r="AB624" s="9"/>
      <c r="AC624" s="9"/>
      <c r="AD624" s="9"/>
      <c r="AE624" s="9"/>
      <c r="AF624" s="145" t="s">
        <v>564</v>
      </c>
      <c r="AG624" s="60">
        <v>2012</v>
      </c>
      <c r="AH624" s="46"/>
      <c r="AI624" s="86" t="s">
        <v>4658</v>
      </c>
      <c r="AJ624" s="86" t="s">
        <v>4593</v>
      </c>
      <c r="AK624" s="46"/>
      <c r="AL624" s="46"/>
      <c r="AM624" s="46"/>
      <c r="AN624" s="1"/>
    </row>
    <row r="625" spans="1:40" ht="247" hidden="1" x14ac:dyDescent="0.35">
      <c r="A625" s="3" t="s">
        <v>793</v>
      </c>
      <c r="B625" s="61" t="s">
        <v>794</v>
      </c>
      <c r="C625" s="8"/>
      <c r="D625" s="8" t="s">
        <v>795</v>
      </c>
      <c r="E625" s="8" t="s">
        <v>796</v>
      </c>
      <c r="F625" s="9" t="s">
        <v>797</v>
      </c>
      <c r="G625" s="247">
        <v>1</v>
      </c>
      <c r="H625" s="13">
        <v>42277</v>
      </c>
      <c r="I625" s="13">
        <v>42551</v>
      </c>
      <c r="J625" s="19">
        <f t="shared" si="81"/>
        <v>39.142857142857146</v>
      </c>
      <c r="K625" s="9">
        <v>1</v>
      </c>
      <c r="L625" s="11">
        <f t="shared" si="77"/>
        <v>1</v>
      </c>
      <c r="M625" s="121">
        <f t="shared" ref="M625:M630" si="82">J625*L625</f>
        <v>39.142857142857146</v>
      </c>
      <c r="N625" s="19">
        <f t="shared" ref="N625:N630" si="83">IF(I625&lt;=$W$2,M625,0)</f>
        <v>39.142857142857146</v>
      </c>
      <c r="O625" s="297"/>
      <c r="P625" s="297"/>
      <c r="Q625" s="297"/>
      <c r="R625" s="297"/>
      <c r="S625" s="297"/>
      <c r="T625" s="297"/>
      <c r="U625" s="297"/>
      <c r="V625" s="297"/>
      <c r="W625" s="19">
        <f t="shared" si="80"/>
        <v>39.142857142857146</v>
      </c>
      <c r="X625" s="225" t="s">
        <v>577</v>
      </c>
      <c r="Y625" s="9" t="s">
        <v>562</v>
      </c>
      <c r="Z625" s="8" t="s">
        <v>791</v>
      </c>
      <c r="AA625" s="9"/>
      <c r="AB625" s="9"/>
      <c r="AC625" s="9"/>
      <c r="AD625" s="9"/>
      <c r="AE625" s="9"/>
      <c r="AF625" s="145" t="s">
        <v>798</v>
      </c>
      <c r="AG625" s="60">
        <v>2015</v>
      </c>
      <c r="AH625" s="46"/>
      <c r="AI625" s="86" t="s">
        <v>4658</v>
      </c>
      <c r="AJ625" s="86" t="s">
        <v>4593</v>
      </c>
      <c r="AK625" s="46"/>
      <c r="AL625" s="46"/>
      <c r="AM625" s="46"/>
      <c r="AN625" s="1"/>
    </row>
    <row r="626" spans="1:40" ht="169" hidden="1" x14ac:dyDescent="0.35">
      <c r="A626" s="3" t="s">
        <v>231</v>
      </c>
      <c r="B626" s="52" t="s">
        <v>232</v>
      </c>
      <c r="C626" s="8" t="s">
        <v>233</v>
      </c>
      <c r="D626" s="8" t="s">
        <v>234</v>
      </c>
      <c r="E626" s="8" t="s">
        <v>235</v>
      </c>
      <c r="F626" s="9" t="s">
        <v>236</v>
      </c>
      <c r="G626" s="247">
        <v>20</v>
      </c>
      <c r="H626" s="10">
        <v>42706</v>
      </c>
      <c r="I626" s="10">
        <v>43069</v>
      </c>
      <c r="J626" s="19">
        <f t="shared" si="81"/>
        <v>51.857142857142854</v>
      </c>
      <c r="K626" s="9">
        <v>20</v>
      </c>
      <c r="L626" s="11">
        <f t="shared" si="77"/>
        <v>1</v>
      </c>
      <c r="M626" s="121">
        <f t="shared" si="82"/>
        <v>51.857142857142854</v>
      </c>
      <c r="N626" s="19">
        <f t="shared" si="83"/>
        <v>51.857142857142854</v>
      </c>
      <c r="O626" s="297"/>
      <c r="P626" s="297"/>
      <c r="Q626" s="297"/>
      <c r="R626" s="297"/>
      <c r="S626" s="297"/>
      <c r="T626" s="297"/>
      <c r="U626" s="297"/>
      <c r="V626" s="297"/>
      <c r="W626" s="19">
        <f t="shared" si="80"/>
        <v>51.857142857142854</v>
      </c>
      <c r="X626" s="47" t="s">
        <v>237</v>
      </c>
      <c r="Y626" s="9" t="s">
        <v>189</v>
      </c>
      <c r="Z626" s="8" t="s">
        <v>110</v>
      </c>
      <c r="AA626" s="9"/>
      <c r="AB626" s="9"/>
      <c r="AC626" s="9"/>
      <c r="AD626" s="9"/>
      <c r="AE626" s="9"/>
      <c r="AF626" s="145" t="s">
        <v>238</v>
      </c>
      <c r="AG626" s="60">
        <v>2016</v>
      </c>
      <c r="AH626" s="46"/>
      <c r="AI626" s="86" t="s">
        <v>4658</v>
      </c>
      <c r="AJ626" s="86" t="s">
        <v>4593</v>
      </c>
      <c r="AK626" s="46"/>
      <c r="AL626" s="46"/>
      <c r="AM626" s="46"/>
      <c r="AN626" s="1"/>
    </row>
    <row r="627" spans="1:40" ht="117" hidden="1" x14ac:dyDescent="0.35">
      <c r="A627" s="3" t="s">
        <v>423</v>
      </c>
      <c r="B627" s="52" t="s">
        <v>424</v>
      </c>
      <c r="C627" s="8" t="s">
        <v>425</v>
      </c>
      <c r="D627" s="8" t="s">
        <v>426</v>
      </c>
      <c r="E627" s="8" t="s">
        <v>427</v>
      </c>
      <c r="F627" s="9" t="s">
        <v>406</v>
      </c>
      <c r="G627" s="247">
        <v>4</v>
      </c>
      <c r="H627" s="10">
        <v>42706</v>
      </c>
      <c r="I627" s="10">
        <v>43069</v>
      </c>
      <c r="J627" s="19">
        <f t="shared" si="81"/>
        <v>51.857142857142854</v>
      </c>
      <c r="K627" s="9">
        <v>4</v>
      </c>
      <c r="L627" s="11">
        <f t="shared" si="77"/>
        <v>1</v>
      </c>
      <c r="M627" s="121">
        <f t="shared" si="82"/>
        <v>51.857142857142854</v>
      </c>
      <c r="N627" s="19">
        <f t="shared" si="83"/>
        <v>51.857142857142854</v>
      </c>
      <c r="O627" s="297"/>
      <c r="P627" s="297"/>
      <c r="Q627" s="297"/>
      <c r="R627" s="297"/>
      <c r="S627" s="297"/>
      <c r="T627" s="297"/>
      <c r="U627" s="297"/>
      <c r="V627" s="297"/>
      <c r="W627" s="19">
        <f t="shared" si="80"/>
        <v>51.857142857142854</v>
      </c>
      <c r="X627" s="47" t="s">
        <v>428</v>
      </c>
      <c r="Y627" s="9" t="s">
        <v>189</v>
      </c>
      <c r="Z627" s="8" t="s">
        <v>110</v>
      </c>
      <c r="AA627" s="9"/>
      <c r="AB627" s="9"/>
      <c r="AC627" s="9"/>
      <c r="AD627" s="9"/>
      <c r="AE627" s="9"/>
      <c r="AF627" s="145" t="s">
        <v>429</v>
      </c>
      <c r="AG627" s="60">
        <v>2016</v>
      </c>
      <c r="AH627" s="46"/>
      <c r="AI627" s="86" t="s">
        <v>4658</v>
      </c>
      <c r="AJ627" s="86" t="s">
        <v>4593</v>
      </c>
      <c r="AK627" s="46"/>
      <c r="AL627" s="46"/>
      <c r="AM627" s="46"/>
      <c r="AN627" s="1"/>
    </row>
    <row r="628" spans="1:40" ht="156" hidden="1" x14ac:dyDescent="0.35">
      <c r="A628" s="3" t="s">
        <v>3290</v>
      </c>
      <c r="B628" s="413" t="s">
        <v>3291</v>
      </c>
      <c r="C628" s="78" t="s">
        <v>3292</v>
      </c>
      <c r="D628" s="142" t="s">
        <v>3293</v>
      </c>
      <c r="E628" s="78" t="s">
        <v>3294</v>
      </c>
      <c r="F628" s="78" t="s">
        <v>3295</v>
      </c>
      <c r="G628" s="247">
        <v>7</v>
      </c>
      <c r="H628" s="163">
        <v>44242</v>
      </c>
      <c r="I628" s="163">
        <v>44530</v>
      </c>
      <c r="J628" s="19">
        <f t="shared" si="81"/>
        <v>41.142857142857146</v>
      </c>
      <c r="K628" s="60">
        <v>7</v>
      </c>
      <c r="L628" s="108">
        <f t="shared" si="77"/>
        <v>1</v>
      </c>
      <c r="M628" s="121">
        <f t="shared" si="82"/>
        <v>41.142857142857146</v>
      </c>
      <c r="N628" s="108">
        <f t="shared" si="83"/>
        <v>0</v>
      </c>
      <c r="O628" s="298"/>
      <c r="P628" s="298"/>
      <c r="Q628" s="298"/>
      <c r="R628" s="298"/>
      <c r="S628" s="298"/>
      <c r="T628" s="298"/>
      <c r="U628" s="298"/>
      <c r="V628" s="298"/>
      <c r="W628" s="108"/>
      <c r="X628" s="109" t="s">
        <v>3204</v>
      </c>
      <c r="Y628" s="78" t="s">
        <v>3190</v>
      </c>
      <c r="Z628" s="86" t="s">
        <v>3142</v>
      </c>
      <c r="AA628" s="86" t="s">
        <v>34</v>
      </c>
      <c r="AB628" s="86"/>
      <c r="AC628" s="86"/>
      <c r="AD628" s="86"/>
      <c r="AE628" s="86"/>
      <c r="AF628" s="145" t="s">
        <v>3197</v>
      </c>
      <c r="AG628" s="60">
        <v>2020</v>
      </c>
      <c r="AH628" s="282"/>
      <c r="AI628" s="86" t="s">
        <v>4658</v>
      </c>
      <c r="AJ628" s="86" t="s">
        <v>4593</v>
      </c>
      <c r="AK628" s="282"/>
      <c r="AL628" s="282"/>
      <c r="AM628" s="282"/>
      <c r="AN628" s="1"/>
    </row>
    <row r="629" spans="1:40" ht="104" hidden="1" x14ac:dyDescent="0.35">
      <c r="A629" s="3" t="s">
        <v>3136</v>
      </c>
      <c r="B629" s="414" t="s">
        <v>3137</v>
      </c>
      <c r="C629" s="78" t="s">
        <v>3138</v>
      </c>
      <c r="D629" s="78" t="s">
        <v>3139</v>
      </c>
      <c r="E629" s="78" t="s">
        <v>3140</v>
      </c>
      <c r="F629" s="78" t="s">
        <v>107</v>
      </c>
      <c r="G629" s="247">
        <v>1</v>
      </c>
      <c r="H629" s="163">
        <v>44348</v>
      </c>
      <c r="I629" s="163">
        <v>45016</v>
      </c>
      <c r="J629" s="19">
        <f t="shared" si="81"/>
        <v>95.428571428571431</v>
      </c>
      <c r="K629" s="60">
        <v>1</v>
      </c>
      <c r="L629" s="108">
        <f t="shared" si="77"/>
        <v>1</v>
      </c>
      <c r="M629" s="121">
        <f t="shared" si="82"/>
        <v>95.428571428571431</v>
      </c>
      <c r="N629" s="108">
        <f t="shared" si="83"/>
        <v>0</v>
      </c>
      <c r="O629" s="298"/>
      <c r="P629" s="298"/>
      <c r="Q629" s="298"/>
      <c r="R629" s="298"/>
      <c r="S629" s="298"/>
      <c r="T629" s="298"/>
      <c r="U629" s="298"/>
      <c r="V629" s="298"/>
      <c r="W629" s="108"/>
      <c r="X629" s="109"/>
      <c r="Y629" s="379" t="s">
        <v>3141</v>
      </c>
      <c r="Z629" s="86" t="s">
        <v>3142</v>
      </c>
      <c r="AA629" s="86" t="s">
        <v>34</v>
      </c>
      <c r="AB629" s="86"/>
      <c r="AC629" s="86"/>
      <c r="AD629" s="86"/>
      <c r="AE629" s="86"/>
      <c r="AF629" s="145" t="s">
        <v>3143</v>
      </c>
      <c r="AG629" s="60">
        <v>2020</v>
      </c>
      <c r="AH629" s="282"/>
      <c r="AI629" s="86" t="s">
        <v>4658</v>
      </c>
      <c r="AJ629" s="86" t="s">
        <v>4593</v>
      </c>
      <c r="AK629" s="282"/>
      <c r="AL629" s="282"/>
      <c r="AM629" s="282"/>
      <c r="AN629" s="1"/>
    </row>
    <row r="630" spans="1:40" ht="390" hidden="1" x14ac:dyDescent="0.35">
      <c r="A630" s="3" t="s">
        <v>3218</v>
      </c>
      <c r="B630" s="467" t="s">
        <v>3219</v>
      </c>
      <c r="C630" s="78" t="s">
        <v>3220</v>
      </c>
      <c r="D630" s="78" t="s">
        <v>3221</v>
      </c>
      <c r="E630" s="78" t="s">
        <v>3222</v>
      </c>
      <c r="F630" s="78" t="s">
        <v>3223</v>
      </c>
      <c r="G630" s="247">
        <v>2</v>
      </c>
      <c r="H630" s="163">
        <v>44242</v>
      </c>
      <c r="I630" s="163">
        <v>44377</v>
      </c>
      <c r="J630" s="19">
        <f t="shared" si="81"/>
        <v>19.285714285714285</v>
      </c>
      <c r="K630" s="60">
        <v>2</v>
      </c>
      <c r="L630" s="108">
        <f t="shared" si="77"/>
        <v>1</v>
      </c>
      <c r="M630" s="121">
        <f t="shared" si="82"/>
        <v>19.285714285714285</v>
      </c>
      <c r="N630" s="108">
        <f t="shared" si="83"/>
        <v>0</v>
      </c>
      <c r="O630" s="298"/>
      <c r="P630" s="298"/>
      <c r="Q630" s="298"/>
      <c r="R630" s="298"/>
      <c r="S630" s="298"/>
      <c r="T630" s="298"/>
      <c r="U630" s="298"/>
      <c r="V630" s="298"/>
      <c r="W630" s="108"/>
      <c r="X630" s="109" t="s">
        <v>3224</v>
      </c>
      <c r="Y630" s="78" t="s">
        <v>3205</v>
      </c>
      <c r="Z630" s="86" t="s">
        <v>3142</v>
      </c>
      <c r="AA630" s="86" t="s">
        <v>34</v>
      </c>
      <c r="AB630" s="86"/>
      <c r="AC630" s="86"/>
      <c r="AD630" s="86"/>
      <c r="AE630" s="86"/>
      <c r="AF630" s="145" t="s">
        <v>3191</v>
      </c>
      <c r="AG630" s="60">
        <v>2020</v>
      </c>
      <c r="AH630" s="282"/>
      <c r="AI630" s="86" t="s">
        <v>4658</v>
      </c>
      <c r="AJ630" s="86" t="s">
        <v>4593</v>
      </c>
      <c r="AK630" s="282"/>
      <c r="AL630" s="282"/>
      <c r="AM630" s="282"/>
      <c r="AN630" s="1"/>
    </row>
    <row r="631" spans="1:40" ht="143" x14ac:dyDescent="0.35">
      <c r="A631" s="3" t="s">
        <v>4248</v>
      </c>
      <c r="B631" s="118" t="s">
        <v>4249</v>
      </c>
      <c r="C631" s="116" t="s">
        <v>4250</v>
      </c>
      <c r="D631" s="116" t="s">
        <v>4251</v>
      </c>
      <c r="E631" s="116" t="s">
        <v>4252</v>
      </c>
      <c r="F631" s="116" t="s">
        <v>4253</v>
      </c>
      <c r="G631" s="247">
        <v>1</v>
      </c>
      <c r="H631" s="164">
        <v>45475</v>
      </c>
      <c r="I631" s="164">
        <v>45657</v>
      </c>
      <c r="J631" s="19">
        <f t="shared" si="81"/>
        <v>26</v>
      </c>
      <c r="K631" s="60">
        <v>1</v>
      </c>
      <c r="L631" s="108">
        <f t="shared" si="77"/>
        <v>1</v>
      </c>
      <c r="M631" s="121"/>
      <c r="N631" s="108"/>
      <c r="O631" s="298"/>
      <c r="P631" s="298"/>
      <c r="Q631" s="298"/>
      <c r="R631" s="298"/>
      <c r="S631" s="298" t="s">
        <v>34</v>
      </c>
      <c r="T631" s="298"/>
      <c r="U631" s="298"/>
      <c r="V631" s="298"/>
      <c r="W631" s="108"/>
      <c r="X631" s="109"/>
      <c r="Y631" s="141" t="s">
        <v>3650</v>
      </c>
      <c r="Z631" s="86" t="s">
        <v>4254</v>
      </c>
      <c r="AA631" s="86" t="s">
        <v>34</v>
      </c>
      <c r="AB631" s="86"/>
      <c r="AC631" s="86"/>
      <c r="AD631" s="86"/>
      <c r="AE631" s="86"/>
      <c r="AF631" s="145" t="s">
        <v>4461</v>
      </c>
      <c r="AG631" s="60">
        <v>2024</v>
      </c>
      <c r="AH631" s="81"/>
      <c r="AI631" s="60" t="s">
        <v>4594</v>
      </c>
      <c r="AJ631" s="60" t="s">
        <v>4595</v>
      </c>
      <c r="AK631" s="46"/>
      <c r="AL631" s="46"/>
      <c r="AM631" s="46"/>
      <c r="AN631" s="1"/>
    </row>
    <row r="632" spans="1:40" ht="156" hidden="1" x14ac:dyDescent="0.35">
      <c r="A632" s="2" t="s">
        <v>3241</v>
      </c>
      <c r="B632" s="414" t="s">
        <v>3242</v>
      </c>
      <c r="C632" s="78" t="s">
        <v>3243</v>
      </c>
      <c r="D632" s="379" t="s">
        <v>3244</v>
      </c>
      <c r="E632" s="379" t="s">
        <v>3245</v>
      </c>
      <c r="F632" s="379" t="s">
        <v>3246</v>
      </c>
      <c r="G632" s="247">
        <v>1</v>
      </c>
      <c r="H632" s="397">
        <v>44563</v>
      </c>
      <c r="I632" s="397" t="s">
        <v>3231</v>
      </c>
      <c r="J632" s="19">
        <f t="shared" si="81"/>
        <v>50.285714285714285</v>
      </c>
      <c r="K632" s="60">
        <v>1</v>
      </c>
      <c r="L632" s="108">
        <f t="shared" si="77"/>
        <v>1</v>
      </c>
      <c r="M632" s="121">
        <f>J632*L632</f>
        <v>50.285714285714285</v>
      </c>
      <c r="N632" s="108">
        <f>IF(I632&lt;=$W$2,M632,0)</f>
        <v>0</v>
      </c>
      <c r="O632" s="298"/>
      <c r="P632" s="298"/>
      <c r="Q632" s="298"/>
      <c r="R632" s="298"/>
      <c r="S632" s="298"/>
      <c r="T632" s="298"/>
      <c r="U632" s="298"/>
      <c r="V632" s="298"/>
      <c r="W632" s="108"/>
      <c r="X632" s="109" t="s">
        <v>3240</v>
      </c>
      <c r="Y632" s="78" t="s">
        <v>3247</v>
      </c>
      <c r="Z632" s="86" t="s">
        <v>3142</v>
      </c>
      <c r="AA632" s="86" t="s">
        <v>34</v>
      </c>
      <c r="AB632" s="86"/>
      <c r="AC632" s="86"/>
      <c r="AD632" s="86"/>
      <c r="AE632" s="86"/>
      <c r="AF632" s="145" t="s">
        <v>3248</v>
      </c>
      <c r="AG632" s="60">
        <v>2020</v>
      </c>
      <c r="AH632" s="282"/>
      <c r="AI632" s="86" t="s">
        <v>4658</v>
      </c>
      <c r="AJ632" s="86" t="s">
        <v>4593</v>
      </c>
      <c r="AK632" s="282"/>
      <c r="AL632" s="282"/>
      <c r="AM632" s="282"/>
      <c r="AN632" s="1"/>
    </row>
    <row r="633" spans="1:40" ht="156" hidden="1" x14ac:dyDescent="0.35">
      <c r="A633" s="2" t="s">
        <v>3241</v>
      </c>
      <c r="B633" s="414" t="s">
        <v>3242</v>
      </c>
      <c r="C633" s="78" t="s">
        <v>3249</v>
      </c>
      <c r="D633" s="78" t="s">
        <v>3250</v>
      </c>
      <c r="E633" s="78" t="s">
        <v>3251</v>
      </c>
      <c r="F633" s="78" t="s">
        <v>3252</v>
      </c>
      <c r="G633" s="247">
        <v>3</v>
      </c>
      <c r="H633" s="163">
        <v>44228</v>
      </c>
      <c r="I633" s="163">
        <v>44593</v>
      </c>
      <c r="J633" s="19">
        <f t="shared" si="81"/>
        <v>52.142857142857146</v>
      </c>
      <c r="K633" s="60">
        <v>3</v>
      </c>
      <c r="L633" s="108">
        <f t="shared" si="77"/>
        <v>1</v>
      </c>
      <c r="M633" s="121">
        <f>J633*L633</f>
        <v>52.142857142857146</v>
      </c>
      <c r="N633" s="108">
        <f>IF(I633&lt;=$W$2,M633,0)</f>
        <v>0</v>
      </c>
      <c r="O633" s="298"/>
      <c r="P633" s="298"/>
      <c r="Q633" s="298"/>
      <c r="R633" s="298"/>
      <c r="S633" s="298"/>
      <c r="T633" s="298"/>
      <c r="U633" s="298"/>
      <c r="V633" s="298"/>
      <c r="W633" s="108"/>
      <c r="X633" s="109" t="s">
        <v>3253</v>
      </c>
      <c r="Y633" s="78" t="s">
        <v>3254</v>
      </c>
      <c r="Z633" s="86" t="s">
        <v>3142</v>
      </c>
      <c r="AA633" s="86" t="s">
        <v>34</v>
      </c>
      <c r="AB633" s="86"/>
      <c r="AC633" s="86"/>
      <c r="AD633" s="86"/>
      <c r="AE633" s="86"/>
      <c r="AF633" s="145" t="s">
        <v>3255</v>
      </c>
      <c r="AG633" s="60">
        <v>2020</v>
      </c>
      <c r="AH633" s="282"/>
      <c r="AI633" s="86" t="s">
        <v>4658</v>
      </c>
      <c r="AJ633" s="86" t="s">
        <v>4593</v>
      </c>
      <c r="AK633" s="282"/>
      <c r="AL633" s="282"/>
      <c r="AM633" s="282"/>
      <c r="AN633" s="1"/>
    </row>
    <row r="634" spans="1:40" ht="338" hidden="1" customHeight="1" x14ac:dyDescent="0.35">
      <c r="A634" s="3" t="s">
        <v>3546</v>
      </c>
      <c r="B634" s="414" t="s">
        <v>3547</v>
      </c>
      <c r="C634" s="454" t="s">
        <v>3548</v>
      </c>
      <c r="D634" s="116" t="s">
        <v>3549</v>
      </c>
      <c r="E634" s="468" t="s">
        <v>3550</v>
      </c>
      <c r="F634" s="468" t="s">
        <v>3551</v>
      </c>
      <c r="G634" s="247">
        <v>1</v>
      </c>
      <c r="H634" s="426">
        <v>44398</v>
      </c>
      <c r="I634" s="426">
        <v>44742</v>
      </c>
      <c r="J634" s="19">
        <f t="shared" si="81"/>
        <v>49.142857142857146</v>
      </c>
      <c r="K634" s="60">
        <v>1</v>
      </c>
      <c r="L634" s="108">
        <f t="shared" si="77"/>
        <v>1</v>
      </c>
      <c r="M634" s="121"/>
      <c r="N634" s="108"/>
      <c r="O634" s="298"/>
      <c r="P634" s="298"/>
      <c r="Q634" s="298"/>
      <c r="R634" s="298"/>
      <c r="S634" s="298"/>
      <c r="T634" s="298"/>
      <c r="U634" s="298"/>
      <c r="V634" s="298"/>
      <c r="W634" s="108"/>
      <c r="X634" s="109"/>
      <c r="Y634" s="147" t="s">
        <v>3497</v>
      </c>
      <c r="Z634" s="86" t="s">
        <v>3498</v>
      </c>
      <c r="AA634" s="86" t="s">
        <v>34</v>
      </c>
      <c r="AB634" s="86"/>
      <c r="AC634" s="86" t="s">
        <v>34</v>
      </c>
      <c r="AD634" s="86"/>
      <c r="AE634" s="86"/>
      <c r="AF634" s="145" t="s">
        <v>3552</v>
      </c>
      <c r="AG634" s="60">
        <v>2021</v>
      </c>
      <c r="AH634" s="282"/>
      <c r="AI634" s="86" t="s">
        <v>4658</v>
      </c>
      <c r="AJ634" s="86" t="s">
        <v>4593</v>
      </c>
      <c r="AK634" s="282"/>
      <c r="AL634" s="282"/>
      <c r="AM634" s="282"/>
      <c r="AN634" s="1"/>
    </row>
    <row r="635" spans="1:40" ht="195" customHeight="1" x14ac:dyDescent="0.3">
      <c r="A635" s="72" t="s">
        <v>4850</v>
      </c>
      <c r="B635" s="32" t="s">
        <v>1930</v>
      </c>
      <c r="C635" s="32" t="s">
        <v>1931</v>
      </c>
      <c r="D635" s="32" t="s">
        <v>1932</v>
      </c>
      <c r="E635" s="32" t="s">
        <v>5007</v>
      </c>
      <c r="F635" s="246" t="s">
        <v>5008</v>
      </c>
      <c r="G635" s="247">
        <v>5</v>
      </c>
      <c r="H635" s="168">
        <v>43154</v>
      </c>
      <c r="I635" s="13">
        <v>46022</v>
      </c>
      <c r="J635" s="19">
        <f t="shared" si="81"/>
        <v>409.71428571428572</v>
      </c>
      <c r="K635" s="227">
        <v>0.4</v>
      </c>
      <c r="L635" s="47">
        <f t="shared" si="77"/>
        <v>0.08</v>
      </c>
      <c r="M635" s="121">
        <f>J635*L635</f>
        <v>32.777142857142856</v>
      </c>
      <c r="N635" s="19">
        <f>IF(I635&lt;=$W$2,M635,0)</f>
        <v>0</v>
      </c>
      <c r="O635" s="297" t="s">
        <v>34</v>
      </c>
      <c r="P635" s="297" t="s">
        <v>34</v>
      </c>
      <c r="Q635" s="297"/>
      <c r="R635" s="297"/>
      <c r="S635" s="297"/>
      <c r="T635" s="297"/>
      <c r="U635" s="297"/>
      <c r="V635" s="297"/>
      <c r="W635" s="19">
        <f>IF($W$2&gt;=I635,J635,0)</f>
        <v>0</v>
      </c>
      <c r="X635" s="11" t="s">
        <v>4407</v>
      </c>
      <c r="Y635" s="60" t="s">
        <v>4525</v>
      </c>
      <c r="Z635" s="8" t="s">
        <v>1935</v>
      </c>
      <c r="AA635" s="9" t="s">
        <v>34</v>
      </c>
      <c r="AB635" s="9" t="s">
        <v>34</v>
      </c>
      <c r="AC635" s="9" t="s">
        <v>34</v>
      </c>
      <c r="AD635" s="9"/>
      <c r="AE635" s="9"/>
      <c r="AF635" s="175" t="s">
        <v>5009</v>
      </c>
      <c r="AG635" s="60">
        <v>2017</v>
      </c>
      <c r="AH635" s="60"/>
      <c r="AI635" s="60" t="s">
        <v>4633</v>
      </c>
      <c r="AJ635" s="86" t="s">
        <v>4595</v>
      </c>
      <c r="AK635" s="46"/>
      <c r="AL635" s="46"/>
      <c r="AM635" s="46" t="s">
        <v>5013</v>
      </c>
      <c r="AN635" s="1"/>
    </row>
    <row r="636" spans="1:40" ht="409.5" x14ac:dyDescent="0.35">
      <c r="A636" s="72" t="s">
        <v>4850</v>
      </c>
      <c r="B636" s="32" t="s">
        <v>1930</v>
      </c>
      <c r="C636" s="32" t="s">
        <v>1931</v>
      </c>
      <c r="D636" s="32" t="s">
        <v>1941</v>
      </c>
      <c r="E636" s="32" t="s">
        <v>1942</v>
      </c>
      <c r="F636" s="246" t="s">
        <v>1943</v>
      </c>
      <c r="G636" s="247">
        <v>1</v>
      </c>
      <c r="H636" s="168">
        <v>43154</v>
      </c>
      <c r="I636" s="13">
        <v>46022</v>
      </c>
      <c r="J636" s="19">
        <f t="shared" si="81"/>
        <v>409.71428571428572</v>
      </c>
      <c r="K636" s="36">
        <v>0.1</v>
      </c>
      <c r="L636" s="11">
        <f t="shared" si="77"/>
        <v>0.1</v>
      </c>
      <c r="M636" s="121">
        <f>J636*L636</f>
        <v>40.971428571428575</v>
      </c>
      <c r="N636" s="19">
        <f>IF(I636&lt;=$W$2,M636,0)</f>
        <v>0</v>
      </c>
      <c r="O636" s="297" t="s">
        <v>34</v>
      </c>
      <c r="P636" s="297" t="s">
        <v>34</v>
      </c>
      <c r="Q636" s="297"/>
      <c r="R636" s="297"/>
      <c r="S636" s="297"/>
      <c r="T636" s="297"/>
      <c r="U636" s="297"/>
      <c r="V636" s="297"/>
      <c r="W636" s="19">
        <f>IF($W$2&gt;=I636,J636,0)</f>
        <v>0</v>
      </c>
      <c r="X636" s="11" t="s">
        <v>1938</v>
      </c>
      <c r="Y636" s="85" t="s">
        <v>4404</v>
      </c>
      <c r="Z636" s="8" t="s">
        <v>1935</v>
      </c>
      <c r="AA636" s="9" t="s">
        <v>34</v>
      </c>
      <c r="AB636" s="9" t="s">
        <v>34</v>
      </c>
      <c r="AC636" s="9" t="s">
        <v>34</v>
      </c>
      <c r="AD636" s="9"/>
      <c r="AE636" s="9"/>
      <c r="AF636" s="369" t="s">
        <v>5011</v>
      </c>
      <c r="AG636" s="60">
        <v>2017</v>
      </c>
      <c r="AH636" s="60"/>
      <c r="AI636" s="60" t="s">
        <v>4633</v>
      </c>
      <c r="AJ636" s="86" t="s">
        <v>4595</v>
      </c>
      <c r="AK636" s="46"/>
      <c r="AL636" s="46"/>
      <c r="AM636" s="46" t="s">
        <v>5012</v>
      </c>
      <c r="AN636" s="1"/>
    </row>
    <row r="637" spans="1:40" ht="143" hidden="1" customHeight="1" x14ac:dyDescent="0.35">
      <c r="A637" s="3" t="s">
        <v>2578</v>
      </c>
      <c r="B637" s="52" t="s">
        <v>2579</v>
      </c>
      <c r="C637" s="8" t="s">
        <v>2580</v>
      </c>
      <c r="D637" s="8" t="s">
        <v>2581</v>
      </c>
      <c r="E637" s="8" t="s">
        <v>2582</v>
      </c>
      <c r="F637" s="9" t="s">
        <v>2583</v>
      </c>
      <c r="G637" s="247">
        <v>4</v>
      </c>
      <c r="H637" s="13">
        <v>43528</v>
      </c>
      <c r="I637" s="13">
        <v>43813</v>
      </c>
      <c r="J637" s="230">
        <f t="shared" si="81"/>
        <v>40.714285714285715</v>
      </c>
      <c r="K637" s="60">
        <v>4</v>
      </c>
      <c r="L637" s="47">
        <f t="shared" si="77"/>
        <v>1</v>
      </c>
      <c r="M637" s="242">
        <f>J637*L637</f>
        <v>40.714285714285715</v>
      </c>
      <c r="N637" s="230">
        <f>IF(I637&lt;=$W$2,M637,0)</f>
        <v>40.714285714285715</v>
      </c>
      <c r="O637" s="299"/>
      <c r="P637" s="299"/>
      <c r="Q637" s="299"/>
      <c r="R637" s="299"/>
      <c r="S637" s="299"/>
      <c r="T637" s="299"/>
      <c r="U637" s="299"/>
      <c r="V637" s="299"/>
      <c r="W637" s="230">
        <f>IF($W$2&gt;=I637,J637,0)</f>
        <v>40.714285714285715</v>
      </c>
      <c r="X637" s="47" t="s">
        <v>2584</v>
      </c>
      <c r="Y637" s="9" t="s">
        <v>32</v>
      </c>
      <c r="Z637" s="8" t="s">
        <v>2562</v>
      </c>
      <c r="AA637" s="9"/>
      <c r="AB637" s="9"/>
      <c r="AC637" s="9"/>
      <c r="AD637" s="9"/>
      <c r="AE637" s="9"/>
      <c r="AF637" s="145" t="s">
        <v>2585</v>
      </c>
      <c r="AG637" s="60">
        <v>2018</v>
      </c>
      <c r="AH637" s="46"/>
      <c r="AI637" s="86" t="s">
        <v>4658</v>
      </c>
      <c r="AJ637" s="86" t="s">
        <v>4593</v>
      </c>
      <c r="AK637" s="282"/>
      <c r="AL637" s="282"/>
      <c r="AM637" s="282" t="s">
        <v>5010</v>
      </c>
      <c r="AN637" s="1"/>
    </row>
    <row r="638" spans="1:40" ht="143" customHeight="1" x14ac:dyDescent="0.35">
      <c r="A638" s="3" t="s">
        <v>2963</v>
      </c>
      <c r="B638" s="118" t="s">
        <v>2964</v>
      </c>
      <c r="C638" s="116" t="s">
        <v>4272</v>
      </c>
      <c r="D638" s="8" t="s">
        <v>5018</v>
      </c>
      <c r="E638" s="8" t="s">
        <v>5019</v>
      </c>
      <c r="F638" s="92" t="s">
        <v>5020</v>
      </c>
      <c r="G638" s="247">
        <v>1</v>
      </c>
      <c r="H638" s="13">
        <v>45868</v>
      </c>
      <c r="I638" s="13">
        <v>46203</v>
      </c>
      <c r="J638" s="283">
        <f t="shared" ref="J638:J643" si="84">(I638-H638)/7</f>
        <v>47.857142857142854</v>
      </c>
      <c r="K638" s="60">
        <v>0</v>
      </c>
      <c r="L638" s="47">
        <f t="shared" si="77"/>
        <v>0</v>
      </c>
      <c r="M638" s="242"/>
      <c r="N638" s="230"/>
      <c r="O638" s="299"/>
      <c r="P638" s="299" t="s">
        <v>34</v>
      </c>
      <c r="Q638" s="299"/>
      <c r="R638" s="299"/>
      <c r="S638" s="299"/>
      <c r="T638" s="299"/>
      <c r="U638" s="299"/>
      <c r="V638" s="299"/>
      <c r="W638" s="230"/>
      <c r="X638" s="47"/>
      <c r="Y638" s="60" t="s">
        <v>4827</v>
      </c>
      <c r="Z638" s="8" t="s">
        <v>2935</v>
      </c>
      <c r="AA638" s="9" t="s">
        <v>34</v>
      </c>
      <c r="AB638" s="9"/>
      <c r="AC638" s="9" t="s">
        <v>34</v>
      </c>
      <c r="AD638" s="9"/>
      <c r="AE638" s="9"/>
      <c r="AF638" s="145" t="s">
        <v>5017</v>
      </c>
      <c r="AG638" s="60">
        <v>2019</v>
      </c>
      <c r="AH638" s="46"/>
      <c r="AI638" s="86" t="s">
        <v>4633</v>
      </c>
      <c r="AJ638" s="86" t="s">
        <v>4595</v>
      </c>
      <c r="AK638" s="282"/>
      <c r="AL638" s="282"/>
      <c r="AM638" s="182" t="s">
        <v>5016</v>
      </c>
      <c r="AN638" s="1"/>
    </row>
    <row r="639" spans="1:40" ht="104" hidden="1" customHeight="1" x14ac:dyDescent="0.35">
      <c r="A639" s="3" t="s">
        <v>2963</v>
      </c>
      <c r="B639" s="236" t="s">
        <v>2964</v>
      </c>
      <c r="C639" s="116" t="s">
        <v>4272</v>
      </c>
      <c r="D639" s="116" t="s">
        <v>4273</v>
      </c>
      <c r="E639" s="116" t="s">
        <v>4274</v>
      </c>
      <c r="F639" s="116" t="s">
        <v>4275</v>
      </c>
      <c r="G639" s="247">
        <v>1</v>
      </c>
      <c r="H639" s="164">
        <v>45475</v>
      </c>
      <c r="I639" s="164">
        <v>45838</v>
      </c>
      <c r="J639" s="283">
        <f t="shared" si="84"/>
        <v>51.857142857142854</v>
      </c>
      <c r="K639" s="261">
        <v>0</v>
      </c>
      <c r="L639" s="47">
        <f t="shared" si="77"/>
        <v>0</v>
      </c>
      <c r="M639" s="121">
        <f>J639*L639</f>
        <v>0</v>
      </c>
      <c r="N639" s="19">
        <f>IF(I639&lt;=$W$2,M639,0)</f>
        <v>0</v>
      </c>
      <c r="O639" s="297"/>
      <c r="P639" s="297" t="s">
        <v>34</v>
      </c>
      <c r="Q639" s="297"/>
      <c r="R639" s="297"/>
      <c r="S639" s="297"/>
      <c r="T639" s="297"/>
      <c r="U639" s="297"/>
      <c r="V639" s="297"/>
      <c r="W639" s="19">
        <f>IF($W$2&gt;=I639,J639,0)</f>
        <v>0</v>
      </c>
      <c r="X639" s="243" t="s">
        <v>2965</v>
      </c>
      <c r="Y639" s="85" t="s">
        <v>4466</v>
      </c>
      <c r="Z639" s="8" t="s">
        <v>2935</v>
      </c>
      <c r="AA639" s="9" t="s">
        <v>34</v>
      </c>
      <c r="AB639" s="9"/>
      <c r="AC639" s="9" t="s">
        <v>34</v>
      </c>
      <c r="AD639" s="9"/>
      <c r="AE639" s="9"/>
      <c r="AF639" s="80" t="s">
        <v>4467</v>
      </c>
      <c r="AG639" s="60">
        <v>2019</v>
      </c>
      <c r="AH639" s="60">
        <v>2025</v>
      </c>
      <c r="AI639" s="60" t="s">
        <v>5015</v>
      </c>
      <c r="AJ639" s="60" t="s">
        <v>4593</v>
      </c>
      <c r="AK639" s="46"/>
      <c r="AL639" s="182"/>
      <c r="AM639" s="182" t="s">
        <v>4839</v>
      </c>
      <c r="AN639" s="1"/>
    </row>
    <row r="640" spans="1:40" ht="169" customHeight="1" x14ac:dyDescent="0.35">
      <c r="A640" s="3" t="s">
        <v>3666</v>
      </c>
      <c r="B640" s="142" t="s">
        <v>3667</v>
      </c>
      <c r="C640" s="78" t="s">
        <v>3668</v>
      </c>
      <c r="D640" s="78" t="s">
        <v>3663</v>
      </c>
      <c r="E640" s="78" t="s">
        <v>3669</v>
      </c>
      <c r="F640" s="78" t="s">
        <v>4483</v>
      </c>
      <c r="G640" s="247">
        <v>19</v>
      </c>
      <c r="H640" s="391">
        <v>44409</v>
      </c>
      <c r="I640" s="391">
        <v>45657</v>
      </c>
      <c r="J640" s="19">
        <f t="shared" si="84"/>
        <v>178.28571428571428</v>
      </c>
      <c r="K640" s="60">
        <v>19</v>
      </c>
      <c r="L640" s="108">
        <f t="shared" si="77"/>
        <v>1</v>
      </c>
      <c r="M640" s="121"/>
      <c r="N640" s="108"/>
      <c r="O640" s="298"/>
      <c r="P640" s="298" t="s">
        <v>34</v>
      </c>
      <c r="Q640" s="298"/>
      <c r="R640" s="298"/>
      <c r="S640" s="298"/>
      <c r="T640" s="298"/>
      <c r="U640" s="298"/>
      <c r="V640" s="298"/>
      <c r="W640" s="108"/>
      <c r="X640" s="109" t="s">
        <v>3670</v>
      </c>
      <c r="Y640" s="120" t="s">
        <v>3506</v>
      </c>
      <c r="Z640" s="86" t="s">
        <v>3658</v>
      </c>
      <c r="AA640" s="86" t="s">
        <v>34</v>
      </c>
      <c r="AB640" s="86"/>
      <c r="AC640" s="86" t="s">
        <v>34</v>
      </c>
      <c r="AD640" s="86"/>
      <c r="AE640" s="86"/>
      <c r="AF640" s="145" t="s">
        <v>4485</v>
      </c>
      <c r="AG640" s="60">
        <v>2021</v>
      </c>
      <c r="AH640" s="60">
        <v>2025</v>
      </c>
      <c r="AI640" s="60" t="s">
        <v>4594</v>
      </c>
      <c r="AJ640" s="60" t="s">
        <v>4595</v>
      </c>
      <c r="AK640" s="46"/>
      <c r="AL640" s="46"/>
      <c r="AM640" s="46"/>
      <c r="AN640" s="1"/>
    </row>
    <row r="641" spans="1:40" ht="182" hidden="1" customHeight="1" x14ac:dyDescent="0.35">
      <c r="A641" s="3" t="s">
        <v>2757</v>
      </c>
      <c r="B641" s="70" t="s">
        <v>2758</v>
      </c>
      <c r="C641" s="8" t="s">
        <v>2759</v>
      </c>
      <c r="D641" s="44" t="s">
        <v>2760</v>
      </c>
      <c r="E641" s="44" t="s">
        <v>2761</v>
      </c>
      <c r="F641" s="45" t="s">
        <v>2762</v>
      </c>
      <c r="G641" s="247">
        <v>1</v>
      </c>
      <c r="H641" s="12">
        <v>43678</v>
      </c>
      <c r="I641" s="12">
        <v>43830</v>
      </c>
      <c r="J641" s="230">
        <f t="shared" si="84"/>
        <v>21.714285714285715</v>
      </c>
      <c r="K641" s="60">
        <v>1</v>
      </c>
      <c r="L641" s="47">
        <f t="shared" si="77"/>
        <v>1</v>
      </c>
      <c r="M641" s="242">
        <f>J641*L641</f>
        <v>21.714285714285715</v>
      </c>
      <c r="N641" s="230">
        <f>IF(I641&lt;=$W$2,M641,0)</f>
        <v>21.714285714285715</v>
      </c>
      <c r="O641" s="299"/>
      <c r="P641" s="299"/>
      <c r="Q641" s="299"/>
      <c r="R641" s="299"/>
      <c r="S641" s="299"/>
      <c r="T641" s="299"/>
      <c r="U641" s="299"/>
      <c r="V641" s="299"/>
      <c r="W641" s="230">
        <f>IF($W$2&gt;=I641,J641,0)</f>
        <v>21.714285714285715</v>
      </c>
      <c r="X641" s="47" t="s">
        <v>2763</v>
      </c>
      <c r="Y641" s="9" t="s">
        <v>189</v>
      </c>
      <c r="Z641" s="8" t="s">
        <v>2621</v>
      </c>
      <c r="AA641" s="9" t="s">
        <v>34</v>
      </c>
      <c r="AB641" s="9"/>
      <c r="AC641" s="9" t="s">
        <v>34</v>
      </c>
      <c r="AD641" s="9" t="s">
        <v>34</v>
      </c>
      <c r="AE641" s="9"/>
      <c r="AF641" s="145" t="s">
        <v>2377</v>
      </c>
      <c r="AG641" s="60">
        <v>2019</v>
      </c>
      <c r="AH641" s="46"/>
      <c r="AI641" s="86" t="s">
        <v>4658</v>
      </c>
      <c r="AJ641" s="86" t="s">
        <v>4593</v>
      </c>
      <c r="AK641" s="282"/>
      <c r="AL641" s="282"/>
      <c r="AM641" s="282"/>
      <c r="AN641" s="1"/>
    </row>
    <row r="642" spans="1:40" ht="143" x14ac:dyDescent="0.35">
      <c r="A642" s="3" t="s">
        <v>4331</v>
      </c>
      <c r="B642" s="118" t="s">
        <v>4332</v>
      </c>
      <c r="C642" s="116" t="s">
        <v>4333</v>
      </c>
      <c r="D642" s="116" t="s">
        <v>4318</v>
      </c>
      <c r="E642" s="116" t="s">
        <v>4319</v>
      </c>
      <c r="F642" s="116" t="s">
        <v>4320</v>
      </c>
      <c r="G642" s="247">
        <v>2</v>
      </c>
      <c r="H642" s="167">
        <v>45488</v>
      </c>
      <c r="I642" s="167">
        <v>45596</v>
      </c>
      <c r="J642" s="113">
        <f t="shared" si="84"/>
        <v>15.428571428571429</v>
      </c>
      <c r="K642" s="60">
        <v>2</v>
      </c>
      <c r="L642" s="108">
        <f t="shared" si="77"/>
        <v>1</v>
      </c>
      <c r="M642" s="121"/>
      <c r="N642" s="108"/>
      <c r="O642" s="298"/>
      <c r="P642" s="298" t="s">
        <v>34</v>
      </c>
      <c r="Q642" s="298"/>
      <c r="R642" s="298"/>
      <c r="S642" s="298"/>
      <c r="T642" s="298"/>
      <c r="U642" s="298"/>
      <c r="V642" s="298"/>
      <c r="W642" s="108"/>
      <c r="X642" s="109"/>
      <c r="Y642" s="138" t="s">
        <v>3506</v>
      </c>
      <c r="Z642" s="86" t="s">
        <v>4346</v>
      </c>
      <c r="AA642" s="86" t="s">
        <v>34</v>
      </c>
      <c r="AB642" s="86"/>
      <c r="AC642" s="86" t="s">
        <v>34</v>
      </c>
      <c r="AD642" s="86"/>
      <c r="AE642" s="86"/>
      <c r="AF642" s="145" t="s">
        <v>4383</v>
      </c>
      <c r="AG642" s="60">
        <v>2024</v>
      </c>
      <c r="AH642" s="60">
        <v>2024</v>
      </c>
      <c r="AI642" s="60" t="s">
        <v>4594</v>
      </c>
      <c r="AJ642" s="60" t="s">
        <v>4595</v>
      </c>
      <c r="AK642" s="46"/>
      <c r="AL642" s="46"/>
      <c r="AM642" s="46"/>
      <c r="AN642" s="1"/>
    </row>
    <row r="643" spans="1:40" ht="169" x14ac:dyDescent="0.35">
      <c r="A643" s="3" t="s">
        <v>4954</v>
      </c>
      <c r="B643" s="118" t="s">
        <v>4974</v>
      </c>
      <c r="C643" s="116" t="s">
        <v>4955</v>
      </c>
      <c r="D643" s="116" t="s">
        <v>4965</v>
      </c>
      <c r="E643" s="116" t="s">
        <v>4966</v>
      </c>
      <c r="F643" s="181" t="s">
        <v>4806</v>
      </c>
      <c r="G643" s="60">
        <v>2</v>
      </c>
      <c r="H643" s="212">
        <v>45845</v>
      </c>
      <c r="I643" s="212">
        <v>46022</v>
      </c>
      <c r="J643" s="19">
        <f t="shared" si="84"/>
        <v>25.285714285714285</v>
      </c>
      <c r="K643" s="60">
        <v>0</v>
      </c>
      <c r="L643" s="108">
        <f t="shared" si="77"/>
        <v>0</v>
      </c>
      <c r="M643" s="108"/>
      <c r="N643" s="108"/>
      <c r="O643" s="298"/>
      <c r="P643" s="298"/>
      <c r="Q643" s="298"/>
      <c r="R643" s="298"/>
      <c r="S643" s="298" t="s">
        <v>34</v>
      </c>
      <c r="T643" s="298" t="s">
        <v>34</v>
      </c>
      <c r="U643" s="298"/>
      <c r="V643" s="298"/>
      <c r="W643" s="108"/>
      <c r="X643" s="109"/>
      <c r="Y643" s="120" t="s">
        <v>4879</v>
      </c>
      <c r="Z643" s="86" t="s">
        <v>4871</v>
      </c>
      <c r="AA643" s="86" t="s">
        <v>34</v>
      </c>
      <c r="AB643" s="86"/>
      <c r="AC643" s="86" t="s">
        <v>34</v>
      </c>
      <c r="AD643" s="86"/>
      <c r="AE643" s="86"/>
      <c r="AF643" s="145" t="s">
        <v>4979</v>
      </c>
      <c r="AG643" s="60">
        <v>2025</v>
      </c>
      <c r="AH643" s="60"/>
      <c r="AI643" s="60" t="s">
        <v>4633</v>
      </c>
      <c r="AJ643" s="60" t="s">
        <v>4595</v>
      </c>
      <c r="AK643" s="282"/>
      <c r="AL643" s="282"/>
      <c r="AM643" s="282"/>
    </row>
    <row r="644" spans="1:40" ht="143" hidden="1" x14ac:dyDescent="0.35">
      <c r="A644" s="3" t="s">
        <v>3915</v>
      </c>
      <c r="B644" s="258" t="s">
        <v>3916</v>
      </c>
      <c r="C644" s="78" t="s">
        <v>3917</v>
      </c>
      <c r="D644" s="78" t="s">
        <v>3918</v>
      </c>
      <c r="E644" s="78" t="s">
        <v>3919</v>
      </c>
      <c r="F644" s="78" t="s">
        <v>3920</v>
      </c>
      <c r="G644" s="247">
        <v>3</v>
      </c>
      <c r="H644" s="163">
        <v>45124</v>
      </c>
      <c r="I644" s="163">
        <v>45657</v>
      </c>
      <c r="J644" s="283">
        <f>ROUND(((I644-H644)/7),0)</f>
        <v>76</v>
      </c>
      <c r="K644" s="60">
        <v>3</v>
      </c>
      <c r="L644" s="108">
        <f t="shared" si="77"/>
        <v>1</v>
      </c>
      <c r="M644" s="121"/>
      <c r="N644" s="108"/>
      <c r="O644" s="298"/>
      <c r="P644" s="298"/>
      <c r="Q644" s="298"/>
      <c r="R644" s="298"/>
      <c r="S644" s="298"/>
      <c r="T644" s="298"/>
      <c r="U644" s="298"/>
      <c r="V644" s="298"/>
      <c r="W644" s="108"/>
      <c r="X644" s="109"/>
      <c r="Y644" s="110" t="s">
        <v>4405</v>
      </c>
      <c r="Z644" s="86" t="s">
        <v>3908</v>
      </c>
      <c r="AA644" s="86" t="s">
        <v>34</v>
      </c>
      <c r="AB644" s="86"/>
      <c r="AC644" s="86"/>
      <c r="AD644" s="86"/>
      <c r="AE644" s="86"/>
      <c r="AF644" s="145" t="s">
        <v>4603</v>
      </c>
      <c r="AG644" s="60">
        <v>2023</v>
      </c>
      <c r="AH644" s="60">
        <v>2025</v>
      </c>
      <c r="AI644" s="60" t="s">
        <v>4599</v>
      </c>
      <c r="AJ644" s="198" t="s">
        <v>4593</v>
      </c>
      <c r="AK644" s="46"/>
      <c r="AL644" s="193" t="s">
        <v>4600</v>
      </c>
      <c r="AM644" s="46"/>
      <c r="AN644" s="1"/>
    </row>
    <row r="645" spans="1:40" ht="143" hidden="1" x14ac:dyDescent="0.35">
      <c r="A645" s="2" t="s">
        <v>3078</v>
      </c>
      <c r="B645" s="469" t="s">
        <v>3079</v>
      </c>
      <c r="C645" s="203" t="s">
        <v>3080</v>
      </c>
      <c r="D645" s="203" t="s">
        <v>3081</v>
      </c>
      <c r="E645" s="470" t="s">
        <v>3082</v>
      </c>
      <c r="F645" s="131" t="s">
        <v>3083</v>
      </c>
      <c r="G645" s="247">
        <v>5</v>
      </c>
      <c r="H645" s="214">
        <v>44044</v>
      </c>
      <c r="I645" s="214">
        <v>44196</v>
      </c>
      <c r="J645" s="19">
        <f>(I645-H645)/7</f>
        <v>21.714285714285715</v>
      </c>
      <c r="K645" s="60">
        <v>5</v>
      </c>
      <c r="L645" s="108">
        <f t="shared" si="77"/>
        <v>1</v>
      </c>
      <c r="M645" s="121">
        <f t="shared" ref="M645:M652" si="85">J645*L645</f>
        <v>21.714285714285715</v>
      </c>
      <c r="N645" s="19">
        <f t="shared" ref="N645:N652" si="86">IF(I645&lt;=$W$2,M645,0)</f>
        <v>0</v>
      </c>
      <c r="O645" s="297"/>
      <c r="P645" s="297"/>
      <c r="Q645" s="297"/>
      <c r="R645" s="297"/>
      <c r="S645" s="297"/>
      <c r="T645" s="297"/>
      <c r="U645" s="297"/>
      <c r="V645" s="297"/>
      <c r="W645" s="108"/>
      <c r="X645" s="109" t="s">
        <v>3084</v>
      </c>
      <c r="Y645" s="471" t="s">
        <v>3085</v>
      </c>
      <c r="Z645" s="86" t="s">
        <v>3017</v>
      </c>
      <c r="AA645" s="86" t="s">
        <v>34</v>
      </c>
      <c r="AB645" s="86"/>
      <c r="AC645" s="86"/>
      <c r="AD645" s="86"/>
      <c r="AE645" s="86"/>
      <c r="AF645" s="145" t="s">
        <v>3086</v>
      </c>
      <c r="AG645" s="60">
        <v>2020</v>
      </c>
      <c r="AH645" s="282"/>
      <c r="AI645" s="86" t="s">
        <v>4658</v>
      </c>
      <c r="AJ645" s="86" t="s">
        <v>4593</v>
      </c>
      <c r="AK645" s="282"/>
      <c r="AL645" s="282"/>
      <c r="AM645" s="282"/>
      <c r="AN645" s="1"/>
    </row>
    <row r="646" spans="1:40" ht="130" hidden="1" customHeight="1" x14ac:dyDescent="0.35">
      <c r="A646" s="2" t="s">
        <v>3078</v>
      </c>
      <c r="B646" s="469" t="s">
        <v>3079</v>
      </c>
      <c r="C646" s="203" t="s">
        <v>3080</v>
      </c>
      <c r="D646" s="470" t="s">
        <v>3087</v>
      </c>
      <c r="E646" s="131" t="s">
        <v>3088</v>
      </c>
      <c r="F646" s="131" t="s">
        <v>3089</v>
      </c>
      <c r="G646" s="247">
        <v>1</v>
      </c>
      <c r="H646" s="214">
        <v>44044</v>
      </c>
      <c r="I646" s="214">
        <v>44196</v>
      </c>
      <c r="J646" s="19">
        <f>(I646-H646)/7</f>
        <v>21.714285714285715</v>
      </c>
      <c r="K646" s="60">
        <v>1</v>
      </c>
      <c r="L646" s="108">
        <f t="shared" si="77"/>
        <v>1</v>
      </c>
      <c r="M646" s="121">
        <f t="shared" si="85"/>
        <v>21.714285714285715</v>
      </c>
      <c r="N646" s="19">
        <f t="shared" si="86"/>
        <v>0</v>
      </c>
      <c r="O646" s="297"/>
      <c r="P646" s="297"/>
      <c r="Q646" s="297"/>
      <c r="R646" s="297"/>
      <c r="S646" s="297"/>
      <c r="T646" s="297"/>
      <c r="U646" s="297"/>
      <c r="V646" s="297"/>
      <c r="W646" s="108"/>
      <c r="X646" s="109" t="s">
        <v>3090</v>
      </c>
      <c r="Y646" s="471" t="s">
        <v>3085</v>
      </c>
      <c r="Z646" s="86" t="s">
        <v>3017</v>
      </c>
      <c r="AA646" s="86" t="s">
        <v>34</v>
      </c>
      <c r="AB646" s="86"/>
      <c r="AC646" s="86"/>
      <c r="AD646" s="86"/>
      <c r="AE646" s="86"/>
      <c r="AF646" s="145" t="s">
        <v>3086</v>
      </c>
      <c r="AG646" s="60">
        <v>2020</v>
      </c>
      <c r="AH646" s="282"/>
      <c r="AI646" s="86" t="s">
        <v>4658</v>
      </c>
      <c r="AJ646" s="86" t="s">
        <v>4593</v>
      </c>
      <c r="AK646" s="282"/>
      <c r="AL646" s="282"/>
      <c r="AM646" s="282"/>
      <c r="AN646" s="1"/>
    </row>
    <row r="647" spans="1:40" ht="117" hidden="1" x14ac:dyDescent="0.35">
      <c r="A647" s="3" t="s">
        <v>3047</v>
      </c>
      <c r="B647" s="448" t="s">
        <v>3048</v>
      </c>
      <c r="C647" s="454" t="s">
        <v>3049</v>
      </c>
      <c r="D647" s="451" t="s">
        <v>3050</v>
      </c>
      <c r="E647" s="451" t="s">
        <v>3051</v>
      </c>
      <c r="F647" s="472" t="s">
        <v>3052</v>
      </c>
      <c r="G647" s="247">
        <v>1</v>
      </c>
      <c r="H647" s="473">
        <v>44013</v>
      </c>
      <c r="I647" s="473">
        <v>44408</v>
      </c>
      <c r="J647" s="19">
        <f>(I647-H647)/7</f>
        <v>56.428571428571431</v>
      </c>
      <c r="K647" s="60">
        <v>1</v>
      </c>
      <c r="L647" s="108">
        <f t="shared" si="77"/>
        <v>1</v>
      </c>
      <c r="M647" s="121">
        <f t="shared" si="85"/>
        <v>56.428571428571431</v>
      </c>
      <c r="N647" s="19">
        <f t="shared" si="86"/>
        <v>0</v>
      </c>
      <c r="O647" s="297"/>
      <c r="P647" s="297"/>
      <c r="Q647" s="297"/>
      <c r="R647" s="297"/>
      <c r="S647" s="297"/>
      <c r="T647" s="297"/>
      <c r="U647" s="297"/>
      <c r="V647" s="297"/>
      <c r="W647" s="108"/>
      <c r="X647" s="109" t="s">
        <v>3053</v>
      </c>
      <c r="Y647" s="474" t="s">
        <v>3054</v>
      </c>
      <c r="Z647" s="86" t="s">
        <v>3017</v>
      </c>
      <c r="AA647" s="86" t="s">
        <v>34</v>
      </c>
      <c r="AB647" s="86"/>
      <c r="AC647" s="86" t="s">
        <v>34</v>
      </c>
      <c r="AD647" s="86"/>
      <c r="AE647" s="86"/>
      <c r="AF647" s="145" t="s">
        <v>3055</v>
      </c>
      <c r="AG647" s="60">
        <v>2020</v>
      </c>
      <c r="AH647" s="282"/>
      <c r="AI647" s="86" t="s">
        <v>4658</v>
      </c>
      <c r="AJ647" s="86" t="s">
        <v>4593</v>
      </c>
      <c r="AK647" s="282"/>
      <c r="AL647" s="282"/>
      <c r="AM647" s="282"/>
      <c r="AN647" s="1"/>
    </row>
    <row r="648" spans="1:40" ht="286" x14ac:dyDescent="0.35">
      <c r="A648" s="3" t="s">
        <v>3066</v>
      </c>
      <c r="B648" s="118" t="s">
        <v>3067</v>
      </c>
      <c r="C648" s="116" t="s">
        <v>3068</v>
      </c>
      <c r="D648" s="116" t="s">
        <v>4290</v>
      </c>
      <c r="E648" s="116" t="s">
        <v>4291</v>
      </c>
      <c r="F648" s="116" t="s">
        <v>4292</v>
      </c>
      <c r="G648" s="247">
        <v>3</v>
      </c>
      <c r="H648" s="164">
        <v>45475</v>
      </c>
      <c r="I648" s="164">
        <v>45535</v>
      </c>
      <c r="J648" s="247">
        <v>8.57</v>
      </c>
      <c r="K648" s="60">
        <v>3</v>
      </c>
      <c r="L648" s="108">
        <f t="shared" si="77"/>
        <v>1</v>
      </c>
      <c r="M648" s="121">
        <f t="shared" si="85"/>
        <v>8.57</v>
      </c>
      <c r="N648" s="19">
        <f t="shared" si="86"/>
        <v>0</v>
      </c>
      <c r="O648" s="297" t="s">
        <v>34</v>
      </c>
      <c r="P648" s="297"/>
      <c r="Q648" s="297"/>
      <c r="R648" s="297"/>
      <c r="S648" s="297"/>
      <c r="T648" s="297"/>
      <c r="U648" s="297"/>
      <c r="V648" s="297"/>
      <c r="W648" s="108"/>
      <c r="X648" s="109" t="s">
        <v>4583</v>
      </c>
      <c r="Y648" s="120" t="s">
        <v>4400</v>
      </c>
      <c r="Z648" s="86" t="s">
        <v>3017</v>
      </c>
      <c r="AA648" s="86" t="s">
        <v>34</v>
      </c>
      <c r="AB648" s="86"/>
      <c r="AC648" s="86"/>
      <c r="AD648" s="86"/>
      <c r="AE648" s="86"/>
      <c r="AF648" s="145" t="s">
        <v>4382</v>
      </c>
      <c r="AG648" s="60">
        <v>2020</v>
      </c>
      <c r="AH648" s="60">
        <v>2024</v>
      </c>
      <c r="AI648" s="60" t="s">
        <v>4594</v>
      </c>
      <c r="AJ648" s="60" t="s">
        <v>4595</v>
      </c>
      <c r="AK648" s="46"/>
      <c r="AL648" s="46"/>
      <c r="AM648" s="46"/>
      <c r="AN648" s="1"/>
    </row>
    <row r="649" spans="1:40" ht="221" hidden="1" x14ac:dyDescent="0.35">
      <c r="A649" s="2" t="s">
        <v>3056</v>
      </c>
      <c r="B649" s="475" t="s">
        <v>3057</v>
      </c>
      <c r="C649" s="8" t="s">
        <v>3058</v>
      </c>
      <c r="D649" s="451" t="s">
        <v>3059</v>
      </c>
      <c r="E649" s="8" t="s">
        <v>3060</v>
      </c>
      <c r="F649" s="451" t="s">
        <v>3061</v>
      </c>
      <c r="G649" s="247">
        <v>150</v>
      </c>
      <c r="H649" s="473">
        <v>44013</v>
      </c>
      <c r="I649" s="473">
        <v>44196</v>
      </c>
      <c r="J649" s="19">
        <f t="shared" ref="J649:J675" si="87">(I649-H649)/7</f>
        <v>26.142857142857142</v>
      </c>
      <c r="K649" s="60">
        <v>150</v>
      </c>
      <c r="L649" s="108">
        <f t="shared" si="77"/>
        <v>1</v>
      </c>
      <c r="M649" s="121">
        <f t="shared" si="85"/>
        <v>26.142857142857142</v>
      </c>
      <c r="N649" s="19">
        <f t="shared" si="86"/>
        <v>0</v>
      </c>
      <c r="O649" s="297"/>
      <c r="P649" s="297"/>
      <c r="Q649" s="297"/>
      <c r="R649" s="297"/>
      <c r="S649" s="297"/>
      <c r="T649" s="297"/>
      <c r="U649" s="297"/>
      <c r="V649" s="297"/>
      <c r="W649" s="108"/>
      <c r="X649" s="109" t="s">
        <v>3062</v>
      </c>
      <c r="Y649" s="476" t="s">
        <v>3016</v>
      </c>
      <c r="Z649" s="86" t="s">
        <v>3017</v>
      </c>
      <c r="AA649" s="86" t="s">
        <v>34</v>
      </c>
      <c r="AB649" s="86"/>
      <c r="AC649" s="86"/>
      <c r="AD649" s="86"/>
      <c r="AE649" s="86"/>
      <c r="AF649" s="145" t="s">
        <v>2936</v>
      </c>
      <c r="AG649" s="60">
        <v>2020</v>
      </c>
      <c r="AH649" s="282"/>
      <c r="AI649" s="86" t="s">
        <v>4658</v>
      </c>
      <c r="AJ649" s="86" t="s">
        <v>4593</v>
      </c>
      <c r="AK649" s="282"/>
      <c r="AL649" s="282"/>
      <c r="AM649" s="282"/>
      <c r="AN649" s="1"/>
    </row>
    <row r="650" spans="1:40" ht="130" hidden="1" x14ac:dyDescent="0.35">
      <c r="A650" s="2" t="s">
        <v>3056</v>
      </c>
      <c r="B650" s="475" t="s">
        <v>3057</v>
      </c>
      <c r="C650" s="8" t="s">
        <v>3063</v>
      </c>
      <c r="D650" s="451" t="s">
        <v>3059</v>
      </c>
      <c r="E650" s="451" t="s">
        <v>3064</v>
      </c>
      <c r="F650" s="451" t="s">
        <v>5052</v>
      </c>
      <c r="G650" s="247">
        <v>1</v>
      </c>
      <c r="H650" s="473">
        <v>44013</v>
      </c>
      <c r="I650" s="473">
        <v>44196</v>
      </c>
      <c r="J650" s="19">
        <f t="shared" si="87"/>
        <v>26.142857142857142</v>
      </c>
      <c r="K650" s="60">
        <v>1</v>
      </c>
      <c r="L650" s="108">
        <f t="shared" si="77"/>
        <v>1</v>
      </c>
      <c r="M650" s="121">
        <f t="shared" si="85"/>
        <v>26.142857142857142</v>
      </c>
      <c r="N650" s="19">
        <f t="shared" si="86"/>
        <v>0</v>
      </c>
      <c r="O650" s="297"/>
      <c r="P650" s="297"/>
      <c r="Q650" s="297"/>
      <c r="R650" s="297"/>
      <c r="S650" s="297"/>
      <c r="T650" s="297"/>
      <c r="U650" s="297"/>
      <c r="V650" s="297"/>
      <c r="W650" s="108"/>
      <c r="X650" s="109" t="s">
        <v>3065</v>
      </c>
      <c r="Y650" s="476" t="s">
        <v>3016</v>
      </c>
      <c r="Z650" s="86" t="s">
        <v>3017</v>
      </c>
      <c r="AA650" s="86" t="s">
        <v>34</v>
      </c>
      <c r="AB650" s="86"/>
      <c r="AC650" s="86"/>
      <c r="AD650" s="86"/>
      <c r="AE650" s="86"/>
      <c r="AF650" s="145" t="s">
        <v>2936</v>
      </c>
      <c r="AG650" s="60">
        <v>2020</v>
      </c>
      <c r="AH650" s="282"/>
      <c r="AI650" s="86" t="s">
        <v>4658</v>
      </c>
      <c r="AJ650" s="86" t="s">
        <v>4593</v>
      </c>
      <c r="AK650" s="282"/>
      <c r="AL650" s="282"/>
      <c r="AM650" s="282"/>
      <c r="AN650" s="1"/>
    </row>
    <row r="651" spans="1:40" ht="117" hidden="1" x14ac:dyDescent="0.35">
      <c r="A651" s="2" t="s">
        <v>3091</v>
      </c>
      <c r="B651" s="448" t="s">
        <v>3092</v>
      </c>
      <c r="C651" s="116" t="s">
        <v>3093</v>
      </c>
      <c r="D651" s="470" t="s">
        <v>3094</v>
      </c>
      <c r="E651" s="470" t="s">
        <v>3095</v>
      </c>
      <c r="F651" s="470" t="s">
        <v>3095</v>
      </c>
      <c r="G651" s="247">
        <v>1</v>
      </c>
      <c r="H651" s="214">
        <v>44044</v>
      </c>
      <c r="I651" s="214">
        <v>44196</v>
      </c>
      <c r="J651" s="19">
        <f t="shared" si="87"/>
        <v>21.714285714285715</v>
      </c>
      <c r="K651" s="60">
        <v>1</v>
      </c>
      <c r="L651" s="108">
        <f t="shared" si="77"/>
        <v>1</v>
      </c>
      <c r="M651" s="121">
        <f t="shared" si="85"/>
        <v>21.714285714285715</v>
      </c>
      <c r="N651" s="19">
        <f t="shared" si="86"/>
        <v>0</v>
      </c>
      <c r="O651" s="297"/>
      <c r="P651" s="297"/>
      <c r="Q651" s="297"/>
      <c r="R651" s="297"/>
      <c r="S651" s="297"/>
      <c r="T651" s="297"/>
      <c r="U651" s="297"/>
      <c r="V651" s="297"/>
      <c r="W651" s="108"/>
      <c r="X651" s="109" t="s">
        <v>3096</v>
      </c>
      <c r="Y651" s="471" t="s">
        <v>3085</v>
      </c>
      <c r="Z651" s="86" t="s">
        <v>3017</v>
      </c>
      <c r="AA651" s="86" t="s">
        <v>34</v>
      </c>
      <c r="AB651" s="86"/>
      <c r="AC651" s="86" t="s">
        <v>34</v>
      </c>
      <c r="AD651" s="86"/>
      <c r="AE651" s="86"/>
      <c r="AF651" s="145" t="s">
        <v>3086</v>
      </c>
      <c r="AG651" s="60">
        <v>2020</v>
      </c>
      <c r="AH651" s="282"/>
      <c r="AI651" s="86" t="s">
        <v>4658</v>
      </c>
      <c r="AJ651" s="86" t="s">
        <v>4593</v>
      </c>
      <c r="AK651" s="282"/>
      <c r="AL651" s="282"/>
      <c r="AM651" s="282"/>
      <c r="AN651" s="1"/>
    </row>
    <row r="652" spans="1:40" ht="299" hidden="1" x14ac:dyDescent="0.35">
      <c r="A652" s="2" t="s">
        <v>3091</v>
      </c>
      <c r="B652" s="448" t="s">
        <v>3092</v>
      </c>
      <c r="C652" s="116" t="s">
        <v>3093</v>
      </c>
      <c r="D652" s="470" t="s">
        <v>3097</v>
      </c>
      <c r="E652" s="203" t="s">
        <v>3098</v>
      </c>
      <c r="F652" s="131" t="s">
        <v>3099</v>
      </c>
      <c r="G652" s="247">
        <v>1</v>
      </c>
      <c r="H652" s="214">
        <v>44044</v>
      </c>
      <c r="I652" s="214">
        <v>44196</v>
      </c>
      <c r="J652" s="19">
        <f t="shared" si="87"/>
        <v>21.714285714285715</v>
      </c>
      <c r="K652" s="60">
        <v>1</v>
      </c>
      <c r="L652" s="108">
        <f t="shared" si="77"/>
        <v>1</v>
      </c>
      <c r="M652" s="121">
        <f t="shared" si="85"/>
        <v>21.714285714285715</v>
      </c>
      <c r="N652" s="19">
        <f t="shared" si="86"/>
        <v>0</v>
      </c>
      <c r="O652" s="297"/>
      <c r="P652" s="297"/>
      <c r="Q652" s="297"/>
      <c r="R652" s="297"/>
      <c r="S652" s="297"/>
      <c r="T652" s="297"/>
      <c r="U652" s="297"/>
      <c r="V652" s="297"/>
      <c r="W652" s="108"/>
      <c r="X652" s="109" t="s">
        <v>3100</v>
      </c>
      <c r="Y652" s="471" t="s">
        <v>3085</v>
      </c>
      <c r="Z652" s="86" t="s">
        <v>3017</v>
      </c>
      <c r="AA652" s="86" t="s">
        <v>34</v>
      </c>
      <c r="AB652" s="86"/>
      <c r="AC652" s="86" t="s">
        <v>34</v>
      </c>
      <c r="AD652" s="86"/>
      <c r="AE652" s="86"/>
      <c r="AF652" s="145" t="s">
        <v>3086</v>
      </c>
      <c r="AG652" s="60">
        <v>2020</v>
      </c>
      <c r="AH652" s="282"/>
      <c r="AI652" s="86" t="s">
        <v>4658</v>
      </c>
      <c r="AJ652" s="86" t="s">
        <v>4593</v>
      </c>
      <c r="AK652" s="282"/>
      <c r="AL652" s="282"/>
      <c r="AM652" s="282"/>
      <c r="AN652" s="1"/>
    </row>
    <row r="653" spans="1:40" ht="409.5" hidden="1" x14ac:dyDescent="0.35">
      <c r="A653" s="3" t="s">
        <v>3562</v>
      </c>
      <c r="B653" s="458" t="s">
        <v>3563</v>
      </c>
      <c r="C653" s="78" t="s">
        <v>3564</v>
      </c>
      <c r="D653" s="392" t="s">
        <v>3565</v>
      </c>
      <c r="E653" s="78" t="s">
        <v>3566</v>
      </c>
      <c r="F653" s="78" t="s">
        <v>3567</v>
      </c>
      <c r="G653" s="247">
        <v>3</v>
      </c>
      <c r="H653" s="391">
        <v>44378</v>
      </c>
      <c r="I653" s="163">
        <v>44926</v>
      </c>
      <c r="J653" s="19">
        <f t="shared" si="87"/>
        <v>78.285714285714292</v>
      </c>
      <c r="K653" s="60">
        <v>3</v>
      </c>
      <c r="L653" s="108">
        <f t="shared" si="77"/>
        <v>1</v>
      </c>
      <c r="M653" s="121"/>
      <c r="N653" s="108"/>
      <c r="O653" s="298"/>
      <c r="P653" s="298"/>
      <c r="Q653" s="298"/>
      <c r="R653" s="298"/>
      <c r="S653" s="298"/>
      <c r="T653" s="298"/>
      <c r="U653" s="298"/>
      <c r="V653" s="298"/>
      <c r="W653" s="108"/>
      <c r="X653" s="109" t="s">
        <v>3568</v>
      </c>
      <c r="Y653" s="147" t="s">
        <v>3506</v>
      </c>
      <c r="Z653" s="86" t="s">
        <v>3498</v>
      </c>
      <c r="AA653" s="86" t="s">
        <v>34</v>
      </c>
      <c r="AB653" s="86"/>
      <c r="AC653" s="86" t="s">
        <v>34</v>
      </c>
      <c r="AD653" s="86"/>
      <c r="AE653" s="86"/>
      <c r="AF653" s="145" t="s">
        <v>4105</v>
      </c>
      <c r="AG653" s="60">
        <v>2021</v>
      </c>
      <c r="AH653" s="282"/>
      <c r="AI653" s="86" t="s">
        <v>4592</v>
      </c>
      <c r="AJ653" s="86" t="s">
        <v>4593</v>
      </c>
      <c r="AK653" s="282"/>
      <c r="AL653" s="282"/>
      <c r="AM653" s="282"/>
      <c r="AN653" s="1"/>
    </row>
    <row r="654" spans="1:40" ht="182" hidden="1" x14ac:dyDescent="0.3">
      <c r="A654" s="3" t="s">
        <v>3018</v>
      </c>
      <c r="B654" s="448" t="s">
        <v>3019</v>
      </c>
      <c r="C654" s="454" t="s">
        <v>3020</v>
      </c>
      <c r="D654" s="454" t="s">
        <v>3021</v>
      </c>
      <c r="E654" s="454" t="s">
        <v>3022</v>
      </c>
      <c r="F654" s="454" t="s">
        <v>3023</v>
      </c>
      <c r="G654" s="247">
        <v>3</v>
      </c>
      <c r="H654" s="214">
        <v>44027</v>
      </c>
      <c r="I654" s="214">
        <v>44196</v>
      </c>
      <c r="J654" s="19">
        <f t="shared" si="87"/>
        <v>24.142857142857142</v>
      </c>
      <c r="K654" s="60">
        <v>3</v>
      </c>
      <c r="L654" s="108">
        <f t="shared" si="77"/>
        <v>1</v>
      </c>
      <c r="M654" s="121">
        <f>J654*L654</f>
        <v>24.142857142857142</v>
      </c>
      <c r="N654" s="19">
        <f>IF(I654&lt;=$W$2,M654,0)</f>
        <v>0</v>
      </c>
      <c r="O654" s="297"/>
      <c r="P654" s="297"/>
      <c r="Q654" s="297"/>
      <c r="R654" s="297"/>
      <c r="S654" s="297"/>
      <c r="T654" s="297"/>
      <c r="U654" s="297"/>
      <c r="V654" s="297"/>
      <c r="W654" s="108"/>
      <c r="X654" s="74" t="s">
        <v>3024</v>
      </c>
      <c r="Y654" s="454" t="s">
        <v>3025</v>
      </c>
      <c r="Z654" s="86" t="s">
        <v>3017</v>
      </c>
      <c r="AA654" s="86" t="s">
        <v>34</v>
      </c>
      <c r="AB654" s="86"/>
      <c r="AC654" s="86"/>
      <c r="AD654" s="86"/>
      <c r="AE654" s="86"/>
      <c r="AF654" s="145" t="s">
        <v>3026</v>
      </c>
      <c r="AG654" s="60">
        <v>2020</v>
      </c>
      <c r="AH654" s="282"/>
      <c r="AI654" s="86" t="s">
        <v>4658</v>
      </c>
      <c r="AJ654" s="86" t="s">
        <v>4593</v>
      </c>
      <c r="AK654" s="282"/>
      <c r="AL654" s="282"/>
      <c r="AM654" s="282"/>
      <c r="AN654" s="1"/>
    </row>
    <row r="655" spans="1:40" ht="286" hidden="1" x14ac:dyDescent="0.35">
      <c r="A655" s="3" t="s">
        <v>1502</v>
      </c>
      <c r="B655" s="48" t="s">
        <v>1503</v>
      </c>
      <c r="C655" s="8"/>
      <c r="D655" s="8" t="s">
        <v>1504</v>
      </c>
      <c r="E655" s="8" t="s">
        <v>1505</v>
      </c>
      <c r="F655" s="9" t="s">
        <v>1506</v>
      </c>
      <c r="G655" s="247">
        <v>100</v>
      </c>
      <c r="H655" s="10">
        <v>42401</v>
      </c>
      <c r="I655" s="10">
        <v>42767</v>
      </c>
      <c r="J655" s="19">
        <f t="shared" si="87"/>
        <v>52.285714285714285</v>
      </c>
      <c r="K655" s="9">
        <v>100</v>
      </c>
      <c r="L655" s="11">
        <f t="shared" ref="L655:L718" si="88">IF(K655/G655&gt;1,1,K655/G655)</f>
        <v>1</v>
      </c>
      <c r="M655" s="121">
        <f>J655*L655</f>
        <v>52.285714285714285</v>
      </c>
      <c r="N655" s="19">
        <f>IF(I655&lt;=$W$2,M655,0)</f>
        <v>52.285714285714285</v>
      </c>
      <c r="O655" s="297"/>
      <c r="P655" s="297"/>
      <c r="Q655" s="297"/>
      <c r="R655" s="297"/>
      <c r="S655" s="297"/>
      <c r="T655" s="297"/>
      <c r="U655" s="297"/>
      <c r="V655" s="297"/>
      <c r="W655" s="19">
        <f>IF($W$2&gt;=I655,J655,0)</f>
        <v>52.285714285714285</v>
      </c>
      <c r="X655" s="47" t="s">
        <v>1507</v>
      </c>
      <c r="Y655" s="9" t="s">
        <v>147</v>
      </c>
      <c r="Z655" s="8" t="s">
        <v>1304</v>
      </c>
      <c r="AA655" s="9"/>
      <c r="AB655" s="9"/>
      <c r="AC655" s="9"/>
      <c r="AD655" s="9"/>
      <c r="AE655" s="9"/>
      <c r="AF655" s="145" t="s">
        <v>1508</v>
      </c>
      <c r="AG655" s="60">
        <v>2015</v>
      </c>
      <c r="AH655" s="46"/>
      <c r="AI655" s="86" t="s">
        <v>4658</v>
      </c>
      <c r="AJ655" s="86" t="s">
        <v>4593</v>
      </c>
      <c r="AK655" s="46"/>
      <c r="AL655" s="46"/>
      <c r="AM655" s="46"/>
      <c r="AN655" s="1"/>
    </row>
    <row r="656" spans="1:40" ht="78" hidden="1" x14ac:dyDescent="0.35">
      <c r="A656" s="3" t="s">
        <v>3860</v>
      </c>
      <c r="B656" s="477" t="s">
        <v>5053</v>
      </c>
      <c r="C656" s="478" t="s">
        <v>3861</v>
      </c>
      <c r="D656" s="127" t="s">
        <v>3862</v>
      </c>
      <c r="E656" s="147" t="s">
        <v>3863</v>
      </c>
      <c r="F656" s="147" t="s">
        <v>3864</v>
      </c>
      <c r="G656" s="247">
        <v>6</v>
      </c>
      <c r="H656" s="411">
        <v>44743</v>
      </c>
      <c r="I656" s="411">
        <v>44926</v>
      </c>
      <c r="J656" s="19">
        <f t="shared" si="87"/>
        <v>26.142857142857142</v>
      </c>
      <c r="K656" s="60">
        <v>6</v>
      </c>
      <c r="L656" s="108">
        <f t="shared" si="88"/>
        <v>1</v>
      </c>
      <c r="M656" s="121"/>
      <c r="N656" s="108"/>
      <c r="O656" s="298"/>
      <c r="P656" s="298"/>
      <c r="Q656" s="298"/>
      <c r="R656" s="298"/>
      <c r="S656" s="298"/>
      <c r="T656" s="298"/>
      <c r="U656" s="298"/>
      <c r="V656" s="298"/>
      <c r="W656" s="108"/>
      <c r="X656" s="109"/>
      <c r="Y656" s="147" t="s">
        <v>3519</v>
      </c>
      <c r="Z656" s="86" t="s">
        <v>3017</v>
      </c>
      <c r="AA656" s="86" t="s">
        <v>34</v>
      </c>
      <c r="AB656" s="86"/>
      <c r="AC656" s="86"/>
      <c r="AD656" s="86"/>
      <c r="AE656" s="86"/>
      <c r="AF656" s="145" t="s">
        <v>4112</v>
      </c>
      <c r="AG656" s="60">
        <v>2020</v>
      </c>
      <c r="AH656" s="282"/>
      <c r="AI656" s="86" t="s">
        <v>4658</v>
      </c>
      <c r="AJ656" s="86" t="s">
        <v>4593</v>
      </c>
      <c r="AK656" s="282"/>
      <c r="AL656" s="282"/>
      <c r="AM656" s="282"/>
      <c r="AN656" s="1"/>
    </row>
    <row r="657" spans="1:40" ht="91" hidden="1" customHeight="1" x14ac:dyDescent="0.3">
      <c r="A657" s="2" t="s">
        <v>3033</v>
      </c>
      <c r="B657" s="475" t="s">
        <v>3034</v>
      </c>
      <c r="C657" s="454" t="s">
        <v>3035</v>
      </c>
      <c r="D657" s="454" t="s">
        <v>3036</v>
      </c>
      <c r="E657" s="454" t="s">
        <v>3037</v>
      </c>
      <c r="F657" s="454" t="s">
        <v>3038</v>
      </c>
      <c r="G657" s="247">
        <v>2</v>
      </c>
      <c r="H657" s="214">
        <v>44027</v>
      </c>
      <c r="I657" s="214">
        <v>44196</v>
      </c>
      <c r="J657" s="19">
        <f t="shared" si="87"/>
        <v>24.142857142857142</v>
      </c>
      <c r="K657" s="60">
        <v>2</v>
      </c>
      <c r="L657" s="108">
        <f t="shared" si="88"/>
        <v>1</v>
      </c>
      <c r="M657" s="121">
        <f>J657*L657</f>
        <v>24.142857142857142</v>
      </c>
      <c r="N657" s="19">
        <f>IF(I657&lt;=$W$2,M657,0)</f>
        <v>0</v>
      </c>
      <c r="O657" s="297"/>
      <c r="P657" s="297"/>
      <c r="Q657" s="297"/>
      <c r="R657" s="297"/>
      <c r="S657" s="297"/>
      <c r="T657" s="297"/>
      <c r="U657" s="297"/>
      <c r="V657" s="297"/>
      <c r="W657" s="108"/>
      <c r="X657" s="479" t="s">
        <v>3039</v>
      </c>
      <c r="Y657" s="454" t="s">
        <v>3040</v>
      </c>
      <c r="Z657" s="86" t="s">
        <v>3017</v>
      </c>
      <c r="AA657" s="86" t="s">
        <v>34</v>
      </c>
      <c r="AB657" s="86"/>
      <c r="AC657" s="86"/>
      <c r="AD657" s="86"/>
      <c r="AE657" s="86"/>
      <c r="AF657" s="145" t="s">
        <v>3041</v>
      </c>
      <c r="AG657" s="60">
        <v>2020</v>
      </c>
      <c r="AH657" s="282"/>
      <c r="AI657" s="86" t="s">
        <v>4658</v>
      </c>
      <c r="AJ657" s="86" t="s">
        <v>4593</v>
      </c>
      <c r="AK657" s="282"/>
      <c r="AL657" s="282"/>
      <c r="AM657" s="282"/>
      <c r="AN657" s="1"/>
    </row>
    <row r="658" spans="1:40" ht="195" hidden="1" customHeight="1" x14ac:dyDescent="0.35">
      <c r="A658" s="2" t="s">
        <v>3033</v>
      </c>
      <c r="B658" s="475" t="s">
        <v>3034</v>
      </c>
      <c r="C658" s="454" t="s">
        <v>3042</v>
      </c>
      <c r="D658" s="454" t="s">
        <v>3043</v>
      </c>
      <c r="E658" s="454" t="s">
        <v>3044</v>
      </c>
      <c r="F658" s="454" t="s">
        <v>3045</v>
      </c>
      <c r="G658" s="247">
        <v>5</v>
      </c>
      <c r="H658" s="214">
        <v>44073</v>
      </c>
      <c r="I658" s="214">
        <v>44196</v>
      </c>
      <c r="J658" s="19">
        <f t="shared" si="87"/>
        <v>17.571428571428573</v>
      </c>
      <c r="K658" s="60">
        <v>5</v>
      </c>
      <c r="L658" s="108">
        <f t="shared" si="88"/>
        <v>1</v>
      </c>
      <c r="M658" s="121">
        <f>J658*L658</f>
        <v>17.571428571428573</v>
      </c>
      <c r="N658" s="19">
        <f>IF(I658&lt;=$W$2,M658,0)</f>
        <v>0</v>
      </c>
      <c r="O658" s="297"/>
      <c r="P658" s="297"/>
      <c r="Q658" s="297"/>
      <c r="R658" s="297"/>
      <c r="S658" s="297"/>
      <c r="T658" s="297"/>
      <c r="U658" s="297"/>
      <c r="V658" s="297"/>
      <c r="W658" s="108"/>
      <c r="X658" s="109"/>
      <c r="Y658" s="454" t="s">
        <v>3046</v>
      </c>
      <c r="Z658" s="86" t="s">
        <v>3017</v>
      </c>
      <c r="AA658" s="86" t="s">
        <v>34</v>
      </c>
      <c r="AB658" s="86"/>
      <c r="AC658" s="86"/>
      <c r="AD658" s="86"/>
      <c r="AE658" s="86"/>
      <c r="AF658" s="145" t="s">
        <v>2545</v>
      </c>
      <c r="AG658" s="60">
        <v>2020</v>
      </c>
      <c r="AH658" s="282"/>
      <c r="AI658" s="86" t="s">
        <v>4658</v>
      </c>
      <c r="AJ658" s="86" t="s">
        <v>4593</v>
      </c>
      <c r="AK658" s="282"/>
      <c r="AL658" s="282"/>
      <c r="AM658" s="282"/>
      <c r="AN658" s="1"/>
    </row>
    <row r="659" spans="1:40" ht="221" hidden="1" x14ac:dyDescent="0.35">
      <c r="A659" s="4" t="s">
        <v>3101</v>
      </c>
      <c r="B659" s="475" t="s">
        <v>3102</v>
      </c>
      <c r="C659" s="480" t="s">
        <v>3103</v>
      </c>
      <c r="D659" s="480" t="s">
        <v>3104</v>
      </c>
      <c r="E659" s="451" t="s">
        <v>3105</v>
      </c>
      <c r="F659" s="451" t="s">
        <v>3106</v>
      </c>
      <c r="G659" s="247">
        <v>1</v>
      </c>
      <c r="H659" s="214">
        <v>44021</v>
      </c>
      <c r="I659" s="214">
        <v>44104</v>
      </c>
      <c r="J659" s="19">
        <f t="shared" si="87"/>
        <v>11.857142857142858</v>
      </c>
      <c r="K659" s="60">
        <v>1</v>
      </c>
      <c r="L659" s="108">
        <f t="shared" si="88"/>
        <v>1</v>
      </c>
      <c r="M659" s="121">
        <f>J659*L659</f>
        <v>11.857142857142858</v>
      </c>
      <c r="N659" s="19">
        <f>IF(I659&lt;=$W$2,M659,0)</f>
        <v>0</v>
      </c>
      <c r="O659" s="297"/>
      <c r="P659" s="297"/>
      <c r="Q659" s="297"/>
      <c r="R659" s="297"/>
      <c r="S659" s="297"/>
      <c r="T659" s="297"/>
      <c r="U659" s="297"/>
      <c r="V659" s="297"/>
      <c r="W659" s="108"/>
      <c r="X659" s="109" t="s">
        <v>3107</v>
      </c>
      <c r="Y659" s="480" t="s">
        <v>3108</v>
      </c>
      <c r="Z659" s="86" t="s">
        <v>3017</v>
      </c>
      <c r="AA659" s="86" t="s">
        <v>34</v>
      </c>
      <c r="AB659" s="86"/>
      <c r="AC659" s="86"/>
      <c r="AD659" s="86"/>
      <c r="AE659" s="86"/>
      <c r="AF659" s="145" t="s">
        <v>3109</v>
      </c>
      <c r="AG659" s="60">
        <v>2020</v>
      </c>
      <c r="AH659" s="282"/>
      <c r="AI659" s="86" t="s">
        <v>4658</v>
      </c>
      <c r="AJ659" s="86" t="s">
        <v>4593</v>
      </c>
      <c r="AK659" s="282"/>
      <c r="AL659" s="282"/>
      <c r="AM659" s="282"/>
      <c r="AN659" s="1"/>
    </row>
    <row r="660" spans="1:40" ht="143.5" hidden="1" thickBot="1" x14ac:dyDescent="0.4">
      <c r="A660" s="4" t="s">
        <v>3101</v>
      </c>
      <c r="B660" s="475" t="s">
        <v>3102</v>
      </c>
      <c r="C660" s="481" t="s">
        <v>3103</v>
      </c>
      <c r="D660" s="481" t="s">
        <v>3104</v>
      </c>
      <c r="E660" s="482" t="s">
        <v>3110</v>
      </c>
      <c r="F660" s="482" t="s">
        <v>3111</v>
      </c>
      <c r="G660" s="247">
        <v>1</v>
      </c>
      <c r="H660" s="483">
        <v>44104</v>
      </c>
      <c r="I660" s="483">
        <v>44135</v>
      </c>
      <c r="J660" s="89">
        <f t="shared" si="87"/>
        <v>4.4285714285714288</v>
      </c>
      <c r="K660" s="60">
        <v>1</v>
      </c>
      <c r="L660" s="108">
        <f t="shared" si="88"/>
        <v>1</v>
      </c>
      <c r="M660" s="121">
        <f>J660*L660</f>
        <v>4.4285714285714288</v>
      </c>
      <c r="N660" s="19">
        <f>IF(I660&lt;=$W$2,M660,0)</f>
        <v>0</v>
      </c>
      <c r="O660" s="297"/>
      <c r="P660" s="297"/>
      <c r="Q660" s="297"/>
      <c r="R660" s="297"/>
      <c r="S660" s="297"/>
      <c r="T660" s="297"/>
      <c r="U660" s="297"/>
      <c r="V660" s="297"/>
      <c r="W660" s="108"/>
      <c r="X660" s="109" t="s">
        <v>3112</v>
      </c>
      <c r="Y660" s="480" t="s">
        <v>3108</v>
      </c>
      <c r="Z660" s="86" t="s">
        <v>3017</v>
      </c>
      <c r="AA660" s="86" t="s">
        <v>34</v>
      </c>
      <c r="AB660" s="86"/>
      <c r="AC660" s="86"/>
      <c r="AD660" s="86"/>
      <c r="AE660" s="86"/>
      <c r="AF660" s="145" t="s">
        <v>3113</v>
      </c>
      <c r="AG660" s="60">
        <v>2020</v>
      </c>
      <c r="AH660" s="282"/>
      <c r="AI660" s="86" t="s">
        <v>4658</v>
      </c>
      <c r="AJ660" s="86" t="s">
        <v>4593</v>
      </c>
      <c r="AK660" s="282"/>
      <c r="AL660" s="282"/>
      <c r="AM660" s="282"/>
      <c r="AN660" s="1"/>
    </row>
    <row r="661" spans="1:40" ht="91" hidden="1" x14ac:dyDescent="0.35">
      <c r="A661" s="4" t="s">
        <v>3101</v>
      </c>
      <c r="B661" s="484" t="s">
        <v>3102</v>
      </c>
      <c r="C661" s="480" t="s">
        <v>3103</v>
      </c>
      <c r="D661" s="480" t="s">
        <v>3104</v>
      </c>
      <c r="E661" s="451" t="s">
        <v>3114</v>
      </c>
      <c r="F661" s="451" t="s">
        <v>3115</v>
      </c>
      <c r="G661" s="247">
        <v>1</v>
      </c>
      <c r="H661" s="214">
        <v>44135</v>
      </c>
      <c r="I661" s="214">
        <v>45046</v>
      </c>
      <c r="J661" s="19">
        <f t="shared" si="87"/>
        <v>130.14285714285714</v>
      </c>
      <c r="K661" s="60">
        <v>1</v>
      </c>
      <c r="L661" s="108">
        <f t="shared" si="88"/>
        <v>1</v>
      </c>
      <c r="M661" s="121">
        <f>J661*L661</f>
        <v>130.14285714285714</v>
      </c>
      <c r="N661" s="19">
        <f>IF(I661&lt;=$W$2,M661,0)</f>
        <v>0</v>
      </c>
      <c r="O661" s="297"/>
      <c r="P661" s="297"/>
      <c r="Q661" s="297"/>
      <c r="R661" s="297"/>
      <c r="S661" s="297"/>
      <c r="T661" s="297"/>
      <c r="U661" s="297"/>
      <c r="V661" s="297"/>
      <c r="W661" s="108"/>
      <c r="X661" s="109"/>
      <c r="Y661" s="480" t="s">
        <v>3108</v>
      </c>
      <c r="Z661" s="86" t="s">
        <v>3017</v>
      </c>
      <c r="AA661" s="86" t="s">
        <v>34</v>
      </c>
      <c r="AB661" s="86"/>
      <c r="AC661" s="86"/>
      <c r="AD661" s="86"/>
      <c r="AE661" s="86"/>
      <c r="AF661" s="145" t="s">
        <v>3116</v>
      </c>
      <c r="AG661" s="60">
        <v>2020</v>
      </c>
      <c r="AH661" s="282"/>
      <c r="AI661" s="86" t="s">
        <v>4658</v>
      </c>
      <c r="AJ661" s="86" t="s">
        <v>4593</v>
      </c>
      <c r="AK661" s="282"/>
      <c r="AL661" s="282"/>
      <c r="AM661" s="282"/>
      <c r="AN661" s="1"/>
    </row>
    <row r="662" spans="1:40" ht="143" hidden="1" x14ac:dyDescent="0.35">
      <c r="A662" s="3" t="s">
        <v>3997</v>
      </c>
      <c r="B662" s="237" t="s">
        <v>4550</v>
      </c>
      <c r="C662" s="122" t="s">
        <v>3998</v>
      </c>
      <c r="D662" s="122" t="s">
        <v>3999</v>
      </c>
      <c r="E662" s="107" t="s">
        <v>4000</v>
      </c>
      <c r="F662" s="205" t="s">
        <v>4001</v>
      </c>
      <c r="G662" s="107">
        <v>5</v>
      </c>
      <c r="H662" s="161">
        <v>45108</v>
      </c>
      <c r="I662" s="161">
        <v>45657</v>
      </c>
      <c r="J662" s="19">
        <f t="shared" si="87"/>
        <v>78.428571428571431</v>
      </c>
      <c r="K662" s="60">
        <v>5</v>
      </c>
      <c r="L662" s="108">
        <f t="shared" si="88"/>
        <v>1</v>
      </c>
      <c r="M662" s="121"/>
      <c r="N662" s="108"/>
      <c r="O662" s="298"/>
      <c r="P662" s="298"/>
      <c r="Q662" s="298"/>
      <c r="R662" s="298"/>
      <c r="S662" s="298"/>
      <c r="T662" s="298"/>
      <c r="U662" s="298"/>
      <c r="V662" s="298"/>
      <c r="W662" s="108"/>
      <c r="X662" s="109" t="s">
        <v>4002</v>
      </c>
      <c r="Y662" s="120" t="s">
        <v>3506</v>
      </c>
      <c r="Z662" s="86" t="s">
        <v>3908</v>
      </c>
      <c r="AA662" s="86" t="s">
        <v>34</v>
      </c>
      <c r="AB662" s="86"/>
      <c r="AC662" s="86" t="s">
        <v>34</v>
      </c>
      <c r="AD662" s="86"/>
      <c r="AE662" s="86"/>
      <c r="AF662" s="145" t="s">
        <v>4708</v>
      </c>
      <c r="AG662" s="60">
        <v>2023</v>
      </c>
      <c r="AH662" s="60">
        <v>2025</v>
      </c>
      <c r="AI662" s="197" t="s">
        <v>4613</v>
      </c>
      <c r="AJ662" s="197" t="s">
        <v>4593</v>
      </c>
      <c r="AK662" s="46"/>
      <c r="AL662" s="194" t="s">
        <v>4614</v>
      </c>
      <c r="AM662" s="46"/>
      <c r="AN662" s="1"/>
    </row>
    <row r="663" spans="1:40" ht="130" x14ac:dyDescent="0.35">
      <c r="A663" s="3" t="s">
        <v>3997</v>
      </c>
      <c r="B663" s="137" t="s">
        <v>4550</v>
      </c>
      <c r="C663" s="122" t="s">
        <v>3998</v>
      </c>
      <c r="D663" s="309" t="s">
        <v>4801</v>
      </c>
      <c r="E663" s="253" t="s">
        <v>4802</v>
      </c>
      <c r="F663" s="253" t="s">
        <v>4803</v>
      </c>
      <c r="G663" s="485">
        <v>18</v>
      </c>
      <c r="H663" s="254">
        <v>45848</v>
      </c>
      <c r="I663" s="254">
        <v>46203</v>
      </c>
      <c r="J663" s="19">
        <f t="shared" si="87"/>
        <v>50.714285714285715</v>
      </c>
      <c r="K663" s="60">
        <v>0</v>
      </c>
      <c r="L663" s="108">
        <f t="shared" si="88"/>
        <v>0</v>
      </c>
      <c r="M663" s="121"/>
      <c r="N663" s="108"/>
      <c r="O663" s="298" t="s">
        <v>34</v>
      </c>
      <c r="P663" s="298"/>
      <c r="Q663" s="298"/>
      <c r="R663" s="298"/>
      <c r="S663" s="298"/>
      <c r="T663" s="298"/>
      <c r="U663" s="298"/>
      <c r="V663" s="298"/>
      <c r="W663" s="108"/>
      <c r="X663" s="109"/>
      <c r="Y663" s="144" t="s">
        <v>4707</v>
      </c>
      <c r="Z663" s="86" t="s">
        <v>3908</v>
      </c>
      <c r="AA663" s="86" t="s">
        <v>34</v>
      </c>
      <c r="AB663" s="86"/>
      <c r="AC663" s="86" t="s">
        <v>34</v>
      </c>
      <c r="AD663" s="86"/>
      <c r="AE663" s="86"/>
      <c r="AF663" s="145" t="s">
        <v>4786</v>
      </c>
      <c r="AG663" s="60">
        <v>2023</v>
      </c>
      <c r="AH663" s="60"/>
      <c r="AI663" s="60" t="s">
        <v>4633</v>
      </c>
      <c r="AJ663" s="86" t="s">
        <v>4595</v>
      </c>
      <c r="AK663" s="46"/>
      <c r="AL663" s="46"/>
      <c r="AM663" s="46" t="s">
        <v>4785</v>
      </c>
      <c r="AN663" s="1"/>
    </row>
    <row r="664" spans="1:40" ht="117" hidden="1" x14ac:dyDescent="0.3">
      <c r="A664" s="3" t="s">
        <v>3766</v>
      </c>
      <c r="B664" s="410" t="s">
        <v>5054</v>
      </c>
      <c r="C664" s="60" t="s">
        <v>3767</v>
      </c>
      <c r="D664" s="78" t="s">
        <v>3768</v>
      </c>
      <c r="E664" s="60" t="s">
        <v>3769</v>
      </c>
      <c r="F664" s="78" t="s">
        <v>3770</v>
      </c>
      <c r="G664" s="247">
        <v>2</v>
      </c>
      <c r="H664" s="411">
        <v>44743</v>
      </c>
      <c r="I664" s="411">
        <v>44985</v>
      </c>
      <c r="J664" s="19">
        <f t="shared" si="87"/>
        <v>34.571428571428569</v>
      </c>
      <c r="K664" s="60">
        <v>2</v>
      </c>
      <c r="L664" s="108">
        <f t="shared" si="88"/>
        <v>1</v>
      </c>
      <c r="M664" s="121"/>
      <c r="N664" s="108"/>
      <c r="O664" s="298"/>
      <c r="P664" s="298"/>
      <c r="Q664" s="298"/>
      <c r="R664" s="298"/>
      <c r="S664" s="298"/>
      <c r="T664" s="298"/>
      <c r="U664" s="298"/>
      <c r="V664" s="298"/>
      <c r="W664" s="108"/>
      <c r="X664" s="109"/>
      <c r="Y664" s="140" t="s">
        <v>3525</v>
      </c>
      <c r="Z664" s="86" t="s">
        <v>3702</v>
      </c>
      <c r="AA664" s="86" t="s">
        <v>34</v>
      </c>
      <c r="AB664" s="86"/>
      <c r="AC664" s="86"/>
      <c r="AD664" s="86"/>
      <c r="AE664" s="86"/>
      <c r="AF664" s="145" t="s">
        <v>4314</v>
      </c>
      <c r="AG664" s="60">
        <v>2022</v>
      </c>
      <c r="AH664" s="282"/>
      <c r="AI664" s="86" t="s">
        <v>4659</v>
      </c>
      <c r="AJ664" s="86" t="s">
        <v>4593</v>
      </c>
      <c r="AK664" s="282"/>
      <c r="AL664" s="282"/>
      <c r="AM664" s="282"/>
      <c r="AN664" s="1"/>
    </row>
    <row r="665" spans="1:40" ht="156" x14ac:dyDescent="0.35">
      <c r="A665" s="4" t="s">
        <v>3500</v>
      </c>
      <c r="B665" s="118" t="s">
        <v>4711</v>
      </c>
      <c r="C665" s="8" t="s">
        <v>3501</v>
      </c>
      <c r="D665" s="118" t="s">
        <v>4804</v>
      </c>
      <c r="E665" s="118" t="s">
        <v>4805</v>
      </c>
      <c r="F665" s="202" t="s">
        <v>4806</v>
      </c>
      <c r="G665" s="60">
        <v>2</v>
      </c>
      <c r="H665" s="166">
        <v>45848</v>
      </c>
      <c r="I665" s="166">
        <v>46022</v>
      </c>
      <c r="J665" s="19">
        <f t="shared" si="87"/>
        <v>24.857142857142858</v>
      </c>
      <c r="K665" s="60">
        <v>0</v>
      </c>
      <c r="L665" s="108">
        <f t="shared" si="88"/>
        <v>0</v>
      </c>
      <c r="M665" s="121"/>
      <c r="N665" s="108"/>
      <c r="O665" s="298"/>
      <c r="P665" s="298" t="s">
        <v>34</v>
      </c>
      <c r="Q665" s="298"/>
      <c r="R665" s="298"/>
      <c r="S665" s="298"/>
      <c r="T665" s="298"/>
      <c r="U665" s="298"/>
      <c r="V665" s="298"/>
      <c r="W665" s="108"/>
      <c r="X665" s="109"/>
      <c r="Y665" s="144" t="s">
        <v>3506</v>
      </c>
      <c r="Z665" s="86" t="s">
        <v>3498</v>
      </c>
      <c r="AA665" s="86" t="s">
        <v>34</v>
      </c>
      <c r="AB665" s="86"/>
      <c r="AC665" s="86" t="s">
        <v>34</v>
      </c>
      <c r="AD665" s="86"/>
      <c r="AE665" s="86"/>
      <c r="AF665" s="145" t="s">
        <v>4786</v>
      </c>
      <c r="AG665" s="60">
        <v>2021</v>
      </c>
      <c r="AH665" s="60"/>
      <c r="AI665" s="60" t="s">
        <v>4633</v>
      </c>
      <c r="AJ665" s="86" t="s">
        <v>4595</v>
      </c>
      <c r="AK665" s="46"/>
      <c r="AL665" s="46"/>
      <c r="AM665" s="46" t="s">
        <v>4799</v>
      </c>
      <c r="AN665" s="1"/>
    </row>
    <row r="666" spans="1:40" ht="312" hidden="1" x14ac:dyDescent="0.35">
      <c r="A666" s="4" t="s">
        <v>3500</v>
      </c>
      <c r="B666" s="236" t="s">
        <v>4711</v>
      </c>
      <c r="C666" s="8" t="s">
        <v>3501</v>
      </c>
      <c r="D666" s="392" t="s">
        <v>3502</v>
      </c>
      <c r="E666" s="181" t="s">
        <v>3503</v>
      </c>
      <c r="F666" s="181" t="s">
        <v>3504</v>
      </c>
      <c r="G666" s="247">
        <v>15</v>
      </c>
      <c r="H666" s="393">
        <v>44378</v>
      </c>
      <c r="I666" s="393">
        <v>45657</v>
      </c>
      <c r="J666" s="19">
        <f t="shared" si="87"/>
        <v>182.71428571428572</v>
      </c>
      <c r="K666" s="60">
        <v>15</v>
      </c>
      <c r="L666" s="108">
        <f t="shared" si="88"/>
        <v>1</v>
      </c>
      <c r="M666" s="121"/>
      <c r="N666" s="108"/>
      <c r="O666" s="298"/>
      <c r="P666" s="298"/>
      <c r="Q666" s="298"/>
      <c r="R666" s="298"/>
      <c r="S666" s="298"/>
      <c r="T666" s="298"/>
      <c r="U666" s="298"/>
      <c r="V666" s="298"/>
      <c r="W666" s="108"/>
      <c r="X666" s="109" t="s">
        <v>3505</v>
      </c>
      <c r="Y666" s="120" t="s">
        <v>3506</v>
      </c>
      <c r="Z666" s="86" t="s">
        <v>3498</v>
      </c>
      <c r="AA666" s="86" t="s">
        <v>34</v>
      </c>
      <c r="AB666" s="86"/>
      <c r="AC666" s="86" t="s">
        <v>34</v>
      </c>
      <c r="AD666" s="86"/>
      <c r="AE666" s="86"/>
      <c r="AF666" s="174" t="s">
        <v>4710</v>
      </c>
      <c r="AG666" s="60">
        <v>2021</v>
      </c>
      <c r="AH666" s="60">
        <v>2025</v>
      </c>
      <c r="AI666" s="197" t="s">
        <v>4613</v>
      </c>
      <c r="AJ666" s="197" t="s">
        <v>4593</v>
      </c>
      <c r="AK666" s="46"/>
      <c r="AL666" s="194" t="s">
        <v>4614</v>
      </c>
      <c r="AM666" s="46"/>
      <c r="AN666" s="1"/>
    </row>
    <row r="667" spans="1:40" ht="312" hidden="1" x14ac:dyDescent="0.35">
      <c r="A667" s="4" t="s">
        <v>3500</v>
      </c>
      <c r="B667" s="236" t="s">
        <v>4711</v>
      </c>
      <c r="C667" s="8" t="s">
        <v>3507</v>
      </c>
      <c r="D667" s="394" t="s">
        <v>3508</v>
      </c>
      <c r="E667" s="395" t="s">
        <v>3509</v>
      </c>
      <c r="F667" s="154" t="s">
        <v>5026</v>
      </c>
      <c r="G667" s="247">
        <v>3</v>
      </c>
      <c r="H667" s="393">
        <v>44378</v>
      </c>
      <c r="I667" s="393">
        <v>45657</v>
      </c>
      <c r="J667" s="19">
        <f t="shared" si="87"/>
        <v>182.71428571428572</v>
      </c>
      <c r="K667" s="60">
        <v>3</v>
      </c>
      <c r="L667" s="108">
        <f t="shared" si="88"/>
        <v>1</v>
      </c>
      <c r="M667" s="121"/>
      <c r="N667" s="108"/>
      <c r="O667" s="298"/>
      <c r="P667" s="298"/>
      <c r="Q667" s="298"/>
      <c r="R667" s="298"/>
      <c r="S667" s="298"/>
      <c r="T667" s="298"/>
      <c r="U667" s="298"/>
      <c r="V667" s="298"/>
      <c r="W667" s="108"/>
      <c r="X667" s="109" t="s">
        <v>3505</v>
      </c>
      <c r="Y667" s="120" t="s">
        <v>3506</v>
      </c>
      <c r="Z667" s="86" t="s">
        <v>3498</v>
      </c>
      <c r="AA667" s="86" t="s">
        <v>34</v>
      </c>
      <c r="AB667" s="86"/>
      <c r="AC667" s="86" t="s">
        <v>34</v>
      </c>
      <c r="AD667" s="86"/>
      <c r="AE667" s="86"/>
      <c r="AF667" s="145" t="s">
        <v>4712</v>
      </c>
      <c r="AG667" s="60">
        <v>2021</v>
      </c>
      <c r="AH667" s="60">
        <v>2025</v>
      </c>
      <c r="AI667" s="197" t="s">
        <v>4613</v>
      </c>
      <c r="AJ667" s="197" t="s">
        <v>4593</v>
      </c>
      <c r="AK667" s="46"/>
      <c r="AL667" s="194" t="s">
        <v>4614</v>
      </c>
      <c r="AM667" s="46"/>
      <c r="AN667" s="1"/>
    </row>
    <row r="668" spans="1:40" ht="312" hidden="1" x14ac:dyDescent="0.35">
      <c r="A668" s="4" t="s">
        <v>3500</v>
      </c>
      <c r="B668" s="236" t="s">
        <v>4711</v>
      </c>
      <c r="C668" s="8" t="s">
        <v>3507</v>
      </c>
      <c r="D668" s="8" t="s">
        <v>3510</v>
      </c>
      <c r="E668" s="396" t="s">
        <v>3511</v>
      </c>
      <c r="F668" s="191" t="s">
        <v>3512</v>
      </c>
      <c r="G668" s="247">
        <v>4</v>
      </c>
      <c r="H668" s="393">
        <v>44378</v>
      </c>
      <c r="I668" s="393">
        <v>45657</v>
      </c>
      <c r="J668" s="19">
        <f t="shared" si="87"/>
        <v>182.71428571428572</v>
      </c>
      <c r="K668" s="60">
        <v>4</v>
      </c>
      <c r="L668" s="108">
        <f t="shared" si="88"/>
        <v>1</v>
      </c>
      <c r="M668" s="121"/>
      <c r="N668" s="108"/>
      <c r="O668" s="298"/>
      <c r="P668" s="298"/>
      <c r="Q668" s="298"/>
      <c r="R668" s="298"/>
      <c r="S668" s="298"/>
      <c r="T668" s="298"/>
      <c r="U668" s="298"/>
      <c r="V668" s="298"/>
      <c r="W668" s="108"/>
      <c r="X668" s="109" t="s">
        <v>3505</v>
      </c>
      <c r="Y668" s="120" t="s">
        <v>3506</v>
      </c>
      <c r="Z668" s="86" t="s">
        <v>3498</v>
      </c>
      <c r="AA668" s="86" t="s">
        <v>34</v>
      </c>
      <c r="AB668" s="86"/>
      <c r="AC668" s="86" t="s">
        <v>34</v>
      </c>
      <c r="AD668" s="86"/>
      <c r="AE668" s="86"/>
      <c r="AF668" s="145" t="s">
        <v>4713</v>
      </c>
      <c r="AG668" s="60">
        <v>2021</v>
      </c>
      <c r="AH668" s="60">
        <v>2025</v>
      </c>
      <c r="AI668" s="197" t="s">
        <v>4613</v>
      </c>
      <c r="AJ668" s="197" t="s">
        <v>4593</v>
      </c>
      <c r="AK668" s="46"/>
      <c r="AL668" s="194" t="s">
        <v>4614</v>
      </c>
      <c r="AM668" s="46"/>
      <c r="AN668" s="1"/>
    </row>
    <row r="669" spans="1:40" ht="156.5" thickBot="1" x14ac:dyDescent="0.4">
      <c r="A669" s="3" t="s">
        <v>3526</v>
      </c>
      <c r="B669" s="118" t="s">
        <v>4703</v>
      </c>
      <c r="C669" s="116" t="s">
        <v>3501</v>
      </c>
      <c r="D669" s="118" t="s">
        <v>4704</v>
      </c>
      <c r="E669" s="118" t="s">
        <v>4705</v>
      </c>
      <c r="F669" s="202" t="s">
        <v>4706</v>
      </c>
      <c r="G669" s="60">
        <v>3</v>
      </c>
      <c r="H669" s="166">
        <v>45848</v>
      </c>
      <c r="I669" s="166">
        <v>46203</v>
      </c>
      <c r="J669" s="19">
        <f t="shared" si="87"/>
        <v>50.714285714285715</v>
      </c>
      <c r="K669" s="60">
        <v>0</v>
      </c>
      <c r="L669" s="108">
        <f t="shared" si="88"/>
        <v>0</v>
      </c>
      <c r="M669" s="121"/>
      <c r="N669" s="108"/>
      <c r="O669" s="298"/>
      <c r="P669" s="298"/>
      <c r="Q669" s="298"/>
      <c r="R669" s="298"/>
      <c r="S669" s="298"/>
      <c r="T669" s="298" t="s">
        <v>34</v>
      </c>
      <c r="U669" s="298"/>
      <c r="V669" s="298"/>
      <c r="W669" s="108"/>
      <c r="X669" s="109"/>
      <c r="Y669" s="144" t="s">
        <v>4707</v>
      </c>
      <c r="Z669" s="86" t="s">
        <v>3498</v>
      </c>
      <c r="AA669" s="86" t="s">
        <v>34</v>
      </c>
      <c r="AB669" s="86"/>
      <c r="AC669" s="86" t="s">
        <v>34</v>
      </c>
      <c r="AD669" s="86"/>
      <c r="AE669" s="86"/>
      <c r="AF669" s="145" t="s">
        <v>4693</v>
      </c>
      <c r="AG669" s="60">
        <v>2021</v>
      </c>
      <c r="AH669" s="60"/>
      <c r="AI669" s="60" t="s">
        <v>4633</v>
      </c>
      <c r="AJ669" s="86" t="s">
        <v>4595</v>
      </c>
      <c r="AK669" s="46"/>
      <c r="AL669" s="46"/>
      <c r="AM669" s="46" t="s">
        <v>4714</v>
      </c>
      <c r="AN669" s="1"/>
    </row>
    <row r="670" spans="1:40" ht="312.5" hidden="1" thickBot="1" x14ac:dyDescent="0.4">
      <c r="A670" s="3" t="s">
        <v>3526</v>
      </c>
      <c r="B670" s="236" t="s">
        <v>4703</v>
      </c>
      <c r="C670" s="116" t="s">
        <v>3501</v>
      </c>
      <c r="D670" s="116" t="s">
        <v>4487</v>
      </c>
      <c r="E670" s="116" t="s">
        <v>4488</v>
      </c>
      <c r="F670" s="203" t="s">
        <v>4489</v>
      </c>
      <c r="G670" s="247">
        <v>9</v>
      </c>
      <c r="H670" s="164">
        <v>44378</v>
      </c>
      <c r="I670" s="164">
        <v>45657</v>
      </c>
      <c r="J670" s="19">
        <f t="shared" si="87"/>
        <v>182.71428571428572</v>
      </c>
      <c r="K670" s="60">
        <v>9</v>
      </c>
      <c r="L670" s="108">
        <f t="shared" si="88"/>
        <v>1</v>
      </c>
      <c r="M670" s="121"/>
      <c r="N670" s="108"/>
      <c r="O670" s="298"/>
      <c r="P670" s="298"/>
      <c r="Q670" s="298"/>
      <c r="R670" s="298"/>
      <c r="S670" s="298"/>
      <c r="T670" s="298"/>
      <c r="U670" s="298"/>
      <c r="V670" s="298"/>
      <c r="W670" s="108"/>
      <c r="X670" s="109" t="s">
        <v>3505</v>
      </c>
      <c r="Y670" s="120" t="s">
        <v>3506</v>
      </c>
      <c r="Z670" s="86" t="s">
        <v>3498</v>
      </c>
      <c r="AA670" s="86" t="s">
        <v>34</v>
      </c>
      <c r="AB670" s="86"/>
      <c r="AC670" s="86" t="s">
        <v>34</v>
      </c>
      <c r="AD670" s="86"/>
      <c r="AE670" s="86"/>
      <c r="AF670" s="145" t="s">
        <v>4709</v>
      </c>
      <c r="AG670" s="60">
        <v>2021</v>
      </c>
      <c r="AH670" s="60">
        <v>2025</v>
      </c>
      <c r="AI670" s="197" t="s">
        <v>4613</v>
      </c>
      <c r="AJ670" s="197" t="s">
        <v>4593</v>
      </c>
      <c r="AK670" s="46"/>
      <c r="AL670" s="194" t="s">
        <v>4614</v>
      </c>
      <c r="AM670" s="46"/>
      <c r="AN670" s="1"/>
    </row>
    <row r="671" spans="1:40" ht="169.5" thickBot="1" x14ac:dyDescent="0.4">
      <c r="A671" s="3" t="s">
        <v>4910</v>
      </c>
      <c r="B671" s="118" t="s">
        <v>4923</v>
      </c>
      <c r="C671" s="263" t="s">
        <v>4911</v>
      </c>
      <c r="D671" s="263" t="s">
        <v>4777</v>
      </c>
      <c r="E671" s="263" t="s">
        <v>4913</v>
      </c>
      <c r="F671" s="310" t="s">
        <v>4914</v>
      </c>
      <c r="G671" s="60">
        <v>5</v>
      </c>
      <c r="H671" s="271">
        <v>45845</v>
      </c>
      <c r="I671" s="271">
        <v>46022</v>
      </c>
      <c r="J671" s="89">
        <f t="shared" si="87"/>
        <v>25.285714285714285</v>
      </c>
      <c r="K671" s="60">
        <v>0</v>
      </c>
      <c r="L671" s="108">
        <f t="shared" si="88"/>
        <v>0</v>
      </c>
      <c r="M671" s="108"/>
      <c r="N671" s="108"/>
      <c r="O671" s="298"/>
      <c r="P671" s="298"/>
      <c r="Q671" s="298"/>
      <c r="R671" s="298"/>
      <c r="S671" s="298"/>
      <c r="T671" s="298" t="s">
        <v>34</v>
      </c>
      <c r="U671" s="298"/>
      <c r="V671" s="298"/>
      <c r="W671" s="108"/>
      <c r="X671" s="109"/>
      <c r="Y671" s="141" t="s">
        <v>3650</v>
      </c>
      <c r="Z671" s="86" t="s">
        <v>4871</v>
      </c>
      <c r="AA671" s="86" t="s">
        <v>34</v>
      </c>
      <c r="AB671" s="86"/>
      <c r="AC671" s="86" t="s">
        <v>34</v>
      </c>
      <c r="AD671" s="86"/>
      <c r="AE671" s="86"/>
      <c r="AF671" s="145" t="s">
        <v>4979</v>
      </c>
      <c r="AG671" s="60">
        <v>2025</v>
      </c>
      <c r="AH671" s="60"/>
      <c r="AI671" s="60" t="s">
        <v>4633</v>
      </c>
      <c r="AJ671" s="60" t="s">
        <v>4595</v>
      </c>
      <c r="AK671" s="282"/>
      <c r="AL671" s="282"/>
      <c r="AM671" s="282"/>
    </row>
    <row r="672" spans="1:40" ht="143" x14ac:dyDescent="0.35">
      <c r="A672" s="3" t="s">
        <v>4910</v>
      </c>
      <c r="B672" s="118" t="s">
        <v>4923</v>
      </c>
      <c r="C672" s="116" t="s">
        <v>4912</v>
      </c>
      <c r="D672" s="116" t="s">
        <v>4763</v>
      </c>
      <c r="E672" s="116" t="s">
        <v>4915</v>
      </c>
      <c r="F672" s="181" t="s">
        <v>4765</v>
      </c>
      <c r="G672" s="60">
        <v>1</v>
      </c>
      <c r="H672" s="212">
        <v>45845</v>
      </c>
      <c r="I672" s="212">
        <v>46022</v>
      </c>
      <c r="J672" s="19">
        <f t="shared" si="87"/>
        <v>25.285714285714285</v>
      </c>
      <c r="K672" s="60">
        <v>0</v>
      </c>
      <c r="L672" s="108">
        <f t="shared" si="88"/>
        <v>0</v>
      </c>
      <c r="M672" s="108"/>
      <c r="N672" s="108"/>
      <c r="O672" s="298"/>
      <c r="P672" s="298"/>
      <c r="Q672" s="298"/>
      <c r="R672" s="298"/>
      <c r="S672" s="298"/>
      <c r="T672" s="298" t="s">
        <v>34</v>
      </c>
      <c r="U672" s="298"/>
      <c r="V672" s="298"/>
      <c r="W672" s="108"/>
      <c r="X672" s="109"/>
      <c r="Y672" s="120" t="s">
        <v>4768</v>
      </c>
      <c r="Z672" s="86" t="s">
        <v>4871</v>
      </c>
      <c r="AA672" s="86" t="s">
        <v>34</v>
      </c>
      <c r="AB672" s="86"/>
      <c r="AC672" s="86" t="s">
        <v>34</v>
      </c>
      <c r="AD672" s="86"/>
      <c r="AE672" s="86"/>
      <c r="AF672" s="145" t="s">
        <v>4979</v>
      </c>
      <c r="AG672" s="60">
        <v>2025</v>
      </c>
      <c r="AH672" s="60"/>
      <c r="AI672" s="60" t="s">
        <v>4633</v>
      </c>
      <c r="AJ672" s="60" t="s">
        <v>4595</v>
      </c>
      <c r="AK672" s="282"/>
      <c r="AL672" s="282"/>
      <c r="AM672" s="282"/>
    </row>
    <row r="673" spans="1:40" ht="143" x14ac:dyDescent="0.35">
      <c r="A673" s="3" t="s">
        <v>4910</v>
      </c>
      <c r="B673" s="118" t="s">
        <v>4923</v>
      </c>
      <c r="C673" s="116" t="s">
        <v>4912</v>
      </c>
      <c r="D673" s="116" t="s">
        <v>4763</v>
      </c>
      <c r="E673" s="116" t="s">
        <v>4766</v>
      </c>
      <c r="F673" s="181" t="s">
        <v>4916</v>
      </c>
      <c r="G673" s="60">
        <v>10</v>
      </c>
      <c r="H673" s="212">
        <v>45845</v>
      </c>
      <c r="I673" s="212">
        <v>46022</v>
      </c>
      <c r="J673" s="19">
        <f t="shared" si="87"/>
        <v>25.285714285714285</v>
      </c>
      <c r="K673" s="60">
        <v>0</v>
      </c>
      <c r="L673" s="108">
        <f t="shared" si="88"/>
        <v>0</v>
      </c>
      <c r="M673" s="108"/>
      <c r="N673" s="108"/>
      <c r="O673" s="298"/>
      <c r="P673" s="298"/>
      <c r="Q673" s="298"/>
      <c r="R673" s="298"/>
      <c r="S673" s="298"/>
      <c r="T673" s="298" t="s">
        <v>34</v>
      </c>
      <c r="U673" s="298"/>
      <c r="V673" s="298"/>
      <c r="W673" s="108"/>
      <c r="X673" s="109"/>
      <c r="Y673" s="120" t="s">
        <v>4768</v>
      </c>
      <c r="Z673" s="86" t="s">
        <v>4871</v>
      </c>
      <c r="AA673" s="86" t="s">
        <v>34</v>
      </c>
      <c r="AB673" s="86"/>
      <c r="AC673" s="86" t="s">
        <v>34</v>
      </c>
      <c r="AD673" s="86"/>
      <c r="AE673" s="86"/>
      <c r="AF673" s="145" t="s">
        <v>4979</v>
      </c>
      <c r="AG673" s="60">
        <v>2025</v>
      </c>
      <c r="AH673" s="60"/>
      <c r="AI673" s="60" t="s">
        <v>4633</v>
      </c>
      <c r="AJ673" s="60" t="s">
        <v>4595</v>
      </c>
      <c r="AK673" s="282"/>
      <c r="AL673" s="282"/>
      <c r="AM673" s="282"/>
    </row>
    <row r="674" spans="1:40" ht="169" x14ac:dyDescent="0.35">
      <c r="A674" s="3" t="s">
        <v>4910</v>
      </c>
      <c r="B674" s="118" t="s">
        <v>4923</v>
      </c>
      <c r="C674" s="116" t="s">
        <v>4911</v>
      </c>
      <c r="D674" s="116" t="s">
        <v>4917</v>
      </c>
      <c r="E674" s="116" t="s">
        <v>4918</v>
      </c>
      <c r="F674" s="181" t="s">
        <v>4919</v>
      </c>
      <c r="G674" s="60">
        <v>4</v>
      </c>
      <c r="H674" s="212">
        <v>45845</v>
      </c>
      <c r="I674" s="212">
        <v>46022</v>
      </c>
      <c r="J674" s="19">
        <f t="shared" si="87"/>
        <v>25.285714285714285</v>
      </c>
      <c r="K674" s="60">
        <v>0</v>
      </c>
      <c r="L674" s="108">
        <f t="shared" si="88"/>
        <v>0</v>
      </c>
      <c r="M674" s="108"/>
      <c r="N674" s="108"/>
      <c r="O674" s="298"/>
      <c r="P674" s="298"/>
      <c r="Q674" s="298"/>
      <c r="R674" s="298"/>
      <c r="S674" s="298"/>
      <c r="T674" s="298" t="s">
        <v>34</v>
      </c>
      <c r="U674" s="298"/>
      <c r="V674" s="298"/>
      <c r="W674" s="108"/>
      <c r="X674" s="109"/>
      <c r="Y674" s="120" t="s">
        <v>4879</v>
      </c>
      <c r="Z674" s="86" t="s">
        <v>4871</v>
      </c>
      <c r="AA674" s="86" t="s">
        <v>34</v>
      </c>
      <c r="AB674" s="86"/>
      <c r="AC674" s="86" t="s">
        <v>34</v>
      </c>
      <c r="AD674" s="86"/>
      <c r="AE674" s="86"/>
      <c r="AF674" s="145" t="s">
        <v>4979</v>
      </c>
      <c r="AG674" s="60">
        <v>2025</v>
      </c>
      <c r="AH674" s="60"/>
      <c r="AI674" s="60" t="s">
        <v>4633</v>
      </c>
      <c r="AJ674" s="60" t="s">
        <v>4595</v>
      </c>
      <c r="AK674" s="282"/>
      <c r="AL674" s="282"/>
      <c r="AM674" s="282"/>
    </row>
    <row r="675" spans="1:40" ht="169" x14ac:dyDescent="0.35">
      <c r="A675" s="3" t="s">
        <v>4910</v>
      </c>
      <c r="B675" s="118" t="s">
        <v>4923</v>
      </c>
      <c r="C675" s="116" t="s">
        <v>4911</v>
      </c>
      <c r="D675" s="116" t="s">
        <v>4920</v>
      </c>
      <c r="E675" s="116" t="s">
        <v>4921</v>
      </c>
      <c r="F675" s="181" t="s">
        <v>4922</v>
      </c>
      <c r="G675" s="60">
        <v>4</v>
      </c>
      <c r="H675" s="212">
        <v>45845</v>
      </c>
      <c r="I675" s="212">
        <v>46022</v>
      </c>
      <c r="J675" s="19">
        <f t="shared" si="87"/>
        <v>25.285714285714285</v>
      </c>
      <c r="K675" s="60">
        <v>0</v>
      </c>
      <c r="L675" s="108">
        <f t="shared" si="88"/>
        <v>0</v>
      </c>
      <c r="M675" s="108"/>
      <c r="N675" s="108"/>
      <c r="O675" s="298"/>
      <c r="P675" s="298"/>
      <c r="Q675" s="298"/>
      <c r="R675" s="298"/>
      <c r="S675" s="298"/>
      <c r="T675" s="298" t="s">
        <v>34</v>
      </c>
      <c r="U675" s="298"/>
      <c r="V675" s="298"/>
      <c r="W675" s="108"/>
      <c r="X675" s="109"/>
      <c r="Y675" s="144" t="s">
        <v>4925</v>
      </c>
      <c r="Z675" s="86" t="s">
        <v>4871</v>
      </c>
      <c r="AA675" s="86" t="s">
        <v>34</v>
      </c>
      <c r="AB675" s="86"/>
      <c r="AC675" s="86" t="s">
        <v>34</v>
      </c>
      <c r="AD675" s="86"/>
      <c r="AE675" s="86"/>
      <c r="AF675" s="145" t="s">
        <v>4979</v>
      </c>
      <c r="AG675" s="60">
        <v>2025</v>
      </c>
      <c r="AH675" s="60"/>
      <c r="AI675" s="60" t="s">
        <v>4633</v>
      </c>
      <c r="AJ675" s="60" t="s">
        <v>4595</v>
      </c>
      <c r="AK675" s="282"/>
      <c r="AL675" s="282"/>
      <c r="AM675" s="282"/>
    </row>
    <row r="676" spans="1:40" ht="182" x14ac:dyDescent="0.35">
      <c r="A676" s="59" t="s">
        <v>3984</v>
      </c>
      <c r="B676" s="105" t="s">
        <v>4775</v>
      </c>
      <c r="C676" s="154" t="s">
        <v>4552</v>
      </c>
      <c r="D676" s="136" t="s">
        <v>4777</v>
      </c>
      <c r="E676" s="154" t="s">
        <v>4778</v>
      </c>
      <c r="F676" s="154" t="s">
        <v>4779</v>
      </c>
      <c r="G676" s="247">
        <v>5</v>
      </c>
      <c r="H676" s="163">
        <v>45138</v>
      </c>
      <c r="I676" s="163">
        <v>46022</v>
      </c>
      <c r="J676" s="283">
        <f>ROUND(((I676-H676)/7),0)</f>
        <v>126</v>
      </c>
      <c r="K676" s="60">
        <v>0.5</v>
      </c>
      <c r="L676" s="108">
        <f t="shared" si="88"/>
        <v>0.1</v>
      </c>
      <c r="M676" s="121"/>
      <c r="N676" s="108"/>
      <c r="O676" s="298"/>
      <c r="P676" s="298"/>
      <c r="Q676" s="298"/>
      <c r="R676" s="298"/>
      <c r="S676" s="298"/>
      <c r="T676" s="298" t="s">
        <v>34</v>
      </c>
      <c r="U676" s="298"/>
      <c r="V676" s="298"/>
      <c r="W676" s="108"/>
      <c r="X676" s="109" t="s">
        <v>4780</v>
      </c>
      <c r="Y676" s="141" t="s">
        <v>3650</v>
      </c>
      <c r="Z676" s="86" t="s">
        <v>3908</v>
      </c>
      <c r="AA676" s="86" t="s">
        <v>34</v>
      </c>
      <c r="AB676" s="86"/>
      <c r="AC676" s="86"/>
      <c r="AD676" s="86"/>
      <c r="AE676" s="86"/>
      <c r="AF676" s="174" t="s">
        <v>4774</v>
      </c>
      <c r="AG676" s="60">
        <v>2023</v>
      </c>
      <c r="AH676" s="81"/>
      <c r="AI676" s="60" t="s">
        <v>4633</v>
      </c>
      <c r="AJ676" s="86" t="s">
        <v>4595</v>
      </c>
      <c r="AK676" s="46"/>
      <c r="AL676" s="46"/>
      <c r="AM676" s="46" t="s">
        <v>4773</v>
      </c>
      <c r="AN676" s="1"/>
    </row>
    <row r="677" spans="1:40" ht="104" customHeight="1" x14ac:dyDescent="0.35">
      <c r="A677" s="59" t="s">
        <v>3984</v>
      </c>
      <c r="B677" s="105" t="s">
        <v>4775</v>
      </c>
      <c r="C677" s="154" t="s">
        <v>3986</v>
      </c>
      <c r="D677" s="154" t="s">
        <v>3987</v>
      </c>
      <c r="E677" s="154" t="s">
        <v>4553</v>
      </c>
      <c r="F677" s="154" t="s">
        <v>3988</v>
      </c>
      <c r="G677" s="247">
        <v>13</v>
      </c>
      <c r="H677" s="163">
        <v>45108</v>
      </c>
      <c r="I677" s="163">
        <v>46022</v>
      </c>
      <c r="J677" s="283">
        <f>ROUND(((I677-H677)/7),0)</f>
        <v>131</v>
      </c>
      <c r="K677" s="60">
        <v>8</v>
      </c>
      <c r="L677" s="108">
        <f t="shared" si="88"/>
        <v>0.61538461538461542</v>
      </c>
      <c r="M677" s="121"/>
      <c r="N677" s="108"/>
      <c r="O677" s="298"/>
      <c r="P677" s="298"/>
      <c r="Q677" s="298"/>
      <c r="R677" s="298"/>
      <c r="S677" s="298"/>
      <c r="T677" s="298" t="s">
        <v>34</v>
      </c>
      <c r="U677" s="298"/>
      <c r="V677" s="298"/>
      <c r="W677" s="108"/>
      <c r="X677" s="109" t="s">
        <v>3985</v>
      </c>
      <c r="Y677" s="110" t="s">
        <v>3506</v>
      </c>
      <c r="Z677" s="86" t="s">
        <v>3908</v>
      </c>
      <c r="AA677" s="86" t="s">
        <v>34</v>
      </c>
      <c r="AB677" s="86"/>
      <c r="AC677" s="86"/>
      <c r="AD677" s="86"/>
      <c r="AE677" s="86"/>
      <c r="AF677" s="174" t="s">
        <v>4781</v>
      </c>
      <c r="AG677" s="60">
        <v>2023</v>
      </c>
      <c r="AH677" s="81"/>
      <c r="AI677" s="60" t="s">
        <v>4633</v>
      </c>
      <c r="AJ677" s="86" t="s">
        <v>4595</v>
      </c>
      <c r="AK677" s="46"/>
      <c r="AL677" s="46"/>
      <c r="AM677" s="46"/>
      <c r="AN677" s="1"/>
    </row>
    <row r="678" spans="1:40" ht="130" hidden="1" x14ac:dyDescent="0.35">
      <c r="A678" s="2" t="s">
        <v>4189</v>
      </c>
      <c r="B678" s="236" t="s">
        <v>4700</v>
      </c>
      <c r="C678" s="118" t="s">
        <v>4190</v>
      </c>
      <c r="D678" s="116" t="s">
        <v>4191</v>
      </c>
      <c r="E678" s="116" t="s">
        <v>4192</v>
      </c>
      <c r="F678" s="203" t="s">
        <v>4193</v>
      </c>
      <c r="G678" s="247">
        <v>6</v>
      </c>
      <c r="H678" s="164">
        <v>45475</v>
      </c>
      <c r="I678" s="164">
        <v>45657</v>
      </c>
      <c r="J678" s="19">
        <f>(I678-H678)/7</f>
        <v>26</v>
      </c>
      <c r="K678" s="60">
        <v>6</v>
      </c>
      <c r="L678" s="108">
        <f t="shared" si="88"/>
        <v>1</v>
      </c>
      <c r="M678" s="121"/>
      <c r="N678" s="108"/>
      <c r="O678" s="298"/>
      <c r="P678" s="298"/>
      <c r="Q678" s="298"/>
      <c r="R678" s="298"/>
      <c r="S678" s="298"/>
      <c r="T678" s="298"/>
      <c r="U678" s="298"/>
      <c r="V678" s="298"/>
      <c r="W678" s="108"/>
      <c r="X678" s="109"/>
      <c r="Y678" s="120" t="s">
        <v>3650</v>
      </c>
      <c r="Z678" s="86" t="s">
        <v>4254</v>
      </c>
      <c r="AA678" s="86" t="s">
        <v>34</v>
      </c>
      <c r="AB678" s="86"/>
      <c r="AC678" s="86" t="s">
        <v>34</v>
      </c>
      <c r="AD678" s="86"/>
      <c r="AE678" s="86"/>
      <c r="AF678" s="145" t="s">
        <v>4695</v>
      </c>
      <c r="AG678" s="60">
        <v>2024</v>
      </c>
      <c r="AH678" s="81">
        <v>2025</v>
      </c>
      <c r="AI678" s="197" t="s">
        <v>4613</v>
      </c>
      <c r="AJ678" s="197" t="s">
        <v>4593</v>
      </c>
      <c r="AK678" s="46"/>
      <c r="AL678" s="194" t="s">
        <v>4614</v>
      </c>
      <c r="AM678" s="46"/>
      <c r="AN678" s="1"/>
    </row>
    <row r="679" spans="1:40" ht="156" hidden="1" x14ac:dyDescent="0.35">
      <c r="A679" s="2" t="s">
        <v>4189</v>
      </c>
      <c r="B679" s="236" t="s">
        <v>4701</v>
      </c>
      <c r="C679" s="116" t="s">
        <v>4697</v>
      </c>
      <c r="D679" s="116" t="s">
        <v>4194</v>
      </c>
      <c r="E679" s="116" t="s">
        <v>4195</v>
      </c>
      <c r="F679" s="203" t="s">
        <v>4196</v>
      </c>
      <c r="G679" s="247">
        <v>6</v>
      </c>
      <c r="H679" s="164">
        <v>45475</v>
      </c>
      <c r="I679" s="164">
        <v>45657</v>
      </c>
      <c r="J679" s="19">
        <f>(I679-H679)/7</f>
        <v>26</v>
      </c>
      <c r="K679" s="60">
        <v>14</v>
      </c>
      <c r="L679" s="108">
        <f t="shared" si="88"/>
        <v>1</v>
      </c>
      <c r="M679" s="121"/>
      <c r="N679" s="108"/>
      <c r="O679" s="298"/>
      <c r="P679" s="298"/>
      <c r="Q679" s="298"/>
      <c r="R679" s="298"/>
      <c r="S679" s="298"/>
      <c r="T679" s="298"/>
      <c r="U679" s="298"/>
      <c r="V679" s="298"/>
      <c r="W679" s="108"/>
      <c r="X679" s="109"/>
      <c r="Y679" s="120" t="s">
        <v>3506</v>
      </c>
      <c r="Z679" s="86" t="s">
        <v>4254</v>
      </c>
      <c r="AA679" s="86" t="s">
        <v>34</v>
      </c>
      <c r="AB679" s="86"/>
      <c r="AC679" s="86" t="s">
        <v>34</v>
      </c>
      <c r="AD679" s="86"/>
      <c r="AE679" s="86"/>
      <c r="AF679" s="145" t="s">
        <v>4696</v>
      </c>
      <c r="AG679" s="81">
        <v>2024</v>
      </c>
      <c r="AH679" s="81">
        <v>2025</v>
      </c>
      <c r="AI679" s="197" t="s">
        <v>4613</v>
      </c>
      <c r="AJ679" s="197" t="s">
        <v>4593</v>
      </c>
      <c r="AK679" s="46"/>
      <c r="AL679" s="194" t="s">
        <v>4614</v>
      </c>
      <c r="AM679" s="46"/>
      <c r="AN679" s="1"/>
    </row>
    <row r="680" spans="1:40" ht="409.5" customHeight="1" x14ac:dyDescent="0.35">
      <c r="A680" s="2" t="s">
        <v>4189</v>
      </c>
      <c r="B680" s="118" t="s">
        <v>4702</v>
      </c>
      <c r="C680" s="245" t="s">
        <v>4980</v>
      </c>
      <c r="D680" s="118" t="s">
        <v>4777</v>
      </c>
      <c r="E680" s="118" t="s">
        <v>4778</v>
      </c>
      <c r="F680" s="202" t="s">
        <v>4779</v>
      </c>
      <c r="G680" s="135">
        <v>5</v>
      </c>
      <c r="H680" s="166">
        <v>45138</v>
      </c>
      <c r="I680" s="166">
        <v>46022</v>
      </c>
      <c r="J680" s="295">
        <f>ROUND(((I680-H680)/7),0)</f>
        <v>126</v>
      </c>
      <c r="K680" s="60">
        <v>0</v>
      </c>
      <c r="L680" s="47">
        <f t="shared" si="88"/>
        <v>0</v>
      </c>
      <c r="M680" s="242"/>
      <c r="N680" s="47"/>
      <c r="O680" s="298" t="s">
        <v>34</v>
      </c>
      <c r="P680" s="298"/>
      <c r="Q680" s="298"/>
      <c r="R680" s="298"/>
      <c r="S680" s="298"/>
      <c r="T680" s="298" t="s">
        <v>34</v>
      </c>
      <c r="U680" s="298"/>
      <c r="V680" s="298"/>
      <c r="W680" s="47"/>
      <c r="X680" s="225"/>
      <c r="Y680" s="141" t="s">
        <v>3650</v>
      </c>
      <c r="Z680" s="60" t="s">
        <v>4254</v>
      </c>
      <c r="AA680" s="60" t="s">
        <v>34</v>
      </c>
      <c r="AB680" s="60"/>
      <c r="AC680" s="60" t="s">
        <v>34</v>
      </c>
      <c r="AD680" s="86"/>
      <c r="AE680" s="86"/>
      <c r="AF680" s="145" t="s">
        <v>4786</v>
      </c>
      <c r="AG680" s="60">
        <v>2024</v>
      </c>
      <c r="AH680" s="81"/>
      <c r="AI680" s="60" t="s">
        <v>4633</v>
      </c>
      <c r="AJ680" s="86" t="s">
        <v>4595</v>
      </c>
      <c r="AK680" s="46"/>
      <c r="AL680" s="46"/>
      <c r="AM680" s="46" t="s">
        <v>4799</v>
      </c>
      <c r="AN680" s="1"/>
    </row>
    <row r="681" spans="1:40" ht="143" customHeight="1" x14ac:dyDescent="0.35">
      <c r="A681" s="2" t="s">
        <v>4189</v>
      </c>
      <c r="B681" s="118" t="s">
        <v>4702</v>
      </c>
      <c r="C681" s="116" t="s">
        <v>4981</v>
      </c>
      <c r="D681" s="118" t="s">
        <v>4795</v>
      </c>
      <c r="E681" s="118" t="s">
        <v>4796</v>
      </c>
      <c r="F681" s="202" t="s">
        <v>4797</v>
      </c>
      <c r="G681" s="135">
        <v>29</v>
      </c>
      <c r="H681" s="166">
        <v>45848</v>
      </c>
      <c r="I681" s="166">
        <v>46021</v>
      </c>
      <c r="J681" s="19">
        <f t="shared" ref="J681:J686" si="89">(I681-H681)/7</f>
        <v>24.714285714285715</v>
      </c>
      <c r="K681" s="60">
        <v>0</v>
      </c>
      <c r="L681" s="108">
        <f t="shared" si="88"/>
        <v>0</v>
      </c>
      <c r="M681" s="121"/>
      <c r="N681" s="108"/>
      <c r="O681" s="298" t="s">
        <v>34</v>
      </c>
      <c r="P681" s="298"/>
      <c r="Q681" s="298"/>
      <c r="R681" s="298"/>
      <c r="S681" s="298"/>
      <c r="T681" s="298" t="s">
        <v>34</v>
      </c>
      <c r="U681" s="298"/>
      <c r="V681" s="298"/>
      <c r="W681" s="108"/>
      <c r="X681" s="109"/>
      <c r="Y681" s="144" t="s">
        <v>4798</v>
      </c>
      <c r="Z681" s="86" t="s">
        <v>4254</v>
      </c>
      <c r="AA681" s="86" t="s">
        <v>34</v>
      </c>
      <c r="AB681" s="86"/>
      <c r="AC681" s="86" t="s">
        <v>34</v>
      </c>
      <c r="AD681" s="86"/>
      <c r="AE681" s="86"/>
      <c r="AF681" s="145" t="s">
        <v>4786</v>
      </c>
      <c r="AG681" s="60">
        <v>2024</v>
      </c>
      <c r="AH681" s="81"/>
      <c r="AI681" s="60" t="s">
        <v>4633</v>
      </c>
      <c r="AJ681" s="86" t="s">
        <v>4595</v>
      </c>
      <c r="AK681" s="46"/>
      <c r="AL681" s="46"/>
      <c r="AM681" s="46" t="s">
        <v>4799</v>
      </c>
      <c r="AN681" s="1"/>
    </row>
    <row r="682" spans="1:40" ht="130" x14ac:dyDescent="0.35">
      <c r="A682" s="3" t="s">
        <v>4237</v>
      </c>
      <c r="B682" s="118" t="s">
        <v>4238</v>
      </c>
      <c r="C682" s="116" t="s">
        <v>4239</v>
      </c>
      <c r="D682" s="116" t="s">
        <v>4240</v>
      </c>
      <c r="E682" s="116" t="s">
        <v>4241</v>
      </c>
      <c r="F682" s="116" t="s">
        <v>4242</v>
      </c>
      <c r="G682" s="247">
        <v>7</v>
      </c>
      <c r="H682" s="164">
        <v>45475</v>
      </c>
      <c r="I682" s="164">
        <v>45657</v>
      </c>
      <c r="J682" s="19">
        <f t="shared" si="89"/>
        <v>26</v>
      </c>
      <c r="K682" s="60">
        <v>7</v>
      </c>
      <c r="L682" s="108">
        <f t="shared" si="88"/>
        <v>1</v>
      </c>
      <c r="M682" s="121"/>
      <c r="N682" s="108"/>
      <c r="O682" s="298"/>
      <c r="P682" s="298" t="s">
        <v>34</v>
      </c>
      <c r="Q682" s="298"/>
      <c r="R682" s="298"/>
      <c r="S682" s="298" t="s">
        <v>34</v>
      </c>
      <c r="T682" s="298"/>
      <c r="U682" s="298"/>
      <c r="V682" s="298"/>
      <c r="W682" s="108"/>
      <c r="X682" s="109"/>
      <c r="Y682" s="141" t="s">
        <v>3650</v>
      </c>
      <c r="Z682" s="86" t="s">
        <v>4254</v>
      </c>
      <c r="AA682" s="86" t="s">
        <v>34</v>
      </c>
      <c r="AB682" s="86"/>
      <c r="AC682" s="86"/>
      <c r="AD682" s="86"/>
      <c r="AE682" s="86"/>
      <c r="AF682" s="145" t="s">
        <v>4461</v>
      </c>
      <c r="AG682" s="60">
        <v>2024</v>
      </c>
      <c r="AH682" s="60">
        <v>2025</v>
      </c>
      <c r="AI682" s="60" t="s">
        <v>4594</v>
      </c>
      <c r="AJ682" s="60" t="s">
        <v>4595</v>
      </c>
      <c r="AK682" s="46"/>
      <c r="AL682" s="46"/>
      <c r="AM682" s="46"/>
      <c r="AN682" s="1"/>
    </row>
    <row r="683" spans="1:40" ht="156" x14ac:dyDescent="0.35">
      <c r="A683" s="3" t="s">
        <v>4944</v>
      </c>
      <c r="B683" s="118" t="s">
        <v>4949</v>
      </c>
      <c r="C683" s="116" t="s">
        <v>4945</v>
      </c>
      <c r="D683" s="116" t="s">
        <v>4763</v>
      </c>
      <c r="E683" s="116" t="s">
        <v>4764</v>
      </c>
      <c r="F683" s="181" t="s">
        <v>4765</v>
      </c>
      <c r="G683" s="60">
        <v>1</v>
      </c>
      <c r="H683" s="212">
        <v>45845</v>
      </c>
      <c r="I683" s="212">
        <v>46022</v>
      </c>
      <c r="J683" s="19">
        <f t="shared" si="89"/>
        <v>25.285714285714285</v>
      </c>
      <c r="K683" s="60">
        <v>0</v>
      </c>
      <c r="L683" s="108">
        <f t="shared" si="88"/>
        <v>0</v>
      </c>
      <c r="M683" s="108"/>
      <c r="N683" s="108"/>
      <c r="O683" s="298"/>
      <c r="P683" s="298"/>
      <c r="Q683" s="298"/>
      <c r="R683" s="298"/>
      <c r="S683" s="298"/>
      <c r="T683" s="298" t="s">
        <v>34</v>
      </c>
      <c r="U683" s="298"/>
      <c r="V683" s="298"/>
      <c r="W683" s="108"/>
      <c r="X683" s="109"/>
      <c r="Y683" s="120" t="s">
        <v>4768</v>
      </c>
      <c r="Z683" s="86" t="s">
        <v>4871</v>
      </c>
      <c r="AA683" s="86" t="s">
        <v>34</v>
      </c>
      <c r="AB683" s="86"/>
      <c r="AC683" s="86" t="s">
        <v>34</v>
      </c>
      <c r="AD683" s="86"/>
      <c r="AE683" s="86"/>
      <c r="AF683" s="145" t="s">
        <v>4979</v>
      </c>
      <c r="AG683" s="60">
        <v>2025</v>
      </c>
      <c r="AH683" s="60"/>
      <c r="AI683" s="60" t="s">
        <v>4633</v>
      </c>
      <c r="AJ683" s="60" t="s">
        <v>4595</v>
      </c>
      <c r="AK683" s="282"/>
      <c r="AL683" s="282"/>
      <c r="AM683" s="282"/>
    </row>
    <row r="684" spans="1:40" ht="156" x14ac:dyDescent="0.35">
      <c r="A684" s="3" t="s">
        <v>4944</v>
      </c>
      <c r="B684" s="118" t="s">
        <v>4949</v>
      </c>
      <c r="C684" s="116" t="s">
        <v>4945</v>
      </c>
      <c r="D684" s="116" t="s">
        <v>4763</v>
      </c>
      <c r="E684" s="116" t="s">
        <v>4766</v>
      </c>
      <c r="F684" s="181" t="s">
        <v>4767</v>
      </c>
      <c r="G684" s="60">
        <v>10</v>
      </c>
      <c r="H684" s="212">
        <v>45845</v>
      </c>
      <c r="I684" s="212">
        <v>46022</v>
      </c>
      <c r="J684" s="19">
        <f t="shared" si="89"/>
        <v>25.285714285714285</v>
      </c>
      <c r="K684" s="60">
        <v>0</v>
      </c>
      <c r="L684" s="108">
        <f t="shared" si="88"/>
        <v>0</v>
      </c>
      <c r="M684" s="108"/>
      <c r="N684" s="108"/>
      <c r="O684" s="298"/>
      <c r="P684" s="298"/>
      <c r="Q684" s="298"/>
      <c r="R684" s="298"/>
      <c r="S684" s="298"/>
      <c r="T684" s="298" t="s">
        <v>34</v>
      </c>
      <c r="U684" s="298"/>
      <c r="V684" s="298"/>
      <c r="W684" s="108"/>
      <c r="X684" s="109"/>
      <c r="Y684" s="120" t="s">
        <v>4768</v>
      </c>
      <c r="Z684" s="86" t="s">
        <v>4871</v>
      </c>
      <c r="AA684" s="86" t="s">
        <v>34</v>
      </c>
      <c r="AB684" s="86"/>
      <c r="AC684" s="86" t="s">
        <v>34</v>
      </c>
      <c r="AD684" s="86"/>
      <c r="AE684" s="86"/>
      <c r="AF684" s="145" t="s">
        <v>4979</v>
      </c>
      <c r="AG684" s="60">
        <v>2025</v>
      </c>
      <c r="AH684" s="60"/>
      <c r="AI684" s="60" t="s">
        <v>4633</v>
      </c>
      <c r="AJ684" s="60" t="s">
        <v>4595</v>
      </c>
      <c r="AK684" s="282"/>
      <c r="AL684" s="282"/>
      <c r="AM684" s="282"/>
    </row>
    <row r="685" spans="1:40" ht="156" x14ac:dyDescent="0.35">
      <c r="A685" s="3" t="s">
        <v>4944</v>
      </c>
      <c r="B685" s="118" t="s">
        <v>4949</v>
      </c>
      <c r="C685" s="116" t="s">
        <v>4946</v>
      </c>
      <c r="D685" s="116" t="s">
        <v>4920</v>
      </c>
      <c r="E685" s="116" t="s">
        <v>4921</v>
      </c>
      <c r="F685" s="181" t="s">
        <v>4922</v>
      </c>
      <c r="G685" s="60">
        <v>4</v>
      </c>
      <c r="H685" s="212">
        <v>45845</v>
      </c>
      <c r="I685" s="212">
        <v>46022</v>
      </c>
      <c r="J685" s="19">
        <f t="shared" si="89"/>
        <v>25.285714285714285</v>
      </c>
      <c r="K685" s="60">
        <v>0</v>
      </c>
      <c r="L685" s="108">
        <f t="shared" si="88"/>
        <v>0</v>
      </c>
      <c r="M685" s="108"/>
      <c r="N685" s="108"/>
      <c r="O685" s="298"/>
      <c r="P685" s="298"/>
      <c r="Q685" s="298"/>
      <c r="R685" s="298"/>
      <c r="S685" s="298"/>
      <c r="T685" s="298" t="s">
        <v>34</v>
      </c>
      <c r="U685" s="298"/>
      <c r="V685" s="298"/>
      <c r="W685" s="108"/>
      <c r="X685" s="109"/>
      <c r="Y685" s="144" t="s">
        <v>4925</v>
      </c>
      <c r="Z685" s="86" t="s">
        <v>4871</v>
      </c>
      <c r="AA685" s="86" t="s">
        <v>34</v>
      </c>
      <c r="AB685" s="86"/>
      <c r="AC685" s="86" t="s">
        <v>34</v>
      </c>
      <c r="AD685" s="86"/>
      <c r="AE685" s="86"/>
      <c r="AF685" s="145" t="s">
        <v>4979</v>
      </c>
      <c r="AG685" s="60">
        <v>2025</v>
      </c>
      <c r="AH685" s="60"/>
      <c r="AI685" s="60" t="s">
        <v>4633</v>
      </c>
      <c r="AJ685" s="60" t="s">
        <v>4595</v>
      </c>
      <c r="AK685" s="282"/>
      <c r="AL685" s="282"/>
      <c r="AM685" s="282"/>
    </row>
    <row r="686" spans="1:40" ht="156" x14ac:dyDescent="0.35">
      <c r="A686" s="3" t="s">
        <v>4944</v>
      </c>
      <c r="B686" s="118" t="s">
        <v>4949</v>
      </c>
      <c r="C686" s="116" t="s">
        <v>4946</v>
      </c>
      <c r="D686" s="116" t="s">
        <v>4947</v>
      </c>
      <c r="E686" s="116" t="s">
        <v>4948</v>
      </c>
      <c r="F686" s="181" t="s">
        <v>4942</v>
      </c>
      <c r="G686" s="60">
        <v>2</v>
      </c>
      <c r="H686" s="212">
        <v>45845</v>
      </c>
      <c r="I686" s="212">
        <v>46022</v>
      </c>
      <c r="J686" s="19">
        <f t="shared" si="89"/>
        <v>25.285714285714285</v>
      </c>
      <c r="K686" s="60">
        <v>0</v>
      </c>
      <c r="L686" s="108">
        <f t="shared" si="88"/>
        <v>0</v>
      </c>
      <c r="M686" s="108"/>
      <c r="N686" s="108"/>
      <c r="O686" s="298"/>
      <c r="P686" s="298"/>
      <c r="Q686" s="298"/>
      <c r="R686" s="298"/>
      <c r="S686" s="298"/>
      <c r="T686" s="298" t="s">
        <v>34</v>
      </c>
      <c r="U686" s="298"/>
      <c r="V686" s="298"/>
      <c r="W686" s="108"/>
      <c r="X686" s="109"/>
      <c r="Y686" s="120" t="s">
        <v>4879</v>
      </c>
      <c r="Z686" s="86" t="s">
        <v>4871</v>
      </c>
      <c r="AA686" s="86" t="s">
        <v>34</v>
      </c>
      <c r="AB686" s="86"/>
      <c r="AC686" s="86" t="s">
        <v>34</v>
      </c>
      <c r="AD686" s="86"/>
      <c r="AE686" s="86"/>
      <c r="AF686" s="145" t="s">
        <v>4979</v>
      </c>
      <c r="AG686" s="60">
        <v>2025</v>
      </c>
      <c r="AH686" s="60"/>
      <c r="AI686" s="60" t="s">
        <v>4633</v>
      </c>
      <c r="AJ686" s="60" t="s">
        <v>4595</v>
      </c>
      <c r="AK686" s="282"/>
      <c r="AL686" s="282"/>
      <c r="AM686" s="282"/>
    </row>
    <row r="687" spans="1:40" ht="91" x14ac:dyDescent="0.35">
      <c r="A687" s="3" t="s">
        <v>4444</v>
      </c>
      <c r="B687" s="116" t="s">
        <v>4445</v>
      </c>
      <c r="C687" s="116" t="s">
        <v>4446</v>
      </c>
      <c r="D687" s="116" t="s">
        <v>4447</v>
      </c>
      <c r="E687" s="116" t="s">
        <v>4448</v>
      </c>
      <c r="F687" s="116" t="s">
        <v>4449</v>
      </c>
      <c r="G687" s="247">
        <v>1</v>
      </c>
      <c r="H687" s="437" t="s">
        <v>4450</v>
      </c>
      <c r="I687" s="463" t="s">
        <v>4451</v>
      </c>
      <c r="J687" s="247">
        <v>48</v>
      </c>
      <c r="K687" s="125"/>
      <c r="L687" s="108">
        <f t="shared" si="88"/>
        <v>0</v>
      </c>
      <c r="M687" s="121"/>
      <c r="N687" s="108"/>
      <c r="O687" s="298" t="s">
        <v>34</v>
      </c>
      <c r="P687" s="298"/>
      <c r="Q687" s="298"/>
      <c r="R687" s="298"/>
      <c r="S687" s="298"/>
      <c r="T687" s="298"/>
      <c r="U687" s="298"/>
      <c r="V687" s="298"/>
      <c r="W687" s="108"/>
      <c r="X687" s="109"/>
      <c r="Y687" s="120" t="s">
        <v>4458</v>
      </c>
      <c r="Z687" s="86" t="s">
        <v>4459</v>
      </c>
      <c r="AA687" s="86" t="s">
        <v>34</v>
      </c>
      <c r="AB687" s="86"/>
      <c r="AC687" s="86" t="s">
        <v>34</v>
      </c>
      <c r="AD687" s="86"/>
      <c r="AE687" s="86"/>
      <c r="AF687" s="145"/>
      <c r="AG687" s="60">
        <v>2024</v>
      </c>
      <c r="AH687" s="282"/>
      <c r="AI687" s="60" t="s">
        <v>4633</v>
      </c>
      <c r="AJ687" s="86" t="s">
        <v>4595</v>
      </c>
      <c r="AK687" s="282"/>
      <c r="AL687" s="282"/>
      <c r="AM687" s="282"/>
      <c r="AN687" s="1"/>
    </row>
    <row r="688" spans="1:40" ht="156" hidden="1" x14ac:dyDescent="0.35">
      <c r="A688" s="59" t="s">
        <v>3990</v>
      </c>
      <c r="B688" s="234" t="s">
        <v>4547</v>
      </c>
      <c r="C688" s="154" t="s">
        <v>3991</v>
      </c>
      <c r="D688" s="136" t="s">
        <v>3992</v>
      </c>
      <c r="E688" s="154" t="s">
        <v>3993</v>
      </c>
      <c r="F688" s="154" t="s">
        <v>4548</v>
      </c>
      <c r="G688" s="78">
        <v>3</v>
      </c>
      <c r="H688" s="163">
        <v>45138</v>
      </c>
      <c r="I688" s="163">
        <v>45657</v>
      </c>
      <c r="J688" s="283">
        <f>ROUND(((I688-H688)/7),0)</f>
        <v>74</v>
      </c>
      <c r="K688" s="60">
        <v>3</v>
      </c>
      <c r="L688" s="108">
        <f t="shared" si="88"/>
        <v>1</v>
      </c>
      <c r="M688" s="121"/>
      <c r="N688" s="108"/>
      <c r="O688" s="298"/>
      <c r="P688" s="298"/>
      <c r="Q688" s="298"/>
      <c r="R688" s="298"/>
      <c r="S688" s="298"/>
      <c r="T688" s="298"/>
      <c r="U688" s="298"/>
      <c r="V688" s="298"/>
      <c r="W688" s="108"/>
      <c r="X688" s="109" t="s">
        <v>3994</v>
      </c>
      <c r="Y688" s="110" t="s">
        <v>3650</v>
      </c>
      <c r="Z688" s="86" t="s">
        <v>4622</v>
      </c>
      <c r="AA688" s="86" t="s">
        <v>34</v>
      </c>
      <c r="AB688" s="86"/>
      <c r="AC688" s="86" t="s">
        <v>34</v>
      </c>
      <c r="AD688" s="86"/>
      <c r="AE688" s="86"/>
      <c r="AF688" s="174" t="s">
        <v>4691</v>
      </c>
      <c r="AG688" s="60">
        <v>2023</v>
      </c>
      <c r="AH688" s="81">
        <v>2025</v>
      </c>
      <c r="AI688" s="197" t="s">
        <v>4613</v>
      </c>
      <c r="AJ688" s="197" t="s">
        <v>4593</v>
      </c>
      <c r="AK688" s="46"/>
      <c r="AL688" s="194" t="s">
        <v>4684</v>
      </c>
      <c r="AM688" s="46"/>
      <c r="AN688" s="1"/>
    </row>
    <row r="689" spans="1:40" ht="117" x14ac:dyDescent="0.35">
      <c r="A689" s="59" t="s">
        <v>3990</v>
      </c>
      <c r="B689" s="105" t="s">
        <v>4547</v>
      </c>
      <c r="C689" s="154" t="s">
        <v>3991</v>
      </c>
      <c r="D689" s="136" t="s">
        <v>4688</v>
      </c>
      <c r="E689" s="154" t="s">
        <v>4689</v>
      </c>
      <c r="F689" s="154" t="s">
        <v>4690</v>
      </c>
      <c r="G689" s="78">
        <v>13</v>
      </c>
      <c r="H689" s="163">
        <v>45848</v>
      </c>
      <c r="I689" s="163">
        <v>46112</v>
      </c>
      <c r="J689" s="19">
        <f>(I689-H689)/7</f>
        <v>37.714285714285715</v>
      </c>
      <c r="K689" s="60">
        <v>0</v>
      </c>
      <c r="L689" s="108">
        <f t="shared" si="88"/>
        <v>0</v>
      </c>
      <c r="M689" s="121"/>
      <c r="N689" s="108"/>
      <c r="O689" s="298" t="s">
        <v>34</v>
      </c>
      <c r="P689" s="298"/>
      <c r="Q689" s="298"/>
      <c r="R689" s="298"/>
      <c r="S689" s="298"/>
      <c r="T689" s="298"/>
      <c r="U689" s="298"/>
      <c r="V689" s="298"/>
      <c r="W689" s="108"/>
      <c r="X689" s="109"/>
      <c r="Y689" s="141" t="s">
        <v>3650</v>
      </c>
      <c r="Z689" s="86" t="s">
        <v>4622</v>
      </c>
      <c r="AA689" s="86" t="s">
        <v>34</v>
      </c>
      <c r="AB689" s="86"/>
      <c r="AC689" s="86" t="s">
        <v>34</v>
      </c>
      <c r="AD689" s="86"/>
      <c r="AE689" s="86"/>
      <c r="AF689" s="145" t="s">
        <v>4693</v>
      </c>
      <c r="AG689" s="60">
        <v>2023</v>
      </c>
      <c r="AH689" s="81"/>
      <c r="AI689" s="60" t="s">
        <v>4633</v>
      </c>
      <c r="AJ689" s="86" t="s">
        <v>4595</v>
      </c>
      <c r="AK689" s="46"/>
      <c r="AL689" s="199"/>
      <c r="AM689" s="46" t="s">
        <v>4692</v>
      </c>
      <c r="AN689" s="1"/>
    </row>
    <row r="690" spans="1:40" ht="409.5" x14ac:dyDescent="0.35">
      <c r="A690" s="59" t="s">
        <v>3990</v>
      </c>
      <c r="B690" s="105" t="s">
        <v>4549</v>
      </c>
      <c r="C690" s="154" t="s">
        <v>3991</v>
      </c>
      <c r="D690" s="154" t="s">
        <v>3995</v>
      </c>
      <c r="E690" s="154" t="s">
        <v>3996</v>
      </c>
      <c r="F690" s="154" t="s">
        <v>4653</v>
      </c>
      <c r="G690" s="78">
        <v>12</v>
      </c>
      <c r="H690" s="163">
        <v>45139</v>
      </c>
      <c r="I690" s="163">
        <v>46203</v>
      </c>
      <c r="J690" s="283">
        <f>ROUND(((I690-H690)/7),0)</f>
        <v>152</v>
      </c>
      <c r="K690" s="60">
        <v>4</v>
      </c>
      <c r="L690" s="108">
        <f t="shared" si="88"/>
        <v>0.33333333333333331</v>
      </c>
      <c r="M690" s="121"/>
      <c r="N690" s="108"/>
      <c r="O690" s="298" t="s">
        <v>34</v>
      </c>
      <c r="P690" s="298"/>
      <c r="Q690" s="298"/>
      <c r="R690" s="298"/>
      <c r="S690" s="298"/>
      <c r="T690" s="298"/>
      <c r="U690" s="298"/>
      <c r="V690" s="298"/>
      <c r="W690" s="108"/>
      <c r="X690" s="109" t="s">
        <v>4655</v>
      </c>
      <c r="Y690" s="110" t="s">
        <v>4462</v>
      </c>
      <c r="Z690" s="86" t="s">
        <v>4622</v>
      </c>
      <c r="AA690" s="86" t="s">
        <v>34</v>
      </c>
      <c r="AB690" s="86"/>
      <c r="AC690" s="86" t="s">
        <v>34</v>
      </c>
      <c r="AD690" s="86"/>
      <c r="AE690" s="86"/>
      <c r="AF690" s="174" t="s">
        <v>4654</v>
      </c>
      <c r="AG690" s="60">
        <v>2023</v>
      </c>
      <c r="AH690" s="81"/>
      <c r="AI690" s="60" t="s">
        <v>4633</v>
      </c>
      <c r="AJ690" s="86" t="s">
        <v>4595</v>
      </c>
      <c r="AK690" s="46"/>
      <c r="AL690" s="199" t="s">
        <v>4652</v>
      </c>
      <c r="AM690" s="46"/>
      <c r="AN690" s="1"/>
    </row>
    <row r="691" spans="1:40" ht="221" hidden="1" x14ac:dyDescent="0.35">
      <c r="A691" s="3" t="s">
        <v>2800</v>
      </c>
      <c r="B691" s="52" t="s">
        <v>2801</v>
      </c>
      <c r="C691" s="8" t="s">
        <v>2801</v>
      </c>
      <c r="D691" s="44" t="s">
        <v>2802</v>
      </c>
      <c r="E691" s="44" t="s">
        <v>2803</v>
      </c>
      <c r="F691" s="45" t="s">
        <v>280</v>
      </c>
      <c r="G691" s="247">
        <v>1</v>
      </c>
      <c r="H691" s="12">
        <v>43678</v>
      </c>
      <c r="I691" s="12">
        <v>43830</v>
      </c>
      <c r="J691" s="230">
        <f t="shared" ref="J691:J707" si="90">(I691-H691)/7</f>
        <v>21.714285714285715</v>
      </c>
      <c r="K691" s="60">
        <v>1</v>
      </c>
      <c r="L691" s="47">
        <f t="shared" si="88"/>
        <v>1</v>
      </c>
      <c r="M691" s="242">
        <f>J691*L691</f>
        <v>21.714285714285715</v>
      </c>
      <c r="N691" s="230">
        <f>IF(I691&lt;=$W$2,M691,0)</f>
        <v>21.714285714285715</v>
      </c>
      <c r="O691" s="299"/>
      <c r="P691" s="299"/>
      <c r="Q691" s="299"/>
      <c r="R691" s="299"/>
      <c r="S691" s="299"/>
      <c r="T691" s="299"/>
      <c r="U691" s="299"/>
      <c r="V691" s="299"/>
      <c r="W691" s="230">
        <f>IF($W$2&gt;=I691,J691,0)</f>
        <v>21.714285714285715</v>
      </c>
      <c r="X691" s="47" t="s">
        <v>2804</v>
      </c>
      <c r="Y691" s="9" t="s">
        <v>32</v>
      </c>
      <c r="Z691" s="8" t="s">
        <v>2621</v>
      </c>
      <c r="AA691" s="9"/>
      <c r="AB691" s="9"/>
      <c r="AC691" s="9"/>
      <c r="AD691" s="9"/>
      <c r="AE691" s="9"/>
      <c r="AF691" s="145" t="s">
        <v>2792</v>
      </c>
      <c r="AG691" s="60">
        <v>2019</v>
      </c>
      <c r="AH691" s="46"/>
      <c r="AI691" s="86" t="s">
        <v>4658</v>
      </c>
      <c r="AJ691" s="86" t="s">
        <v>4593</v>
      </c>
      <c r="AK691" s="282"/>
      <c r="AL691" s="282"/>
      <c r="AM691" s="282"/>
      <c r="AN691" s="1"/>
    </row>
    <row r="692" spans="1:40" ht="364" x14ac:dyDescent="0.35">
      <c r="A692" s="2" t="s">
        <v>2793</v>
      </c>
      <c r="B692" s="46" t="s">
        <v>2794</v>
      </c>
      <c r="C692" s="8" t="s">
        <v>2795</v>
      </c>
      <c r="D692" s="44" t="s">
        <v>2796</v>
      </c>
      <c r="E692" s="44" t="s">
        <v>2797</v>
      </c>
      <c r="F692" s="81" t="s">
        <v>916</v>
      </c>
      <c r="G692" s="9">
        <v>1</v>
      </c>
      <c r="H692" s="13">
        <v>43678</v>
      </c>
      <c r="I692" s="13">
        <v>45838</v>
      </c>
      <c r="J692" s="19">
        <f t="shared" si="90"/>
        <v>308.57142857142856</v>
      </c>
      <c r="K692" s="60">
        <v>1</v>
      </c>
      <c r="L692" s="47">
        <f t="shared" si="88"/>
        <v>1</v>
      </c>
      <c r="M692" s="121">
        <f>J692*L692</f>
        <v>308.57142857142856</v>
      </c>
      <c r="N692" s="19">
        <f>IF(I692&lt;=$W$2,M692,0)</f>
        <v>0</v>
      </c>
      <c r="O692" s="297" t="s">
        <v>34</v>
      </c>
      <c r="P692" s="297"/>
      <c r="Q692" s="297"/>
      <c r="R692" s="297"/>
      <c r="S692" s="297"/>
      <c r="T692" s="297"/>
      <c r="U692" s="297"/>
      <c r="V692" s="297"/>
      <c r="W692" s="19">
        <f>IF($W$2&gt;=I692,J692,0)</f>
        <v>0</v>
      </c>
      <c r="X692" s="92" t="s">
        <v>1713</v>
      </c>
      <c r="Y692" s="86" t="s">
        <v>4632</v>
      </c>
      <c r="Z692" s="8" t="s">
        <v>2621</v>
      </c>
      <c r="AA692" s="9" t="s">
        <v>34</v>
      </c>
      <c r="AB692" s="9"/>
      <c r="AC692" s="9" t="s">
        <v>34</v>
      </c>
      <c r="AD692" s="9" t="s">
        <v>34</v>
      </c>
      <c r="AE692" s="9"/>
      <c r="AF692" s="80" t="s">
        <v>4835</v>
      </c>
      <c r="AG692" s="60">
        <v>2019</v>
      </c>
      <c r="AH692" s="60">
        <v>2025</v>
      </c>
      <c r="AI692" s="60" t="s">
        <v>4594</v>
      </c>
      <c r="AJ692" s="60" t="s">
        <v>4595</v>
      </c>
      <c r="AK692" s="46"/>
      <c r="AL692" s="46" t="s">
        <v>4836</v>
      </c>
      <c r="AM692" s="46"/>
      <c r="AN692" s="1"/>
    </row>
    <row r="693" spans="1:40" ht="145.5" customHeight="1" x14ac:dyDescent="0.35">
      <c r="A693" s="2" t="s">
        <v>2793</v>
      </c>
      <c r="B693" s="46" t="s">
        <v>2794</v>
      </c>
      <c r="C693" s="8" t="s">
        <v>2795</v>
      </c>
      <c r="D693" s="8" t="s">
        <v>4860</v>
      </c>
      <c r="E693" s="8" t="s">
        <v>4861</v>
      </c>
      <c r="F693" s="8" t="s">
        <v>4861</v>
      </c>
      <c r="G693" s="9">
        <v>4</v>
      </c>
      <c r="H693" s="13">
        <v>45849</v>
      </c>
      <c r="I693" s="13">
        <v>46234</v>
      </c>
      <c r="J693" s="19">
        <f t="shared" si="90"/>
        <v>55</v>
      </c>
      <c r="K693" s="60">
        <v>0</v>
      </c>
      <c r="L693" s="47">
        <f t="shared" si="88"/>
        <v>0</v>
      </c>
      <c r="M693" s="121"/>
      <c r="N693" s="19"/>
      <c r="O693" s="297" t="s">
        <v>34</v>
      </c>
      <c r="P693" s="297"/>
      <c r="Q693" s="297"/>
      <c r="R693" s="297"/>
      <c r="S693" s="297"/>
      <c r="T693" s="297"/>
      <c r="U693" s="297"/>
      <c r="V693" s="297"/>
      <c r="W693" s="19"/>
      <c r="X693" s="92"/>
      <c r="Y693" s="86" t="s">
        <v>4815</v>
      </c>
      <c r="Z693" s="8" t="s">
        <v>2621</v>
      </c>
      <c r="AA693" s="9" t="s">
        <v>34</v>
      </c>
      <c r="AB693" s="9"/>
      <c r="AC693" s="9" t="s">
        <v>34</v>
      </c>
      <c r="AD693" s="9" t="s">
        <v>34</v>
      </c>
      <c r="AE693" s="9"/>
      <c r="AF693" s="80" t="s">
        <v>4865</v>
      </c>
      <c r="AG693" s="60">
        <v>2019</v>
      </c>
      <c r="AH693" s="60"/>
      <c r="AI693" s="60" t="s">
        <v>4633</v>
      </c>
      <c r="AJ693" s="60" t="s">
        <v>4595</v>
      </c>
      <c r="AK693" s="46"/>
      <c r="AL693" s="46"/>
      <c r="AM693" s="46" t="s">
        <v>4864</v>
      </c>
      <c r="AN693" s="1"/>
    </row>
    <row r="694" spans="1:40" ht="189" hidden="1" customHeight="1" thickBot="1" x14ac:dyDescent="0.4">
      <c r="A694" s="2" t="s">
        <v>2793</v>
      </c>
      <c r="B694" s="194" t="s">
        <v>2794</v>
      </c>
      <c r="C694" s="87" t="s">
        <v>2795</v>
      </c>
      <c r="D694" s="343" t="s">
        <v>2798</v>
      </c>
      <c r="E694" s="343" t="s">
        <v>2799</v>
      </c>
      <c r="F694" s="353" t="s">
        <v>1609</v>
      </c>
      <c r="G694" s="9">
        <v>2</v>
      </c>
      <c r="H694" s="360">
        <v>43678</v>
      </c>
      <c r="I694" s="360">
        <v>45838</v>
      </c>
      <c r="J694" s="89">
        <f t="shared" si="90"/>
        <v>308.57142857142856</v>
      </c>
      <c r="K694" s="60">
        <v>0</v>
      </c>
      <c r="L694" s="47">
        <f t="shared" si="88"/>
        <v>0</v>
      </c>
      <c r="M694" s="121">
        <f>J694*L694</f>
        <v>0</v>
      </c>
      <c r="N694" s="19">
        <f>IF(I694&lt;=$W$2,M694,0)</f>
        <v>0</v>
      </c>
      <c r="O694" s="297"/>
      <c r="P694" s="297"/>
      <c r="Q694" s="297"/>
      <c r="R694" s="297"/>
      <c r="S694" s="297"/>
      <c r="T694" s="297"/>
      <c r="U694" s="297"/>
      <c r="V694" s="297"/>
      <c r="W694" s="19">
        <f>IF($W$2&gt;=I694,J694,0)</f>
        <v>0</v>
      </c>
      <c r="X694" s="92" t="s">
        <v>1713</v>
      </c>
      <c r="Y694" s="86" t="s">
        <v>4632</v>
      </c>
      <c r="Z694" s="8" t="s">
        <v>2621</v>
      </c>
      <c r="AA694" s="9" t="s">
        <v>34</v>
      </c>
      <c r="AB694" s="9"/>
      <c r="AC694" s="9" t="s">
        <v>34</v>
      </c>
      <c r="AD694" s="9" t="s">
        <v>34</v>
      </c>
      <c r="AE694" s="9"/>
      <c r="AF694" s="80" t="s">
        <v>4863</v>
      </c>
      <c r="AG694" s="60">
        <v>2019</v>
      </c>
      <c r="AH694" s="60">
        <v>2025</v>
      </c>
      <c r="AI694" s="60" t="s">
        <v>4598</v>
      </c>
      <c r="AJ694" s="60" t="s">
        <v>4593</v>
      </c>
      <c r="AK694" s="46"/>
      <c r="AL694" s="46"/>
      <c r="AM694" s="182" t="s">
        <v>4862</v>
      </c>
      <c r="AN694" s="1"/>
    </row>
    <row r="695" spans="1:40" ht="286" x14ac:dyDescent="0.35">
      <c r="A695" s="3" t="s">
        <v>3212</v>
      </c>
      <c r="B695" s="118" t="s">
        <v>3213</v>
      </c>
      <c r="C695" s="78" t="s">
        <v>3214</v>
      </c>
      <c r="D695" s="379" t="s">
        <v>3215</v>
      </c>
      <c r="E695" s="379" t="s">
        <v>3216</v>
      </c>
      <c r="F695" s="78" t="s">
        <v>3217</v>
      </c>
      <c r="G695" s="379">
        <v>7</v>
      </c>
      <c r="H695" s="397">
        <v>44563</v>
      </c>
      <c r="I695" s="397">
        <v>45291</v>
      </c>
      <c r="J695" s="19">
        <f t="shared" si="90"/>
        <v>104</v>
      </c>
      <c r="K695" s="60">
        <v>7</v>
      </c>
      <c r="L695" s="108">
        <f t="shared" si="88"/>
        <v>1</v>
      </c>
      <c r="M695" s="121">
        <f>J695*L695</f>
        <v>104</v>
      </c>
      <c r="N695" s="108">
        <f>IF(I695&lt;=$W$2,M695,0)</f>
        <v>0</v>
      </c>
      <c r="O695" s="298" t="s">
        <v>34</v>
      </c>
      <c r="P695" s="298"/>
      <c r="Q695" s="298"/>
      <c r="R695" s="298"/>
      <c r="S695" s="298"/>
      <c r="T695" s="298"/>
      <c r="U695" s="298"/>
      <c r="V695" s="298"/>
      <c r="W695" s="108"/>
      <c r="X695" s="109" t="s">
        <v>4519</v>
      </c>
      <c r="Y695" s="380" t="s">
        <v>3190</v>
      </c>
      <c r="Z695" s="86" t="s">
        <v>3142</v>
      </c>
      <c r="AA695" s="86" t="s">
        <v>34</v>
      </c>
      <c r="AB695" s="86"/>
      <c r="AC695" s="86"/>
      <c r="AD695" s="86"/>
      <c r="AE695" s="86"/>
      <c r="AF695" s="145" t="s">
        <v>4626</v>
      </c>
      <c r="AG695" s="60">
        <v>2020</v>
      </c>
      <c r="AH695" s="60">
        <v>2024</v>
      </c>
      <c r="AI695" s="60" t="s">
        <v>4596</v>
      </c>
      <c r="AJ695" s="60" t="s">
        <v>4595</v>
      </c>
      <c r="AK695" s="119" t="s">
        <v>4546</v>
      </c>
      <c r="AL695" s="46"/>
      <c r="AM695" s="46"/>
      <c r="AN695" s="1"/>
    </row>
    <row r="696" spans="1:40" ht="188.5" customHeight="1" x14ac:dyDescent="0.35">
      <c r="A696" s="59" t="s">
        <v>3894</v>
      </c>
      <c r="B696" s="398" t="s">
        <v>5027</v>
      </c>
      <c r="C696" s="98" t="s">
        <v>3895</v>
      </c>
      <c r="D696" s="398" t="s">
        <v>3896</v>
      </c>
      <c r="E696" s="98" t="s">
        <v>3897</v>
      </c>
      <c r="F696" s="60" t="s">
        <v>3893</v>
      </c>
      <c r="G696" s="86">
        <v>6</v>
      </c>
      <c r="H696" s="163">
        <v>45126</v>
      </c>
      <c r="I696" s="163">
        <v>46022</v>
      </c>
      <c r="J696" s="113">
        <f t="shared" si="90"/>
        <v>128</v>
      </c>
      <c r="K696" s="60">
        <v>0</v>
      </c>
      <c r="L696" s="108">
        <f t="shared" si="88"/>
        <v>0</v>
      </c>
      <c r="M696" s="121"/>
      <c r="N696" s="108"/>
      <c r="O696" s="298" t="s">
        <v>34</v>
      </c>
      <c r="P696" s="298"/>
      <c r="Q696" s="298" t="s">
        <v>34</v>
      </c>
      <c r="R696" s="298"/>
      <c r="S696" s="298"/>
      <c r="T696" s="298"/>
      <c r="U696" s="298"/>
      <c r="V696" s="298"/>
      <c r="W696" s="108"/>
      <c r="X696" s="109" t="s">
        <v>4521</v>
      </c>
      <c r="Y696" s="120" t="s">
        <v>3506</v>
      </c>
      <c r="Z696" s="86" t="s">
        <v>4522</v>
      </c>
      <c r="AA696" s="86" t="s">
        <v>34</v>
      </c>
      <c r="AB696" s="86"/>
      <c r="AC696" s="86" t="s">
        <v>34</v>
      </c>
      <c r="AD696" s="86" t="s">
        <v>34</v>
      </c>
      <c r="AE696" s="86" t="s">
        <v>34</v>
      </c>
      <c r="AF696" s="145" t="s">
        <v>4381</v>
      </c>
      <c r="AG696" s="60">
        <v>2023</v>
      </c>
      <c r="AH696" s="81"/>
      <c r="AI696" s="60" t="s">
        <v>4633</v>
      </c>
      <c r="AJ696" s="86" t="s">
        <v>4595</v>
      </c>
      <c r="AK696" s="46"/>
      <c r="AL696" s="46"/>
      <c r="AM696" s="46"/>
      <c r="AN696" s="1"/>
    </row>
    <row r="697" spans="1:40" ht="117" x14ac:dyDescent="0.35">
      <c r="A697" s="59" t="s">
        <v>3894</v>
      </c>
      <c r="B697" s="398" t="s">
        <v>5027</v>
      </c>
      <c r="C697" s="98" t="s">
        <v>3895</v>
      </c>
      <c r="D697" s="398" t="s">
        <v>3898</v>
      </c>
      <c r="E697" s="98" t="s">
        <v>3899</v>
      </c>
      <c r="F697" s="60" t="s">
        <v>3900</v>
      </c>
      <c r="G697" s="86">
        <v>4</v>
      </c>
      <c r="H697" s="163">
        <v>45126</v>
      </c>
      <c r="I697" s="163">
        <v>46204</v>
      </c>
      <c r="J697" s="113">
        <f t="shared" si="90"/>
        <v>154</v>
      </c>
      <c r="K697" s="60">
        <v>0</v>
      </c>
      <c r="L697" s="108">
        <f t="shared" si="88"/>
        <v>0</v>
      </c>
      <c r="M697" s="121"/>
      <c r="N697" s="108"/>
      <c r="O697" s="298" t="s">
        <v>34</v>
      </c>
      <c r="P697" s="298"/>
      <c r="Q697" s="298" t="s">
        <v>34</v>
      </c>
      <c r="R697" s="298"/>
      <c r="S697" s="298"/>
      <c r="T697" s="298"/>
      <c r="U697" s="298"/>
      <c r="V697" s="298"/>
      <c r="W697" s="108"/>
      <c r="X697" s="109"/>
      <c r="Y697" s="120" t="s">
        <v>3506</v>
      </c>
      <c r="Z697" s="86" t="s">
        <v>4522</v>
      </c>
      <c r="AA697" s="86" t="s">
        <v>34</v>
      </c>
      <c r="AB697" s="86"/>
      <c r="AC697" s="86" t="s">
        <v>34</v>
      </c>
      <c r="AD697" s="86" t="s">
        <v>34</v>
      </c>
      <c r="AE697" s="86" t="s">
        <v>34</v>
      </c>
      <c r="AF697" s="172"/>
      <c r="AG697" s="81">
        <v>2023</v>
      </c>
      <c r="AH697" s="81"/>
      <c r="AI697" s="60" t="s">
        <v>4633</v>
      </c>
      <c r="AJ697" s="86" t="s">
        <v>4595</v>
      </c>
      <c r="AK697" s="46"/>
      <c r="AL697" s="46"/>
      <c r="AM697" s="46"/>
      <c r="AN697" s="1"/>
    </row>
    <row r="698" spans="1:40" ht="117.5" thickBot="1" x14ac:dyDescent="0.4">
      <c r="A698" s="3" t="s">
        <v>3890</v>
      </c>
      <c r="B698" s="32" t="s">
        <v>5028</v>
      </c>
      <c r="C698" s="32" t="s">
        <v>3891</v>
      </c>
      <c r="D698" s="98" t="s">
        <v>3892</v>
      </c>
      <c r="E698" s="98" t="s">
        <v>4528</v>
      </c>
      <c r="F698" s="60" t="s">
        <v>3893</v>
      </c>
      <c r="G698" s="86">
        <v>6</v>
      </c>
      <c r="H698" s="163">
        <v>45126</v>
      </c>
      <c r="I698" s="148">
        <v>46387</v>
      </c>
      <c r="J698" s="113">
        <f t="shared" si="90"/>
        <v>180.14285714285714</v>
      </c>
      <c r="K698" s="60">
        <v>0</v>
      </c>
      <c r="L698" s="108">
        <f t="shared" si="88"/>
        <v>0</v>
      </c>
      <c r="M698" s="121"/>
      <c r="N698" s="108"/>
      <c r="O698" s="298"/>
      <c r="P698" s="298"/>
      <c r="Q698" s="298" t="s">
        <v>34</v>
      </c>
      <c r="R698" s="298"/>
      <c r="S698" s="298"/>
      <c r="T698" s="298"/>
      <c r="U698" s="298"/>
      <c r="V698" s="298"/>
      <c r="W698" s="108"/>
      <c r="X698" s="109"/>
      <c r="Y698" s="135" t="s">
        <v>3506</v>
      </c>
      <c r="Z698" s="86" t="s">
        <v>4522</v>
      </c>
      <c r="AA698" s="86" t="s">
        <v>34</v>
      </c>
      <c r="AB698" s="86"/>
      <c r="AC698" s="86" t="s">
        <v>34</v>
      </c>
      <c r="AD698" s="86" t="s">
        <v>34</v>
      </c>
      <c r="AE698" s="86"/>
      <c r="AF698" s="145" t="s">
        <v>4523</v>
      </c>
      <c r="AG698" s="81">
        <v>2023</v>
      </c>
      <c r="AH698" s="81"/>
      <c r="AI698" s="60" t="s">
        <v>4633</v>
      </c>
      <c r="AJ698" s="86" t="s">
        <v>4595</v>
      </c>
      <c r="AK698" s="46"/>
      <c r="AL698" s="181"/>
      <c r="AM698" s="46"/>
      <c r="AN698" s="1"/>
    </row>
    <row r="699" spans="1:40" ht="156.5" hidden="1" thickBot="1" x14ac:dyDescent="0.4">
      <c r="A699" s="3" t="s">
        <v>2555</v>
      </c>
      <c r="B699" s="52" t="s">
        <v>2556</v>
      </c>
      <c r="C699" s="46" t="s">
        <v>2557</v>
      </c>
      <c r="D699" s="8" t="s">
        <v>2558</v>
      </c>
      <c r="E699" s="8" t="s">
        <v>2559</v>
      </c>
      <c r="F699" s="9" t="s">
        <v>2560</v>
      </c>
      <c r="G699" s="247">
        <v>1</v>
      </c>
      <c r="H699" s="13">
        <v>43535</v>
      </c>
      <c r="I699" s="13">
        <v>43629</v>
      </c>
      <c r="J699" s="230">
        <f t="shared" si="90"/>
        <v>13.428571428571429</v>
      </c>
      <c r="K699" s="60">
        <v>1</v>
      </c>
      <c r="L699" s="47">
        <f t="shared" si="88"/>
        <v>1</v>
      </c>
      <c r="M699" s="242">
        <f>J699*L699</f>
        <v>13.428571428571429</v>
      </c>
      <c r="N699" s="230">
        <f>IF(I699&lt;=$W$2,M699,0)</f>
        <v>13.428571428571429</v>
      </c>
      <c r="O699" s="299"/>
      <c r="P699" s="299"/>
      <c r="Q699" s="299"/>
      <c r="R699" s="299"/>
      <c r="S699" s="299"/>
      <c r="T699" s="299"/>
      <c r="U699" s="299"/>
      <c r="V699" s="299"/>
      <c r="W699" s="230">
        <f>IF($W$2&gt;=I699,J699,0)</f>
        <v>13.428571428571429</v>
      </c>
      <c r="X699" s="47" t="s">
        <v>2561</v>
      </c>
      <c r="Y699" s="9" t="s">
        <v>32</v>
      </c>
      <c r="Z699" s="8" t="s">
        <v>2562</v>
      </c>
      <c r="AA699" s="9"/>
      <c r="AB699" s="9"/>
      <c r="AC699" s="9"/>
      <c r="AD699" s="9"/>
      <c r="AE699" s="9"/>
      <c r="AF699" s="145" t="s">
        <v>2563</v>
      </c>
      <c r="AG699" s="60">
        <v>2018</v>
      </c>
      <c r="AH699" s="46"/>
      <c r="AI699" s="86" t="s">
        <v>4658</v>
      </c>
      <c r="AJ699" s="86" t="s">
        <v>4593</v>
      </c>
      <c r="AK699" s="282"/>
      <c r="AL699" s="282"/>
      <c r="AM699" s="282"/>
      <c r="AN699" s="1"/>
    </row>
    <row r="700" spans="1:40" ht="130.5" thickBot="1" x14ac:dyDescent="0.4">
      <c r="A700" s="3" t="s">
        <v>4058</v>
      </c>
      <c r="B700" s="105" t="s">
        <v>4545</v>
      </c>
      <c r="C700" s="342" t="s">
        <v>4059</v>
      </c>
      <c r="D700" s="346" t="s">
        <v>4060</v>
      </c>
      <c r="E700" s="347" t="s">
        <v>4061</v>
      </c>
      <c r="F700" s="352" t="s">
        <v>4062</v>
      </c>
      <c r="G700" s="111">
        <v>4</v>
      </c>
      <c r="H700" s="359">
        <v>45139</v>
      </c>
      <c r="I700" s="359">
        <v>46022</v>
      </c>
      <c r="J700" s="316">
        <f t="shared" si="90"/>
        <v>126.14285714285714</v>
      </c>
      <c r="K700" s="60">
        <v>0</v>
      </c>
      <c r="L700" s="108">
        <f t="shared" si="88"/>
        <v>0</v>
      </c>
      <c r="M700" s="121"/>
      <c r="N700" s="108"/>
      <c r="O700" s="298"/>
      <c r="P700" s="298"/>
      <c r="Q700" s="298"/>
      <c r="R700" s="298"/>
      <c r="S700" s="298" t="s">
        <v>34</v>
      </c>
      <c r="T700" s="298"/>
      <c r="U700" s="298"/>
      <c r="V700" s="298"/>
      <c r="W700" s="108"/>
      <c r="X700" s="109"/>
      <c r="Y700" s="110" t="s">
        <v>3141</v>
      </c>
      <c r="Z700" s="86" t="s">
        <v>4063</v>
      </c>
      <c r="AA700" s="86"/>
      <c r="AB700" s="86"/>
      <c r="AC700" s="86"/>
      <c r="AD700" s="86"/>
      <c r="AE700" s="86"/>
      <c r="AF700" s="145" t="s">
        <v>4417</v>
      </c>
      <c r="AG700" s="60">
        <v>2023</v>
      </c>
      <c r="AH700" s="81"/>
      <c r="AI700" s="60" t="s">
        <v>4633</v>
      </c>
      <c r="AJ700" s="86" t="s">
        <v>4595</v>
      </c>
      <c r="AK700" s="46"/>
      <c r="AL700" s="46"/>
      <c r="AM700" s="46"/>
      <c r="AN700" s="1"/>
    </row>
    <row r="701" spans="1:40" ht="104" hidden="1" x14ac:dyDescent="0.35">
      <c r="A701" s="3" t="s">
        <v>2950</v>
      </c>
      <c r="B701" s="486" t="s">
        <v>2951</v>
      </c>
      <c r="C701" s="116" t="s">
        <v>2952</v>
      </c>
      <c r="D701" s="116" t="s">
        <v>2953</v>
      </c>
      <c r="E701" s="116" t="s">
        <v>2954</v>
      </c>
      <c r="F701" s="116" t="s">
        <v>2955</v>
      </c>
      <c r="G701" s="247">
        <v>1</v>
      </c>
      <c r="H701" s="426">
        <v>43819</v>
      </c>
      <c r="I701" s="426">
        <v>44196</v>
      </c>
      <c r="J701" s="230">
        <f t="shared" si="90"/>
        <v>53.857142857142854</v>
      </c>
      <c r="K701" s="261">
        <v>1</v>
      </c>
      <c r="L701" s="47">
        <f t="shared" si="88"/>
        <v>1</v>
      </c>
      <c r="M701" s="242">
        <f>J701*L701</f>
        <v>53.857142857142854</v>
      </c>
      <c r="N701" s="230">
        <f>IF(I701&lt;=$W$2,M701,0)</f>
        <v>0</v>
      </c>
      <c r="O701" s="299"/>
      <c r="P701" s="299"/>
      <c r="Q701" s="299"/>
      <c r="R701" s="299"/>
      <c r="S701" s="299"/>
      <c r="T701" s="299"/>
      <c r="U701" s="299"/>
      <c r="V701" s="299"/>
      <c r="W701" s="230">
        <f>IF($W$2&gt;=I701,J701,0)</f>
        <v>0</v>
      </c>
      <c r="X701" s="47"/>
      <c r="Y701" s="9" t="s">
        <v>189</v>
      </c>
      <c r="Z701" s="8" t="s">
        <v>2935</v>
      </c>
      <c r="AA701" s="9" t="s">
        <v>34</v>
      </c>
      <c r="AB701" s="9"/>
      <c r="AC701" s="9"/>
      <c r="AD701" s="9"/>
      <c r="AE701" s="9"/>
      <c r="AF701" s="145"/>
      <c r="AG701" s="60">
        <v>2019</v>
      </c>
      <c r="AH701" s="46"/>
      <c r="AI701" s="86" t="s">
        <v>4658</v>
      </c>
      <c r="AJ701" s="86" t="s">
        <v>4593</v>
      </c>
      <c r="AK701" s="282"/>
      <c r="AL701" s="282"/>
      <c r="AM701" s="282"/>
      <c r="AN701" s="1"/>
    </row>
    <row r="702" spans="1:40" ht="390" hidden="1" x14ac:dyDescent="0.35">
      <c r="A702" s="3" t="s">
        <v>3328</v>
      </c>
      <c r="B702" s="424" t="s">
        <v>3329</v>
      </c>
      <c r="C702" s="379" t="s">
        <v>3330</v>
      </c>
      <c r="D702" s="379" t="s">
        <v>3331</v>
      </c>
      <c r="E702" s="379" t="s">
        <v>3332</v>
      </c>
      <c r="F702" s="380" t="s">
        <v>3333</v>
      </c>
      <c r="G702" s="247">
        <v>4</v>
      </c>
      <c r="H702" s="391">
        <v>44256</v>
      </c>
      <c r="I702" s="391">
        <v>44561</v>
      </c>
      <c r="J702" s="19">
        <f t="shared" si="90"/>
        <v>43.571428571428569</v>
      </c>
      <c r="K702" s="60">
        <v>4</v>
      </c>
      <c r="L702" s="108">
        <f t="shared" si="88"/>
        <v>1</v>
      </c>
      <c r="M702" s="121">
        <f>J702*L702</f>
        <v>43.571428571428569</v>
      </c>
      <c r="N702" s="108">
        <f>IF(I702&lt;=$W$2,M702,0)</f>
        <v>0</v>
      </c>
      <c r="O702" s="298"/>
      <c r="P702" s="298"/>
      <c r="Q702" s="298"/>
      <c r="R702" s="298"/>
      <c r="S702" s="298"/>
      <c r="T702" s="298"/>
      <c r="U702" s="298"/>
      <c r="V702" s="298"/>
      <c r="W702" s="108"/>
      <c r="X702" s="109" t="s">
        <v>3334</v>
      </c>
      <c r="Y702" s="142" t="s">
        <v>3175</v>
      </c>
      <c r="Z702" s="86" t="s">
        <v>3142</v>
      </c>
      <c r="AA702" s="86" t="s">
        <v>34</v>
      </c>
      <c r="AB702" s="86"/>
      <c r="AC702" s="86"/>
      <c r="AD702" s="86"/>
      <c r="AE702" s="86"/>
      <c r="AF702" s="145" t="s">
        <v>3135</v>
      </c>
      <c r="AG702" s="60">
        <v>2020</v>
      </c>
      <c r="AH702" s="282"/>
      <c r="AI702" s="86" t="s">
        <v>4658</v>
      </c>
      <c r="AJ702" s="86" t="s">
        <v>4593</v>
      </c>
      <c r="AK702" s="282"/>
      <c r="AL702" s="282"/>
      <c r="AM702" s="282"/>
      <c r="AN702" s="1"/>
    </row>
    <row r="703" spans="1:40" ht="208" hidden="1" x14ac:dyDescent="0.35">
      <c r="A703" s="3" t="s">
        <v>2956</v>
      </c>
      <c r="B703" s="439" t="s">
        <v>2957</v>
      </c>
      <c r="C703" s="116" t="s">
        <v>2958</v>
      </c>
      <c r="D703" s="116" t="s">
        <v>2959</v>
      </c>
      <c r="E703" s="116" t="s">
        <v>2960</v>
      </c>
      <c r="F703" s="116" t="s">
        <v>2961</v>
      </c>
      <c r="G703" s="247">
        <v>33</v>
      </c>
      <c r="H703" s="426">
        <v>43846</v>
      </c>
      <c r="I703" s="426">
        <v>44196</v>
      </c>
      <c r="J703" s="19">
        <f t="shared" si="90"/>
        <v>50</v>
      </c>
      <c r="K703" s="131">
        <v>33</v>
      </c>
      <c r="L703" s="11">
        <f t="shared" si="88"/>
        <v>1</v>
      </c>
      <c r="M703" s="121">
        <f>J703*L703</f>
        <v>50</v>
      </c>
      <c r="N703" s="19">
        <f>IF(I703&lt;=$W$2,M703,0)</f>
        <v>0</v>
      </c>
      <c r="O703" s="297"/>
      <c r="P703" s="297"/>
      <c r="Q703" s="297"/>
      <c r="R703" s="297"/>
      <c r="S703" s="297"/>
      <c r="T703" s="297"/>
      <c r="U703" s="297"/>
      <c r="V703" s="297"/>
      <c r="W703" s="19">
        <f>IF($W$2&gt;=I703,J703,0)</f>
        <v>0</v>
      </c>
      <c r="X703" s="47" t="s">
        <v>2962</v>
      </c>
      <c r="Y703" s="9" t="s">
        <v>189</v>
      </c>
      <c r="Z703" s="8" t="s">
        <v>2935</v>
      </c>
      <c r="AA703" s="9" t="s">
        <v>34</v>
      </c>
      <c r="AB703" s="9"/>
      <c r="AC703" s="9"/>
      <c r="AD703" s="9"/>
      <c r="AE703" s="9"/>
      <c r="AF703" s="145" t="s">
        <v>2936</v>
      </c>
      <c r="AG703" s="60">
        <v>2019</v>
      </c>
      <c r="AH703" s="46"/>
      <c r="AI703" s="86" t="s">
        <v>4658</v>
      </c>
      <c r="AJ703" s="86" t="s">
        <v>4593</v>
      </c>
      <c r="AK703" s="282"/>
      <c r="AL703" s="282"/>
      <c r="AM703" s="282"/>
      <c r="AN703" s="1"/>
    </row>
    <row r="704" spans="1:40" ht="247" hidden="1" x14ac:dyDescent="0.3">
      <c r="A704" s="3" t="s">
        <v>3729</v>
      </c>
      <c r="B704" s="442" t="s">
        <v>5055</v>
      </c>
      <c r="C704" s="78" t="s">
        <v>3730</v>
      </c>
      <c r="D704" s="78" t="s">
        <v>3731</v>
      </c>
      <c r="E704" s="78" t="s">
        <v>3732</v>
      </c>
      <c r="F704" s="378" t="s">
        <v>3733</v>
      </c>
      <c r="G704" s="247">
        <v>13</v>
      </c>
      <c r="H704" s="456">
        <v>44772</v>
      </c>
      <c r="I704" s="456">
        <v>44926</v>
      </c>
      <c r="J704" s="19">
        <f t="shared" si="90"/>
        <v>22</v>
      </c>
      <c r="K704" s="60">
        <v>13</v>
      </c>
      <c r="L704" s="108">
        <f t="shared" si="88"/>
        <v>1</v>
      </c>
      <c r="M704" s="121"/>
      <c r="N704" s="108"/>
      <c r="O704" s="298"/>
      <c r="P704" s="298"/>
      <c r="Q704" s="298"/>
      <c r="R704" s="298"/>
      <c r="S704" s="298"/>
      <c r="T704" s="298"/>
      <c r="U704" s="298"/>
      <c r="V704" s="298"/>
      <c r="W704" s="108"/>
      <c r="X704" s="109" t="s">
        <v>3734</v>
      </c>
      <c r="Y704" s="140" t="s">
        <v>3735</v>
      </c>
      <c r="Z704" s="86" t="s">
        <v>3702</v>
      </c>
      <c r="AA704" s="86" t="s">
        <v>34</v>
      </c>
      <c r="AB704" s="86"/>
      <c r="AC704" s="86"/>
      <c r="AD704" s="86"/>
      <c r="AE704" s="86"/>
      <c r="AF704" s="145" t="s">
        <v>3736</v>
      </c>
      <c r="AG704" s="60">
        <v>2022</v>
      </c>
      <c r="AH704" s="282"/>
      <c r="AI704" s="86" t="s">
        <v>4658</v>
      </c>
      <c r="AJ704" s="86" t="s">
        <v>4593</v>
      </c>
      <c r="AK704" s="282"/>
      <c r="AL704" s="282"/>
      <c r="AM704" s="282"/>
      <c r="AN704" s="1"/>
    </row>
    <row r="705" spans="1:40" ht="117" hidden="1" x14ac:dyDescent="0.35">
      <c r="A705" s="3" t="s">
        <v>3492</v>
      </c>
      <c r="B705" s="435" t="s">
        <v>3493</v>
      </c>
      <c r="C705" s="487" t="s">
        <v>3494</v>
      </c>
      <c r="D705" s="444" t="s">
        <v>3495</v>
      </c>
      <c r="E705" s="445" t="s">
        <v>5056</v>
      </c>
      <c r="F705" s="445" t="s">
        <v>3496</v>
      </c>
      <c r="G705" s="247">
        <v>17</v>
      </c>
      <c r="H705" s="163">
        <v>44398</v>
      </c>
      <c r="I705" s="163">
        <v>44620</v>
      </c>
      <c r="J705" s="19">
        <f t="shared" si="90"/>
        <v>31.714285714285715</v>
      </c>
      <c r="K705" s="60">
        <v>17</v>
      </c>
      <c r="L705" s="108">
        <f t="shared" si="88"/>
        <v>1</v>
      </c>
      <c r="M705" s="121"/>
      <c r="N705" s="108"/>
      <c r="O705" s="298"/>
      <c r="P705" s="298"/>
      <c r="Q705" s="298"/>
      <c r="R705" s="298"/>
      <c r="S705" s="298"/>
      <c r="T705" s="298"/>
      <c r="U705" s="298"/>
      <c r="V705" s="298"/>
      <c r="W705" s="108"/>
      <c r="X705" s="109"/>
      <c r="Y705" s="147" t="s">
        <v>3497</v>
      </c>
      <c r="Z705" s="86" t="s">
        <v>3498</v>
      </c>
      <c r="AA705" s="86" t="s">
        <v>34</v>
      </c>
      <c r="AB705" s="86"/>
      <c r="AC705" s="86"/>
      <c r="AD705" s="86"/>
      <c r="AE705" s="86"/>
      <c r="AF705" s="145" t="s">
        <v>3499</v>
      </c>
      <c r="AG705" s="60">
        <v>2021</v>
      </c>
      <c r="AH705" s="282"/>
      <c r="AI705" s="86" t="s">
        <v>4658</v>
      </c>
      <c r="AJ705" s="86" t="s">
        <v>4593</v>
      </c>
      <c r="AK705" s="282"/>
      <c r="AL705" s="282"/>
      <c r="AM705" s="282"/>
      <c r="AN705" s="1"/>
    </row>
    <row r="706" spans="1:40" ht="117" hidden="1" x14ac:dyDescent="0.35">
      <c r="A706" s="3" t="s">
        <v>4152</v>
      </c>
      <c r="B706" s="232" t="s">
        <v>4153</v>
      </c>
      <c r="C706" s="116" t="s">
        <v>4154</v>
      </c>
      <c r="D706" s="116" t="s">
        <v>4155</v>
      </c>
      <c r="E706" s="116" t="s">
        <v>4156</v>
      </c>
      <c r="F706" s="116" t="s">
        <v>4157</v>
      </c>
      <c r="G706" s="247">
        <v>3</v>
      </c>
      <c r="H706" s="164">
        <v>45475</v>
      </c>
      <c r="I706" s="164">
        <v>45657</v>
      </c>
      <c r="J706" s="19">
        <f t="shared" si="90"/>
        <v>26</v>
      </c>
      <c r="K706" s="60">
        <v>3</v>
      </c>
      <c r="L706" s="108">
        <f t="shared" si="88"/>
        <v>1</v>
      </c>
      <c r="M706" s="121"/>
      <c r="N706" s="108"/>
      <c r="O706" s="298"/>
      <c r="P706" s="298"/>
      <c r="Q706" s="298"/>
      <c r="R706" s="298"/>
      <c r="S706" s="298"/>
      <c r="T706" s="298"/>
      <c r="U706" s="298"/>
      <c r="V706" s="298"/>
      <c r="W706" s="108"/>
      <c r="X706" s="109"/>
      <c r="Y706" s="120" t="s">
        <v>3497</v>
      </c>
      <c r="Z706" s="86" t="s">
        <v>4254</v>
      </c>
      <c r="AA706" s="86" t="s">
        <v>34</v>
      </c>
      <c r="AB706" s="86"/>
      <c r="AC706" s="86"/>
      <c r="AD706" s="86"/>
      <c r="AE706" s="86"/>
      <c r="AF706" s="145" t="s">
        <v>4616</v>
      </c>
      <c r="AG706" s="60">
        <v>2024</v>
      </c>
      <c r="AH706" s="81">
        <v>2024</v>
      </c>
      <c r="AI706" s="60" t="s">
        <v>4599</v>
      </c>
      <c r="AJ706" s="198" t="s">
        <v>4593</v>
      </c>
      <c r="AK706" s="46"/>
      <c r="AL706" s="193" t="s">
        <v>4600</v>
      </c>
      <c r="AM706" s="46"/>
      <c r="AN706" s="1"/>
    </row>
    <row r="707" spans="1:40" ht="104" hidden="1" customHeight="1" x14ac:dyDescent="0.35">
      <c r="A707" s="3" t="s">
        <v>2699</v>
      </c>
      <c r="B707" s="70" t="s">
        <v>2700</v>
      </c>
      <c r="C707" s="8" t="s">
        <v>2701</v>
      </c>
      <c r="D707" s="44" t="s">
        <v>2702</v>
      </c>
      <c r="E707" s="44" t="s">
        <v>2703</v>
      </c>
      <c r="F707" s="45" t="s">
        <v>2704</v>
      </c>
      <c r="G707" s="247">
        <v>1</v>
      </c>
      <c r="H707" s="12">
        <v>43668</v>
      </c>
      <c r="I707" s="12">
        <v>43861</v>
      </c>
      <c r="J707" s="19">
        <f t="shared" si="90"/>
        <v>27.571428571428573</v>
      </c>
      <c r="K707" s="9">
        <v>1</v>
      </c>
      <c r="L707" s="11">
        <f t="shared" si="88"/>
        <v>1</v>
      </c>
      <c r="M707" s="121">
        <f>J707*L707</f>
        <v>27.571428571428573</v>
      </c>
      <c r="N707" s="19">
        <f>IF(I707&lt;=$W$2,M707,0)</f>
        <v>27.571428571428573</v>
      </c>
      <c r="O707" s="297"/>
      <c r="P707" s="297"/>
      <c r="Q707" s="297"/>
      <c r="R707" s="297"/>
      <c r="S707" s="297"/>
      <c r="T707" s="297"/>
      <c r="U707" s="297"/>
      <c r="V707" s="297"/>
      <c r="W707" s="19">
        <f>IF($W$2&gt;=I707,J707,0)</f>
        <v>27.571428571428573</v>
      </c>
      <c r="X707" s="47" t="s">
        <v>2705</v>
      </c>
      <c r="Y707" s="9" t="s">
        <v>2706</v>
      </c>
      <c r="Z707" s="8" t="s">
        <v>2621</v>
      </c>
      <c r="AA707" s="9" t="s">
        <v>34</v>
      </c>
      <c r="AB707" s="9"/>
      <c r="AC707" s="9"/>
      <c r="AD707" s="9"/>
      <c r="AE707" s="9"/>
      <c r="AF707" s="145"/>
      <c r="AG707" s="60">
        <v>2019</v>
      </c>
      <c r="AH707" s="46"/>
      <c r="AI707" s="86" t="s">
        <v>4658</v>
      </c>
      <c r="AJ707" s="86" t="s">
        <v>4593</v>
      </c>
      <c r="AK707" s="282"/>
      <c r="AL707" s="282"/>
      <c r="AM707" s="282"/>
      <c r="AN707" s="1"/>
    </row>
    <row r="708" spans="1:40" ht="247" customHeight="1" x14ac:dyDescent="0.35">
      <c r="A708" s="3" t="s">
        <v>4427</v>
      </c>
      <c r="B708" s="118" t="s">
        <v>4428</v>
      </c>
      <c r="C708" s="116" t="s">
        <v>4429</v>
      </c>
      <c r="D708" s="269" t="s">
        <v>4430</v>
      </c>
      <c r="E708" s="116" t="s">
        <v>4431</v>
      </c>
      <c r="F708" s="116" t="s">
        <v>4432</v>
      </c>
      <c r="G708" s="247">
        <v>8</v>
      </c>
      <c r="H708" s="164" t="s">
        <v>4433</v>
      </c>
      <c r="I708" s="164" t="s">
        <v>4434</v>
      </c>
      <c r="J708" s="247">
        <v>54</v>
      </c>
      <c r="K708" s="125"/>
      <c r="L708" s="108">
        <f t="shared" si="88"/>
        <v>0</v>
      </c>
      <c r="M708" s="121"/>
      <c r="N708" s="108"/>
      <c r="O708" s="298" t="s">
        <v>34</v>
      </c>
      <c r="P708" s="298"/>
      <c r="Q708" s="298"/>
      <c r="R708" s="298"/>
      <c r="S708" s="298"/>
      <c r="T708" s="298"/>
      <c r="U708" s="298"/>
      <c r="V708" s="298"/>
      <c r="W708" s="108"/>
      <c r="X708" s="109"/>
      <c r="Y708" s="131" t="s">
        <v>4441</v>
      </c>
      <c r="Z708" s="86" t="s">
        <v>4443</v>
      </c>
      <c r="AA708" s="86" t="s">
        <v>34</v>
      </c>
      <c r="AB708" s="86"/>
      <c r="AC708" s="86"/>
      <c r="AD708" s="86"/>
      <c r="AE708" s="86"/>
      <c r="AF708" s="172"/>
      <c r="AG708" s="81">
        <v>2024</v>
      </c>
      <c r="AH708" s="81"/>
      <c r="AI708" s="60" t="s">
        <v>4633</v>
      </c>
      <c r="AJ708" s="86" t="s">
        <v>4595</v>
      </c>
      <c r="AK708" s="46"/>
      <c r="AL708" s="46"/>
      <c r="AM708" s="46"/>
      <c r="AN708" s="1"/>
    </row>
    <row r="709" spans="1:40" ht="409.5" hidden="1" x14ac:dyDescent="0.35">
      <c r="A709" s="3" t="s">
        <v>3691</v>
      </c>
      <c r="B709" s="256" t="s">
        <v>3692</v>
      </c>
      <c r="C709" s="128" t="s">
        <v>3693</v>
      </c>
      <c r="D709" s="345" t="s">
        <v>3694</v>
      </c>
      <c r="E709" s="128" t="s">
        <v>3695</v>
      </c>
      <c r="F709" s="128" t="s">
        <v>3696</v>
      </c>
      <c r="G709" s="474">
        <v>5</v>
      </c>
      <c r="H709" s="129">
        <v>44545</v>
      </c>
      <c r="I709" s="129">
        <v>45381</v>
      </c>
      <c r="J709" s="19">
        <f>(I709-H709)/7</f>
        <v>119.42857142857143</v>
      </c>
      <c r="K709" s="60">
        <v>5</v>
      </c>
      <c r="L709" s="108">
        <f t="shared" si="88"/>
        <v>1</v>
      </c>
      <c r="M709" s="121"/>
      <c r="O709" s="298"/>
      <c r="P709" s="298"/>
      <c r="Q709" s="298"/>
      <c r="R709" s="298"/>
      <c r="S709" s="298"/>
      <c r="T709" s="298"/>
      <c r="U709" s="298"/>
      <c r="V709" s="298"/>
      <c r="X709" s="109" t="s">
        <v>3697</v>
      </c>
      <c r="Y709" s="130" t="s">
        <v>3650</v>
      </c>
      <c r="Z709" s="86" t="s">
        <v>3698</v>
      </c>
      <c r="AA709" s="86" t="s">
        <v>34</v>
      </c>
      <c r="AB709" s="86"/>
      <c r="AC709" s="86" t="s">
        <v>34</v>
      </c>
      <c r="AD709" s="86"/>
      <c r="AE709" s="86"/>
      <c r="AF709" s="145" t="s">
        <v>5003</v>
      </c>
      <c r="AG709" s="60">
        <v>2021</v>
      </c>
      <c r="AH709" s="81">
        <v>2024</v>
      </c>
      <c r="AI709" s="60" t="s">
        <v>4599</v>
      </c>
      <c r="AJ709" s="198" t="s">
        <v>4593</v>
      </c>
      <c r="AK709" s="46"/>
      <c r="AL709" s="193" t="s">
        <v>4600</v>
      </c>
      <c r="AM709" s="46"/>
      <c r="AN709" s="1"/>
    </row>
    <row r="710" spans="1:40" ht="104" hidden="1" customHeight="1" x14ac:dyDescent="0.35">
      <c r="A710" s="2" t="s">
        <v>201</v>
      </c>
      <c r="B710" s="48" t="s">
        <v>202</v>
      </c>
      <c r="C710" s="8" t="s">
        <v>203</v>
      </c>
      <c r="D710" s="8" t="s">
        <v>204</v>
      </c>
      <c r="E710" s="8" t="s">
        <v>205</v>
      </c>
      <c r="F710" s="22" t="s">
        <v>206</v>
      </c>
      <c r="G710" s="247">
        <v>1</v>
      </c>
      <c r="H710" s="10">
        <v>42736</v>
      </c>
      <c r="I710" s="10">
        <v>43100</v>
      </c>
      <c r="J710" s="19">
        <f>(I710-H710)/7</f>
        <v>52</v>
      </c>
      <c r="K710" s="9">
        <v>1</v>
      </c>
      <c r="L710" s="11">
        <f t="shared" si="88"/>
        <v>1</v>
      </c>
      <c r="M710" s="121">
        <f>J710*L710</f>
        <v>52</v>
      </c>
      <c r="N710" s="319">
        <f>IF(I710&lt;=$W$2,M710,0)</f>
        <v>52</v>
      </c>
      <c r="O710" s="297"/>
      <c r="P710" s="297"/>
      <c r="Q710" s="297"/>
      <c r="R710" s="297"/>
      <c r="S710" s="297"/>
      <c r="T710" s="297"/>
      <c r="U710" s="297"/>
      <c r="V710" s="297"/>
      <c r="W710" s="319">
        <f>IF($W$2&gt;=I710,J710,0)</f>
        <v>52</v>
      </c>
      <c r="X710" s="47" t="s">
        <v>207</v>
      </c>
      <c r="Y710" s="9" t="s">
        <v>208</v>
      </c>
      <c r="Z710" s="8" t="s">
        <v>110</v>
      </c>
      <c r="AA710" s="9"/>
      <c r="AB710" s="9"/>
      <c r="AC710" s="9"/>
      <c r="AD710" s="9"/>
      <c r="AE710" s="9"/>
      <c r="AF710" s="145" t="s">
        <v>209</v>
      </c>
      <c r="AG710" s="60">
        <v>2016</v>
      </c>
      <c r="AH710" s="46"/>
      <c r="AI710" s="86" t="s">
        <v>4658</v>
      </c>
      <c r="AJ710" s="86" t="s">
        <v>4593</v>
      </c>
      <c r="AK710" s="46"/>
      <c r="AL710" s="46"/>
      <c r="AM710" s="46"/>
      <c r="AN710" s="1"/>
    </row>
    <row r="711" spans="1:40" ht="247" hidden="1" customHeight="1" x14ac:dyDescent="0.35">
      <c r="A711" s="2" t="s">
        <v>201</v>
      </c>
      <c r="B711" s="48" t="s">
        <v>202</v>
      </c>
      <c r="C711" s="8" t="s">
        <v>203</v>
      </c>
      <c r="D711" s="8" t="s">
        <v>210</v>
      </c>
      <c r="E711" s="8" t="s">
        <v>211</v>
      </c>
      <c r="F711" s="22" t="s">
        <v>212</v>
      </c>
      <c r="G711" s="247">
        <v>1</v>
      </c>
      <c r="H711" s="10">
        <v>42736</v>
      </c>
      <c r="I711" s="10">
        <v>43100</v>
      </c>
      <c r="J711" s="19">
        <f>(I711-H711)/7</f>
        <v>52</v>
      </c>
      <c r="K711" s="9">
        <v>1</v>
      </c>
      <c r="L711" s="11">
        <f t="shared" si="88"/>
        <v>1</v>
      </c>
      <c r="M711" s="121">
        <f>J711*L711</f>
        <v>52</v>
      </c>
      <c r="N711" s="19">
        <f>IF(I711&lt;=$W$2,M711,0)</f>
        <v>52</v>
      </c>
      <c r="O711" s="297"/>
      <c r="P711" s="297"/>
      <c r="Q711" s="297"/>
      <c r="R711" s="297"/>
      <c r="S711" s="297"/>
      <c r="T711" s="297"/>
      <c r="U711" s="297"/>
      <c r="V711" s="297"/>
      <c r="W711" s="19">
        <f>IF($W$2&gt;=I711,J711,0)</f>
        <v>52</v>
      </c>
      <c r="X711" s="47" t="s">
        <v>213</v>
      </c>
      <c r="Y711" s="9" t="s">
        <v>208</v>
      </c>
      <c r="Z711" s="8" t="s">
        <v>110</v>
      </c>
      <c r="AA711" s="9"/>
      <c r="AB711" s="9"/>
      <c r="AC711" s="9"/>
      <c r="AD711" s="9"/>
      <c r="AE711" s="9"/>
      <c r="AF711" s="145" t="s">
        <v>214</v>
      </c>
      <c r="AG711" s="60">
        <v>2016</v>
      </c>
      <c r="AH711" s="46"/>
      <c r="AI711" s="86" t="s">
        <v>4658</v>
      </c>
      <c r="AJ711" s="86" t="s">
        <v>4593</v>
      </c>
      <c r="AK711" s="46"/>
      <c r="AL711" s="46"/>
      <c r="AM711" s="46"/>
      <c r="AN711" s="1"/>
    </row>
    <row r="712" spans="1:40" ht="260" x14ac:dyDescent="0.35">
      <c r="A712" s="5" t="s">
        <v>3614</v>
      </c>
      <c r="B712" s="118" t="s">
        <v>3615</v>
      </c>
      <c r="C712" s="116" t="s">
        <v>4293</v>
      </c>
      <c r="D712" s="116" t="s">
        <v>4294</v>
      </c>
      <c r="E712" s="116" t="s">
        <v>4295</v>
      </c>
      <c r="F712" s="116" t="s">
        <v>4296</v>
      </c>
      <c r="G712" s="247">
        <v>3</v>
      </c>
      <c r="H712" s="164">
        <v>45475</v>
      </c>
      <c r="I712" s="164">
        <v>45838</v>
      </c>
      <c r="J712" s="247">
        <v>51.86</v>
      </c>
      <c r="K712" s="60">
        <v>0</v>
      </c>
      <c r="L712" s="209">
        <v>1</v>
      </c>
      <c r="M712" s="121"/>
      <c r="N712" s="108"/>
      <c r="O712" s="298"/>
      <c r="P712" s="298"/>
      <c r="Q712" s="298"/>
      <c r="R712" s="298"/>
      <c r="S712" s="298" t="s">
        <v>34</v>
      </c>
      <c r="T712" s="298"/>
      <c r="U712" s="298"/>
      <c r="V712" s="298"/>
      <c r="W712" s="108"/>
      <c r="X712" s="109" t="s">
        <v>3637</v>
      </c>
      <c r="Y712" s="112" t="s">
        <v>3638</v>
      </c>
      <c r="Z712" s="86" t="s">
        <v>3498</v>
      </c>
      <c r="AA712" s="86" t="s">
        <v>34</v>
      </c>
      <c r="AB712" s="86"/>
      <c r="AC712" s="86"/>
      <c r="AD712" s="86"/>
      <c r="AE712" s="86"/>
      <c r="AF712" s="145" t="s">
        <v>5004</v>
      </c>
      <c r="AG712" s="60">
        <v>2021</v>
      </c>
      <c r="AH712" s="81"/>
      <c r="AI712" s="60" t="s">
        <v>4598</v>
      </c>
      <c r="AJ712" s="60" t="s">
        <v>4597</v>
      </c>
      <c r="AK712" s="46"/>
      <c r="AL712" s="210"/>
      <c r="AM712" s="46" t="s">
        <v>5005</v>
      </c>
      <c r="AN712" s="1"/>
    </row>
    <row r="713" spans="1:40" ht="143" hidden="1" x14ac:dyDescent="0.35">
      <c r="A713" s="5" t="s">
        <v>3614</v>
      </c>
      <c r="B713" s="488" t="s">
        <v>3615</v>
      </c>
      <c r="C713" s="429" t="s">
        <v>3616</v>
      </c>
      <c r="D713" s="429" t="s">
        <v>3617</v>
      </c>
      <c r="E713" s="86" t="s">
        <v>3618</v>
      </c>
      <c r="F713" s="489" t="s">
        <v>3619</v>
      </c>
      <c r="G713" s="247">
        <v>1</v>
      </c>
      <c r="H713" s="459">
        <v>44398</v>
      </c>
      <c r="I713" s="459">
        <v>45016</v>
      </c>
      <c r="J713" s="19">
        <f t="shared" ref="J713:J735" si="91">(I713-H713)/7</f>
        <v>88.285714285714292</v>
      </c>
      <c r="K713" s="60">
        <v>1</v>
      </c>
      <c r="L713" s="108">
        <f t="shared" si="88"/>
        <v>1</v>
      </c>
      <c r="M713" s="121"/>
      <c r="N713" s="108"/>
      <c r="O713" s="298"/>
      <c r="P713" s="298"/>
      <c r="Q713" s="298"/>
      <c r="R713" s="298"/>
      <c r="S713" s="298"/>
      <c r="T713" s="298"/>
      <c r="U713" s="298"/>
      <c r="V713" s="298"/>
      <c r="W713" s="108"/>
      <c r="X713" s="109"/>
      <c r="Y713" s="112" t="s">
        <v>3620</v>
      </c>
      <c r="Z713" s="86" t="s">
        <v>3498</v>
      </c>
      <c r="AA713" s="86" t="s">
        <v>34</v>
      </c>
      <c r="AB713" s="86"/>
      <c r="AC713" s="86"/>
      <c r="AD713" s="86"/>
      <c r="AE713" s="86"/>
      <c r="AF713" s="145" t="s">
        <v>3621</v>
      </c>
      <c r="AG713" s="60">
        <v>2021</v>
      </c>
      <c r="AH713" s="282"/>
      <c r="AI713" s="86" t="s">
        <v>4658</v>
      </c>
      <c r="AJ713" s="86" t="s">
        <v>4593</v>
      </c>
      <c r="AK713" s="282"/>
      <c r="AL713" s="282"/>
      <c r="AM713" s="282"/>
      <c r="AN713" s="1"/>
    </row>
    <row r="714" spans="1:40" ht="143" hidden="1" x14ac:dyDescent="0.35">
      <c r="A714" s="5" t="s">
        <v>3614</v>
      </c>
      <c r="B714" s="488" t="s">
        <v>3615</v>
      </c>
      <c r="C714" s="429" t="s">
        <v>3616</v>
      </c>
      <c r="D714" s="429" t="s">
        <v>3617</v>
      </c>
      <c r="E714" s="86" t="s">
        <v>3622</v>
      </c>
      <c r="F714" s="86" t="s">
        <v>3623</v>
      </c>
      <c r="G714" s="247">
        <v>1</v>
      </c>
      <c r="H714" s="459">
        <v>44398</v>
      </c>
      <c r="I714" s="459">
        <v>45107</v>
      </c>
      <c r="J714" s="19">
        <f t="shared" si="91"/>
        <v>101.28571428571429</v>
      </c>
      <c r="K714" s="60">
        <v>1</v>
      </c>
      <c r="L714" s="108">
        <f t="shared" si="88"/>
        <v>1</v>
      </c>
      <c r="M714" s="121"/>
      <c r="N714" s="108"/>
      <c r="O714" s="298"/>
      <c r="P714" s="298"/>
      <c r="Q714" s="298"/>
      <c r="R714" s="298"/>
      <c r="S714" s="298"/>
      <c r="T714" s="298"/>
      <c r="U714" s="298"/>
      <c r="V714" s="298"/>
      <c r="W714" s="108"/>
      <c r="X714" s="109"/>
      <c r="Y714" s="112" t="s">
        <v>3620</v>
      </c>
      <c r="Z714" s="86" t="s">
        <v>3498</v>
      </c>
      <c r="AA714" s="86" t="s">
        <v>34</v>
      </c>
      <c r="AB714" s="86"/>
      <c r="AC714" s="86"/>
      <c r="AD714" s="86"/>
      <c r="AE714" s="86"/>
      <c r="AF714" s="145" t="s">
        <v>3624</v>
      </c>
      <c r="AG714" s="60">
        <v>2021</v>
      </c>
      <c r="AH714" s="282"/>
      <c r="AI714" s="86" t="s">
        <v>4658</v>
      </c>
      <c r="AJ714" s="86" t="s">
        <v>4593</v>
      </c>
      <c r="AK714" s="282"/>
      <c r="AL714" s="282"/>
      <c r="AM714" s="282"/>
      <c r="AN714" s="1"/>
    </row>
    <row r="715" spans="1:40" ht="143" hidden="1" x14ac:dyDescent="0.35">
      <c r="A715" s="5" t="s">
        <v>3614</v>
      </c>
      <c r="B715" s="490" t="s">
        <v>3615</v>
      </c>
      <c r="C715" s="429" t="s">
        <v>3616</v>
      </c>
      <c r="D715" s="429" t="s">
        <v>3617</v>
      </c>
      <c r="E715" s="489" t="s">
        <v>3625</v>
      </c>
      <c r="F715" s="86" t="s">
        <v>3626</v>
      </c>
      <c r="G715" s="247">
        <v>1</v>
      </c>
      <c r="H715" s="459">
        <v>44398</v>
      </c>
      <c r="I715" s="459">
        <v>44895</v>
      </c>
      <c r="J715" s="19">
        <f t="shared" si="91"/>
        <v>71</v>
      </c>
      <c r="K715" s="60">
        <v>1</v>
      </c>
      <c r="L715" s="108">
        <f t="shared" si="88"/>
        <v>1</v>
      </c>
      <c r="M715" s="121"/>
      <c r="N715" s="108"/>
      <c r="O715" s="298"/>
      <c r="P715" s="298"/>
      <c r="Q715" s="298"/>
      <c r="R715" s="298"/>
      <c r="S715" s="298"/>
      <c r="T715" s="298"/>
      <c r="U715" s="298"/>
      <c r="V715" s="298"/>
      <c r="W715" s="108"/>
      <c r="X715" s="109"/>
      <c r="Y715" s="112" t="s">
        <v>3620</v>
      </c>
      <c r="Z715" s="86" t="s">
        <v>3498</v>
      </c>
      <c r="AA715" s="86" t="s">
        <v>34</v>
      </c>
      <c r="AB715" s="86"/>
      <c r="AC715" s="86"/>
      <c r="AD715" s="86"/>
      <c r="AE715" s="86"/>
      <c r="AF715" s="145" t="s">
        <v>3627</v>
      </c>
      <c r="AG715" s="60">
        <v>2021</v>
      </c>
      <c r="AH715" s="282"/>
      <c r="AI715" s="86" t="s">
        <v>4658</v>
      </c>
      <c r="AJ715" s="86" t="s">
        <v>4593</v>
      </c>
      <c r="AK715" s="282"/>
      <c r="AL715" s="282"/>
      <c r="AM715" s="282"/>
      <c r="AN715" s="1"/>
    </row>
    <row r="716" spans="1:40" ht="143" hidden="1" x14ac:dyDescent="0.35">
      <c r="A716" s="5" t="s">
        <v>3614</v>
      </c>
      <c r="B716" s="491" t="s">
        <v>3615</v>
      </c>
      <c r="C716" s="429" t="s">
        <v>3616</v>
      </c>
      <c r="D716" s="429" t="s">
        <v>3617</v>
      </c>
      <c r="E716" s="86" t="s">
        <v>3628</v>
      </c>
      <c r="F716" s="60" t="s">
        <v>3629</v>
      </c>
      <c r="G716" s="247">
        <v>1</v>
      </c>
      <c r="H716" s="459">
        <v>44484</v>
      </c>
      <c r="I716" s="459">
        <v>45291</v>
      </c>
      <c r="J716" s="19">
        <f t="shared" si="91"/>
        <v>115.28571428571429</v>
      </c>
      <c r="K716" s="60">
        <v>1</v>
      </c>
      <c r="L716" s="108">
        <f t="shared" si="88"/>
        <v>1</v>
      </c>
      <c r="M716" s="121"/>
      <c r="N716" s="108"/>
      <c r="O716" s="298"/>
      <c r="P716" s="298"/>
      <c r="Q716" s="298"/>
      <c r="R716" s="298"/>
      <c r="S716" s="298"/>
      <c r="T716" s="298"/>
      <c r="U716" s="298"/>
      <c r="V716" s="298"/>
      <c r="W716" s="108"/>
      <c r="X716" s="109"/>
      <c r="Y716" s="112" t="s">
        <v>3620</v>
      </c>
      <c r="Z716" s="86" t="s">
        <v>3498</v>
      </c>
      <c r="AA716" s="86" t="s">
        <v>34</v>
      </c>
      <c r="AB716" s="86"/>
      <c r="AC716" s="86"/>
      <c r="AD716" s="86"/>
      <c r="AE716" s="86"/>
      <c r="AF716" s="145" t="s">
        <v>3630</v>
      </c>
      <c r="AG716" s="60">
        <v>2021</v>
      </c>
      <c r="AH716" s="282"/>
      <c r="AI716" s="86" t="s">
        <v>4658</v>
      </c>
      <c r="AJ716" s="86" t="s">
        <v>4593</v>
      </c>
      <c r="AK716" s="282"/>
      <c r="AL716" s="282"/>
      <c r="AM716" s="282"/>
      <c r="AN716" s="1"/>
    </row>
    <row r="717" spans="1:40" ht="143" hidden="1" x14ac:dyDescent="0.35">
      <c r="A717" s="5" t="s">
        <v>3614</v>
      </c>
      <c r="B717" s="491" t="s">
        <v>3615</v>
      </c>
      <c r="C717" s="429" t="s">
        <v>3616</v>
      </c>
      <c r="D717" s="429" t="s">
        <v>3617</v>
      </c>
      <c r="E717" s="86" t="s">
        <v>3631</v>
      </c>
      <c r="F717" s="60" t="s">
        <v>3632</v>
      </c>
      <c r="G717" s="247">
        <v>1</v>
      </c>
      <c r="H717" s="459">
        <v>44562</v>
      </c>
      <c r="I717" s="459">
        <v>45291</v>
      </c>
      <c r="J717" s="19">
        <f t="shared" si="91"/>
        <v>104.14285714285714</v>
      </c>
      <c r="K717" s="60">
        <v>1</v>
      </c>
      <c r="L717" s="108">
        <f t="shared" si="88"/>
        <v>1</v>
      </c>
      <c r="M717" s="121"/>
      <c r="N717" s="108"/>
      <c r="O717" s="298"/>
      <c r="P717" s="298"/>
      <c r="Q717" s="298"/>
      <c r="R717" s="298"/>
      <c r="S717" s="298"/>
      <c r="T717" s="298"/>
      <c r="U717" s="298"/>
      <c r="V717" s="298"/>
      <c r="W717" s="108"/>
      <c r="X717" s="109"/>
      <c r="Y717" s="112" t="s">
        <v>3620</v>
      </c>
      <c r="Z717" s="86" t="s">
        <v>3498</v>
      </c>
      <c r="AA717" s="86" t="s">
        <v>34</v>
      </c>
      <c r="AB717" s="86"/>
      <c r="AC717" s="86"/>
      <c r="AD717" s="86"/>
      <c r="AE717" s="86"/>
      <c r="AF717" s="145" t="s">
        <v>3633</v>
      </c>
      <c r="AG717" s="60">
        <v>2021</v>
      </c>
      <c r="AH717" s="282"/>
      <c r="AI717" s="86" t="s">
        <v>4658</v>
      </c>
      <c r="AJ717" s="86" t="s">
        <v>4593</v>
      </c>
      <c r="AK717" s="282"/>
      <c r="AL717" s="282"/>
      <c r="AM717" s="282"/>
      <c r="AN717" s="1"/>
    </row>
    <row r="718" spans="1:40" ht="143" hidden="1" x14ac:dyDescent="0.35">
      <c r="A718" s="5" t="s">
        <v>3614</v>
      </c>
      <c r="B718" s="490" t="s">
        <v>3615</v>
      </c>
      <c r="C718" s="429" t="s">
        <v>3616</v>
      </c>
      <c r="D718" s="429" t="s">
        <v>3617</v>
      </c>
      <c r="E718" s="86" t="s">
        <v>3634</v>
      </c>
      <c r="F718" s="86" t="s">
        <v>3635</v>
      </c>
      <c r="G718" s="247">
        <v>1</v>
      </c>
      <c r="H718" s="459">
        <v>44398</v>
      </c>
      <c r="I718" s="459">
        <v>44773</v>
      </c>
      <c r="J718" s="19">
        <f t="shared" si="91"/>
        <v>53.571428571428569</v>
      </c>
      <c r="K718" s="60">
        <v>1</v>
      </c>
      <c r="L718" s="108">
        <f t="shared" si="88"/>
        <v>1</v>
      </c>
      <c r="M718" s="121"/>
      <c r="N718" s="108"/>
      <c r="O718" s="298"/>
      <c r="P718" s="298"/>
      <c r="Q718" s="298"/>
      <c r="R718" s="298"/>
      <c r="S718" s="298"/>
      <c r="T718" s="298"/>
      <c r="U718" s="298"/>
      <c r="V718" s="298"/>
      <c r="W718" s="108"/>
      <c r="X718" s="109"/>
      <c r="Y718" s="112" t="s">
        <v>3620</v>
      </c>
      <c r="Z718" s="86" t="s">
        <v>3498</v>
      </c>
      <c r="AA718" s="86" t="s">
        <v>34</v>
      </c>
      <c r="AB718" s="86"/>
      <c r="AC718" s="86"/>
      <c r="AD718" s="86"/>
      <c r="AE718" s="86"/>
      <c r="AF718" s="145" t="s">
        <v>3636</v>
      </c>
      <c r="AG718" s="60">
        <v>2021</v>
      </c>
      <c r="AH718" s="282"/>
      <c r="AI718" s="86" t="s">
        <v>4658</v>
      </c>
      <c r="AJ718" s="86" t="s">
        <v>4593</v>
      </c>
      <c r="AK718" s="282"/>
      <c r="AL718" s="282"/>
      <c r="AM718" s="282"/>
      <c r="AN718" s="1"/>
    </row>
    <row r="719" spans="1:40" ht="143" hidden="1" x14ac:dyDescent="0.35">
      <c r="A719" s="3" t="s">
        <v>2594</v>
      </c>
      <c r="B719" s="52" t="s">
        <v>2595</v>
      </c>
      <c r="C719" s="8" t="s">
        <v>2596</v>
      </c>
      <c r="D719" s="8" t="s">
        <v>2597</v>
      </c>
      <c r="E719" s="8" t="s">
        <v>2598</v>
      </c>
      <c r="F719" s="9" t="s">
        <v>2599</v>
      </c>
      <c r="G719" s="247">
        <v>2</v>
      </c>
      <c r="H719" s="13">
        <v>43654</v>
      </c>
      <c r="I719" s="13">
        <v>43875</v>
      </c>
      <c r="J719" s="230">
        <f t="shared" si="91"/>
        <v>31.571428571428573</v>
      </c>
      <c r="K719" s="60">
        <v>2</v>
      </c>
      <c r="L719" s="47">
        <f t="shared" ref="L719:L782" si="92">IF(K719/G719&gt;1,1,K719/G719)</f>
        <v>1</v>
      </c>
      <c r="M719" s="242">
        <f>J719*L719</f>
        <v>31.571428571428573</v>
      </c>
      <c r="N719" s="230">
        <f>IF(I719&lt;=$W$2,M719,0)</f>
        <v>31.571428571428573</v>
      </c>
      <c r="O719" s="299"/>
      <c r="P719" s="299"/>
      <c r="Q719" s="299"/>
      <c r="R719" s="299"/>
      <c r="S719" s="299"/>
      <c r="T719" s="299"/>
      <c r="U719" s="299"/>
      <c r="V719" s="299"/>
      <c r="W719" s="230">
        <f>IF($W$2&gt;=I719,J719,0)</f>
        <v>31.571428571428573</v>
      </c>
      <c r="X719" s="47" t="s">
        <v>2600</v>
      </c>
      <c r="Y719" s="9" t="s">
        <v>32</v>
      </c>
      <c r="Z719" s="8" t="s">
        <v>2562</v>
      </c>
      <c r="AA719" s="9"/>
      <c r="AB719" s="9"/>
      <c r="AC719" s="9"/>
      <c r="AD719" s="9"/>
      <c r="AE719" s="9"/>
      <c r="AF719" s="145" t="s">
        <v>2601</v>
      </c>
      <c r="AG719" s="60">
        <v>2018</v>
      </c>
      <c r="AH719" s="46"/>
      <c r="AI719" s="86" t="s">
        <v>4658</v>
      </c>
      <c r="AJ719" s="86" t="s">
        <v>4593</v>
      </c>
      <c r="AK719" s="282"/>
      <c r="AL719" s="282"/>
      <c r="AM719" s="282"/>
      <c r="AN719" s="1"/>
    </row>
    <row r="720" spans="1:40" ht="182.5" hidden="1" customHeight="1" thickBot="1" x14ac:dyDescent="0.35">
      <c r="A720" s="3" t="s">
        <v>3281</v>
      </c>
      <c r="B720" s="413" t="s">
        <v>3282</v>
      </c>
      <c r="C720" s="78" t="s">
        <v>3283</v>
      </c>
      <c r="D720" s="78" t="s">
        <v>3284</v>
      </c>
      <c r="E720" s="78" t="s">
        <v>3285</v>
      </c>
      <c r="F720" s="78" t="s">
        <v>3286</v>
      </c>
      <c r="G720" s="247">
        <v>1</v>
      </c>
      <c r="H720" s="163">
        <v>44242</v>
      </c>
      <c r="I720" s="163">
        <v>44469</v>
      </c>
      <c r="J720" s="19">
        <f t="shared" si="91"/>
        <v>32.428571428571431</v>
      </c>
      <c r="K720" s="60">
        <v>1</v>
      </c>
      <c r="L720" s="108">
        <f t="shared" si="92"/>
        <v>1</v>
      </c>
      <c r="M720" s="121">
        <f>J720*L720</f>
        <v>32.428571428571431</v>
      </c>
      <c r="N720" s="108">
        <f>IF(I720&lt;=$W$2,M720,0)</f>
        <v>0</v>
      </c>
      <c r="O720" s="298"/>
      <c r="P720" s="298"/>
      <c r="Q720" s="298"/>
      <c r="R720" s="298"/>
      <c r="S720" s="298"/>
      <c r="T720" s="298"/>
      <c r="U720" s="298"/>
      <c r="V720" s="298"/>
      <c r="W720" s="108"/>
      <c r="X720" s="109" t="s">
        <v>3287</v>
      </c>
      <c r="Y720" s="78" t="s">
        <v>3288</v>
      </c>
      <c r="Z720" s="86" t="s">
        <v>3142</v>
      </c>
      <c r="AA720" s="86" t="s">
        <v>34</v>
      </c>
      <c r="AB720" s="86"/>
      <c r="AC720" s="86"/>
      <c r="AD720" s="86"/>
      <c r="AE720" s="86"/>
      <c r="AF720" s="145" t="s">
        <v>3289</v>
      </c>
      <c r="AG720" s="60">
        <v>2020</v>
      </c>
      <c r="AH720" s="282"/>
      <c r="AI720" s="86" t="s">
        <v>4658</v>
      </c>
      <c r="AJ720" s="86" t="s">
        <v>4593</v>
      </c>
      <c r="AK720" s="282"/>
      <c r="AL720" s="282"/>
      <c r="AM720" s="282"/>
      <c r="AN720" s="1"/>
    </row>
    <row r="721" spans="1:40" ht="286" hidden="1" customHeight="1" x14ac:dyDescent="0.35">
      <c r="A721" s="3" t="s">
        <v>3527</v>
      </c>
      <c r="B721" s="492" t="s">
        <v>3528</v>
      </c>
      <c r="C721" s="493" t="s">
        <v>3529</v>
      </c>
      <c r="D721" s="338" t="s">
        <v>3530</v>
      </c>
      <c r="E721" s="494" t="s">
        <v>5057</v>
      </c>
      <c r="F721" s="494" t="s">
        <v>3531</v>
      </c>
      <c r="G721" s="495">
        <v>4</v>
      </c>
      <c r="H721" s="496">
        <v>44407</v>
      </c>
      <c r="I721" s="497">
        <v>44772</v>
      </c>
      <c r="J721" s="19">
        <f t="shared" si="91"/>
        <v>52.142857142857146</v>
      </c>
      <c r="K721" s="60">
        <v>4</v>
      </c>
      <c r="L721" s="108">
        <f t="shared" si="92"/>
        <v>1</v>
      </c>
      <c r="M721" s="121"/>
      <c r="N721" s="108"/>
      <c r="O721" s="298"/>
      <c r="P721" s="298"/>
      <c r="Q721" s="298"/>
      <c r="R721" s="298"/>
      <c r="S721" s="298"/>
      <c r="T721" s="298"/>
      <c r="U721" s="298"/>
      <c r="V721" s="298"/>
      <c r="W721" s="108"/>
      <c r="X721" s="109" t="s">
        <v>3532</v>
      </c>
      <c r="Y721" s="147" t="s">
        <v>3533</v>
      </c>
      <c r="Z721" s="86" t="s">
        <v>3498</v>
      </c>
      <c r="AA721" s="86" t="s">
        <v>34</v>
      </c>
      <c r="AB721" s="86"/>
      <c r="AC721" s="86"/>
      <c r="AD721" s="86"/>
      <c r="AE721" s="86"/>
      <c r="AF721" s="145" t="s">
        <v>3534</v>
      </c>
      <c r="AG721" s="60">
        <v>2021</v>
      </c>
      <c r="AH721" s="282"/>
      <c r="AI721" s="86" t="s">
        <v>4658</v>
      </c>
      <c r="AJ721" s="86" t="s">
        <v>4593</v>
      </c>
      <c r="AK721" s="282"/>
      <c r="AL721" s="282"/>
      <c r="AM721" s="282"/>
      <c r="AN721" s="1"/>
    </row>
    <row r="722" spans="1:40" ht="117" hidden="1" x14ac:dyDescent="0.35">
      <c r="A722" s="290" t="s">
        <v>3639</v>
      </c>
      <c r="B722" s="208" t="s">
        <v>3640</v>
      </c>
      <c r="C722" s="86" t="s">
        <v>3641</v>
      </c>
      <c r="D722" s="429" t="s">
        <v>3642</v>
      </c>
      <c r="E722" s="86" t="s">
        <v>3643</v>
      </c>
      <c r="F722" s="60" t="s">
        <v>3644</v>
      </c>
      <c r="G722" s="247">
        <v>2</v>
      </c>
      <c r="H722" s="459">
        <v>44389</v>
      </c>
      <c r="I722" s="459">
        <v>44753</v>
      </c>
      <c r="J722" s="19">
        <f t="shared" si="91"/>
        <v>52</v>
      </c>
      <c r="K722" s="60">
        <v>2</v>
      </c>
      <c r="L722" s="108">
        <f t="shared" si="92"/>
        <v>1</v>
      </c>
      <c r="M722" s="121"/>
      <c r="N722" s="108"/>
      <c r="O722" s="298"/>
      <c r="P722" s="298"/>
      <c r="Q722" s="298"/>
      <c r="R722" s="298"/>
      <c r="S722" s="298"/>
      <c r="T722" s="298"/>
      <c r="U722" s="298"/>
      <c r="V722" s="298"/>
      <c r="W722" s="108"/>
      <c r="X722" s="109"/>
      <c r="Y722" s="112" t="s">
        <v>3638</v>
      </c>
      <c r="Z722" s="86" t="s">
        <v>3498</v>
      </c>
      <c r="AA722" s="86" t="s">
        <v>34</v>
      </c>
      <c r="AB722" s="86"/>
      <c r="AC722" s="86" t="s">
        <v>34</v>
      </c>
      <c r="AD722" s="86"/>
      <c r="AE722" s="86"/>
      <c r="AF722" s="145" t="s">
        <v>4109</v>
      </c>
      <c r="AG722" s="60">
        <v>2021</v>
      </c>
      <c r="AH722" s="282"/>
      <c r="AI722" s="86" t="s">
        <v>4592</v>
      </c>
      <c r="AJ722" s="86" t="s">
        <v>4593</v>
      </c>
      <c r="AK722" s="282"/>
      <c r="AL722" s="282"/>
      <c r="AM722" s="282"/>
      <c r="AN722" s="1"/>
    </row>
    <row r="723" spans="1:40" ht="143" hidden="1" customHeight="1" x14ac:dyDescent="0.35">
      <c r="A723" s="498" t="s">
        <v>3832</v>
      </c>
      <c r="B723" s="499" t="s">
        <v>5058</v>
      </c>
      <c r="C723" s="131" t="s">
        <v>3833</v>
      </c>
      <c r="D723" s="500" t="s">
        <v>3834</v>
      </c>
      <c r="E723" s="261" t="s">
        <v>3835</v>
      </c>
      <c r="F723" s="501" t="s">
        <v>3836</v>
      </c>
      <c r="G723" s="247">
        <v>5</v>
      </c>
      <c r="H723" s="502">
        <v>44757</v>
      </c>
      <c r="I723" s="503">
        <v>44926</v>
      </c>
      <c r="J723" s="19">
        <f t="shared" si="91"/>
        <v>24.142857142857142</v>
      </c>
      <c r="K723" s="60">
        <v>5</v>
      </c>
      <c r="L723" s="108">
        <f t="shared" si="92"/>
        <v>1</v>
      </c>
      <c r="M723" s="121"/>
      <c r="N723" s="108"/>
      <c r="O723" s="298"/>
      <c r="P723" s="298"/>
      <c r="Q723" s="298"/>
      <c r="R723" s="298"/>
      <c r="S723" s="298"/>
      <c r="T723" s="298"/>
      <c r="U723" s="298"/>
      <c r="V723" s="298"/>
      <c r="W723" s="108"/>
      <c r="X723" s="109"/>
      <c r="Y723" s="150" t="s">
        <v>3472</v>
      </c>
      <c r="Z723" s="86" t="s">
        <v>3017</v>
      </c>
      <c r="AA723" s="86" t="s">
        <v>34</v>
      </c>
      <c r="AB723" s="86"/>
      <c r="AC723" s="86" t="s">
        <v>34</v>
      </c>
      <c r="AD723" s="86"/>
      <c r="AE723" s="86"/>
      <c r="AF723" s="145" t="s">
        <v>3837</v>
      </c>
      <c r="AG723" s="60">
        <v>2020</v>
      </c>
      <c r="AH723" s="282"/>
      <c r="AI723" s="86" t="s">
        <v>4658</v>
      </c>
      <c r="AJ723" s="86" t="s">
        <v>4593</v>
      </c>
      <c r="AK723" s="282"/>
      <c r="AL723" s="282"/>
      <c r="AM723" s="282"/>
      <c r="AN723" s="1"/>
    </row>
    <row r="724" spans="1:40" ht="156" hidden="1" customHeight="1" x14ac:dyDescent="0.35">
      <c r="A724" s="504" t="s">
        <v>3832</v>
      </c>
      <c r="B724" s="505" t="s">
        <v>5059</v>
      </c>
      <c r="C724" s="506" t="s">
        <v>3833</v>
      </c>
      <c r="D724" s="507" t="s">
        <v>3838</v>
      </c>
      <c r="E724" s="508" t="s">
        <v>3839</v>
      </c>
      <c r="F724" s="261" t="s">
        <v>3840</v>
      </c>
      <c r="G724" s="247">
        <v>3</v>
      </c>
      <c r="H724" s="502">
        <v>44772</v>
      </c>
      <c r="I724" s="503">
        <v>44926</v>
      </c>
      <c r="J724" s="19">
        <f t="shared" si="91"/>
        <v>22</v>
      </c>
      <c r="K724" s="60">
        <v>3</v>
      </c>
      <c r="L724" s="108">
        <f t="shared" si="92"/>
        <v>1</v>
      </c>
      <c r="M724" s="121"/>
      <c r="N724" s="108"/>
      <c r="O724" s="298"/>
      <c r="P724" s="298"/>
      <c r="Q724" s="298"/>
      <c r="R724" s="298"/>
      <c r="S724" s="298"/>
      <c r="T724" s="298"/>
      <c r="U724" s="298"/>
      <c r="V724" s="298"/>
      <c r="W724" s="108"/>
      <c r="X724" s="109" t="s">
        <v>3841</v>
      </c>
      <c r="Y724" s="150" t="s">
        <v>3842</v>
      </c>
      <c r="Z724" s="86" t="s">
        <v>3017</v>
      </c>
      <c r="AA724" s="86" t="s">
        <v>34</v>
      </c>
      <c r="AB724" s="86"/>
      <c r="AC724" s="86" t="s">
        <v>34</v>
      </c>
      <c r="AD724" s="86"/>
      <c r="AE724" s="86"/>
      <c r="AF724" s="145" t="s">
        <v>3843</v>
      </c>
      <c r="AG724" s="60">
        <v>2020</v>
      </c>
      <c r="AH724" s="282"/>
      <c r="AI724" s="86" t="s">
        <v>4658</v>
      </c>
      <c r="AJ724" s="86" t="s">
        <v>4593</v>
      </c>
      <c r="AK724" s="282"/>
      <c r="AL724" s="282"/>
      <c r="AM724" s="282"/>
      <c r="AN724" s="1"/>
    </row>
    <row r="725" spans="1:40" ht="299" hidden="1" customHeight="1" x14ac:dyDescent="0.35">
      <c r="A725" s="504" t="s">
        <v>3832</v>
      </c>
      <c r="B725" s="509" t="s">
        <v>5059</v>
      </c>
      <c r="C725" s="131" t="s">
        <v>3833</v>
      </c>
      <c r="D725" s="510" t="s">
        <v>3844</v>
      </c>
      <c r="E725" s="261" t="s">
        <v>3845</v>
      </c>
      <c r="F725" s="511" t="s">
        <v>3846</v>
      </c>
      <c r="G725" s="247">
        <v>10</v>
      </c>
      <c r="H725" s="512">
        <v>44743</v>
      </c>
      <c r="I725" s="512">
        <v>45046</v>
      </c>
      <c r="J725" s="19">
        <f t="shared" si="91"/>
        <v>43.285714285714285</v>
      </c>
      <c r="K725" s="60">
        <v>10</v>
      </c>
      <c r="L725" s="108">
        <f t="shared" si="92"/>
        <v>1</v>
      </c>
      <c r="M725" s="121"/>
      <c r="N725" s="108"/>
      <c r="O725" s="298"/>
      <c r="P725" s="298"/>
      <c r="Q725" s="298"/>
      <c r="R725" s="298"/>
      <c r="S725" s="298"/>
      <c r="T725" s="298"/>
      <c r="U725" s="298"/>
      <c r="V725" s="298"/>
      <c r="W725" s="108"/>
      <c r="X725" s="109"/>
      <c r="Y725" s="150" t="s">
        <v>3650</v>
      </c>
      <c r="Z725" s="86" t="s">
        <v>3017</v>
      </c>
      <c r="AA725" s="86" t="s">
        <v>34</v>
      </c>
      <c r="AB725" s="86"/>
      <c r="AC725" s="86" t="s">
        <v>34</v>
      </c>
      <c r="AD725" s="86"/>
      <c r="AE725" s="86"/>
      <c r="AF725" s="145" t="s">
        <v>3847</v>
      </c>
      <c r="AG725" s="60">
        <v>2020</v>
      </c>
      <c r="AH725" s="282"/>
      <c r="AI725" s="86" t="s">
        <v>4658</v>
      </c>
      <c r="AJ725" s="86" t="s">
        <v>4593</v>
      </c>
      <c r="AK725" s="282"/>
      <c r="AL725" s="282"/>
      <c r="AM725" s="282"/>
      <c r="AN725" s="1"/>
    </row>
    <row r="726" spans="1:40" ht="130" hidden="1" x14ac:dyDescent="0.35">
      <c r="A726" s="504" t="s">
        <v>3832</v>
      </c>
      <c r="B726" s="513" t="s">
        <v>5058</v>
      </c>
      <c r="C726" s="131" t="s">
        <v>3833</v>
      </c>
      <c r="D726" s="449" t="s">
        <v>3848</v>
      </c>
      <c r="E726" s="144" t="s">
        <v>3849</v>
      </c>
      <c r="F726" s="261" t="s">
        <v>3850</v>
      </c>
      <c r="G726" s="247">
        <v>3</v>
      </c>
      <c r="H726" s="514">
        <v>44773</v>
      </c>
      <c r="I726" s="514">
        <v>45138</v>
      </c>
      <c r="J726" s="19">
        <f t="shared" si="91"/>
        <v>52.142857142857146</v>
      </c>
      <c r="K726" s="60">
        <v>5</v>
      </c>
      <c r="L726" s="108">
        <f t="shared" si="92"/>
        <v>1</v>
      </c>
      <c r="M726" s="121"/>
      <c r="N726" s="108"/>
      <c r="O726" s="298"/>
      <c r="P726" s="298"/>
      <c r="Q726" s="298"/>
      <c r="R726" s="298"/>
      <c r="S726" s="298"/>
      <c r="T726" s="298"/>
      <c r="U726" s="298"/>
      <c r="V726" s="298"/>
      <c r="W726" s="108"/>
      <c r="X726" s="109" t="s">
        <v>3851</v>
      </c>
      <c r="Y726" s="150" t="s">
        <v>3852</v>
      </c>
      <c r="Z726" s="86" t="s">
        <v>3017</v>
      </c>
      <c r="AA726" s="86" t="s">
        <v>34</v>
      </c>
      <c r="AB726" s="86"/>
      <c r="AC726" s="86" t="s">
        <v>34</v>
      </c>
      <c r="AD726" s="86"/>
      <c r="AE726" s="86"/>
      <c r="AF726" s="145" t="s">
        <v>3853</v>
      </c>
      <c r="AG726" s="60">
        <v>2020</v>
      </c>
      <c r="AH726" s="282"/>
      <c r="AI726" s="86" t="s">
        <v>4658</v>
      </c>
      <c r="AJ726" s="86" t="s">
        <v>4593</v>
      </c>
      <c r="AK726" s="282"/>
      <c r="AL726" s="282"/>
      <c r="AM726" s="282"/>
      <c r="AN726" s="1"/>
    </row>
    <row r="727" spans="1:40" ht="409.5" hidden="1" x14ac:dyDescent="0.35">
      <c r="A727" s="504" t="s">
        <v>3832</v>
      </c>
      <c r="B727" s="499" t="s">
        <v>5058</v>
      </c>
      <c r="C727" s="131" t="s">
        <v>3833</v>
      </c>
      <c r="D727" s="515" t="s">
        <v>3854</v>
      </c>
      <c r="E727" s="515" t="s">
        <v>3855</v>
      </c>
      <c r="F727" s="516" t="s">
        <v>3856</v>
      </c>
      <c r="G727" s="247">
        <v>1</v>
      </c>
      <c r="H727" s="455">
        <v>44743</v>
      </c>
      <c r="I727" s="455">
        <v>44926</v>
      </c>
      <c r="J727" s="19">
        <f t="shared" si="91"/>
        <v>26.142857142857142</v>
      </c>
      <c r="K727" s="60">
        <v>1</v>
      </c>
      <c r="L727" s="108">
        <f t="shared" si="92"/>
        <v>1</v>
      </c>
      <c r="M727" s="121"/>
      <c r="N727" s="108"/>
      <c r="O727" s="298"/>
      <c r="P727" s="298"/>
      <c r="Q727" s="298"/>
      <c r="R727" s="298"/>
      <c r="S727" s="298"/>
      <c r="T727" s="298"/>
      <c r="U727" s="298"/>
      <c r="V727" s="298"/>
      <c r="W727" s="108"/>
      <c r="X727" s="109" t="s">
        <v>3857</v>
      </c>
      <c r="Y727" s="150" t="s">
        <v>3858</v>
      </c>
      <c r="Z727" s="86" t="s">
        <v>3017</v>
      </c>
      <c r="AA727" s="86" t="s">
        <v>34</v>
      </c>
      <c r="AB727" s="86"/>
      <c r="AC727" s="86" t="s">
        <v>34</v>
      </c>
      <c r="AD727" s="86"/>
      <c r="AE727" s="86"/>
      <c r="AF727" s="145" t="s">
        <v>3859</v>
      </c>
      <c r="AG727" s="60">
        <v>2020</v>
      </c>
      <c r="AH727" s="282"/>
      <c r="AI727" s="86" t="s">
        <v>4658</v>
      </c>
      <c r="AJ727" s="86" t="s">
        <v>4593</v>
      </c>
      <c r="AK727" s="282"/>
      <c r="AL727" s="282"/>
      <c r="AM727" s="282"/>
      <c r="AN727" s="1"/>
    </row>
    <row r="728" spans="1:40" ht="117" hidden="1" x14ac:dyDescent="0.3">
      <c r="A728" s="3" t="s">
        <v>3724</v>
      </c>
      <c r="B728" s="415" t="s">
        <v>5060</v>
      </c>
      <c r="C728" s="60" t="s">
        <v>3725</v>
      </c>
      <c r="D728" s="78" t="s">
        <v>3726</v>
      </c>
      <c r="E728" s="60" t="s">
        <v>3727</v>
      </c>
      <c r="F728" s="60" t="s">
        <v>3728</v>
      </c>
      <c r="G728" s="247">
        <v>4</v>
      </c>
      <c r="H728" s="411">
        <v>44743</v>
      </c>
      <c r="I728" s="411">
        <v>44985</v>
      </c>
      <c r="J728" s="19">
        <f t="shared" si="91"/>
        <v>34.571428571428569</v>
      </c>
      <c r="K728" s="60">
        <v>4</v>
      </c>
      <c r="L728" s="108">
        <f t="shared" si="92"/>
        <v>1</v>
      </c>
      <c r="M728" s="121"/>
      <c r="N728" s="108"/>
      <c r="O728" s="298"/>
      <c r="P728" s="298"/>
      <c r="Q728" s="298"/>
      <c r="R728" s="298"/>
      <c r="S728" s="298"/>
      <c r="T728" s="298"/>
      <c r="U728" s="298"/>
      <c r="V728" s="298"/>
      <c r="W728" s="108"/>
      <c r="X728" s="109"/>
      <c r="Y728" s="140" t="s">
        <v>3519</v>
      </c>
      <c r="Z728" s="86" t="s">
        <v>3702</v>
      </c>
      <c r="AA728" s="86" t="s">
        <v>34</v>
      </c>
      <c r="AB728" s="86"/>
      <c r="AC728" s="86"/>
      <c r="AD728" s="86"/>
      <c r="AE728" s="86"/>
      <c r="AF728" s="145" t="s">
        <v>4110</v>
      </c>
      <c r="AG728" s="60">
        <v>2022</v>
      </c>
      <c r="AH728" s="282"/>
      <c r="AI728" s="86" t="s">
        <v>4592</v>
      </c>
      <c r="AJ728" s="86" t="s">
        <v>4593</v>
      </c>
      <c r="AK728" s="282"/>
      <c r="AL728" s="282"/>
      <c r="AM728" s="282"/>
      <c r="AN728" s="1"/>
    </row>
    <row r="729" spans="1:40" ht="156" x14ac:dyDescent="0.35">
      <c r="A729" s="2" t="s">
        <v>4140</v>
      </c>
      <c r="B729" s="118" t="s">
        <v>4141</v>
      </c>
      <c r="C729" s="116" t="s">
        <v>3747</v>
      </c>
      <c r="D729" s="294" t="s">
        <v>4145</v>
      </c>
      <c r="E729" s="116" t="s">
        <v>4503</v>
      </c>
      <c r="F729" s="116" t="s">
        <v>4411</v>
      </c>
      <c r="G729" s="247">
        <v>2</v>
      </c>
      <c r="H729" s="164">
        <v>45475</v>
      </c>
      <c r="I729" s="164">
        <v>46022</v>
      </c>
      <c r="J729" s="19">
        <f t="shared" si="91"/>
        <v>78.142857142857139</v>
      </c>
      <c r="K729" s="60">
        <v>0</v>
      </c>
      <c r="L729" s="108">
        <f t="shared" si="92"/>
        <v>0</v>
      </c>
      <c r="M729" s="121"/>
      <c r="N729" s="108"/>
      <c r="O729" s="298"/>
      <c r="P729" s="298"/>
      <c r="Q729" s="298"/>
      <c r="R729" s="298"/>
      <c r="S729" s="298"/>
      <c r="T729" s="298" t="s">
        <v>34</v>
      </c>
      <c r="U729" s="298"/>
      <c r="V729" s="298"/>
      <c r="W729" s="108"/>
      <c r="X729" s="109" t="s">
        <v>4412</v>
      </c>
      <c r="Y729" s="120" t="s">
        <v>3620</v>
      </c>
      <c r="Z729" s="86" t="s">
        <v>4254</v>
      </c>
      <c r="AA729" s="86" t="s">
        <v>34</v>
      </c>
      <c r="AB729" s="86"/>
      <c r="AC729" s="86"/>
      <c r="AD729" s="86"/>
      <c r="AE729" s="86"/>
      <c r="AF729" s="145" t="s">
        <v>4611</v>
      </c>
      <c r="AG729" s="60">
        <v>2024</v>
      </c>
      <c r="AH729" s="81"/>
      <c r="AI729" s="60" t="s">
        <v>4633</v>
      </c>
      <c r="AJ729" s="86" t="s">
        <v>4595</v>
      </c>
      <c r="AK729" s="46"/>
      <c r="AL729" s="48" t="s">
        <v>4612</v>
      </c>
      <c r="AM729" s="46"/>
      <c r="AN729" s="1"/>
    </row>
    <row r="730" spans="1:40" ht="130" hidden="1" x14ac:dyDescent="0.35">
      <c r="A730" s="2" t="s">
        <v>4140</v>
      </c>
      <c r="B730" s="268" t="s">
        <v>4141</v>
      </c>
      <c r="C730" s="116" t="s">
        <v>4544</v>
      </c>
      <c r="D730" s="116" t="s">
        <v>4142</v>
      </c>
      <c r="E730" s="116" t="s">
        <v>4143</v>
      </c>
      <c r="F730" s="116" t="s">
        <v>4144</v>
      </c>
      <c r="G730" s="247">
        <v>2</v>
      </c>
      <c r="H730" s="164">
        <v>45475</v>
      </c>
      <c r="I730" s="164">
        <v>45535</v>
      </c>
      <c r="J730" s="19">
        <f t="shared" si="91"/>
        <v>8.5714285714285712</v>
      </c>
      <c r="K730" s="60">
        <v>2</v>
      </c>
      <c r="L730" s="108">
        <f t="shared" si="92"/>
        <v>1</v>
      </c>
      <c r="M730" s="121"/>
      <c r="N730" s="108"/>
      <c r="O730" s="298"/>
      <c r="P730" s="298"/>
      <c r="Q730" s="298"/>
      <c r="R730" s="298"/>
      <c r="S730" s="298"/>
      <c r="T730" s="298"/>
      <c r="U730" s="298"/>
      <c r="V730" s="298"/>
      <c r="W730" s="108"/>
      <c r="X730" s="109"/>
      <c r="Y730" s="126" t="s">
        <v>3620</v>
      </c>
      <c r="Z730" s="86" t="s">
        <v>4254</v>
      </c>
      <c r="AA730" s="86" t="s">
        <v>34</v>
      </c>
      <c r="AB730" s="86"/>
      <c r="AC730" s="86"/>
      <c r="AD730" s="86"/>
      <c r="AE730" s="86"/>
      <c r="AF730" s="145" t="s">
        <v>4602</v>
      </c>
      <c r="AG730" s="60">
        <v>2024</v>
      </c>
      <c r="AH730" s="60">
        <v>2024</v>
      </c>
      <c r="AI730" s="60" t="s">
        <v>4599</v>
      </c>
      <c r="AJ730" s="198" t="s">
        <v>4593</v>
      </c>
      <c r="AK730" s="46"/>
      <c r="AL730" s="193" t="s">
        <v>4600</v>
      </c>
      <c r="AM730" s="46"/>
      <c r="AN730" s="1"/>
    </row>
    <row r="731" spans="1:40" ht="143" x14ac:dyDescent="0.35">
      <c r="A731" s="3" t="s">
        <v>4146</v>
      </c>
      <c r="B731" s="118" t="s">
        <v>4147</v>
      </c>
      <c r="C731" s="116" t="s">
        <v>4148</v>
      </c>
      <c r="D731" s="116" t="s">
        <v>4149</v>
      </c>
      <c r="E731" s="116" t="s">
        <v>4150</v>
      </c>
      <c r="F731" s="116" t="s">
        <v>4151</v>
      </c>
      <c r="G731" s="247">
        <v>3</v>
      </c>
      <c r="H731" s="164">
        <v>45475</v>
      </c>
      <c r="I731" s="164">
        <v>45838</v>
      </c>
      <c r="J731" s="19">
        <f t="shared" si="91"/>
        <v>51.857142857142854</v>
      </c>
      <c r="K731" s="60">
        <v>3</v>
      </c>
      <c r="L731" s="108">
        <f t="shared" si="92"/>
        <v>1</v>
      </c>
      <c r="M731" s="121"/>
      <c r="N731" s="108"/>
      <c r="O731" s="298"/>
      <c r="P731" s="298"/>
      <c r="Q731" s="298"/>
      <c r="R731" s="298"/>
      <c r="S731" s="298"/>
      <c r="T731" s="298" t="s">
        <v>34</v>
      </c>
      <c r="U731" s="298"/>
      <c r="V731" s="298"/>
      <c r="W731" s="108"/>
      <c r="X731" s="109"/>
      <c r="Y731" s="120" t="s">
        <v>3497</v>
      </c>
      <c r="Z731" s="86" t="s">
        <v>4254</v>
      </c>
      <c r="AA731" s="86" t="s">
        <v>34</v>
      </c>
      <c r="AB731" s="86"/>
      <c r="AC731" s="86" t="s">
        <v>34</v>
      </c>
      <c r="AD731" s="86"/>
      <c r="AE731" s="86"/>
      <c r="AF731" s="145" t="s">
        <v>4662</v>
      </c>
      <c r="AG731" s="60">
        <v>2024</v>
      </c>
      <c r="AH731" s="81"/>
      <c r="AI731" s="60" t="s">
        <v>4594</v>
      </c>
      <c r="AJ731" s="86" t="s">
        <v>4595</v>
      </c>
      <c r="AK731" s="46"/>
      <c r="AL731" s="46" t="s">
        <v>4674</v>
      </c>
      <c r="AM731" s="46"/>
      <c r="AN731" s="1"/>
    </row>
    <row r="732" spans="1:40" ht="130" x14ac:dyDescent="0.35">
      <c r="A732" s="3" t="s">
        <v>4134</v>
      </c>
      <c r="B732" s="118" t="s">
        <v>4135</v>
      </c>
      <c r="C732" s="116" t="s">
        <v>4136</v>
      </c>
      <c r="D732" s="116" t="s">
        <v>4137</v>
      </c>
      <c r="E732" s="116" t="s">
        <v>4138</v>
      </c>
      <c r="F732" s="116" t="s">
        <v>4139</v>
      </c>
      <c r="G732" s="247">
        <v>3</v>
      </c>
      <c r="H732" s="164">
        <v>45475</v>
      </c>
      <c r="I732" s="164">
        <v>45838</v>
      </c>
      <c r="J732" s="19">
        <f t="shared" si="91"/>
        <v>51.857142857142854</v>
      </c>
      <c r="K732" s="60">
        <v>3</v>
      </c>
      <c r="L732" s="108">
        <f t="shared" si="92"/>
        <v>1</v>
      </c>
      <c r="M732" s="121"/>
      <c r="N732" s="108"/>
      <c r="O732" s="298"/>
      <c r="P732" s="298"/>
      <c r="Q732" s="298"/>
      <c r="R732" s="298"/>
      <c r="S732" s="298"/>
      <c r="T732" s="298" t="s">
        <v>34</v>
      </c>
      <c r="U732" s="298"/>
      <c r="V732" s="298"/>
      <c r="W732" s="108"/>
      <c r="X732" s="109"/>
      <c r="Y732" s="126" t="s">
        <v>3497</v>
      </c>
      <c r="Z732" s="86" t="s">
        <v>4254</v>
      </c>
      <c r="AA732" s="86" t="s">
        <v>34</v>
      </c>
      <c r="AB732" s="86"/>
      <c r="AC732" s="86"/>
      <c r="AD732" s="86"/>
      <c r="AE732" s="86"/>
      <c r="AF732" s="145" t="s">
        <v>4410</v>
      </c>
      <c r="AG732" s="60">
        <v>2024</v>
      </c>
      <c r="AH732" s="60">
        <v>2024</v>
      </c>
      <c r="AI732" s="60" t="s">
        <v>4594</v>
      </c>
      <c r="AJ732" s="60" t="s">
        <v>4595</v>
      </c>
      <c r="AK732" s="46"/>
      <c r="AL732" s="46"/>
      <c r="AM732" s="46"/>
      <c r="AN732" s="1"/>
    </row>
    <row r="733" spans="1:40" ht="91" hidden="1" x14ac:dyDescent="0.35">
      <c r="A733" s="3" t="s">
        <v>3817</v>
      </c>
      <c r="B733" s="477" t="s">
        <v>5061</v>
      </c>
      <c r="C733" s="478" t="s">
        <v>3818</v>
      </c>
      <c r="D733" s="78" t="s">
        <v>3715</v>
      </c>
      <c r="E733" s="60" t="s">
        <v>3819</v>
      </c>
      <c r="F733" s="60" t="s">
        <v>3820</v>
      </c>
      <c r="G733" s="247">
        <v>2</v>
      </c>
      <c r="H733" s="411">
        <v>44743</v>
      </c>
      <c r="I733" s="411">
        <v>44985</v>
      </c>
      <c r="J733" s="19">
        <f t="shared" si="91"/>
        <v>34.571428571428569</v>
      </c>
      <c r="K733" s="60">
        <v>2</v>
      </c>
      <c r="L733" s="108">
        <f t="shared" si="92"/>
        <v>1</v>
      </c>
      <c r="M733" s="121"/>
      <c r="N733" s="108"/>
      <c r="O733" s="298"/>
      <c r="P733" s="298"/>
      <c r="Q733" s="298"/>
      <c r="R733" s="298"/>
      <c r="S733" s="298"/>
      <c r="T733" s="298"/>
      <c r="U733" s="298"/>
      <c r="V733" s="298"/>
      <c r="W733" s="108"/>
      <c r="X733" s="109" t="s">
        <v>3821</v>
      </c>
      <c r="Y733" s="140" t="s">
        <v>3519</v>
      </c>
      <c r="Z733" s="86" t="s">
        <v>3017</v>
      </c>
      <c r="AA733" s="86" t="s">
        <v>34</v>
      </c>
      <c r="AB733" s="86"/>
      <c r="AC733" s="86"/>
      <c r="AD733" s="86"/>
      <c r="AE733" s="86"/>
      <c r="AF733" s="145" t="s">
        <v>4110</v>
      </c>
      <c r="AG733" s="60">
        <v>2020</v>
      </c>
      <c r="AH733" s="282"/>
      <c r="AI733" s="86" t="s">
        <v>4592</v>
      </c>
      <c r="AJ733" s="86" t="s">
        <v>4593</v>
      </c>
      <c r="AK733" s="282"/>
      <c r="AL733" s="282"/>
      <c r="AM733" s="282"/>
      <c r="AN733" s="1"/>
    </row>
    <row r="734" spans="1:40" ht="130" x14ac:dyDescent="0.35">
      <c r="A734" s="3" t="s">
        <v>4895</v>
      </c>
      <c r="B734" s="118" t="s">
        <v>4900</v>
      </c>
      <c r="C734" s="116" t="s">
        <v>4896</v>
      </c>
      <c r="D734" s="116" t="s">
        <v>4897</v>
      </c>
      <c r="E734" s="116" t="s">
        <v>4898</v>
      </c>
      <c r="F734" s="181" t="s">
        <v>4899</v>
      </c>
      <c r="G734" s="60">
        <v>1</v>
      </c>
      <c r="H734" s="212">
        <v>45845</v>
      </c>
      <c r="I734" s="212">
        <v>46022</v>
      </c>
      <c r="J734" s="19">
        <f t="shared" si="91"/>
        <v>25.285714285714285</v>
      </c>
      <c r="K734" s="60">
        <v>0</v>
      </c>
      <c r="L734" s="108">
        <f t="shared" si="92"/>
        <v>0</v>
      </c>
      <c r="M734" s="108"/>
      <c r="N734" s="108"/>
      <c r="O734" s="298"/>
      <c r="P734" s="298"/>
      <c r="Q734" s="298"/>
      <c r="R734" s="298"/>
      <c r="S734" s="298"/>
      <c r="T734" s="298" t="s">
        <v>34</v>
      </c>
      <c r="U734" s="298"/>
      <c r="V734" s="298"/>
      <c r="W734" s="108"/>
      <c r="X734" s="109"/>
      <c r="Y734" s="144" t="s">
        <v>4707</v>
      </c>
      <c r="Z734" s="86" t="s">
        <v>4871</v>
      </c>
      <c r="AA734" s="86" t="s">
        <v>34</v>
      </c>
      <c r="AB734" s="86"/>
      <c r="AC734" s="86"/>
      <c r="AD734" s="86"/>
      <c r="AE734" s="86"/>
      <c r="AF734" s="145" t="s">
        <v>4979</v>
      </c>
      <c r="AG734" s="60">
        <v>2025</v>
      </c>
      <c r="AH734" s="60"/>
      <c r="AI734" s="60" t="s">
        <v>4633</v>
      </c>
      <c r="AJ734" s="60" t="s">
        <v>4595</v>
      </c>
      <c r="AK734" s="282"/>
      <c r="AL734" s="282"/>
      <c r="AM734" s="282"/>
    </row>
    <row r="735" spans="1:40" ht="143" hidden="1" x14ac:dyDescent="0.35">
      <c r="A735" s="3" t="s">
        <v>3865</v>
      </c>
      <c r="B735" s="458" t="s">
        <v>5062</v>
      </c>
      <c r="C735" s="78" t="s">
        <v>3866</v>
      </c>
      <c r="D735" s="515" t="s">
        <v>3867</v>
      </c>
      <c r="E735" s="516" t="s">
        <v>3868</v>
      </c>
      <c r="F735" s="60" t="s">
        <v>3869</v>
      </c>
      <c r="G735" s="247">
        <v>2</v>
      </c>
      <c r="H735" s="455">
        <v>44743</v>
      </c>
      <c r="I735" s="455">
        <v>45291</v>
      </c>
      <c r="J735" s="19">
        <f t="shared" si="91"/>
        <v>78.285714285714292</v>
      </c>
      <c r="K735" s="60">
        <v>2</v>
      </c>
      <c r="L735" s="108">
        <f t="shared" si="92"/>
        <v>1</v>
      </c>
      <c r="M735" s="121"/>
      <c r="N735" s="108"/>
      <c r="O735" s="298"/>
      <c r="P735" s="298"/>
      <c r="Q735" s="298"/>
      <c r="R735" s="298"/>
      <c r="S735" s="298"/>
      <c r="T735" s="298"/>
      <c r="U735" s="298"/>
      <c r="V735" s="298"/>
      <c r="W735" s="108"/>
      <c r="X735" s="109"/>
      <c r="Y735" s="140" t="s">
        <v>3650</v>
      </c>
      <c r="Z735" s="86" t="s">
        <v>3870</v>
      </c>
      <c r="AA735" s="86" t="s">
        <v>34</v>
      </c>
      <c r="AB735" s="86"/>
      <c r="AC735" s="86"/>
      <c r="AD735" s="86"/>
      <c r="AE735" s="86"/>
      <c r="AF735" s="145" t="s">
        <v>4113</v>
      </c>
      <c r="AG735" s="60">
        <v>2021</v>
      </c>
      <c r="AH735" s="282"/>
      <c r="AI735" s="86" t="s">
        <v>4592</v>
      </c>
      <c r="AJ735" s="86" t="s">
        <v>4593</v>
      </c>
      <c r="AK735" s="282"/>
      <c r="AL735" s="282"/>
      <c r="AM735" s="282"/>
      <c r="AN735" s="1"/>
    </row>
    <row r="736" spans="1:40" ht="409.5" customHeight="1" x14ac:dyDescent="0.3">
      <c r="A736" s="3" t="s">
        <v>4056</v>
      </c>
      <c r="B736" s="124" t="s">
        <v>4543</v>
      </c>
      <c r="C736" s="78" t="s">
        <v>4057</v>
      </c>
      <c r="D736" s="78" t="s">
        <v>4474</v>
      </c>
      <c r="E736" s="78" t="s">
        <v>4475</v>
      </c>
      <c r="F736" s="78" t="s">
        <v>4476</v>
      </c>
      <c r="G736" s="78">
        <v>1</v>
      </c>
      <c r="H736" s="163">
        <v>45126</v>
      </c>
      <c r="I736" s="163">
        <v>45930</v>
      </c>
      <c r="J736" s="283">
        <f>ROUND(((I736-H736)/7),0)</f>
        <v>115</v>
      </c>
      <c r="K736" s="60">
        <v>0</v>
      </c>
      <c r="L736" s="108">
        <f t="shared" si="92"/>
        <v>0</v>
      </c>
      <c r="M736" s="121"/>
      <c r="N736" s="108"/>
      <c r="O736" s="298"/>
      <c r="P736" s="298"/>
      <c r="Q736" s="298"/>
      <c r="R736" s="298"/>
      <c r="S736" s="298"/>
      <c r="T736" s="298" t="s">
        <v>34</v>
      </c>
      <c r="U736" s="298"/>
      <c r="V736" s="298"/>
      <c r="W736" s="108"/>
      <c r="X736" s="109" t="s">
        <v>4477</v>
      </c>
      <c r="Y736" s="110" t="s">
        <v>4462</v>
      </c>
      <c r="Z736" s="86" t="s">
        <v>4055</v>
      </c>
      <c r="AA736" s="86" t="s">
        <v>34</v>
      </c>
      <c r="AB736" s="86"/>
      <c r="AC736" s="86"/>
      <c r="AD736" s="86"/>
      <c r="AE736" s="86"/>
      <c r="AF736" s="145" t="s">
        <v>4478</v>
      </c>
      <c r="AG736" s="60">
        <v>2022</v>
      </c>
      <c r="AH736" s="81"/>
      <c r="AI736" s="60" t="s">
        <v>4633</v>
      </c>
      <c r="AJ736" s="86" t="s">
        <v>4595</v>
      </c>
      <c r="AK736" s="46"/>
      <c r="AL736" s="46"/>
      <c r="AM736" s="46"/>
      <c r="AN736" s="1"/>
    </row>
    <row r="737" spans="1:40" ht="143" x14ac:dyDescent="0.35">
      <c r="A737" s="3" t="s">
        <v>4886</v>
      </c>
      <c r="B737" s="118" t="s">
        <v>4894</v>
      </c>
      <c r="C737" s="116" t="s">
        <v>4887</v>
      </c>
      <c r="D737" s="116" t="s">
        <v>4888</v>
      </c>
      <c r="E737" s="116" t="s">
        <v>4889</v>
      </c>
      <c r="F737" s="181" t="s">
        <v>4890</v>
      </c>
      <c r="G737" s="60">
        <v>2</v>
      </c>
      <c r="H737" s="212">
        <v>45845</v>
      </c>
      <c r="I737" s="212">
        <v>46012</v>
      </c>
      <c r="J737" s="19">
        <f>(I737-H737)/7</f>
        <v>23.857142857142858</v>
      </c>
      <c r="K737" s="60">
        <v>0</v>
      </c>
      <c r="L737" s="108">
        <f t="shared" si="92"/>
        <v>0</v>
      </c>
      <c r="M737" s="108"/>
      <c r="N737" s="108"/>
      <c r="O737" s="298" t="s">
        <v>34</v>
      </c>
      <c r="P737" s="298"/>
      <c r="Q737" s="298"/>
      <c r="R737" s="298"/>
      <c r="S737" s="298"/>
      <c r="T737" s="298" t="s">
        <v>34</v>
      </c>
      <c r="U737" s="298"/>
      <c r="V737" s="298"/>
      <c r="W737" s="108"/>
      <c r="X737" s="109"/>
      <c r="Y737" s="60" t="s">
        <v>4827</v>
      </c>
      <c r="Z737" s="86" t="s">
        <v>4871</v>
      </c>
      <c r="AA737" s="86" t="s">
        <v>34</v>
      </c>
      <c r="AB737" s="86"/>
      <c r="AC737" s="86" t="s">
        <v>34</v>
      </c>
      <c r="AD737" s="86"/>
      <c r="AE737" s="86"/>
      <c r="AF737" s="145" t="s">
        <v>4979</v>
      </c>
      <c r="AG737" s="60">
        <v>2025</v>
      </c>
      <c r="AH737" s="60"/>
      <c r="AI737" s="60" t="s">
        <v>4633</v>
      </c>
      <c r="AJ737" s="60" t="s">
        <v>4595</v>
      </c>
      <c r="AK737" s="282"/>
      <c r="AL737" s="282"/>
      <c r="AM737" s="282"/>
    </row>
    <row r="738" spans="1:40" ht="104" customHeight="1" x14ac:dyDescent="0.35">
      <c r="A738" s="3" t="s">
        <v>4886</v>
      </c>
      <c r="B738" s="118" t="s">
        <v>4894</v>
      </c>
      <c r="C738" s="116" t="s">
        <v>4887</v>
      </c>
      <c r="D738" s="116" t="s">
        <v>4891</v>
      </c>
      <c r="E738" s="116" t="s">
        <v>4892</v>
      </c>
      <c r="F738" s="181" t="s">
        <v>4893</v>
      </c>
      <c r="G738" s="60">
        <v>1</v>
      </c>
      <c r="H738" s="212">
        <v>45845</v>
      </c>
      <c r="I738" s="212">
        <v>46012</v>
      </c>
      <c r="J738" s="19">
        <f>(I738-H738)/7</f>
        <v>23.857142857142858</v>
      </c>
      <c r="K738" s="60">
        <v>0</v>
      </c>
      <c r="L738" s="108">
        <f t="shared" si="92"/>
        <v>0</v>
      </c>
      <c r="M738" s="108"/>
      <c r="N738" s="108"/>
      <c r="O738" s="298" t="s">
        <v>34</v>
      </c>
      <c r="P738" s="298"/>
      <c r="Q738" s="298"/>
      <c r="R738" s="298"/>
      <c r="S738" s="298"/>
      <c r="T738" s="298" t="s">
        <v>34</v>
      </c>
      <c r="U738" s="298"/>
      <c r="V738" s="298"/>
      <c r="W738" s="108"/>
      <c r="X738" s="109"/>
      <c r="Y738" s="60" t="s">
        <v>4827</v>
      </c>
      <c r="Z738" s="86" t="s">
        <v>4871</v>
      </c>
      <c r="AA738" s="86" t="s">
        <v>34</v>
      </c>
      <c r="AB738" s="86"/>
      <c r="AC738" s="86" t="s">
        <v>34</v>
      </c>
      <c r="AD738" s="86"/>
      <c r="AE738" s="86"/>
      <c r="AF738" s="145" t="s">
        <v>4979</v>
      </c>
      <c r="AG738" s="60">
        <v>2025</v>
      </c>
      <c r="AH738" s="60"/>
      <c r="AI738" s="60" t="s">
        <v>4633</v>
      </c>
      <c r="AJ738" s="60" t="s">
        <v>4595</v>
      </c>
      <c r="AK738" s="282"/>
      <c r="AL738" s="282"/>
      <c r="AM738" s="282"/>
    </row>
    <row r="739" spans="1:40" ht="234" x14ac:dyDescent="0.35">
      <c r="A739" s="123" t="s">
        <v>3827</v>
      </c>
      <c r="B739" s="202" t="s">
        <v>4542</v>
      </c>
      <c r="C739" s="202" t="s">
        <v>3828</v>
      </c>
      <c r="D739" s="154" t="s">
        <v>4787</v>
      </c>
      <c r="E739" s="154" t="s">
        <v>4788</v>
      </c>
      <c r="F739" s="181" t="s">
        <v>4789</v>
      </c>
      <c r="G739" s="140">
        <v>7</v>
      </c>
      <c r="H739" s="163">
        <v>45848</v>
      </c>
      <c r="I739" s="163">
        <v>46112</v>
      </c>
      <c r="J739" s="19">
        <f>(I739-H739)/7</f>
        <v>37.714285714285715</v>
      </c>
      <c r="K739" s="60">
        <v>0</v>
      </c>
      <c r="L739" s="108">
        <f t="shared" si="92"/>
        <v>0</v>
      </c>
      <c r="M739" s="121"/>
      <c r="N739" s="108"/>
      <c r="O739" s="298"/>
      <c r="P739" s="298"/>
      <c r="Q739" s="298"/>
      <c r="R739" s="298"/>
      <c r="S739" s="298"/>
      <c r="T739" s="298" t="s">
        <v>34</v>
      </c>
      <c r="U739" s="298"/>
      <c r="V739" s="298"/>
      <c r="W739" s="108"/>
      <c r="X739" s="109"/>
      <c r="Y739" s="114" t="s">
        <v>3506</v>
      </c>
      <c r="Z739" s="86" t="s">
        <v>3017</v>
      </c>
      <c r="AA739" s="86" t="s">
        <v>34</v>
      </c>
      <c r="AB739" s="86"/>
      <c r="AC739" s="86"/>
      <c r="AD739" s="86"/>
      <c r="AE739" s="86"/>
      <c r="AF739" s="248" t="s">
        <v>4790</v>
      </c>
      <c r="AG739" s="60">
        <v>2020</v>
      </c>
      <c r="AH739" s="81"/>
      <c r="AI739" s="60" t="s">
        <v>4633</v>
      </c>
      <c r="AJ739" s="86" t="s">
        <v>4595</v>
      </c>
      <c r="AK739" s="46"/>
      <c r="AL739" s="46" t="s">
        <v>4792</v>
      </c>
      <c r="AM739" s="46" t="s">
        <v>4794</v>
      </c>
      <c r="AN739" s="1"/>
    </row>
    <row r="740" spans="1:40" ht="117" x14ac:dyDescent="0.35">
      <c r="A740" s="123" t="s">
        <v>3827</v>
      </c>
      <c r="B740" s="202" t="s">
        <v>4542</v>
      </c>
      <c r="C740" s="202" t="s">
        <v>4685</v>
      </c>
      <c r="D740" s="154" t="s">
        <v>4686</v>
      </c>
      <c r="E740" s="154" t="s">
        <v>4687</v>
      </c>
      <c r="F740" s="181" t="s">
        <v>4683</v>
      </c>
      <c r="G740" s="140">
        <v>4</v>
      </c>
      <c r="H740" s="163">
        <v>45848</v>
      </c>
      <c r="I740" s="163">
        <v>46081</v>
      </c>
      <c r="J740" s="19">
        <f>(I740-H740)/7</f>
        <v>33.285714285714285</v>
      </c>
      <c r="K740" s="60">
        <v>0</v>
      </c>
      <c r="L740" s="108">
        <f t="shared" si="92"/>
        <v>0</v>
      </c>
      <c r="M740" s="121"/>
      <c r="N740" s="108"/>
      <c r="O740" s="298"/>
      <c r="P740" s="298"/>
      <c r="Q740" s="298"/>
      <c r="R740" s="298"/>
      <c r="S740" s="298"/>
      <c r="T740" s="298" t="s">
        <v>4993</v>
      </c>
      <c r="U740" s="298"/>
      <c r="V740" s="298"/>
      <c r="W740" s="108"/>
      <c r="X740" s="109"/>
      <c r="Y740" s="114" t="s">
        <v>3519</v>
      </c>
      <c r="Z740" s="86" t="s">
        <v>3017</v>
      </c>
      <c r="AA740" s="86" t="s">
        <v>34</v>
      </c>
      <c r="AB740" s="86"/>
      <c r="AC740" s="86"/>
      <c r="AD740" s="86"/>
      <c r="AE740" s="86"/>
      <c r="AF740" s="145" t="s">
        <v>4693</v>
      </c>
      <c r="AG740" s="60">
        <v>2020</v>
      </c>
      <c r="AH740" s="60"/>
      <c r="AI740" s="60" t="s">
        <v>4633</v>
      </c>
      <c r="AJ740" s="86" t="s">
        <v>4595</v>
      </c>
      <c r="AK740" s="46"/>
      <c r="AL740" s="46"/>
      <c r="AM740" s="46" t="s">
        <v>4714</v>
      </c>
      <c r="AN740" s="1"/>
    </row>
    <row r="741" spans="1:40" ht="195" x14ac:dyDescent="0.35">
      <c r="A741" s="123" t="s">
        <v>3827</v>
      </c>
      <c r="B741" s="202" t="s">
        <v>4542</v>
      </c>
      <c r="C741" s="203" t="s">
        <v>4260</v>
      </c>
      <c r="D741" s="203" t="s">
        <v>4261</v>
      </c>
      <c r="E741" s="203" t="s">
        <v>3830</v>
      </c>
      <c r="F741" s="203" t="s">
        <v>4262</v>
      </c>
      <c r="G741" s="247">
        <v>2</v>
      </c>
      <c r="H741" s="164">
        <v>44013</v>
      </c>
      <c r="I741" s="164">
        <v>46022</v>
      </c>
      <c r="J741" s="247">
        <v>213</v>
      </c>
      <c r="K741" s="60">
        <v>0</v>
      </c>
      <c r="L741" s="108">
        <f t="shared" si="92"/>
        <v>0</v>
      </c>
      <c r="M741" s="121"/>
      <c r="N741" s="108"/>
      <c r="O741" s="298"/>
      <c r="P741" s="298"/>
      <c r="Q741" s="298"/>
      <c r="R741" s="298"/>
      <c r="S741" s="298"/>
      <c r="T741" s="298" t="s">
        <v>4993</v>
      </c>
      <c r="U741" s="298"/>
      <c r="V741" s="298"/>
      <c r="W741" s="108"/>
      <c r="X741" s="109" t="s">
        <v>3831</v>
      </c>
      <c r="Y741" s="114" t="s">
        <v>3506</v>
      </c>
      <c r="Z741" s="86" t="s">
        <v>3017</v>
      </c>
      <c r="AA741" s="86" t="s">
        <v>34</v>
      </c>
      <c r="AB741" s="86"/>
      <c r="AC741" s="86"/>
      <c r="AD741" s="86"/>
      <c r="AE741" s="86"/>
      <c r="AF741" s="145" t="s">
        <v>4694</v>
      </c>
      <c r="AG741" s="60">
        <v>2020</v>
      </c>
      <c r="AH741" s="81"/>
      <c r="AI741" s="60" t="s">
        <v>4633</v>
      </c>
      <c r="AJ741" s="86" t="s">
        <v>4595</v>
      </c>
      <c r="AK741" s="46"/>
      <c r="AL741" s="46" t="s">
        <v>4615</v>
      </c>
      <c r="AM741" s="46" t="s">
        <v>4793</v>
      </c>
      <c r="AN741" s="1"/>
    </row>
    <row r="742" spans="1:40" ht="117" hidden="1" x14ac:dyDescent="0.35">
      <c r="A742" s="123" t="s">
        <v>3827</v>
      </c>
      <c r="B742" s="233" t="s">
        <v>4542</v>
      </c>
      <c r="C742" s="202" t="s">
        <v>3828</v>
      </c>
      <c r="D742" s="154" t="s">
        <v>3700</v>
      </c>
      <c r="E742" s="154" t="s">
        <v>3701</v>
      </c>
      <c r="F742" s="181" t="s">
        <v>3829</v>
      </c>
      <c r="G742" s="140">
        <v>3</v>
      </c>
      <c r="H742" s="163">
        <v>44743</v>
      </c>
      <c r="I742" s="163">
        <v>44985</v>
      </c>
      <c r="J742" s="19">
        <f>(I742-H742)/7</f>
        <v>34.571428571428569</v>
      </c>
      <c r="K742" s="60">
        <v>3</v>
      </c>
      <c r="L742" s="108">
        <f t="shared" si="92"/>
        <v>1</v>
      </c>
      <c r="M742" s="121"/>
      <c r="N742" s="108"/>
      <c r="O742" s="298"/>
      <c r="P742" s="298"/>
      <c r="Q742" s="298"/>
      <c r="R742" s="298"/>
      <c r="S742" s="298"/>
      <c r="T742" s="298"/>
      <c r="U742" s="298"/>
      <c r="V742" s="298"/>
      <c r="W742" s="108"/>
      <c r="X742" s="109"/>
      <c r="Y742" s="114" t="s">
        <v>3519</v>
      </c>
      <c r="Z742" s="86" t="s">
        <v>3017</v>
      </c>
      <c r="AA742" s="86" t="s">
        <v>34</v>
      </c>
      <c r="AB742" s="86"/>
      <c r="AC742" s="86"/>
      <c r="AD742" s="86"/>
      <c r="AE742" s="86"/>
      <c r="AF742" s="145" t="s">
        <v>4791</v>
      </c>
      <c r="AG742" s="60">
        <v>2020</v>
      </c>
      <c r="AH742" s="60">
        <v>2023</v>
      </c>
      <c r="AI742" s="197" t="s">
        <v>4613</v>
      </c>
      <c r="AJ742" s="197" t="s">
        <v>4593</v>
      </c>
      <c r="AK742" s="46"/>
      <c r="AL742" s="194" t="s">
        <v>4684</v>
      </c>
      <c r="AM742" s="46"/>
      <c r="AN742" s="1"/>
    </row>
    <row r="743" spans="1:40" ht="130" x14ac:dyDescent="0.35">
      <c r="A743" s="3" t="s">
        <v>4122</v>
      </c>
      <c r="B743" s="118" t="s">
        <v>4123</v>
      </c>
      <c r="C743" s="116" t="s">
        <v>4124</v>
      </c>
      <c r="D743" s="116" t="s">
        <v>4125</v>
      </c>
      <c r="E743" s="116" t="s">
        <v>4126</v>
      </c>
      <c r="F743" s="116" t="s">
        <v>4127</v>
      </c>
      <c r="G743" s="247">
        <v>2</v>
      </c>
      <c r="H743" s="164">
        <v>45475</v>
      </c>
      <c r="I743" s="164">
        <v>46022</v>
      </c>
      <c r="J743" s="19">
        <f>(I743-H743)/7</f>
        <v>78.142857142857139</v>
      </c>
      <c r="K743" s="60">
        <v>0</v>
      </c>
      <c r="L743" s="108">
        <f t="shared" si="92"/>
        <v>0</v>
      </c>
      <c r="M743" s="121"/>
      <c r="N743" s="108"/>
      <c r="O743" s="298"/>
      <c r="P743" s="298"/>
      <c r="Q743" s="298"/>
      <c r="R743" s="298"/>
      <c r="S743" s="298"/>
      <c r="T743" s="298" t="s">
        <v>34</v>
      </c>
      <c r="U743" s="298"/>
      <c r="V743" s="298"/>
      <c r="W743" s="108"/>
      <c r="X743" s="109"/>
      <c r="Y743" s="120" t="s">
        <v>4400</v>
      </c>
      <c r="Z743" s="86" t="s">
        <v>4254</v>
      </c>
      <c r="AA743" s="86" t="s">
        <v>34</v>
      </c>
      <c r="AB743" s="86"/>
      <c r="AC743" s="86"/>
      <c r="AD743" s="86"/>
      <c r="AE743" s="86"/>
      <c r="AF743" s="145" t="s">
        <v>4414</v>
      </c>
      <c r="AG743" s="60">
        <v>2024</v>
      </c>
      <c r="AH743" s="81"/>
      <c r="AI743" s="60" t="s">
        <v>4633</v>
      </c>
      <c r="AJ743" s="86" t="s">
        <v>4595</v>
      </c>
      <c r="AK743" s="46"/>
      <c r="AL743" s="46"/>
      <c r="AM743" s="46"/>
      <c r="AN743" s="1"/>
    </row>
    <row r="744" spans="1:40" ht="208" customHeight="1" x14ac:dyDescent="0.35">
      <c r="A744" s="3" t="s">
        <v>4880</v>
      </c>
      <c r="B744" s="118" t="s">
        <v>4885</v>
      </c>
      <c r="C744" s="116" t="s">
        <v>4881</v>
      </c>
      <c r="D744" s="116" t="s">
        <v>4882</v>
      </c>
      <c r="E744" s="116" t="s">
        <v>4883</v>
      </c>
      <c r="F744" s="181" t="s">
        <v>4884</v>
      </c>
      <c r="G744" s="60">
        <v>3</v>
      </c>
      <c r="H744" s="212">
        <v>45845</v>
      </c>
      <c r="I744" s="212">
        <v>46022</v>
      </c>
      <c r="J744" s="19">
        <f>(I744-H744)/7</f>
        <v>25.285714285714285</v>
      </c>
      <c r="K744" s="60">
        <v>0</v>
      </c>
      <c r="L744" s="108">
        <f t="shared" si="92"/>
        <v>0</v>
      </c>
      <c r="M744" s="108"/>
      <c r="N744" s="108"/>
      <c r="O744" s="298" t="s">
        <v>34</v>
      </c>
      <c r="P744" s="298"/>
      <c r="Q744" s="298"/>
      <c r="R744" s="298"/>
      <c r="S744" s="298"/>
      <c r="T744" s="298" t="s">
        <v>34</v>
      </c>
      <c r="U744" s="298"/>
      <c r="V744" s="298"/>
      <c r="W744" s="108"/>
      <c r="X744" s="109"/>
      <c r="Y744" s="120" t="s">
        <v>4879</v>
      </c>
      <c r="Z744" s="86" t="s">
        <v>4871</v>
      </c>
      <c r="AA744" s="86" t="s">
        <v>34</v>
      </c>
      <c r="AB744" s="86"/>
      <c r="AC744" s="86" t="s">
        <v>34</v>
      </c>
      <c r="AD744" s="86"/>
      <c r="AE744" s="86"/>
      <c r="AF744" s="145" t="s">
        <v>4979</v>
      </c>
      <c r="AG744" s="60">
        <v>2025</v>
      </c>
      <c r="AH744" s="60"/>
      <c r="AI744" s="60" t="s">
        <v>4633</v>
      </c>
      <c r="AJ744" s="60" t="s">
        <v>4595</v>
      </c>
      <c r="AK744" s="282"/>
      <c r="AL744" s="282"/>
      <c r="AM744" s="282"/>
    </row>
    <row r="745" spans="1:40" ht="117" hidden="1" x14ac:dyDescent="0.35">
      <c r="A745" s="3" t="s">
        <v>4116</v>
      </c>
      <c r="B745" s="232" t="s">
        <v>4117</v>
      </c>
      <c r="C745" s="116" t="s">
        <v>4118</v>
      </c>
      <c r="D745" s="116" t="s">
        <v>4119</v>
      </c>
      <c r="E745" s="116" t="s">
        <v>4120</v>
      </c>
      <c r="F745" s="116" t="s">
        <v>4121</v>
      </c>
      <c r="G745" s="247">
        <v>6</v>
      </c>
      <c r="H745" s="164">
        <v>45475</v>
      </c>
      <c r="I745" s="164">
        <v>45657</v>
      </c>
      <c r="J745" s="113">
        <f>(I745-H745)/7</f>
        <v>26</v>
      </c>
      <c r="K745" s="60">
        <v>6</v>
      </c>
      <c r="L745" s="108">
        <f t="shared" si="92"/>
        <v>1</v>
      </c>
      <c r="M745" s="121"/>
      <c r="N745" s="108"/>
      <c r="O745" s="298"/>
      <c r="P745" s="298"/>
      <c r="Q745" s="298"/>
      <c r="R745" s="298"/>
      <c r="S745" s="298"/>
      <c r="T745" s="298"/>
      <c r="U745" s="298"/>
      <c r="V745" s="298"/>
      <c r="W745" s="108"/>
      <c r="X745" s="109"/>
      <c r="Y745" s="120" t="s">
        <v>3620</v>
      </c>
      <c r="Z745" s="86" t="s">
        <v>4254</v>
      </c>
      <c r="AA745" s="86" t="s">
        <v>34</v>
      </c>
      <c r="AB745" s="86"/>
      <c r="AC745" s="86"/>
      <c r="AD745" s="86"/>
      <c r="AE745" s="86"/>
      <c r="AF745" s="145" t="s">
        <v>4618</v>
      </c>
      <c r="AG745" s="60">
        <v>2024</v>
      </c>
      <c r="AH745" s="60">
        <v>2025</v>
      </c>
      <c r="AI745" s="198" t="s">
        <v>4599</v>
      </c>
      <c r="AJ745" s="198" t="s">
        <v>4593</v>
      </c>
      <c r="AK745" s="46"/>
      <c r="AL745" s="193" t="s">
        <v>4600</v>
      </c>
      <c r="AM745" s="46"/>
      <c r="AN745" s="1"/>
    </row>
    <row r="746" spans="1:40" ht="117" hidden="1" x14ac:dyDescent="0.35">
      <c r="A746" s="3" t="s">
        <v>4049</v>
      </c>
      <c r="B746" s="231" t="s">
        <v>4050</v>
      </c>
      <c r="C746" s="78" t="s">
        <v>4051</v>
      </c>
      <c r="D746" s="78" t="s">
        <v>4052</v>
      </c>
      <c r="E746" s="78" t="s">
        <v>4053</v>
      </c>
      <c r="F746" s="78" t="s">
        <v>4054</v>
      </c>
      <c r="G746" s="78">
        <v>3</v>
      </c>
      <c r="H746" s="358">
        <v>45108</v>
      </c>
      <c r="I746" s="163">
        <v>45473</v>
      </c>
      <c r="J746" s="283">
        <f>ROUND(((I746-H746)/7),0)</f>
        <v>52</v>
      </c>
      <c r="K746" s="60">
        <v>3</v>
      </c>
      <c r="L746" s="108">
        <f t="shared" si="92"/>
        <v>1</v>
      </c>
      <c r="M746" s="121"/>
      <c r="N746" s="108"/>
      <c r="O746" s="298"/>
      <c r="P746" s="298"/>
      <c r="Q746" s="298"/>
      <c r="R746" s="298"/>
      <c r="S746" s="298"/>
      <c r="T746" s="298"/>
      <c r="U746" s="298"/>
      <c r="V746" s="298"/>
      <c r="W746" s="108"/>
      <c r="X746" s="109"/>
      <c r="Y746" s="110" t="s">
        <v>3921</v>
      </c>
      <c r="Z746" s="86" t="s">
        <v>4055</v>
      </c>
      <c r="AA746" s="86" t="s">
        <v>34</v>
      </c>
      <c r="AB746" s="86"/>
      <c r="AC746" s="86"/>
      <c r="AD746" s="86"/>
      <c r="AE746" s="86"/>
      <c r="AF746" s="145" t="s">
        <v>4601</v>
      </c>
      <c r="AG746" s="60">
        <v>2022</v>
      </c>
      <c r="AH746" s="81">
        <v>2024</v>
      </c>
      <c r="AI746" s="198" t="s">
        <v>4599</v>
      </c>
      <c r="AJ746" s="198" t="s">
        <v>4593</v>
      </c>
      <c r="AK746" s="46"/>
      <c r="AL746" s="193" t="s">
        <v>4600</v>
      </c>
      <c r="AM746" s="46"/>
      <c r="AN746" s="1"/>
    </row>
    <row r="747" spans="1:40" ht="409.5" hidden="1" x14ac:dyDescent="0.35">
      <c r="A747" s="3" t="s">
        <v>2674</v>
      </c>
      <c r="B747" s="68" t="s">
        <v>2675</v>
      </c>
      <c r="C747" s="8" t="s">
        <v>2676</v>
      </c>
      <c r="D747" s="44" t="s">
        <v>2677</v>
      </c>
      <c r="E747" s="44" t="s">
        <v>2678</v>
      </c>
      <c r="F747" s="9" t="s">
        <v>2679</v>
      </c>
      <c r="G747" s="247">
        <v>1</v>
      </c>
      <c r="H747" s="12">
        <v>43466</v>
      </c>
      <c r="I747" s="10">
        <v>44196</v>
      </c>
      <c r="J747" s="19">
        <f>(I747-H747)/7</f>
        <v>104.28571428571429</v>
      </c>
      <c r="K747" s="9">
        <v>1</v>
      </c>
      <c r="L747" s="11">
        <f t="shared" si="92"/>
        <v>1</v>
      </c>
      <c r="M747" s="121">
        <f>J747*L747</f>
        <v>104.28571428571429</v>
      </c>
      <c r="N747" s="19">
        <f>IF(I747&lt;=$W$2,M747,0)</f>
        <v>0</v>
      </c>
      <c r="O747" s="297"/>
      <c r="P747" s="297"/>
      <c r="Q747" s="297"/>
      <c r="R747" s="297"/>
      <c r="S747" s="297"/>
      <c r="T747" s="297"/>
      <c r="U747" s="297"/>
      <c r="V747" s="297"/>
      <c r="W747" s="19">
        <f>IF($W$2&gt;=I747,J747,0)</f>
        <v>0</v>
      </c>
      <c r="X747" s="11" t="s">
        <v>2680</v>
      </c>
      <c r="Y747" s="9" t="s">
        <v>2681</v>
      </c>
      <c r="Z747" s="8" t="s">
        <v>2621</v>
      </c>
      <c r="AA747" s="9" t="s">
        <v>34</v>
      </c>
      <c r="AB747" s="9"/>
      <c r="AC747" s="9"/>
      <c r="AD747" s="9"/>
      <c r="AE747" s="9"/>
      <c r="AF747" s="145" t="s">
        <v>2682</v>
      </c>
      <c r="AG747" s="60">
        <v>2019</v>
      </c>
      <c r="AH747" s="46"/>
      <c r="AI747" s="86" t="s">
        <v>4658</v>
      </c>
      <c r="AJ747" s="86" t="s">
        <v>4593</v>
      </c>
      <c r="AK747" s="282"/>
      <c r="AL747" s="282"/>
      <c r="AM747" s="282"/>
      <c r="AN747" s="1"/>
    </row>
    <row r="748" spans="1:40" ht="156" x14ac:dyDescent="0.35">
      <c r="A748" s="3" t="s">
        <v>4872</v>
      </c>
      <c r="B748" s="118" t="s">
        <v>4878</v>
      </c>
      <c r="C748" s="116" t="s">
        <v>4873</v>
      </c>
      <c r="D748" s="116" t="s">
        <v>4874</v>
      </c>
      <c r="E748" s="116" t="s">
        <v>4875</v>
      </c>
      <c r="F748" s="181" t="s">
        <v>4876</v>
      </c>
      <c r="G748" s="60">
        <v>8</v>
      </c>
      <c r="H748" s="212">
        <v>45845</v>
      </c>
      <c r="I748" s="212">
        <v>45945</v>
      </c>
      <c r="J748" s="19">
        <f>(I748-H748)/7</f>
        <v>14.285714285714286</v>
      </c>
      <c r="K748" s="60">
        <v>0</v>
      </c>
      <c r="L748" s="108">
        <f t="shared" si="92"/>
        <v>0</v>
      </c>
      <c r="M748" s="108"/>
      <c r="N748" s="108"/>
      <c r="O748" s="298"/>
      <c r="P748" s="298"/>
      <c r="Q748" s="298"/>
      <c r="R748" s="298"/>
      <c r="S748" s="298"/>
      <c r="T748" s="298" t="s">
        <v>34</v>
      </c>
      <c r="U748" s="298"/>
      <c r="V748" s="298"/>
      <c r="W748" s="108"/>
      <c r="X748" s="109"/>
      <c r="Y748" s="120" t="s">
        <v>4879</v>
      </c>
      <c r="Z748" s="86" t="s">
        <v>4871</v>
      </c>
      <c r="AA748" s="86" t="s">
        <v>34</v>
      </c>
      <c r="AB748" s="86"/>
      <c r="AC748" s="86" t="s">
        <v>34</v>
      </c>
      <c r="AD748" s="86"/>
      <c r="AE748" s="86"/>
      <c r="AF748" s="145" t="s">
        <v>4979</v>
      </c>
      <c r="AG748" s="60">
        <v>2025</v>
      </c>
      <c r="AH748" s="60"/>
      <c r="AI748" s="60" t="s">
        <v>4633</v>
      </c>
      <c r="AJ748" s="60" t="s">
        <v>4595</v>
      </c>
      <c r="AK748" s="282"/>
      <c r="AL748" s="282"/>
      <c r="AM748" s="282"/>
    </row>
    <row r="749" spans="1:40" ht="260" hidden="1" x14ac:dyDescent="0.35">
      <c r="A749" s="3" t="s">
        <v>3320</v>
      </c>
      <c r="B749" s="424" t="s">
        <v>3321</v>
      </c>
      <c r="C749" s="379" t="s">
        <v>3321</v>
      </c>
      <c r="D749" s="379" t="s">
        <v>3322</v>
      </c>
      <c r="E749" s="379" t="s">
        <v>3323</v>
      </c>
      <c r="F749" s="378" t="s">
        <v>3324</v>
      </c>
      <c r="G749" s="247">
        <v>1</v>
      </c>
      <c r="H749" s="393">
        <v>44209</v>
      </c>
      <c r="I749" s="393">
        <v>44561</v>
      </c>
      <c r="J749" s="19">
        <f>(I749-H749)/7</f>
        <v>50.285714285714285</v>
      </c>
      <c r="K749" s="60">
        <v>1</v>
      </c>
      <c r="L749" s="108">
        <f t="shared" si="92"/>
        <v>1</v>
      </c>
      <c r="M749" s="121">
        <f>J749*L749</f>
        <v>50.285714285714285</v>
      </c>
      <c r="N749" s="108">
        <f>IF(I749&lt;=$W$2,M749,0)</f>
        <v>0</v>
      </c>
      <c r="O749" s="298"/>
      <c r="P749" s="298"/>
      <c r="Q749" s="298"/>
      <c r="R749" s="298"/>
      <c r="S749" s="298"/>
      <c r="T749" s="298"/>
      <c r="U749" s="298"/>
      <c r="V749" s="298"/>
      <c r="W749" s="108"/>
      <c r="X749" s="109" t="s">
        <v>3325</v>
      </c>
      <c r="Y749" s="378" t="s">
        <v>3326</v>
      </c>
      <c r="Z749" s="86" t="s">
        <v>3142</v>
      </c>
      <c r="AA749" s="86" t="s">
        <v>34</v>
      </c>
      <c r="AB749" s="86"/>
      <c r="AC749" s="86"/>
      <c r="AD749" s="86"/>
      <c r="AE749" s="86"/>
      <c r="AF749" s="145" t="s">
        <v>3327</v>
      </c>
      <c r="AG749" s="60">
        <v>2020</v>
      </c>
      <c r="AH749" s="282"/>
      <c r="AI749" s="86" t="s">
        <v>4658</v>
      </c>
      <c r="AJ749" s="86" t="s">
        <v>4593</v>
      </c>
      <c r="AK749" s="282"/>
      <c r="AL749" s="282"/>
      <c r="AM749" s="282"/>
      <c r="AN749" s="1"/>
    </row>
    <row r="750" spans="1:40" ht="377" hidden="1" x14ac:dyDescent="0.35">
      <c r="A750" s="3" t="s">
        <v>3127</v>
      </c>
      <c r="B750" s="517" t="s">
        <v>3128</v>
      </c>
      <c r="C750" s="449" t="s">
        <v>3129</v>
      </c>
      <c r="D750" s="449" t="s">
        <v>3130</v>
      </c>
      <c r="E750" s="449" t="s">
        <v>3131</v>
      </c>
      <c r="F750" s="449" t="s">
        <v>3132</v>
      </c>
      <c r="G750" s="247">
        <v>2</v>
      </c>
      <c r="H750" s="450">
        <v>44256</v>
      </c>
      <c r="I750" s="450">
        <v>44561</v>
      </c>
      <c r="J750" s="19">
        <f>(I750-H750)/7</f>
        <v>43.571428571428569</v>
      </c>
      <c r="K750" s="60">
        <v>2</v>
      </c>
      <c r="L750" s="108">
        <f t="shared" si="92"/>
        <v>1</v>
      </c>
      <c r="M750" s="121">
        <f>J750*L750</f>
        <v>43.571428571428569</v>
      </c>
      <c r="N750" s="108">
        <f>IF(I750&lt;=$W$2,M750,0)</f>
        <v>0</v>
      </c>
      <c r="O750" s="298"/>
      <c r="P750" s="298"/>
      <c r="Q750" s="298"/>
      <c r="R750" s="298"/>
      <c r="S750" s="298"/>
      <c r="T750" s="298"/>
      <c r="U750" s="298"/>
      <c r="V750" s="298"/>
      <c r="W750" s="108"/>
      <c r="X750" s="109" t="s">
        <v>3133</v>
      </c>
      <c r="Y750" s="114" t="s">
        <v>3134</v>
      </c>
      <c r="Z750" s="86" t="s">
        <v>3125</v>
      </c>
      <c r="AA750" s="86" t="s">
        <v>34</v>
      </c>
      <c r="AB750" s="86"/>
      <c r="AC750" s="86"/>
      <c r="AD750" s="86"/>
      <c r="AE750" s="86"/>
      <c r="AF750" s="145" t="s">
        <v>3135</v>
      </c>
      <c r="AG750" s="81">
        <v>2020</v>
      </c>
      <c r="AH750" s="282"/>
      <c r="AI750" s="86" t="s">
        <v>4658</v>
      </c>
      <c r="AJ750" s="86" t="s">
        <v>4593</v>
      </c>
      <c r="AK750" s="282"/>
      <c r="AL750" s="282"/>
      <c r="AM750" s="282"/>
      <c r="AN750" s="1"/>
    </row>
    <row r="751" spans="1:40" ht="195" x14ac:dyDescent="0.35">
      <c r="A751" s="59" t="s">
        <v>4003</v>
      </c>
      <c r="B751" s="195" t="s">
        <v>4541</v>
      </c>
      <c r="C751" s="122" t="s">
        <v>4004</v>
      </c>
      <c r="D751" s="122" t="s">
        <v>4005</v>
      </c>
      <c r="E751" s="205" t="s">
        <v>4631</v>
      </c>
      <c r="F751" s="205" t="s">
        <v>4006</v>
      </c>
      <c r="G751" s="107">
        <v>3</v>
      </c>
      <c r="H751" s="161">
        <v>45108</v>
      </c>
      <c r="I751" s="161">
        <v>45838</v>
      </c>
      <c r="J751" s="283">
        <f>ROUND(((I751-H751)/7),0)</f>
        <v>104</v>
      </c>
      <c r="K751" s="60">
        <v>3</v>
      </c>
      <c r="L751" s="108">
        <f t="shared" si="92"/>
        <v>1</v>
      </c>
      <c r="M751" s="121"/>
      <c r="N751" s="108"/>
      <c r="O751" s="298" t="s">
        <v>34</v>
      </c>
      <c r="P751" s="298"/>
      <c r="Q751" s="298"/>
      <c r="R751" s="298"/>
      <c r="S751" s="298"/>
      <c r="T751" s="298"/>
      <c r="U751" s="298"/>
      <c r="V751" s="298"/>
      <c r="W751" s="108"/>
      <c r="X751" s="109" t="s">
        <v>4642</v>
      </c>
      <c r="Y751" s="110" t="s">
        <v>4462</v>
      </c>
      <c r="Z751" s="86" t="s">
        <v>3908</v>
      </c>
      <c r="AA751" s="86" t="s">
        <v>34</v>
      </c>
      <c r="AB751" s="86"/>
      <c r="AC751" s="86" t="s">
        <v>34</v>
      </c>
      <c r="AD751" s="86" t="s">
        <v>34</v>
      </c>
      <c r="AE751" s="86"/>
      <c r="AF751" s="145" t="s">
        <v>4644</v>
      </c>
      <c r="AG751" s="60">
        <v>2023</v>
      </c>
      <c r="AH751" s="81">
        <v>2024</v>
      </c>
      <c r="AI751" s="60" t="s">
        <v>4594</v>
      </c>
      <c r="AJ751" s="60" t="s">
        <v>4595</v>
      </c>
      <c r="AK751" s="46"/>
      <c r="AL751" s="181" t="s">
        <v>4840</v>
      </c>
      <c r="AM751" s="46"/>
      <c r="AN751" s="1"/>
    </row>
    <row r="752" spans="1:40" ht="208" x14ac:dyDescent="0.35">
      <c r="A752" s="59" t="s">
        <v>4003</v>
      </c>
      <c r="B752" s="195" t="s">
        <v>4541</v>
      </c>
      <c r="C752" s="122" t="s">
        <v>4004</v>
      </c>
      <c r="D752" s="122" t="s">
        <v>4007</v>
      </c>
      <c r="E752" s="205" t="s">
        <v>4008</v>
      </c>
      <c r="F752" s="205" t="s">
        <v>4009</v>
      </c>
      <c r="G752" s="107">
        <v>3</v>
      </c>
      <c r="H752" s="161">
        <v>45112</v>
      </c>
      <c r="I752" s="161">
        <v>45838</v>
      </c>
      <c r="J752" s="283">
        <f>ROUND(((I752-H752)/7),0)</f>
        <v>104</v>
      </c>
      <c r="K752" s="60">
        <v>3</v>
      </c>
      <c r="L752" s="47">
        <f t="shared" si="92"/>
        <v>1</v>
      </c>
      <c r="M752" s="121"/>
      <c r="N752" s="108"/>
      <c r="O752" s="298" t="s">
        <v>34</v>
      </c>
      <c r="P752" s="298"/>
      <c r="Q752" s="298"/>
      <c r="R752" s="298"/>
      <c r="S752" s="298"/>
      <c r="T752" s="298"/>
      <c r="U752" s="298"/>
      <c r="V752" s="298"/>
      <c r="W752" s="108"/>
      <c r="X752" s="109" t="s">
        <v>4643</v>
      </c>
      <c r="Y752" s="110" t="s">
        <v>4462</v>
      </c>
      <c r="Z752" s="86" t="s">
        <v>3908</v>
      </c>
      <c r="AA752" s="86" t="s">
        <v>34</v>
      </c>
      <c r="AB752" s="86"/>
      <c r="AC752" s="86" t="s">
        <v>34</v>
      </c>
      <c r="AD752" s="86" t="s">
        <v>34</v>
      </c>
      <c r="AE752" s="86"/>
      <c r="AF752" s="145" t="s">
        <v>4842</v>
      </c>
      <c r="AG752" s="60">
        <v>2023</v>
      </c>
      <c r="AH752" s="81">
        <v>2025</v>
      </c>
      <c r="AI752" s="60" t="s">
        <v>4594</v>
      </c>
      <c r="AJ752" s="60" t="s">
        <v>4595</v>
      </c>
      <c r="AK752" s="46"/>
      <c r="AL752" s="181" t="s">
        <v>4841</v>
      </c>
      <c r="AM752" s="46"/>
      <c r="AN752" s="1"/>
    </row>
    <row r="753" spans="1:40" ht="130" hidden="1" x14ac:dyDescent="0.35">
      <c r="A753" s="3" t="s">
        <v>3676</v>
      </c>
      <c r="B753" s="457" t="s">
        <v>3677</v>
      </c>
      <c r="C753" s="78" t="s">
        <v>3678</v>
      </c>
      <c r="D753" s="78" t="s">
        <v>3679</v>
      </c>
      <c r="E753" s="78" t="s">
        <v>3680</v>
      </c>
      <c r="F753" s="78" t="s">
        <v>3681</v>
      </c>
      <c r="G753" s="247">
        <v>1</v>
      </c>
      <c r="H753" s="163">
        <v>44396</v>
      </c>
      <c r="I753" s="397">
        <v>44561</v>
      </c>
      <c r="J753" s="19">
        <f t="shared" ref="J753:J784" si="93">(I753-H753)/7</f>
        <v>23.571428571428573</v>
      </c>
      <c r="K753" s="60">
        <v>1</v>
      </c>
      <c r="L753" s="108">
        <f t="shared" si="92"/>
        <v>1</v>
      </c>
      <c r="M753" s="121"/>
      <c r="N753" s="108"/>
      <c r="O753" s="298"/>
      <c r="P753" s="298"/>
      <c r="Q753" s="298"/>
      <c r="R753" s="298"/>
      <c r="S753" s="298"/>
      <c r="T753" s="298"/>
      <c r="U753" s="298"/>
      <c r="V753" s="298"/>
      <c r="W753" s="108"/>
      <c r="X753" s="109" t="s">
        <v>3682</v>
      </c>
      <c r="Y753" s="438" t="s">
        <v>3506</v>
      </c>
      <c r="Z753" s="86" t="s">
        <v>3658</v>
      </c>
      <c r="AA753" s="86" t="s">
        <v>34</v>
      </c>
      <c r="AB753" s="86"/>
      <c r="AC753" s="86" t="s">
        <v>34</v>
      </c>
      <c r="AD753" s="86"/>
      <c r="AE753" s="86"/>
      <c r="AF753" s="145" t="s">
        <v>3683</v>
      </c>
      <c r="AG753" s="60">
        <v>2021</v>
      </c>
      <c r="AH753" s="282"/>
      <c r="AI753" s="86" t="s">
        <v>4658</v>
      </c>
      <c r="AJ753" s="86" t="s">
        <v>4593</v>
      </c>
      <c r="AK753" s="282"/>
      <c r="AL753" s="282"/>
      <c r="AM753" s="282"/>
      <c r="AN753" s="1"/>
    </row>
    <row r="754" spans="1:40" ht="104.5" thickBot="1" x14ac:dyDescent="0.4">
      <c r="A754" s="3" t="s">
        <v>3671</v>
      </c>
      <c r="B754" s="136" t="s">
        <v>3672</v>
      </c>
      <c r="C754" s="154" t="s">
        <v>3673</v>
      </c>
      <c r="D754" s="204" t="s">
        <v>3674</v>
      </c>
      <c r="E754" s="154" t="s">
        <v>3675</v>
      </c>
      <c r="F754" s="154" t="s">
        <v>4651</v>
      </c>
      <c r="G754" s="518">
        <v>5</v>
      </c>
      <c r="H754" s="391">
        <v>44409</v>
      </c>
      <c r="I754" s="391">
        <v>44926</v>
      </c>
      <c r="J754" s="19">
        <f t="shared" si="93"/>
        <v>73.857142857142861</v>
      </c>
      <c r="K754" s="60">
        <v>5</v>
      </c>
      <c r="L754" s="108">
        <f t="shared" si="92"/>
        <v>1</v>
      </c>
      <c r="M754" s="121"/>
      <c r="N754" s="108"/>
      <c r="O754" s="298"/>
      <c r="P754" s="298"/>
      <c r="Q754" s="298"/>
      <c r="R754" s="298"/>
      <c r="S754" s="298"/>
      <c r="T754" s="298"/>
      <c r="U754" s="298"/>
      <c r="V754" s="298" t="s">
        <v>34</v>
      </c>
      <c r="W754" s="108"/>
      <c r="X754" s="109"/>
      <c r="Y754" s="120" t="s">
        <v>3506</v>
      </c>
      <c r="Z754" s="86" t="s">
        <v>3658</v>
      </c>
      <c r="AA754" s="86" t="s">
        <v>34</v>
      </c>
      <c r="AB754" s="86"/>
      <c r="AC754" s="86" t="s">
        <v>34</v>
      </c>
      <c r="AD754" s="86"/>
      <c r="AE754" s="86"/>
      <c r="AF754" s="145" t="s">
        <v>3659</v>
      </c>
      <c r="AG754" s="60">
        <v>2021</v>
      </c>
      <c r="AH754" s="60">
        <v>2022</v>
      </c>
      <c r="AI754" s="60" t="s">
        <v>4594</v>
      </c>
      <c r="AJ754" s="86" t="s">
        <v>4595</v>
      </c>
      <c r="AK754" s="46"/>
      <c r="AL754" s="46"/>
      <c r="AM754" s="46"/>
      <c r="AN754" s="1"/>
    </row>
    <row r="755" spans="1:40" ht="409.6" hidden="1" thickBot="1" x14ac:dyDescent="0.4">
      <c r="A755" s="3" t="s">
        <v>3312</v>
      </c>
      <c r="B755" s="424" t="s">
        <v>3313</v>
      </c>
      <c r="C755" s="379" t="s">
        <v>3314</v>
      </c>
      <c r="D755" s="379" t="s">
        <v>3315</v>
      </c>
      <c r="E755" s="379" t="s">
        <v>5063</v>
      </c>
      <c r="F755" s="379" t="s">
        <v>3316</v>
      </c>
      <c r="G755" s="247">
        <v>1</v>
      </c>
      <c r="H755" s="397">
        <v>44256</v>
      </c>
      <c r="I755" s="397">
        <v>44561</v>
      </c>
      <c r="J755" s="19">
        <f t="shared" si="93"/>
        <v>43.571428571428569</v>
      </c>
      <c r="K755" s="60">
        <v>1</v>
      </c>
      <c r="L755" s="108">
        <f t="shared" si="92"/>
        <v>1</v>
      </c>
      <c r="M755" s="121">
        <f t="shared" ref="M755:M780" si="94">J755*L755</f>
        <v>43.571428571428569</v>
      </c>
      <c r="N755" s="108">
        <f t="shared" ref="N755:N780" si="95">IF(I755&lt;=$W$2,M755,0)</f>
        <v>0</v>
      </c>
      <c r="O755" s="298"/>
      <c r="P755" s="298"/>
      <c r="Q755" s="298"/>
      <c r="R755" s="298"/>
      <c r="S755" s="298"/>
      <c r="T755" s="298"/>
      <c r="U755" s="298"/>
      <c r="V755" s="298"/>
      <c r="W755" s="108"/>
      <c r="X755" s="109" t="s">
        <v>3317</v>
      </c>
      <c r="Y755" s="379" t="s">
        <v>3318</v>
      </c>
      <c r="Z755" s="86" t="s">
        <v>3142</v>
      </c>
      <c r="AA755" s="86" t="s">
        <v>34</v>
      </c>
      <c r="AB755" s="86"/>
      <c r="AC755" s="86"/>
      <c r="AD755" s="86"/>
      <c r="AE755" s="86"/>
      <c r="AF755" s="145" t="s">
        <v>3319</v>
      </c>
      <c r="AG755" s="60">
        <v>2020</v>
      </c>
      <c r="AH755" s="282"/>
      <c r="AI755" s="86" t="s">
        <v>4658</v>
      </c>
      <c r="AJ755" s="86" t="s">
        <v>4593</v>
      </c>
      <c r="AK755" s="282"/>
      <c r="AL755" s="282"/>
      <c r="AM755" s="282"/>
      <c r="AN755" s="1"/>
    </row>
    <row r="756" spans="1:40" ht="117.5" hidden="1" thickBot="1" x14ac:dyDescent="0.4">
      <c r="A756" s="6" t="s">
        <v>2835</v>
      </c>
      <c r="B756" s="48" t="s">
        <v>2836</v>
      </c>
      <c r="C756" s="8" t="s">
        <v>2837</v>
      </c>
      <c r="D756" s="44" t="s">
        <v>2838</v>
      </c>
      <c r="E756" s="44" t="s">
        <v>2839</v>
      </c>
      <c r="F756" s="9" t="s">
        <v>2840</v>
      </c>
      <c r="G756" s="247">
        <v>1</v>
      </c>
      <c r="H756" s="12">
        <v>43678</v>
      </c>
      <c r="I756" s="12">
        <v>43830</v>
      </c>
      <c r="J756" s="230">
        <f t="shared" si="93"/>
        <v>21.714285714285715</v>
      </c>
      <c r="K756" s="60">
        <v>1</v>
      </c>
      <c r="L756" s="47">
        <f t="shared" si="92"/>
        <v>1</v>
      </c>
      <c r="M756" s="242">
        <f t="shared" si="94"/>
        <v>21.714285714285715</v>
      </c>
      <c r="N756" s="230">
        <f t="shared" si="95"/>
        <v>21.714285714285715</v>
      </c>
      <c r="O756" s="299"/>
      <c r="P756" s="299"/>
      <c r="Q756" s="299"/>
      <c r="R756" s="299"/>
      <c r="S756" s="299"/>
      <c r="T756" s="299"/>
      <c r="U756" s="299"/>
      <c r="V756" s="299"/>
      <c r="W756" s="230">
        <f t="shared" ref="W756:W780" si="96">IF($W$2&gt;=I756,J756,0)</f>
        <v>21.714285714285715</v>
      </c>
      <c r="X756" s="46" t="s">
        <v>2841</v>
      </c>
      <c r="Y756" s="9" t="s">
        <v>2842</v>
      </c>
      <c r="Z756" s="8" t="s">
        <v>2621</v>
      </c>
      <c r="AA756" s="9"/>
      <c r="AB756" s="9"/>
      <c r="AC756" s="9"/>
      <c r="AD756" s="9"/>
      <c r="AE756" s="9"/>
      <c r="AF756" s="80" t="s">
        <v>2843</v>
      </c>
      <c r="AG756" s="60">
        <v>2019</v>
      </c>
      <c r="AH756" s="46"/>
      <c r="AI756" s="86" t="s">
        <v>4658</v>
      </c>
      <c r="AJ756" s="86" t="s">
        <v>4593</v>
      </c>
      <c r="AK756" s="282"/>
      <c r="AL756" s="282"/>
      <c r="AM756" s="282"/>
      <c r="AN756" s="1"/>
    </row>
    <row r="757" spans="1:40" ht="117.5" hidden="1" thickBot="1" x14ac:dyDescent="0.4">
      <c r="A757" s="6" t="s">
        <v>2835</v>
      </c>
      <c r="B757" s="48" t="s">
        <v>2836</v>
      </c>
      <c r="C757" s="8" t="s">
        <v>2844</v>
      </c>
      <c r="D757" s="44" t="s">
        <v>2845</v>
      </c>
      <c r="E757" s="44" t="s">
        <v>2846</v>
      </c>
      <c r="F757" s="9" t="s">
        <v>2847</v>
      </c>
      <c r="G757" s="247">
        <v>1</v>
      </c>
      <c r="H757" s="12">
        <v>43678</v>
      </c>
      <c r="I757" s="12">
        <v>43830</v>
      </c>
      <c r="J757" s="230">
        <f t="shared" si="93"/>
        <v>21.714285714285715</v>
      </c>
      <c r="K757" s="60">
        <v>1</v>
      </c>
      <c r="L757" s="47">
        <f t="shared" si="92"/>
        <v>1</v>
      </c>
      <c r="M757" s="242">
        <f t="shared" si="94"/>
        <v>21.714285714285715</v>
      </c>
      <c r="N757" s="230">
        <f t="shared" si="95"/>
        <v>21.714285714285715</v>
      </c>
      <c r="O757" s="299"/>
      <c r="P757" s="299"/>
      <c r="Q757" s="299"/>
      <c r="R757" s="299"/>
      <c r="S757" s="299"/>
      <c r="T757" s="299"/>
      <c r="U757" s="299"/>
      <c r="V757" s="299"/>
      <c r="W757" s="230">
        <f t="shared" si="96"/>
        <v>21.714285714285715</v>
      </c>
      <c r="X757" s="46" t="s">
        <v>2848</v>
      </c>
      <c r="Y757" s="9" t="s">
        <v>2842</v>
      </c>
      <c r="Z757" s="8" t="s">
        <v>2621</v>
      </c>
      <c r="AA757" s="9"/>
      <c r="AB757" s="9"/>
      <c r="AC757" s="9"/>
      <c r="AD757" s="9"/>
      <c r="AE757" s="9"/>
      <c r="AF757" s="80" t="s">
        <v>2849</v>
      </c>
      <c r="AG757" s="60">
        <v>2019</v>
      </c>
      <c r="AH757" s="46"/>
      <c r="AI757" s="86" t="s">
        <v>4658</v>
      </c>
      <c r="AJ757" s="86" t="s">
        <v>4593</v>
      </c>
      <c r="AK757" s="282"/>
      <c r="AL757" s="282"/>
      <c r="AM757" s="282"/>
      <c r="AN757" s="1"/>
    </row>
    <row r="758" spans="1:40" ht="104.5" hidden="1" customHeight="1" thickBot="1" x14ac:dyDescent="0.4">
      <c r="A758" s="6" t="s">
        <v>2835</v>
      </c>
      <c r="B758" s="329" t="s">
        <v>2836</v>
      </c>
      <c r="C758" s="87" t="s">
        <v>2837</v>
      </c>
      <c r="D758" s="343" t="s">
        <v>2850</v>
      </c>
      <c r="E758" s="343" t="s">
        <v>2851</v>
      </c>
      <c r="F758" s="88" t="s">
        <v>2852</v>
      </c>
      <c r="G758" s="247">
        <v>1</v>
      </c>
      <c r="H758" s="312">
        <v>43678</v>
      </c>
      <c r="I758" s="12">
        <v>43830</v>
      </c>
      <c r="J758" s="230">
        <f t="shared" si="93"/>
        <v>21.714285714285715</v>
      </c>
      <c r="K758" s="60">
        <v>1</v>
      </c>
      <c r="L758" s="47">
        <f t="shared" si="92"/>
        <v>1</v>
      </c>
      <c r="M758" s="242">
        <f t="shared" si="94"/>
        <v>21.714285714285715</v>
      </c>
      <c r="N758" s="230">
        <f t="shared" si="95"/>
        <v>21.714285714285715</v>
      </c>
      <c r="O758" s="299"/>
      <c r="P758" s="299"/>
      <c r="Q758" s="299"/>
      <c r="R758" s="299"/>
      <c r="S758" s="299"/>
      <c r="T758" s="299"/>
      <c r="U758" s="299"/>
      <c r="V758" s="299"/>
      <c r="W758" s="230">
        <f t="shared" si="96"/>
        <v>21.714285714285715</v>
      </c>
      <c r="X758" s="47" t="s">
        <v>2853</v>
      </c>
      <c r="Y758" s="88" t="s">
        <v>2854</v>
      </c>
      <c r="Z758" s="8" t="s">
        <v>2621</v>
      </c>
      <c r="AA758" s="9"/>
      <c r="AB758" s="9"/>
      <c r="AC758" s="9"/>
      <c r="AD758" s="9"/>
      <c r="AE758" s="9"/>
      <c r="AF758" s="80" t="s">
        <v>2855</v>
      </c>
      <c r="AG758" s="60">
        <v>2019</v>
      </c>
      <c r="AH758" s="46"/>
      <c r="AI758" s="86" t="s">
        <v>4658</v>
      </c>
      <c r="AJ758" s="86" t="s">
        <v>4593</v>
      </c>
      <c r="AK758" s="282"/>
      <c r="AL758" s="282"/>
      <c r="AM758" s="282"/>
      <c r="AN758" s="1"/>
    </row>
    <row r="759" spans="1:40" ht="104.5" hidden="1" customHeight="1" thickBot="1" x14ac:dyDescent="0.4">
      <c r="A759" s="6" t="s">
        <v>2835</v>
      </c>
      <c r="B759" s="334" t="s">
        <v>2836</v>
      </c>
      <c r="C759" s="87" t="s">
        <v>2837</v>
      </c>
      <c r="D759" s="343" t="s">
        <v>2856</v>
      </c>
      <c r="E759" s="343" t="s">
        <v>2857</v>
      </c>
      <c r="F759" s="88" t="s">
        <v>2858</v>
      </c>
      <c r="G759" s="247">
        <v>1</v>
      </c>
      <c r="H759" s="312">
        <v>43678</v>
      </c>
      <c r="I759" s="12">
        <v>43830</v>
      </c>
      <c r="J759" s="230">
        <f t="shared" si="93"/>
        <v>21.714285714285715</v>
      </c>
      <c r="K759" s="60">
        <v>1</v>
      </c>
      <c r="L759" s="47">
        <f t="shared" si="92"/>
        <v>1</v>
      </c>
      <c r="M759" s="242">
        <f t="shared" si="94"/>
        <v>21.714285714285715</v>
      </c>
      <c r="N759" s="230">
        <f t="shared" si="95"/>
        <v>21.714285714285715</v>
      </c>
      <c r="O759" s="299"/>
      <c r="P759" s="299"/>
      <c r="Q759" s="299"/>
      <c r="R759" s="299"/>
      <c r="S759" s="299"/>
      <c r="T759" s="299"/>
      <c r="U759" s="299"/>
      <c r="V759" s="299"/>
      <c r="W759" s="230">
        <f t="shared" si="96"/>
        <v>21.714285714285715</v>
      </c>
      <c r="X759" s="47" t="s">
        <v>5064</v>
      </c>
      <c r="Y759" s="88" t="s">
        <v>2859</v>
      </c>
      <c r="Z759" s="8" t="s">
        <v>2621</v>
      </c>
      <c r="AA759" s="9" t="s">
        <v>34</v>
      </c>
      <c r="AB759" s="9"/>
      <c r="AC759" s="9" t="s">
        <v>34</v>
      </c>
      <c r="AD759" s="9" t="s">
        <v>34</v>
      </c>
      <c r="AE759" s="9"/>
      <c r="AF759" s="80" t="s">
        <v>2860</v>
      </c>
      <c r="AG759" s="60">
        <v>2019</v>
      </c>
      <c r="AH759" s="46"/>
      <c r="AI759" s="86" t="s">
        <v>4658</v>
      </c>
      <c r="AJ759" s="86" t="s">
        <v>4593</v>
      </c>
      <c r="AK759" s="282"/>
      <c r="AL759" s="282"/>
      <c r="AM759" s="282"/>
      <c r="AN759" s="1"/>
    </row>
    <row r="760" spans="1:40" ht="104.5" hidden="1" customHeight="1" thickBot="1" x14ac:dyDescent="0.4">
      <c r="A760" s="4" t="s">
        <v>2894</v>
      </c>
      <c r="B760" s="329" t="s">
        <v>2895</v>
      </c>
      <c r="C760" s="87" t="s">
        <v>2837</v>
      </c>
      <c r="D760" s="87" t="s">
        <v>2896</v>
      </c>
      <c r="E760" s="87" t="s">
        <v>2897</v>
      </c>
      <c r="F760" s="88" t="s">
        <v>2898</v>
      </c>
      <c r="G760" s="247">
        <v>1</v>
      </c>
      <c r="H760" s="312">
        <v>43678</v>
      </c>
      <c r="I760" s="12">
        <v>43769</v>
      </c>
      <c r="J760" s="230">
        <f t="shared" si="93"/>
        <v>13</v>
      </c>
      <c r="K760" s="60">
        <v>1</v>
      </c>
      <c r="L760" s="47">
        <f t="shared" si="92"/>
        <v>1</v>
      </c>
      <c r="M760" s="242">
        <f t="shared" si="94"/>
        <v>13</v>
      </c>
      <c r="N760" s="230">
        <f t="shared" si="95"/>
        <v>13</v>
      </c>
      <c r="O760" s="299"/>
      <c r="P760" s="299"/>
      <c r="Q760" s="299"/>
      <c r="R760" s="299"/>
      <c r="S760" s="299"/>
      <c r="T760" s="299"/>
      <c r="U760" s="299"/>
      <c r="V760" s="299"/>
      <c r="W760" s="230">
        <f t="shared" si="96"/>
        <v>13</v>
      </c>
      <c r="X760" s="46" t="s">
        <v>2899</v>
      </c>
      <c r="Y760" s="88" t="s">
        <v>552</v>
      </c>
      <c r="Z760" s="8" t="s">
        <v>2621</v>
      </c>
      <c r="AA760" s="9"/>
      <c r="AB760" s="9"/>
      <c r="AC760" s="9"/>
      <c r="AD760" s="9"/>
      <c r="AE760" s="9"/>
      <c r="AF760" s="80" t="s">
        <v>2900</v>
      </c>
      <c r="AG760" s="60">
        <v>2019</v>
      </c>
      <c r="AH760" s="46"/>
      <c r="AI760" s="86" t="s">
        <v>4658</v>
      </c>
      <c r="AJ760" s="86" t="s">
        <v>4593</v>
      </c>
      <c r="AK760" s="282"/>
      <c r="AL760" s="282"/>
      <c r="AM760" s="282"/>
      <c r="AN760" s="1"/>
    </row>
    <row r="761" spans="1:40" ht="117.5" hidden="1" customHeight="1" thickBot="1" x14ac:dyDescent="0.4">
      <c r="A761" s="324" t="s">
        <v>2894</v>
      </c>
      <c r="B761" s="333" t="s">
        <v>2895</v>
      </c>
      <c r="C761" s="341" t="s">
        <v>2837</v>
      </c>
      <c r="D761" s="341" t="s">
        <v>2896</v>
      </c>
      <c r="E761" s="341" t="s">
        <v>2901</v>
      </c>
      <c r="F761" s="351" t="s">
        <v>2902</v>
      </c>
      <c r="G761" s="247">
        <v>1</v>
      </c>
      <c r="H761" s="357">
        <v>43678</v>
      </c>
      <c r="I761" s="12">
        <v>43769</v>
      </c>
      <c r="J761" s="364">
        <f t="shared" si="93"/>
        <v>13</v>
      </c>
      <c r="K761" s="60">
        <v>1</v>
      </c>
      <c r="L761" s="47">
        <f t="shared" si="92"/>
        <v>1</v>
      </c>
      <c r="M761" s="242">
        <f t="shared" si="94"/>
        <v>13</v>
      </c>
      <c r="N761" s="230">
        <f t="shared" si="95"/>
        <v>13</v>
      </c>
      <c r="O761" s="299"/>
      <c r="P761" s="299"/>
      <c r="Q761" s="299"/>
      <c r="R761" s="299"/>
      <c r="S761" s="299"/>
      <c r="T761" s="299"/>
      <c r="U761" s="299"/>
      <c r="V761" s="299"/>
      <c r="W761" s="230">
        <f t="shared" si="96"/>
        <v>13</v>
      </c>
      <c r="X761" s="47" t="s">
        <v>2903</v>
      </c>
      <c r="Y761" s="88" t="s">
        <v>552</v>
      </c>
      <c r="Z761" s="8" t="s">
        <v>2621</v>
      </c>
      <c r="AA761" s="9"/>
      <c r="AB761" s="9"/>
      <c r="AC761" s="9"/>
      <c r="AD761" s="9"/>
      <c r="AE761" s="9"/>
      <c r="AF761" s="80" t="s">
        <v>2904</v>
      </c>
      <c r="AG761" s="60">
        <v>2019</v>
      </c>
      <c r="AH761" s="46"/>
      <c r="AI761" s="86" t="s">
        <v>4658</v>
      </c>
      <c r="AJ761" s="86" t="s">
        <v>4593</v>
      </c>
      <c r="AK761" s="282"/>
      <c r="AL761" s="282"/>
      <c r="AM761" s="282"/>
      <c r="AN761" s="1"/>
    </row>
    <row r="762" spans="1:40" ht="117.5" hidden="1" thickBot="1" x14ac:dyDescent="0.4">
      <c r="A762" s="4" t="s">
        <v>2894</v>
      </c>
      <c r="B762" s="48" t="s">
        <v>2895</v>
      </c>
      <c r="C762" s="8" t="s">
        <v>2837</v>
      </c>
      <c r="D762" s="8" t="s">
        <v>2896</v>
      </c>
      <c r="E762" s="8" t="s">
        <v>2905</v>
      </c>
      <c r="F762" s="9" t="s">
        <v>2828</v>
      </c>
      <c r="G762" s="247">
        <v>2</v>
      </c>
      <c r="H762" s="12">
        <v>43678</v>
      </c>
      <c r="I762" s="12">
        <v>43814</v>
      </c>
      <c r="J762" s="230">
        <f t="shared" si="93"/>
        <v>19.428571428571427</v>
      </c>
      <c r="K762" s="60">
        <v>2</v>
      </c>
      <c r="L762" s="47">
        <f t="shared" si="92"/>
        <v>1</v>
      </c>
      <c r="M762" s="242">
        <f t="shared" si="94"/>
        <v>19.428571428571427</v>
      </c>
      <c r="N762" s="230">
        <f t="shared" si="95"/>
        <v>19.428571428571427</v>
      </c>
      <c r="O762" s="299"/>
      <c r="P762" s="299"/>
      <c r="Q762" s="299"/>
      <c r="R762" s="299"/>
      <c r="S762" s="299"/>
      <c r="T762" s="299"/>
      <c r="U762" s="299"/>
      <c r="V762" s="299"/>
      <c r="W762" s="230">
        <f t="shared" si="96"/>
        <v>19.428571428571427</v>
      </c>
      <c r="X762" s="47" t="s">
        <v>2906</v>
      </c>
      <c r="Y762" s="88" t="s">
        <v>552</v>
      </c>
      <c r="Z762" s="8" t="s">
        <v>2621</v>
      </c>
      <c r="AA762" s="9"/>
      <c r="AB762" s="9"/>
      <c r="AC762" s="9"/>
      <c r="AD762" s="9"/>
      <c r="AE762" s="9"/>
      <c r="AF762" s="80" t="s">
        <v>2907</v>
      </c>
      <c r="AG762" s="60">
        <v>2019</v>
      </c>
      <c r="AH762" s="46"/>
      <c r="AI762" s="86" t="s">
        <v>4658</v>
      </c>
      <c r="AJ762" s="86" t="s">
        <v>4593</v>
      </c>
      <c r="AK762" s="282"/>
      <c r="AL762" s="282"/>
      <c r="AM762" s="282"/>
      <c r="AN762" s="1"/>
    </row>
    <row r="763" spans="1:40" ht="195.5" hidden="1" customHeight="1" thickBot="1" x14ac:dyDescent="0.4">
      <c r="A763" s="267" t="s">
        <v>2656</v>
      </c>
      <c r="B763" s="302" t="s">
        <v>2657</v>
      </c>
      <c r="C763" s="339" t="s">
        <v>2658</v>
      </c>
      <c r="D763" s="307" t="s">
        <v>2633</v>
      </c>
      <c r="E763" s="307" t="s">
        <v>2659</v>
      </c>
      <c r="F763" s="311" t="s">
        <v>1609</v>
      </c>
      <c r="G763" s="247">
        <v>2</v>
      </c>
      <c r="H763" s="313">
        <v>43678</v>
      </c>
      <c r="I763" s="12">
        <v>43830</v>
      </c>
      <c r="J763" s="363">
        <f t="shared" si="93"/>
        <v>21.714285714285715</v>
      </c>
      <c r="K763" s="60">
        <v>2</v>
      </c>
      <c r="L763" s="47">
        <f t="shared" si="92"/>
        <v>1</v>
      </c>
      <c r="M763" s="242">
        <f t="shared" si="94"/>
        <v>21.714285714285715</v>
      </c>
      <c r="N763" s="230">
        <f t="shared" si="95"/>
        <v>21.714285714285715</v>
      </c>
      <c r="O763" s="299"/>
      <c r="P763" s="299"/>
      <c r="Q763" s="299"/>
      <c r="R763" s="299"/>
      <c r="S763" s="299"/>
      <c r="T763" s="299"/>
      <c r="U763" s="299"/>
      <c r="V763" s="299"/>
      <c r="W763" s="230">
        <f t="shared" si="96"/>
        <v>21.714285714285715</v>
      </c>
      <c r="X763" s="47" t="s">
        <v>2660</v>
      </c>
      <c r="Y763" s="351" t="s">
        <v>189</v>
      </c>
      <c r="Z763" s="8" t="s">
        <v>2621</v>
      </c>
      <c r="AA763" s="9" t="s">
        <v>34</v>
      </c>
      <c r="AB763" s="9"/>
      <c r="AC763" s="9" t="s">
        <v>34</v>
      </c>
      <c r="AD763" s="9"/>
      <c r="AE763" s="9"/>
      <c r="AF763" s="80" t="s">
        <v>2661</v>
      </c>
      <c r="AG763" s="60">
        <v>2019</v>
      </c>
      <c r="AH763" s="46"/>
      <c r="AI763" s="86" t="s">
        <v>4658</v>
      </c>
      <c r="AJ763" s="86" t="s">
        <v>4593</v>
      </c>
      <c r="AK763" s="282"/>
      <c r="AL763" s="282"/>
      <c r="AM763" s="282"/>
      <c r="AN763" s="1"/>
    </row>
    <row r="764" spans="1:40" ht="195.5" hidden="1" customHeight="1" thickBot="1" x14ac:dyDescent="0.4">
      <c r="A764" s="2" t="s">
        <v>2656</v>
      </c>
      <c r="B764" s="327" t="s">
        <v>2657</v>
      </c>
      <c r="C764" s="87" t="s">
        <v>2658</v>
      </c>
      <c r="D764" s="343" t="s">
        <v>2662</v>
      </c>
      <c r="E764" s="343" t="s">
        <v>2663</v>
      </c>
      <c r="F764" s="348" t="s">
        <v>2664</v>
      </c>
      <c r="G764" s="247">
        <v>1</v>
      </c>
      <c r="H764" s="312">
        <v>43678</v>
      </c>
      <c r="I764" s="12">
        <v>43830</v>
      </c>
      <c r="J764" s="230">
        <f t="shared" si="93"/>
        <v>21.714285714285715</v>
      </c>
      <c r="K764" s="60">
        <v>1</v>
      </c>
      <c r="L764" s="47">
        <f t="shared" si="92"/>
        <v>1</v>
      </c>
      <c r="M764" s="242">
        <f t="shared" si="94"/>
        <v>21.714285714285715</v>
      </c>
      <c r="N764" s="230">
        <f t="shared" si="95"/>
        <v>21.714285714285715</v>
      </c>
      <c r="O764" s="299"/>
      <c r="P764" s="299"/>
      <c r="Q764" s="299"/>
      <c r="R764" s="299"/>
      <c r="S764" s="299"/>
      <c r="T764" s="299"/>
      <c r="U764" s="299"/>
      <c r="V764" s="299"/>
      <c r="W764" s="230">
        <f t="shared" si="96"/>
        <v>21.714285714285715</v>
      </c>
      <c r="X764" s="287" t="s">
        <v>2660</v>
      </c>
      <c r="Y764" s="9" t="s">
        <v>189</v>
      </c>
      <c r="Z764" s="322" t="s">
        <v>2621</v>
      </c>
      <c r="AA764" s="9" t="s">
        <v>34</v>
      </c>
      <c r="AB764" s="9"/>
      <c r="AC764" s="9" t="s">
        <v>34</v>
      </c>
      <c r="AD764" s="9"/>
      <c r="AE764" s="9"/>
      <c r="AF764" s="80" t="s">
        <v>2665</v>
      </c>
      <c r="AG764" s="60">
        <v>2019</v>
      </c>
      <c r="AH764" s="46"/>
      <c r="AI764" s="86" t="s">
        <v>4658</v>
      </c>
      <c r="AJ764" s="86" t="s">
        <v>4593</v>
      </c>
      <c r="AK764" s="282"/>
      <c r="AL764" s="282"/>
      <c r="AM764" s="282"/>
      <c r="AN764" s="1"/>
    </row>
    <row r="765" spans="1:40" ht="143.5" hidden="1" thickBot="1" x14ac:dyDescent="0.4">
      <c r="A765" s="2" t="s">
        <v>2683</v>
      </c>
      <c r="B765" s="304" t="s">
        <v>2692</v>
      </c>
      <c r="C765" s="87" t="s">
        <v>2693</v>
      </c>
      <c r="D765" s="343" t="s">
        <v>2694</v>
      </c>
      <c r="E765" s="343" t="s">
        <v>2695</v>
      </c>
      <c r="F765" s="88" t="s">
        <v>2696</v>
      </c>
      <c r="G765" s="247">
        <v>1</v>
      </c>
      <c r="H765" s="312">
        <v>43682</v>
      </c>
      <c r="I765" s="12">
        <v>43830</v>
      </c>
      <c r="J765" s="230">
        <f t="shared" si="93"/>
        <v>21.142857142857142</v>
      </c>
      <c r="K765" s="60">
        <v>1</v>
      </c>
      <c r="L765" s="47">
        <f t="shared" si="92"/>
        <v>1</v>
      </c>
      <c r="M765" s="242">
        <f t="shared" si="94"/>
        <v>21.142857142857142</v>
      </c>
      <c r="N765" s="230">
        <f t="shared" si="95"/>
        <v>21.142857142857142</v>
      </c>
      <c r="O765" s="299"/>
      <c r="P765" s="299"/>
      <c r="Q765" s="299"/>
      <c r="R765" s="299"/>
      <c r="S765" s="299"/>
      <c r="T765" s="299"/>
      <c r="U765" s="299"/>
      <c r="V765" s="299"/>
      <c r="W765" s="230">
        <f t="shared" si="96"/>
        <v>21.142857142857142</v>
      </c>
      <c r="X765" s="287" t="s">
        <v>2697</v>
      </c>
      <c r="Y765" s="9" t="s">
        <v>32</v>
      </c>
      <c r="Z765" s="322" t="s">
        <v>2621</v>
      </c>
      <c r="AA765" s="9"/>
      <c r="AB765" s="9"/>
      <c r="AC765" s="9"/>
      <c r="AD765" s="9"/>
      <c r="AE765" s="9"/>
      <c r="AF765" s="80" t="s">
        <v>2698</v>
      </c>
      <c r="AG765" s="60">
        <v>2019</v>
      </c>
      <c r="AH765" s="46"/>
      <c r="AI765" s="86" t="s">
        <v>4658</v>
      </c>
      <c r="AJ765" s="86" t="s">
        <v>4593</v>
      </c>
      <c r="AK765" s="282"/>
      <c r="AL765" s="282"/>
      <c r="AM765" s="282"/>
      <c r="AN765" s="1"/>
    </row>
    <row r="766" spans="1:40" ht="130.5" hidden="1" thickBot="1" x14ac:dyDescent="0.4">
      <c r="A766" s="2" t="s">
        <v>2683</v>
      </c>
      <c r="B766" s="332" t="s">
        <v>2684</v>
      </c>
      <c r="C766" s="87" t="s">
        <v>2685</v>
      </c>
      <c r="D766" s="343" t="s">
        <v>2686</v>
      </c>
      <c r="E766" s="343" t="s">
        <v>2687</v>
      </c>
      <c r="F766" s="348" t="s">
        <v>2688</v>
      </c>
      <c r="G766" s="247">
        <v>1</v>
      </c>
      <c r="H766" s="312">
        <v>43668</v>
      </c>
      <c r="I766" s="12">
        <v>43921</v>
      </c>
      <c r="J766" s="230">
        <f t="shared" si="93"/>
        <v>36.142857142857146</v>
      </c>
      <c r="K766" s="60">
        <v>1</v>
      </c>
      <c r="L766" s="47">
        <f t="shared" si="92"/>
        <v>1</v>
      </c>
      <c r="M766" s="242">
        <f t="shared" si="94"/>
        <v>36.142857142857146</v>
      </c>
      <c r="N766" s="230">
        <f t="shared" si="95"/>
        <v>36.142857142857146</v>
      </c>
      <c r="O766" s="299"/>
      <c r="P766" s="299"/>
      <c r="Q766" s="299"/>
      <c r="R766" s="299"/>
      <c r="S766" s="299"/>
      <c r="T766" s="299"/>
      <c r="U766" s="299"/>
      <c r="V766" s="299"/>
      <c r="W766" s="230">
        <f t="shared" si="96"/>
        <v>36.142857142857146</v>
      </c>
      <c r="X766" s="47" t="s">
        <v>2689</v>
      </c>
      <c r="Y766" s="349" t="s">
        <v>2690</v>
      </c>
      <c r="Z766" s="8" t="s">
        <v>2621</v>
      </c>
      <c r="AA766" s="9" t="s">
        <v>34</v>
      </c>
      <c r="AB766" s="9"/>
      <c r="AC766" s="9"/>
      <c r="AD766" s="9"/>
      <c r="AE766" s="9"/>
      <c r="AF766" s="80" t="s">
        <v>2691</v>
      </c>
      <c r="AG766" s="60">
        <v>2019</v>
      </c>
      <c r="AH766" s="46"/>
      <c r="AI766" s="86" t="s">
        <v>4658</v>
      </c>
      <c r="AJ766" s="86" t="s">
        <v>4593</v>
      </c>
      <c r="AK766" s="282"/>
      <c r="AL766" s="282"/>
      <c r="AM766" s="282"/>
      <c r="AN766" s="1"/>
    </row>
    <row r="767" spans="1:40" ht="104.5" hidden="1" thickBot="1" x14ac:dyDescent="0.4">
      <c r="A767" s="2" t="s">
        <v>2644</v>
      </c>
      <c r="B767" s="332" t="s">
        <v>2645</v>
      </c>
      <c r="C767" s="87" t="s">
        <v>2646</v>
      </c>
      <c r="D767" s="87" t="s">
        <v>2647</v>
      </c>
      <c r="E767" s="87" t="s">
        <v>2648</v>
      </c>
      <c r="F767" s="88" t="s">
        <v>2649</v>
      </c>
      <c r="G767" s="247">
        <v>2</v>
      </c>
      <c r="H767" s="312">
        <v>43497</v>
      </c>
      <c r="I767" s="12">
        <v>43814</v>
      </c>
      <c r="J767" s="230">
        <f t="shared" si="93"/>
        <v>45.285714285714285</v>
      </c>
      <c r="K767" s="60">
        <v>2</v>
      </c>
      <c r="L767" s="47">
        <f t="shared" si="92"/>
        <v>1</v>
      </c>
      <c r="M767" s="242">
        <f t="shared" si="94"/>
        <v>45.285714285714285</v>
      </c>
      <c r="N767" s="230">
        <f t="shared" si="95"/>
        <v>45.285714285714285</v>
      </c>
      <c r="O767" s="299"/>
      <c r="P767" s="299"/>
      <c r="Q767" s="299"/>
      <c r="R767" s="299"/>
      <c r="S767" s="299"/>
      <c r="T767" s="299"/>
      <c r="U767" s="299"/>
      <c r="V767" s="299"/>
      <c r="W767" s="230">
        <f t="shared" si="96"/>
        <v>45.285714285714285</v>
      </c>
      <c r="X767" s="47" t="s">
        <v>2650</v>
      </c>
      <c r="Y767" s="88" t="s">
        <v>552</v>
      </c>
      <c r="Z767" s="8" t="s">
        <v>2621</v>
      </c>
      <c r="AA767" s="9" t="s">
        <v>34</v>
      </c>
      <c r="AB767" s="9"/>
      <c r="AC767" s="9"/>
      <c r="AD767" s="9"/>
      <c r="AE767" s="9"/>
      <c r="AF767" s="80" t="s">
        <v>2651</v>
      </c>
      <c r="AG767" s="60">
        <v>2019</v>
      </c>
      <c r="AH767" s="46"/>
      <c r="AI767" s="86" t="s">
        <v>4658</v>
      </c>
      <c r="AJ767" s="86" t="s">
        <v>4593</v>
      </c>
      <c r="AK767" s="282"/>
      <c r="AL767" s="282"/>
      <c r="AM767" s="282"/>
      <c r="AN767" s="1"/>
    </row>
    <row r="768" spans="1:40" ht="130.5" hidden="1" thickBot="1" x14ac:dyDescent="0.4">
      <c r="A768" s="2" t="s">
        <v>2644</v>
      </c>
      <c r="B768" s="332" t="s">
        <v>2645</v>
      </c>
      <c r="C768" s="87" t="s">
        <v>2646</v>
      </c>
      <c r="D768" s="87" t="s">
        <v>2647</v>
      </c>
      <c r="E768" s="87" t="s">
        <v>2652</v>
      </c>
      <c r="F768" s="88" t="s">
        <v>2653</v>
      </c>
      <c r="G768" s="247">
        <v>1</v>
      </c>
      <c r="H768" s="312">
        <v>43678</v>
      </c>
      <c r="I768" s="12">
        <v>43830</v>
      </c>
      <c r="J768" s="230">
        <f t="shared" si="93"/>
        <v>21.714285714285715</v>
      </c>
      <c r="K768" s="60">
        <v>1</v>
      </c>
      <c r="L768" s="47">
        <f t="shared" si="92"/>
        <v>1</v>
      </c>
      <c r="M768" s="242">
        <f t="shared" si="94"/>
        <v>21.714285714285715</v>
      </c>
      <c r="N768" s="230">
        <f t="shared" si="95"/>
        <v>21.714285714285715</v>
      </c>
      <c r="O768" s="299"/>
      <c r="P768" s="299"/>
      <c r="Q768" s="299"/>
      <c r="R768" s="299"/>
      <c r="S768" s="299"/>
      <c r="T768" s="299"/>
      <c r="U768" s="299"/>
      <c r="V768" s="299"/>
      <c r="W768" s="230">
        <f t="shared" si="96"/>
        <v>21.714285714285715</v>
      </c>
      <c r="X768" s="47" t="s">
        <v>2654</v>
      </c>
      <c r="Y768" s="88" t="s">
        <v>552</v>
      </c>
      <c r="Z768" s="8" t="s">
        <v>2621</v>
      </c>
      <c r="AA768" s="9" t="s">
        <v>34</v>
      </c>
      <c r="AB768" s="9"/>
      <c r="AC768" s="9"/>
      <c r="AD768" s="9"/>
      <c r="AE768" s="9"/>
      <c r="AF768" s="80" t="s">
        <v>2655</v>
      </c>
      <c r="AG768" s="60">
        <v>2019</v>
      </c>
      <c r="AH768" s="46"/>
      <c r="AI768" s="86" t="s">
        <v>4658</v>
      </c>
      <c r="AJ768" s="86" t="s">
        <v>4593</v>
      </c>
      <c r="AK768" s="282"/>
      <c r="AL768" s="282"/>
      <c r="AM768" s="282"/>
      <c r="AN768" s="1"/>
    </row>
    <row r="769" spans="1:40" ht="195.5" hidden="1" customHeight="1" thickBot="1" x14ac:dyDescent="0.4">
      <c r="A769" s="3" t="s">
        <v>945</v>
      </c>
      <c r="B769" s="304" t="s">
        <v>946</v>
      </c>
      <c r="C769" s="87" t="s">
        <v>947</v>
      </c>
      <c r="D769" s="87" t="s">
        <v>948</v>
      </c>
      <c r="E769" s="87" t="s">
        <v>949</v>
      </c>
      <c r="F769" s="88" t="s">
        <v>107</v>
      </c>
      <c r="G769" s="247">
        <v>2</v>
      </c>
      <c r="H769" s="315">
        <v>42401</v>
      </c>
      <c r="I769" s="10">
        <v>42704</v>
      </c>
      <c r="J769" s="19">
        <f t="shared" si="93"/>
        <v>43.285714285714285</v>
      </c>
      <c r="K769" s="9">
        <v>2</v>
      </c>
      <c r="L769" s="11">
        <f t="shared" si="92"/>
        <v>1</v>
      </c>
      <c r="M769" s="121">
        <f t="shared" si="94"/>
        <v>43.285714285714285</v>
      </c>
      <c r="N769" s="19">
        <f t="shared" si="95"/>
        <v>43.285714285714285</v>
      </c>
      <c r="O769" s="297"/>
      <c r="P769" s="297"/>
      <c r="Q769" s="297"/>
      <c r="R769" s="297"/>
      <c r="S769" s="297"/>
      <c r="T769" s="297"/>
      <c r="U769" s="297"/>
      <c r="V769" s="297"/>
      <c r="W769" s="19">
        <f t="shared" si="96"/>
        <v>43.285714285714285</v>
      </c>
      <c r="X769" s="47" t="s">
        <v>950</v>
      </c>
      <c r="Y769" s="88" t="s">
        <v>189</v>
      </c>
      <c r="Z769" s="8" t="s">
        <v>543</v>
      </c>
      <c r="AA769" s="9"/>
      <c r="AB769" s="9"/>
      <c r="AC769" s="9"/>
      <c r="AD769" s="9"/>
      <c r="AE769" s="9"/>
      <c r="AF769" s="80" t="s">
        <v>951</v>
      </c>
      <c r="AG769" s="60">
        <v>2012</v>
      </c>
      <c r="AH769" s="46"/>
      <c r="AI769" s="86" t="s">
        <v>4658</v>
      </c>
      <c r="AJ769" s="86" t="s">
        <v>4593</v>
      </c>
      <c r="AK769" s="46"/>
      <c r="AL769" s="46"/>
      <c r="AM769" s="46"/>
      <c r="AN769" s="1"/>
    </row>
    <row r="770" spans="1:40" ht="130.5" hidden="1" thickBot="1" x14ac:dyDescent="0.4">
      <c r="A770" s="3" t="s">
        <v>417</v>
      </c>
      <c r="B770" s="304" t="s">
        <v>418</v>
      </c>
      <c r="C770" s="87" t="s">
        <v>419</v>
      </c>
      <c r="D770" s="87" t="s">
        <v>290</v>
      </c>
      <c r="E770" s="87" t="s">
        <v>291</v>
      </c>
      <c r="F770" s="88" t="s">
        <v>292</v>
      </c>
      <c r="G770" s="247">
        <v>1</v>
      </c>
      <c r="H770" s="315">
        <v>42706</v>
      </c>
      <c r="I770" s="10">
        <v>42825</v>
      </c>
      <c r="J770" s="19">
        <f t="shared" si="93"/>
        <v>17</v>
      </c>
      <c r="K770" s="9">
        <v>1</v>
      </c>
      <c r="L770" s="11">
        <f t="shared" si="92"/>
        <v>1</v>
      </c>
      <c r="M770" s="121">
        <f t="shared" si="94"/>
        <v>17</v>
      </c>
      <c r="N770" s="19">
        <f t="shared" si="95"/>
        <v>17</v>
      </c>
      <c r="O770" s="297"/>
      <c r="P770" s="297"/>
      <c r="Q770" s="297"/>
      <c r="R770" s="297"/>
      <c r="S770" s="297"/>
      <c r="T770" s="297"/>
      <c r="U770" s="297"/>
      <c r="V770" s="297"/>
      <c r="W770" s="19">
        <f t="shared" si="96"/>
        <v>17</v>
      </c>
      <c r="X770" s="47" t="s">
        <v>420</v>
      </c>
      <c r="Y770" s="351" t="s">
        <v>189</v>
      </c>
      <c r="Z770" s="8" t="s">
        <v>110</v>
      </c>
      <c r="AA770" s="9"/>
      <c r="AB770" s="9"/>
      <c r="AC770" s="9"/>
      <c r="AD770" s="9"/>
      <c r="AE770" s="9"/>
      <c r="AF770" s="80" t="s">
        <v>294</v>
      </c>
      <c r="AG770" s="60">
        <v>2016</v>
      </c>
      <c r="AH770" s="46"/>
      <c r="AI770" s="86" t="s">
        <v>4658</v>
      </c>
      <c r="AJ770" s="86" t="s">
        <v>4593</v>
      </c>
      <c r="AK770" s="46"/>
      <c r="AL770" s="46"/>
      <c r="AM770" s="46"/>
      <c r="AN770" s="1"/>
    </row>
    <row r="771" spans="1:40" ht="156.5" hidden="1" thickBot="1" x14ac:dyDescent="0.4">
      <c r="A771" s="38" t="s">
        <v>2009</v>
      </c>
      <c r="B771" s="331" t="s">
        <v>2010</v>
      </c>
      <c r="C771" s="340" t="s">
        <v>2011</v>
      </c>
      <c r="D771" s="340" t="s">
        <v>1955</v>
      </c>
      <c r="E771" s="340" t="s">
        <v>1956</v>
      </c>
      <c r="F771" s="350" t="s">
        <v>1937</v>
      </c>
      <c r="G771" s="247">
        <v>1</v>
      </c>
      <c r="H771" s="356">
        <v>43154</v>
      </c>
      <c r="I771" s="13">
        <v>43465</v>
      </c>
      <c r="J771" s="230">
        <f t="shared" si="93"/>
        <v>44.428571428571431</v>
      </c>
      <c r="K771" s="227">
        <v>1</v>
      </c>
      <c r="L771" s="47">
        <f t="shared" si="92"/>
        <v>1</v>
      </c>
      <c r="M771" s="242">
        <f t="shared" si="94"/>
        <v>44.428571428571431</v>
      </c>
      <c r="N771" s="230">
        <f t="shared" si="95"/>
        <v>44.428571428571431</v>
      </c>
      <c r="O771" s="299"/>
      <c r="P771" s="299"/>
      <c r="Q771" s="299"/>
      <c r="R771" s="299"/>
      <c r="S771" s="299"/>
      <c r="T771" s="299"/>
      <c r="U771" s="299"/>
      <c r="V771" s="299"/>
      <c r="W771" s="230">
        <f t="shared" si="96"/>
        <v>44.428571428571431</v>
      </c>
      <c r="X771" s="287" t="s">
        <v>1809</v>
      </c>
      <c r="Y771" s="9" t="s">
        <v>1657</v>
      </c>
      <c r="Z771" s="322" t="s">
        <v>1935</v>
      </c>
      <c r="AA771" s="9"/>
      <c r="AB771" s="9"/>
      <c r="AC771" s="9"/>
      <c r="AD771" s="9"/>
      <c r="AE771" s="9"/>
      <c r="AF771" s="80" t="s">
        <v>2012</v>
      </c>
      <c r="AG771" s="60">
        <v>2017</v>
      </c>
      <c r="AH771" s="46"/>
      <c r="AI771" s="86" t="s">
        <v>4658</v>
      </c>
      <c r="AJ771" s="86" t="s">
        <v>4593</v>
      </c>
      <c r="AK771" s="46"/>
      <c r="AL771" s="46"/>
      <c r="AM771" s="46"/>
      <c r="AN771" s="1"/>
    </row>
    <row r="772" spans="1:40" ht="117.5" hidden="1" thickBot="1" x14ac:dyDescent="0.4">
      <c r="A772" s="38" t="s">
        <v>2009</v>
      </c>
      <c r="B772" s="331" t="s">
        <v>2010</v>
      </c>
      <c r="C772" s="340" t="s">
        <v>2011</v>
      </c>
      <c r="D772" s="340" t="s">
        <v>1955</v>
      </c>
      <c r="E772" s="340" t="s">
        <v>1959</v>
      </c>
      <c r="F772" s="350" t="s">
        <v>1940</v>
      </c>
      <c r="G772" s="247">
        <v>1</v>
      </c>
      <c r="H772" s="356">
        <v>43154</v>
      </c>
      <c r="I772" s="13">
        <v>43465</v>
      </c>
      <c r="J772" s="230">
        <f t="shared" si="93"/>
        <v>44.428571428571431</v>
      </c>
      <c r="K772" s="227">
        <v>1</v>
      </c>
      <c r="L772" s="47">
        <f t="shared" si="92"/>
        <v>1</v>
      </c>
      <c r="M772" s="242">
        <f t="shared" si="94"/>
        <v>44.428571428571431</v>
      </c>
      <c r="N772" s="230">
        <f t="shared" si="95"/>
        <v>44.428571428571431</v>
      </c>
      <c r="O772" s="299"/>
      <c r="P772" s="299"/>
      <c r="Q772" s="299"/>
      <c r="R772" s="299"/>
      <c r="S772" s="299"/>
      <c r="T772" s="299"/>
      <c r="U772" s="299"/>
      <c r="V772" s="299"/>
      <c r="W772" s="230">
        <f t="shared" si="96"/>
        <v>44.428571428571431</v>
      </c>
      <c r="X772" s="287" t="s">
        <v>1809</v>
      </c>
      <c r="Y772" s="9" t="s">
        <v>1657</v>
      </c>
      <c r="Z772" s="322" t="s">
        <v>1935</v>
      </c>
      <c r="AA772" s="9"/>
      <c r="AB772" s="9"/>
      <c r="AC772" s="9"/>
      <c r="AD772" s="9"/>
      <c r="AE772" s="9"/>
      <c r="AF772" s="80" t="s">
        <v>2012</v>
      </c>
      <c r="AG772" s="60">
        <v>2017</v>
      </c>
      <c r="AH772" s="46"/>
      <c r="AI772" s="86" t="s">
        <v>4658</v>
      </c>
      <c r="AJ772" s="86" t="s">
        <v>4593</v>
      </c>
      <c r="AK772" s="46"/>
      <c r="AL772" s="46"/>
      <c r="AM772" s="46"/>
      <c r="AN772" s="1"/>
    </row>
    <row r="773" spans="1:40" ht="117.5" hidden="1" thickBot="1" x14ac:dyDescent="0.4">
      <c r="A773" s="38" t="s">
        <v>2009</v>
      </c>
      <c r="B773" s="331" t="s">
        <v>2010</v>
      </c>
      <c r="C773" s="340" t="s">
        <v>2011</v>
      </c>
      <c r="D773" s="340" t="s">
        <v>1941</v>
      </c>
      <c r="E773" s="340" t="s">
        <v>1942</v>
      </c>
      <c r="F773" s="350" t="s">
        <v>1943</v>
      </c>
      <c r="G773" s="247">
        <v>1</v>
      </c>
      <c r="H773" s="356">
        <v>43154</v>
      </c>
      <c r="I773" s="13">
        <v>43465</v>
      </c>
      <c r="J773" s="230">
        <f t="shared" si="93"/>
        <v>44.428571428571431</v>
      </c>
      <c r="K773" s="227">
        <v>1</v>
      </c>
      <c r="L773" s="47">
        <f t="shared" si="92"/>
        <v>1</v>
      </c>
      <c r="M773" s="242">
        <f t="shared" si="94"/>
        <v>44.428571428571431</v>
      </c>
      <c r="N773" s="230">
        <f t="shared" si="95"/>
        <v>44.428571428571431</v>
      </c>
      <c r="O773" s="299"/>
      <c r="P773" s="299"/>
      <c r="Q773" s="299"/>
      <c r="R773" s="299"/>
      <c r="S773" s="299"/>
      <c r="T773" s="299"/>
      <c r="U773" s="299"/>
      <c r="V773" s="299"/>
      <c r="W773" s="230">
        <f t="shared" si="96"/>
        <v>44.428571428571431</v>
      </c>
      <c r="X773" s="47" t="s">
        <v>1809</v>
      </c>
      <c r="Y773" s="321" t="s">
        <v>1657</v>
      </c>
      <c r="Z773" s="8" t="s">
        <v>1935</v>
      </c>
      <c r="AA773" s="9"/>
      <c r="AB773" s="9"/>
      <c r="AC773" s="9"/>
      <c r="AD773" s="9"/>
      <c r="AE773" s="9"/>
      <c r="AF773" s="80" t="s">
        <v>1966</v>
      </c>
      <c r="AG773" s="60">
        <v>2017</v>
      </c>
      <c r="AH773" s="46"/>
      <c r="AI773" s="86" t="s">
        <v>4658</v>
      </c>
      <c r="AJ773" s="86" t="s">
        <v>4593</v>
      </c>
      <c r="AK773" s="46"/>
      <c r="AL773" s="46"/>
      <c r="AM773" s="46"/>
      <c r="AN773" s="1"/>
    </row>
    <row r="774" spans="1:40" ht="117.5" hidden="1" thickBot="1" x14ac:dyDescent="0.4">
      <c r="A774" s="72" t="s">
        <v>2003</v>
      </c>
      <c r="B774" s="331" t="s">
        <v>2004</v>
      </c>
      <c r="C774" s="340" t="s">
        <v>2005</v>
      </c>
      <c r="D774" s="340" t="s">
        <v>1932</v>
      </c>
      <c r="E774" s="340" t="s">
        <v>1933</v>
      </c>
      <c r="F774" s="350" t="s">
        <v>1934</v>
      </c>
      <c r="G774" s="247">
        <v>2</v>
      </c>
      <c r="H774" s="356">
        <v>43154</v>
      </c>
      <c r="I774" s="13">
        <v>43830</v>
      </c>
      <c r="J774" s="230">
        <f t="shared" si="93"/>
        <v>96.571428571428569</v>
      </c>
      <c r="K774" s="227">
        <v>2</v>
      </c>
      <c r="L774" s="47">
        <f t="shared" si="92"/>
        <v>1</v>
      </c>
      <c r="M774" s="242">
        <f t="shared" si="94"/>
        <v>96.571428571428569</v>
      </c>
      <c r="N774" s="230">
        <f t="shared" si="95"/>
        <v>96.571428571428569</v>
      </c>
      <c r="O774" s="299"/>
      <c r="P774" s="299"/>
      <c r="Q774" s="299"/>
      <c r="R774" s="299"/>
      <c r="S774" s="299"/>
      <c r="T774" s="299"/>
      <c r="U774" s="299"/>
      <c r="V774" s="299"/>
      <c r="W774" s="230">
        <f t="shared" si="96"/>
        <v>96.571428571428569</v>
      </c>
      <c r="X774" s="287" t="s">
        <v>2006</v>
      </c>
      <c r="Y774" s="9" t="s">
        <v>1657</v>
      </c>
      <c r="Z774" s="322" t="s">
        <v>1935</v>
      </c>
      <c r="AA774" s="9"/>
      <c r="AB774" s="9"/>
      <c r="AC774" s="9"/>
      <c r="AD774" s="9"/>
      <c r="AE774" s="9"/>
      <c r="AF774" s="80" t="s">
        <v>2007</v>
      </c>
      <c r="AG774" s="60">
        <v>2017</v>
      </c>
      <c r="AH774" s="46"/>
      <c r="AI774" s="86" t="s">
        <v>4658</v>
      </c>
      <c r="AJ774" s="86" t="s">
        <v>4593</v>
      </c>
      <c r="AK774" s="46"/>
      <c r="AL774" s="46"/>
      <c r="AM774" s="46"/>
      <c r="AN774" s="1"/>
    </row>
    <row r="775" spans="1:40" ht="156.5" hidden="1" thickBot="1" x14ac:dyDescent="0.4">
      <c r="A775" s="72" t="s">
        <v>2003</v>
      </c>
      <c r="B775" s="331" t="s">
        <v>2004</v>
      </c>
      <c r="C775" s="340" t="s">
        <v>2005</v>
      </c>
      <c r="D775" s="340" t="s">
        <v>1932</v>
      </c>
      <c r="E775" s="340" t="s">
        <v>1936</v>
      </c>
      <c r="F775" s="350" t="s">
        <v>1937</v>
      </c>
      <c r="G775" s="247">
        <v>1</v>
      </c>
      <c r="H775" s="356">
        <v>43154</v>
      </c>
      <c r="I775" s="13">
        <v>43830</v>
      </c>
      <c r="J775" s="230">
        <f t="shared" si="93"/>
        <v>96.571428571428569</v>
      </c>
      <c r="K775" s="227">
        <v>1</v>
      </c>
      <c r="L775" s="47">
        <f t="shared" si="92"/>
        <v>1</v>
      </c>
      <c r="M775" s="242">
        <f t="shared" si="94"/>
        <v>96.571428571428569</v>
      </c>
      <c r="N775" s="230">
        <f t="shared" si="95"/>
        <v>96.571428571428569</v>
      </c>
      <c r="O775" s="299"/>
      <c r="P775" s="299"/>
      <c r="Q775" s="299"/>
      <c r="R775" s="299"/>
      <c r="S775" s="299"/>
      <c r="T775" s="299"/>
      <c r="U775" s="299"/>
      <c r="V775" s="299"/>
      <c r="W775" s="230">
        <f t="shared" si="96"/>
        <v>96.571428571428569</v>
      </c>
      <c r="X775" s="47" t="s">
        <v>2006</v>
      </c>
      <c r="Y775" s="321" t="s">
        <v>1657</v>
      </c>
      <c r="Z775" s="8" t="s">
        <v>1935</v>
      </c>
      <c r="AA775" s="9"/>
      <c r="AB775" s="9"/>
      <c r="AC775" s="9"/>
      <c r="AD775" s="9"/>
      <c r="AE775" s="9"/>
      <c r="AF775" s="80" t="s">
        <v>2007</v>
      </c>
      <c r="AG775" s="60">
        <v>2017</v>
      </c>
      <c r="AH775" s="46"/>
      <c r="AI775" s="86" t="s">
        <v>4658</v>
      </c>
      <c r="AJ775" s="86" t="s">
        <v>4593</v>
      </c>
      <c r="AK775" s="46"/>
      <c r="AL775" s="46"/>
      <c r="AM775" s="46"/>
      <c r="AN775" s="1"/>
    </row>
    <row r="776" spans="1:40" ht="117.5" hidden="1" thickBot="1" x14ac:dyDescent="0.4">
      <c r="A776" s="72" t="s">
        <v>2003</v>
      </c>
      <c r="B776" s="330" t="s">
        <v>2008</v>
      </c>
      <c r="C776" s="340" t="s">
        <v>2005</v>
      </c>
      <c r="D776" s="340" t="s">
        <v>1932</v>
      </c>
      <c r="E776" s="340" t="s">
        <v>1939</v>
      </c>
      <c r="F776" s="350" t="s">
        <v>1940</v>
      </c>
      <c r="G776" s="247">
        <v>1</v>
      </c>
      <c r="H776" s="356">
        <v>43154</v>
      </c>
      <c r="I776" s="13">
        <v>43830</v>
      </c>
      <c r="J776" s="230">
        <f t="shared" si="93"/>
        <v>96.571428571428569</v>
      </c>
      <c r="K776" s="227">
        <v>1</v>
      </c>
      <c r="L776" s="47">
        <f t="shared" si="92"/>
        <v>1</v>
      </c>
      <c r="M776" s="242">
        <f t="shared" si="94"/>
        <v>96.571428571428569</v>
      </c>
      <c r="N776" s="230">
        <f t="shared" si="95"/>
        <v>96.571428571428569</v>
      </c>
      <c r="O776" s="299"/>
      <c r="P776" s="299"/>
      <c r="Q776" s="299"/>
      <c r="R776" s="299"/>
      <c r="S776" s="299"/>
      <c r="T776" s="299"/>
      <c r="U776" s="299"/>
      <c r="V776" s="299"/>
      <c r="W776" s="230">
        <f t="shared" si="96"/>
        <v>96.571428571428569</v>
      </c>
      <c r="X776" s="287" t="s">
        <v>2006</v>
      </c>
      <c r="Y776" s="9" t="s">
        <v>1657</v>
      </c>
      <c r="Z776" s="322" t="s">
        <v>1935</v>
      </c>
      <c r="AA776" s="9" t="s">
        <v>34</v>
      </c>
      <c r="AB776" s="9"/>
      <c r="AC776" s="9"/>
      <c r="AD776" s="9"/>
      <c r="AE776" s="9"/>
      <c r="AF776" s="80" t="s">
        <v>2007</v>
      </c>
      <c r="AG776" s="60">
        <v>2017</v>
      </c>
      <c r="AH776" s="46"/>
      <c r="AI776" s="86" t="s">
        <v>4658</v>
      </c>
      <c r="AJ776" s="86" t="s">
        <v>4593</v>
      </c>
      <c r="AK776" s="46"/>
      <c r="AL776" s="46"/>
      <c r="AM776" s="46"/>
      <c r="AN776" s="1"/>
    </row>
    <row r="777" spans="1:40" ht="117.5" hidden="1" thickBot="1" x14ac:dyDescent="0.4">
      <c r="A777" s="72" t="s">
        <v>2003</v>
      </c>
      <c r="B777" s="331" t="s">
        <v>2008</v>
      </c>
      <c r="C777" s="340" t="s">
        <v>2005</v>
      </c>
      <c r="D777" s="340" t="s">
        <v>1941</v>
      </c>
      <c r="E777" s="340" t="s">
        <v>1942</v>
      </c>
      <c r="F777" s="350" t="s">
        <v>1943</v>
      </c>
      <c r="G777" s="247">
        <v>1</v>
      </c>
      <c r="H777" s="356">
        <v>43154</v>
      </c>
      <c r="I777" s="13">
        <v>43830</v>
      </c>
      <c r="J777" s="230">
        <f t="shared" si="93"/>
        <v>96.571428571428569</v>
      </c>
      <c r="K777" s="227">
        <v>1</v>
      </c>
      <c r="L777" s="47">
        <f t="shared" si="92"/>
        <v>1</v>
      </c>
      <c r="M777" s="242">
        <f t="shared" si="94"/>
        <v>96.571428571428569</v>
      </c>
      <c r="N777" s="230">
        <f t="shared" si="95"/>
        <v>96.571428571428569</v>
      </c>
      <c r="O777" s="299"/>
      <c r="P777" s="299"/>
      <c r="Q777" s="299"/>
      <c r="R777" s="299"/>
      <c r="S777" s="299"/>
      <c r="T777" s="299"/>
      <c r="U777" s="299"/>
      <c r="V777" s="299"/>
      <c r="W777" s="230">
        <f t="shared" si="96"/>
        <v>96.571428571428569</v>
      </c>
      <c r="X777" s="287" t="s">
        <v>2006</v>
      </c>
      <c r="Y777" s="9" t="s">
        <v>1657</v>
      </c>
      <c r="Z777" s="322" t="s">
        <v>1935</v>
      </c>
      <c r="AA777" s="9"/>
      <c r="AB777" s="9"/>
      <c r="AC777" s="9"/>
      <c r="AD777" s="9"/>
      <c r="AE777" s="9"/>
      <c r="AF777" s="80" t="s">
        <v>2007</v>
      </c>
      <c r="AG777" s="60">
        <v>2017</v>
      </c>
      <c r="AH777" s="46"/>
      <c r="AI777" s="86" t="s">
        <v>4658</v>
      </c>
      <c r="AJ777" s="86" t="s">
        <v>4593</v>
      </c>
      <c r="AK777" s="46"/>
      <c r="AL777" s="46"/>
      <c r="AM777" s="46"/>
      <c r="AN777" s="1"/>
    </row>
    <row r="778" spans="1:40" ht="156.5" hidden="1" thickBot="1" x14ac:dyDescent="0.4">
      <c r="A778" s="38" t="s">
        <v>1996</v>
      </c>
      <c r="B778" s="331" t="s">
        <v>1997</v>
      </c>
      <c r="C778" s="340" t="s">
        <v>1998</v>
      </c>
      <c r="D778" s="340" t="s">
        <v>1999</v>
      </c>
      <c r="E778" s="340" t="s">
        <v>2000</v>
      </c>
      <c r="F778" s="350" t="s">
        <v>1937</v>
      </c>
      <c r="G778" s="247">
        <v>1</v>
      </c>
      <c r="H778" s="356">
        <v>43154</v>
      </c>
      <c r="I778" s="13">
        <v>43465</v>
      </c>
      <c r="J778" s="230">
        <f t="shared" si="93"/>
        <v>44.428571428571431</v>
      </c>
      <c r="K778" s="227">
        <v>1</v>
      </c>
      <c r="L778" s="47">
        <f t="shared" si="92"/>
        <v>1</v>
      </c>
      <c r="M778" s="242">
        <f t="shared" si="94"/>
        <v>44.428571428571431</v>
      </c>
      <c r="N778" s="230">
        <f t="shared" si="95"/>
        <v>44.428571428571431</v>
      </c>
      <c r="O778" s="299"/>
      <c r="P778" s="299"/>
      <c r="Q778" s="299"/>
      <c r="R778" s="299"/>
      <c r="S778" s="299"/>
      <c r="T778" s="299"/>
      <c r="U778" s="299"/>
      <c r="V778" s="299"/>
      <c r="W778" s="230">
        <f t="shared" si="96"/>
        <v>44.428571428571431</v>
      </c>
      <c r="X778" s="47" t="s">
        <v>1809</v>
      </c>
      <c r="Y778" s="349" t="s">
        <v>1657</v>
      </c>
      <c r="Z778" s="8" t="s">
        <v>1935</v>
      </c>
      <c r="AA778" s="9"/>
      <c r="AB778" s="9"/>
      <c r="AC778" s="9"/>
      <c r="AD778" s="9"/>
      <c r="AE778" s="9"/>
      <c r="AF778" s="80" t="s">
        <v>2001</v>
      </c>
      <c r="AG778" s="60">
        <v>2017</v>
      </c>
      <c r="AH778" s="46"/>
      <c r="AI778" s="86" t="s">
        <v>4658</v>
      </c>
      <c r="AJ778" s="86" t="s">
        <v>4593</v>
      </c>
      <c r="AK778" s="46"/>
      <c r="AL778" s="46"/>
      <c r="AM778" s="46"/>
      <c r="AN778" s="1"/>
    </row>
    <row r="779" spans="1:40" ht="104.5" hidden="1" thickBot="1" x14ac:dyDescent="0.4">
      <c r="A779" s="38" t="s">
        <v>1996</v>
      </c>
      <c r="B779" s="330" t="s">
        <v>1997</v>
      </c>
      <c r="C779" s="340" t="s">
        <v>1998</v>
      </c>
      <c r="D779" s="340" t="s">
        <v>1999</v>
      </c>
      <c r="E779" s="340" t="s">
        <v>1959</v>
      </c>
      <c r="F779" s="350" t="s">
        <v>1940</v>
      </c>
      <c r="G779" s="247">
        <v>1</v>
      </c>
      <c r="H779" s="356">
        <v>43154</v>
      </c>
      <c r="I779" s="13">
        <v>43465</v>
      </c>
      <c r="J779" s="230">
        <f t="shared" si="93"/>
        <v>44.428571428571431</v>
      </c>
      <c r="K779" s="227">
        <v>1</v>
      </c>
      <c r="L779" s="47">
        <f t="shared" si="92"/>
        <v>1</v>
      </c>
      <c r="M779" s="242">
        <f t="shared" si="94"/>
        <v>44.428571428571431</v>
      </c>
      <c r="N779" s="230">
        <f t="shared" si="95"/>
        <v>44.428571428571431</v>
      </c>
      <c r="O779" s="299"/>
      <c r="P779" s="299"/>
      <c r="Q779" s="299"/>
      <c r="R779" s="299"/>
      <c r="S779" s="299"/>
      <c r="T779" s="299"/>
      <c r="U779" s="299"/>
      <c r="V779" s="299"/>
      <c r="W779" s="230">
        <f t="shared" si="96"/>
        <v>44.428571428571431</v>
      </c>
      <c r="X779" s="47" t="s">
        <v>1809</v>
      </c>
      <c r="Y779" s="88" t="s">
        <v>1657</v>
      </c>
      <c r="Z779" s="8" t="s">
        <v>1935</v>
      </c>
      <c r="AA779" s="9" t="s">
        <v>34</v>
      </c>
      <c r="AB779" s="9" t="s">
        <v>34</v>
      </c>
      <c r="AC779" s="9" t="s">
        <v>34</v>
      </c>
      <c r="AD779" s="9"/>
      <c r="AE779" s="9"/>
      <c r="AF779" s="80" t="s">
        <v>2001</v>
      </c>
      <c r="AG779" s="60">
        <v>2017</v>
      </c>
      <c r="AH779" s="46"/>
      <c r="AI779" s="86" t="s">
        <v>4658</v>
      </c>
      <c r="AJ779" s="86" t="s">
        <v>4593</v>
      </c>
      <c r="AK779" s="46"/>
      <c r="AL779" s="46"/>
      <c r="AM779" s="46"/>
      <c r="AN779" s="1"/>
    </row>
    <row r="780" spans="1:40" ht="104.5" hidden="1" thickBot="1" x14ac:dyDescent="0.4">
      <c r="A780" s="38" t="s">
        <v>1996</v>
      </c>
      <c r="B780" s="331" t="s">
        <v>1997</v>
      </c>
      <c r="C780" s="340" t="s">
        <v>1998</v>
      </c>
      <c r="D780" s="340" t="s">
        <v>1941</v>
      </c>
      <c r="E780" s="340" t="s">
        <v>1942</v>
      </c>
      <c r="F780" s="350" t="s">
        <v>1943</v>
      </c>
      <c r="G780" s="247">
        <v>1</v>
      </c>
      <c r="H780" s="356">
        <v>43154</v>
      </c>
      <c r="I780" s="13">
        <v>43465</v>
      </c>
      <c r="J780" s="230">
        <f t="shared" si="93"/>
        <v>44.428571428571431</v>
      </c>
      <c r="K780" s="227">
        <v>1</v>
      </c>
      <c r="L780" s="47">
        <f t="shared" si="92"/>
        <v>1</v>
      </c>
      <c r="M780" s="242">
        <f t="shared" si="94"/>
        <v>44.428571428571431</v>
      </c>
      <c r="N780" s="230">
        <f t="shared" si="95"/>
        <v>44.428571428571431</v>
      </c>
      <c r="O780" s="299"/>
      <c r="P780" s="299"/>
      <c r="Q780" s="299"/>
      <c r="R780" s="299"/>
      <c r="S780" s="299"/>
      <c r="T780" s="299"/>
      <c r="U780" s="299"/>
      <c r="V780" s="299"/>
      <c r="W780" s="230">
        <f t="shared" si="96"/>
        <v>44.428571428571431</v>
      </c>
      <c r="X780" s="47" t="s">
        <v>1809</v>
      </c>
      <c r="Y780" s="9" t="s">
        <v>1657</v>
      </c>
      <c r="Z780" s="8" t="s">
        <v>1935</v>
      </c>
      <c r="AA780" s="9"/>
      <c r="AB780" s="9"/>
      <c r="AC780" s="9"/>
      <c r="AD780" s="9"/>
      <c r="AE780" s="9"/>
      <c r="AF780" s="80" t="s">
        <v>2002</v>
      </c>
      <c r="AG780" s="60">
        <v>2017</v>
      </c>
      <c r="AH780" s="46"/>
      <c r="AI780" s="86" t="s">
        <v>4658</v>
      </c>
      <c r="AJ780" s="86" t="s">
        <v>4593</v>
      </c>
      <c r="AK780" s="46"/>
      <c r="AL780" s="46"/>
      <c r="AM780" s="46"/>
      <c r="AN780" s="1"/>
    </row>
    <row r="781" spans="1:40" ht="260.5" thickBot="1" x14ac:dyDescent="0.4">
      <c r="A781" s="3" t="s">
        <v>4950</v>
      </c>
      <c r="B781" s="266" t="s">
        <v>4972</v>
      </c>
      <c r="C781" s="263" t="s">
        <v>4951</v>
      </c>
      <c r="D781" s="263" t="s">
        <v>4960</v>
      </c>
      <c r="E781" s="263" t="s">
        <v>4961</v>
      </c>
      <c r="F781" s="310" t="s">
        <v>280</v>
      </c>
      <c r="G781" s="60">
        <v>1</v>
      </c>
      <c r="H781" s="271">
        <v>45845</v>
      </c>
      <c r="I781" s="212">
        <v>46022</v>
      </c>
      <c r="J781" s="19">
        <f t="shared" si="93"/>
        <v>25.285714285714285</v>
      </c>
      <c r="K781" s="60">
        <v>0</v>
      </c>
      <c r="L781" s="108">
        <f t="shared" si="92"/>
        <v>0</v>
      </c>
      <c r="M781" s="108"/>
      <c r="N781" s="108"/>
      <c r="O781" s="298"/>
      <c r="P781" s="298"/>
      <c r="Q781" s="298"/>
      <c r="R781" s="298"/>
      <c r="S781" s="298"/>
      <c r="T781" s="298"/>
      <c r="U781" s="298"/>
      <c r="V781" s="298" t="s">
        <v>34</v>
      </c>
      <c r="W781" s="108"/>
      <c r="X781" s="109"/>
      <c r="Y781" s="120" t="s">
        <v>4977</v>
      </c>
      <c r="Z781" s="86" t="s">
        <v>4871</v>
      </c>
      <c r="AA781" s="86" t="s">
        <v>34</v>
      </c>
      <c r="AB781" s="86"/>
      <c r="AC781" s="86" t="s">
        <v>34</v>
      </c>
      <c r="AD781" s="86"/>
      <c r="AE781" s="86"/>
      <c r="AF781" s="145" t="s">
        <v>4979</v>
      </c>
      <c r="AG781" s="60">
        <v>2025</v>
      </c>
      <c r="AH781" s="60"/>
      <c r="AI781" s="60" t="s">
        <v>4633</v>
      </c>
      <c r="AJ781" s="60" t="s">
        <v>4595</v>
      </c>
      <c r="AK781" s="282"/>
      <c r="AL781" s="282"/>
      <c r="AM781" s="282"/>
    </row>
    <row r="782" spans="1:40" ht="154.5" hidden="1" customHeight="1" thickBot="1" x14ac:dyDescent="0.35">
      <c r="A782" s="3" t="s">
        <v>2636</v>
      </c>
      <c r="B782" s="329" t="s">
        <v>2637</v>
      </c>
      <c r="C782" s="87" t="s">
        <v>2638</v>
      </c>
      <c r="D782" s="343" t="s">
        <v>2639</v>
      </c>
      <c r="E782" s="343" t="s">
        <v>2640</v>
      </c>
      <c r="F782" s="88" t="s">
        <v>2641</v>
      </c>
      <c r="G782" s="247">
        <v>1</v>
      </c>
      <c r="H782" s="312">
        <v>43678</v>
      </c>
      <c r="I782" s="12">
        <v>43830</v>
      </c>
      <c r="J782" s="230">
        <f t="shared" si="93"/>
        <v>21.714285714285715</v>
      </c>
      <c r="K782" s="60">
        <v>1</v>
      </c>
      <c r="L782" s="47">
        <f t="shared" si="92"/>
        <v>1</v>
      </c>
      <c r="M782" s="242">
        <f t="shared" ref="M782:M791" si="97">J782*L782</f>
        <v>21.714285714285715</v>
      </c>
      <c r="N782" s="230">
        <f t="shared" ref="N782:N791" si="98">IF(I782&lt;=$W$2,M782,0)</f>
        <v>21.714285714285715</v>
      </c>
      <c r="O782" s="299"/>
      <c r="P782" s="299"/>
      <c r="Q782" s="299"/>
      <c r="R782" s="299"/>
      <c r="S782" s="299"/>
      <c r="T782" s="299"/>
      <c r="U782" s="299"/>
      <c r="V782" s="299"/>
      <c r="W782" s="230">
        <f>IF($W$2&gt;=I782,J782,0)</f>
        <v>21.714285714285715</v>
      </c>
      <c r="X782" s="47" t="s">
        <v>2642</v>
      </c>
      <c r="Y782" s="9" t="s">
        <v>147</v>
      </c>
      <c r="Z782" s="8" t="s">
        <v>2621</v>
      </c>
      <c r="AA782" s="9"/>
      <c r="AB782" s="9"/>
      <c r="AC782" s="9"/>
      <c r="AD782" s="9"/>
      <c r="AE782" s="9"/>
      <c r="AF782" s="80" t="s">
        <v>2643</v>
      </c>
      <c r="AG782" s="60">
        <v>2019</v>
      </c>
      <c r="AH782" s="46"/>
      <c r="AI782" s="86" t="s">
        <v>4658</v>
      </c>
      <c r="AJ782" s="86" t="s">
        <v>4593</v>
      </c>
      <c r="AK782" s="519"/>
      <c r="AL782" s="282"/>
      <c r="AM782" s="282"/>
      <c r="AN782" s="1"/>
    </row>
    <row r="783" spans="1:40" ht="299.5" thickBot="1" x14ac:dyDescent="0.4">
      <c r="A783" s="59" t="s">
        <v>3392</v>
      </c>
      <c r="B783" s="292" t="s">
        <v>3393</v>
      </c>
      <c r="C783" s="292" t="s">
        <v>4518</v>
      </c>
      <c r="D783" s="344" t="s">
        <v>3394</v>
      </c>
      <c r="E783" s="344" t="s">
        <v>3395</v>
      </c>
      <c r="F783" s="292" t="s">
        <v>3396</v>
      </c>
      <c r="G783" s="520">
        <v>13</v>
      </c>
      <c r="H783" s="399">
        <v>44563</v>
      </c>
      <c r="I783" s="400">
        <v>45291</v>
      </c>
      <c r="J783" s="19">
        <f t="shared" si="93"/>
        <v>104</v>
      </c>
      <c r="K783" s="60">
        <v>13</v>
      </c>
      <c r="L783" s="108">
        <f t="shared" ref="L783:L840" si="99">IF(K783/G783&gt;1,1,K783/G783)</f>
        <v>1</v>
      </c>
      <c r="M783" s="121">
        <f t="shared" si="97"/>
        <v>104</v>
      </c>
      <c r="N783" s="108">
        <f t="shared" si="98"/>
        <v>0</v>
      </c>
      <c r="O783" s="298"/>
      <c r="P783" s="298" t="s">
        <v>34</v>
      </c>
      <c r="Q783" s="298"/>
      <c r="R783" s="298"/>
      <c r="S783" s="298"/>
      <c r="T783" s="298"/>
      <c r="U783" s="298"/>
      <c r="V783" s="298"/>
      <c r="W783" s="108"/>
      <c r="X783" s="109" t="s">
        <v>3397</v>
      </c>
      <c r="Y783" s="401" t="s">
        <v>3190</v>
      </c>
      <c r="Z783" s="86" t="s">
        <v>3142</v>
      </c>
      <c r="AA783" s="86" t="s">
        <v>34</v>
      </c>
      <c r="AB783" s="86"/>
      <c r="AC783" s="86"/>
      <c r="AD783" s="86"/>
      <c r="AE783" s="86"/>
      <c r="AF783" s="145" t="s">
        <v>4625</v>
      </c>
      <c r="AG783" s="60">
        <v>2020</v>
      </c>
      <c r="AH783" s="60">
        <v>2024</v>
      </c>
      <c r="AI783" s="60" t="s">
        <v>4596</v>
      </c>
      <c r="AJ783" s="86" t="s">
        <v>4595</v>
      </c>
      <c r="AK783" s="180" t="s">
        <v>4540</v>
      </c>
      <c r="AL783" s="46"/>
      <c r="AM783" s="46"/>
      <c r="AN783" s="1"/>
    </row>
    <row r="784" spans="1:40" ht="169" hidden="1" customHeight="1" x14ac:dyDescent="0.35">
      <c r="A784" s="291" t="s">
        <v>3398</v>
      </c>
      <c r="B784" s="521" t="s">
        <v>3393</v>
      </c>
      <c r="C784" s="78" t="s">
        <v>3399</v>
      </c>
      <c r="D784" s="78" t="s">
        <v>3400</v>
      </c>
      <c r="E784" s="78" t="s">
        <v>3401</v>
      </c>
      <c r="F784" s="78" t="s">
        <v>3402</v>
      </c>
      <c r="G784" s="247">
        <v>13</v>
      </c>
      <c r="H784" s="163">
        <v>44242</v>
      </c>
      <c r="I784" s="163">
        <v>44530</v>
      </c>
      <c r="J784" s="19">
        <f t="shared" si="93"/>
        <v>41.142857142857146</v>
      </c>
      <c r="K784" s="272">
        <v>13</v>
      </c>
      <c r="L784" s="273">
        <f t="shared" si="99"/>
        <v>1</v>
      </c>
      <c r="M784" s="121">
        <f t="shared" si="97"/>
        <v>41.142857142857146</v>
      </c>
      <c r="N784" s="108">
        <f t="shared" si="98"/>
        <v>0</v>
      </c>
      <c r="O784" s="298"/>
      <c r="P784" s="298"/>
      <c r="Q784" s="298"/>
      <c r="R784" s="298"/>
      <c r="S784" s="298"/>
      <c r="T784" s="298"/>
      <c r="U784" s="298"/>
      <c r="V784" s="298"/>
      <c r="W784" s="108"/>
      <c r="X784" s="522" t="s">
        <v>3403</v>
      </c>
      <c r="Y784" s="142" t="s">
        <v>3190</v>
      </c>
      <c r="Z784" s="523" t="s">
        <v>3142</v>
      </c>
      <c r="AA784" s="277" t="s">
        <v>34</v>
      </c>
      <c r="AB784" s="277"/>
      <c r="AC784" s="277"/>
      <c r="AD784" s="277"/>
      <c r="AE784" s="277"/>
      <c r="AF784" s="278" t="s">
        <v>3404</v>
      </c>
      <c r="AG784" s="60">
        <v>2020</v>
      </c>
      <c r="AH784" s="282"/>
      <c r="AI784" s="86" t="s">
        <v>4658</v>
      </c>
      <c r="AJ784" s="86" t="s">
        <v>4593</v>
      </c>
      <c r="AK784" s="524"/>
      <c r="AL784" s="282"/>
      <c r="AM784" s="282"/>
      <c r="AN784" s="1"/>
    </row>
    <row r="785" spans="1:40" ht="130.5" hidden="1" thickBot="1" x14ac:dyDescent="0.4">
      <c r="A785" s="301" t="s">
        <v>2863</v>
      </c>
      <c r="B785" s="68" t="s">
        <v>2864</v>
      </c>
      <c r="C785" s="8" t="s">
        <v>2865</v>
      </c>
      <c r="D785" s="8" t="s">
        <v>2866</v>
      </c>
      <c r="E785" s="8" t="s">
        <v>2867</v>
      </c>
      <c r="F785" s="9" t="s">
        <v>2868</v>
      </c>
      <c r="G785" s="247">
        <v>1</v>
      </c>
      <c r="H785" s="12">
        <v>43692</v>
      </c>
      <c r="I785" s="12">
        <v>43723</v>
      </c>
      <c r="J785" s="230">
        <f t="shared" ref="J785:J816" si="100">(I785-H785)/7</f>
        <v>4.4285714285714288</v>
      </c>
      <c r="K785" s="60">
        <v>1</v>
      </c>
      <c r="L785" s="47">
        <f t="shared" si="99"/>
        <v>1</v>
      </c>
      <c r="M785" s="230">
        <f t="shared" si="97"/>
        <v>4.4285714285714288</v>
      </c>
      <c r="N785" s="230">
        <f t="shared" si="98"/>
        <v>4.4285714285714288</v>
      </c>
      <c r="O785" s="299"/>
      <c r="P785" s="299"/>
      <c r="Q785" s="299"/>
      <c r="R785" s="299"/>
      <c r="S785" s="299"/>
      <c r="T785" s="299"/>
      <c r="U785" s="299"/>
      <c r="V785" s="299"/>
      <c r="W785" s="230">
        <f>IF($W$2&gt;=I785,J785,0)</f>
        <v>4.4285714285714288</v>
      </c>
      <c r="X785" s="287" t="s">
        <v>2869</v>
      </c>
      <c r="Y785" s="9" t="s">
        <v>552</v>
      </c>
      <c r="Z785" s="322" t="s">
        <v>2621</v>
      </c>
      <c r="AA785" s="9" t="s">
        <v>34</v>
      </c>
      <c r="AB785" s="9"/>
      <c r="AC785" s="9"/>
      <c r="AD785" s="9"/>
      <c r="AE785" s="9"/>
      <c r="AF785" s="80" t="s">
        <v>2870</v>
      </c>
      <c r="AG785" s="60">
        <v>2019</v>
      </c>
      <c r="AH785" s="81">
        <v>2024</v>
      </c>
      <c r="AI785" s="86" t="s">
        <v>4658</v>
      </c>
      <c r="AJ785" s="86" t="s">
        <v>4593</v>
      </c>
      <c r="AK785" s="282"/>
      <c r="AL785" s="282"/>
      <c r="AM785" s="282"/>
      <c r="AN785" s="1"/>
    </row>
    <row r="786" spans="1:40" ht="117.5" hidden="1" thickBot="1" x14ac:dyDescent="0.4">
      <c r="A786" s="301" t="s">
        <v>2863</v>
      </c>
      <c r="B786" s="68" t="s">
        <v>2864</v>
      </c>
      <c r="C786" s="8" t="s">
        <v>2865</v>
      </c>
      <c r="D786" s="8" t="s">
        <v>2866</v>
      </c>
      <c r="E786" s="8" t="s">
        <v>2871</v>
      </c>
      <c r="F786" s="9" t="s">
        <v>2872</v>
      </c>
      <c r="G786" s="247">
        <v>1</v>
      </c>
      <c r="H786" s="12">
        <v>43692</v>
      </c>
      <c r="I786" s="12">
        <v>43723</v>
      </c>
      <c r="J786" s="230">
        <f t="shared" si="100"/>
        <v>4.4285714285714288</v>
      </c>
      <c r="K786" s="60">
        <v>1</v>
      </c>
      <c r="L786" s="47">
        <f t="shared" si="99"/>
        <v>1</v>
      </c>
      <c r="M786" s="230">
        <f t="shared" si="97"/>
        <v>4.4285714285714288</v>
      </c>
      <c r="N786" s="230">
        <f t="shared" si="98"/>
        <v>4.4285714285714288</v>
      </c>
      <c r="O786" s="299"/>
      <c r="P786" s="299"/>
      <c r="Q786" s="299"/>
      <c r="R786" s="299"/>
      <c r="S786" s="299"/>
      <c r="T786" s="299"/>
      <c r="U786" s="299"/>
      <c r="V786" s="299"/>
      <c r="W786" s="230">
        <f>IF($W$2&gt;=I786,J786,0)</f>
        <v>4.4285714285714288</v>
      </c>
      <c r="X786" s="287" t="s">
        <v>2873</v>
      </c>
      <c r="Y786" s="9" t="s">
        <v>552</v>
      </c>
      <c r="Z786" s="322" t="s">
        <v>2621</v>
      </c>
      <c r="AA786" s="9" t="s">
        <v>34</v>
      </c>
      <c r="AB786" s="9"/>
      <c r="AC786" s="9"/>
      <c r="AD786" s="9"/>
      <c r="AE786" s="9"/>
      <c r="AF786" s="80" t="s">
        <v>2874</v>
      </c>
      <c r="AG786" s="60">
        <v>2019</v>
      </c>
      <c r="AH786" s="46"/>
      <c r="AI786" s="86" t="s">
        <v>4658</v>
      </c>
      <c r="AJ786" s="86" t="s">
        <v>4593</v>
      </c>
      <c r="AK786" s="282"/>
      <c r="AL786" s="282"/>
      <c r="AM786" s="282"/>
      <c r="AN786" s="1"/>
    </row>
    <row r="787" spans="1:40" ht="117.5" hidden="1" customHeight="1" x14ac:dyDescent="0.4">
      <c r="A787" s="301" t="s">
        <v>2863</v>
      </c>
      <c r="B787" s="68" t="s">
        <v>2864</v>
      </c>
      <c r="C787" s="8" t="s">
        <v>2865</v>
      </c>
      <c r="D787" s="8" t="s">
        <v>2866</v>
      </c>
      <c r="E787" s="8" t="s">
        <v>2875</v>
      </c>
      <c r="F787" s="207" t="s">
        <v>942</v>
      </c>
      <c r="G787" s="247">
        <v>3</v>
      </c>
      <c r="H787" s="12">
        <v>43738</v>
      </c>
      <c r="I787" s="12">
        <v>43860</v>
      </c>
      <c r="J787" s="19">
        <f t="shared" si="100"/>
        <v>17.428571428571427</v>
      </c>
      <c r="K787" s="140">
        <v>3</v>
      </c>
      <c r="L787" s="11">
        <f t="shared" si="99"/>
        <v>1</v>
      </c>
      <c r="M787" s="19">
        <f t="shared" si="97"/>
        <v>17.428571428571427</v>
      </c>
      <c r="N787" s="19">
        <f t="shared" si="98"/>
        <v>17.428571428571427</v>
      </c>
      <c r="O787" s="297"/>
      <c r="P787" s="297"/>
      <c r="Q787" s="297"/>
      <c r="R787" s="297"/>
      <c r="S787" s="297"/>
      <c r="T787" s="297"/>
      <c r="U787" s="297"/>
      <c r="V787" s="297"/>
      <c r="W787" s="19">
        <f>IF($W$2&gt;=I787,J787,0)</f>
        <v>17.428571428571427</v>
      </c>
      <c r="X787" s="525" t="s">
        <v>2876</v>
      </c>
      <c r="Y787" s="9" t="s">
        <v>552</v>
      </c>
      <c r="Z787" s="322" t="s">
        <v>2621</v>
      </c>
      <c r="AA787" s="9" t="s">
        <v>34</v>
      </c>
      <c r="AB787" s="9"/>
      <c r="AC787" s="9"/>
      <c r="AD787" s="9"/>
      <c r="AE787" s="9"/>
      <c r="AF787" s="80" t="s">
        <v>2877</v>
      </c>
      <c r="AG787" s="60">
        <v>2019</v>
      </c>
      <c r="AH787" s="46"/>
      <c r="AI787" s="86" t="s">
        <v>4658</v>
      </c>
      <c r="AJ787" s="86" t="s">
        <v>4593</v>
      </c>
      <c r="AK787" s="282"/>
      <c r="AL787" s="282"/>
      <c r="AM787" s="282"/>
      <c r="AN787" s="1"/>
    </row>
    <row r="788" spans="1:40" ht="78.5" hidden="1" thickBot="1" x14ac:dyDescent="0.4">
      <c r="A788" s="3" t="s">
        <v>2666</v>
      </c>
      <c r="B788" s="328" t="s">
        <v>2667</v>
      </c>
      <c r="C788" s="339" t="s">
        <v>2668</v>
      </c>
      <c r="D788" s="339" t="s">
        <v>2669</v>
      </c>
      <c r="E788" s="339" t="s">
        <v>2670</v>
      </c>
      <c r="F788" s="349" t="s">
        <v>2671</v>
      </c>
      <c r="G788" s="526">
        <v>1</v>
      </c>
      <c r="H788" s="313">
        <v>43800</v>
      </c>
      <c r="I788" s="362">
        <v>43830</v>
      </c>
      <c r="J788" s="230">
        <f t="shared" si="100"/>
        <v>4.2857142857142856</v>
      </c>
      <c r="K788" s="60">
        <v>1</v>
      </c>
      <c r="L788" s="47">
        <f t="shared" si="99"/>
        <v>1</v>
      </c>
      <c r="M788" s="230">
        <f t="shared" si="97"/>
        <v>4.2857142857142856</v>
      </c>
      <c r="N788" s="230">
        <f t="shared" si="98"/>
        <v>4.2857142857142856</v>
      </c>
      <c r="O788" s="299"/>
      <c r="P788" s="299"/>
      <c r="Q788" s="299"/>
      <c r="R788" s="299"/>
      <c r="S788" s="299"/>
      <c r="T788" s="299"/>
      <c r="U788" s="299"/>
      <c r="V788" s="299"/>
      <c r="W788" s="230">
        <f>IF($W$2&gt;=I788,J788,0)</f>
        <v>4.2857142857142856</v>
      </c>
      <c r="X788" s="47" t="s">
        <v>2672</v>
      </c>
      <c r="Y788" s="321" t="s">
        <v>552</v>
      </c>
      <c r="Z788" s="8" t="s">
        <v>2621</v>
      </c>
      <c r="AA788" s="9" t="s">
        <v>34</v>
      </c>
      <c r="AB788" s="9"/>
      <c r="AC788" s="9"/>
      <c r="AD788" s="9"/>
      <c r="AE788" s="9"/>
      <c r="AF788" s="80" t="s">
        <v>2673</v>
      </c>
      <c r="AG788" s="60">
        <v>2019</v>
      </c>
      <c r="AH788" s="81">
        <v>2024</v>
      </c>
      <c r="AI788" s="86" t="s">
        <v>4658</v>
      </c>
      <c r="AJ788" s="86" t="s">
        <v>4593</v>
      </c>
      <c r="AK788" s="282"/>
      <c r="AL788" s="282"/>
      <c r="AM788" s="282"/>
      <c r="AN788" s="1"/>
    </row>
    <row r="789" spans="1:40" ht="409.6" hidden="1" customHeight="1" thickBot="1" x14ac:dyDescent="0.4">
      <c r="A789" s="3" t="s">
        <v>2764</v>
      </c>
      <c r="B789" s="327" t="s">
        <v>2765</v>
      </c>
      <c r="C789" s="87" t="s">
        <v>2766</v>
      </c>
      <c r="D789" s="343" t="s">
        <v>2767</v>
      </c>
      <c r="E789" s="343" t="s">
        <v>2768</v>
      </c>
      <c r="F789" s="348" t="s">
        <v>2769</v>
      </c>
      <c r="G789" s="247">
        <v>2</v>
      </c>
      <c r="H789" s="312">
        <v>43678</v>
      </c>
      <c r="I789" s="12">
        <v>43799</v>
      </c>
      <c r="J789" s="230">
        <f t="shared" si="100"/>
        <v>17.285714285714285</v>
      </c>
      <c r="K789" s="60">
        <v>2</v>
      </c>
      <c r="L789" s="47">
        <f t="shared" si="99"/>
        <v>1</v>
      </c>
      <c r="M789" s="230">
        <f t="shared" si="97"/>
        <v>17.285714285714285</v>
      </c>
      <c r="N789" s="230">
        <f t="shared" si="98"/>
        <v>17.285714285714285</v>
      </c>
      <c r="O789" s="299"/>
      <c r="P789" s="299"/>
      <c r="Q789" s="299"/>
      <c r="R789" s="299"/>
      <c r="S789" s="299"/>
      <c r="T789" s="299"/>
      <c r="U789" s="299"/>
      <c r="V789" s="299"/>
      <c r="W789" s="230">
        <f>IF($W$2&gt;=I789,J789,0)</f>
        <v>17.285714285714285</v>
      </c>
      <c r="X789" s="287" t="s">
        <v>2770</v>
      </c>
      <c r="Y789" s="9" t="s">
        <v>189</v>
      </c>
      <c r="Z789" s="322" t="s">
        <v>2621</v>
      </c>
      <c r="AA789" s="9" t="s">
        <v>34</v>
      </c>
      <c r="AB789" s="9"/>
      <c r="AC789" s="9" t="s">
        <v>34</v>
      </c>
      <c r="AD789" s="9"/>
      <c r="AE789" s="9"/>
      <c r="AF789" s="80" t="s">
        <v>2377</v>
      </c>
      <c r="AG789" s="60">
        <v>2019</v>
      </c>
      <c r="AH789" s="81">
        <v>2024</v>
      </c>
      <c r="AI789" s="86" t="s">
        <v>4658</v>
      </c>
      <c r="AJ789" s="86" t="s">
        <v>4593</v>
      </c>
      <c r="AK789" s="282"/>
      <c r="AL789" s="282"/>
      <c r="AM789" s="282"/>
      <c r="AN789" s="1"/>
    </row>
    <row r="790" spans="1:40" ht="130.5" customHeight="1" thickBot="1" x14ac:dyDescent="0.4">
      <c r="A790" s="2" t="s">
        <v>3405</v>
      </c>
      <c r="B790" s="280" t="s">
        <v>3406</v>
      </c>
      <c r="C790" s="336" t="s">
        <v>3407</v>
      </c>
      <c r="D790" s="336" t="s">
        <v>3408</v>
      </c>
      <c r="E790" s="336" t="s">
        <v>3409</v>
      </c>
      <c r="F790" s="336" t="s">
        <v>3410</v>
      </c>
      <c r="G790" s="142">
        <v>3</v>
      </c>
      <c r="H790" s="402">
        <v>44228</v>
      </c>
      <c r="I790" s="403">
        <v>46022</v>
      </c>
      <c r="J790" s="19">
        <f t="shared" si="100"/>
        <v>256.28571428571428</v>
      </c>
      <c r="K790" s="60">
        <v>0</v>
      </c>
      <c r="L790" s="108">
        <f t="shared" si="99"/>
        <v>0</v>
      </c>
      <c r="M790" s="108">
        <f t="shared" si="97"/>
        <v>0</v>
      </c>
      <c r="N790" s="108">
        <f t="shared" si="98"/>
        <v>0</v>
      </c>
      <c r="O790" s="298"/>
      <c r="P790" s="298"/>
      <c r="Q790" s="298"/>
      <c r="R790" s="298"/>
      <c r="S790" s="298" t="s">
        <v>34</v>
      </c>
      <c r="T790" s="298"/>
      <c r="U790" s="298"/>
      <c r="V790" s="298"/>
      <c r="W790" s="108"/>
      <c r="X790" s="109"/>
      <c r="Y790" s="404" t="s">
        <v>3411</v>
      </c>
      <c r="Z790" s="86" t="s">
        <v>3142</v>
      </c>
      <c r="AA790" s="86" t="s">
        <v>34</v>
      </c>
      <c r="AB790" s="86"/>
      <c r="AC790" s="86"/>
      <c r="AD790" s="86"/>
      <c r="AE790" s="86"/>
      <c r="AF790" s="145" t="s">
        <v>4408</v>
      </c>
      <c r="AG790" s="60">
        <v>2020</v>
      </c>
      <c r="AH790" s="81">
        <v>2025</v>
      </c>
      <c r="AI790" s="60" t="s">
        <v>4633</v>
      </c>
      <c r="AJ790" s="86" t="s">
        <v>4595</v>
      </c>
      <c r="AK790" s="46"/>
      <c r="AL790" s="46"/>
      <c r="AM790" s="46"/>
      <c r="AN790" s="1"/>
    </row>
    <row r="791" spans="1:40" ht="409.6" customHeight="1" thickBot="1" x14ac:dyDescent="0.4">
      <c r="A791" s="2" t="s">
        <v>3405</v>
      </c>
      <c r="B791" s="280" t="s">
        <v>3406</v>
      </c>
      <c r="C791" s="337" t="s">
        <v>3407</v>
      </c>
      <c r="D791" s="337" t="s">
        <v>3408</v>
      </c>
      <c r="E791" s="337" t="s">
        <v>3409</v>
      </c>
      <c r="F791" s="336" t="s">
        <v>3410</v>
      </c>
      <c r="G791" s="141">
        <v>3</v>
      </c>
      <c r="H791" s="405">
        <v>44228</v>
      </c>
      <c r="I791" s="406">
        <v>46022</v>
      </c>
      <c r="J791" s="19">
        <f t="shared" si="100"/>
        <v>256.28571428571428</v>
      </c>
      <c r="K791" s="60">
        <v>0</v>
      </c>
      <c r="L791" s="108">
        <f t="shared" si="99"/>
        <v>0</v>
      </c>
      <c r="M791" s="108">
        <f t="shared" si="97"/>
        <v>0</v>
      </c>
      <c r="N791" s="108">
        <f t="shared" si="98"/>
        <v>0</v>
      </c>
      <c r="O791" s="298"/>
      <c r="P791" s="298"/>
      <c r="Q791" s="298"/>
      <c r="R791" s="298"/>
      <c r="S791" s="298" t="s">
        <v>34</v>
      </c>
      <c r="T791" s="298"/>
      <c r="U791" s="298"/>
      <c r="V791" s="298"/>
      <c r="W791" s="108"/>
      <c r="X791" s="109"/>
      <c r="Y791" s="407" t="s">
        <v>3411</v>
      </c>
      <c r="Z791" s="86" t="s">
        <v>3142</v>
      </c>
      <c r="AA791" s="86" t="s">
        <v>34</v>
      </c>
      <c r="AB791" s="86"/>
      <c r="AC791" s="86"/>
      <c r="AD791" s="86"/>
      <c r="AE791" s="86"/>
      <c r="AF791" s="145" t="s">
        <v>4388</v>
      </c>
      <c r="AG791" s="60">
        <v>2020</v>
      </c>
      <c r="AH791" s="81">
        <v>2024</v>
      </c>
      <c r="AI791" s="60" t="s">
        <v>4633</v>
      </c>
      <c r="AJ791" s="86" t="s">
        <v>4595</v>
      </c>
      <c r="AK791" s="46"/>
      <c r="AL791" s="46"/>
      <c r="AM791" s="46"/>
      <c r="AN791" s="1"/>
    </row>
    <row r="792" spans="1:40" ht="116" customHeight="1" x14ac:dyDescent="0.35">
      <c r="A792" s="84" t="s">
        <v>4379</v>
      </c>
      <c r="B792" s="326" t="s">
        <v>4539</v>
      </c>
      <c r="C792" s="338" t="s">
        <v>4348</v>
      </c>
      <c r="D792" s="338" t="s">
        <v>4380</v>
      </c>
      <c r="E792" s="293" t="s">
        <v>4350</v>
      </c>
      <c r="F792" s="293" t="s">
        <v>4378</v>
      </c>
      <c r="G792" s="247">
        <v>8</v>
      </c>
      <c r="H792" s="355">
        <v>45505</v>
      </c>
      <c r="I792" s="164">
        <v>45657</v>
      </c>
      <c r="J792" s="113">
        <f t="shared" si="100"/>
        <v>21.714285714285715</v>
      </c>
      <c r="K792" s="272">
        <v>8</v>
      </c>
      <c r="L792" s="273">
        <f t="shared" si="99"/>
        <v>1</v>
      </c>
      <c r="M792" s="108"/>
      <c r="N792" s="108"/>
      <c r="O792" s="298"/>
      <c r="P792" s="298"/>
      <c r="Q792" s="298"/>
      <c r="R792" s="298"/>
      <c r="S792" s="298" t="s">
        <v>34</v>
      </c>
      <c r="T792" s="298"/>
      <c r="U792" s="298"/>
      <c r="V792" s="298"/>
      <c r="W792" s="108"/>
      <c r="X792" s="275"/>
      <c r="Y792" s="276" t="s">
        <v>4364</v>
      </c>
      <c r="Z792" s="277" t="s">
        <v>4358</v>
      </c>
      <c r="AA792" s="277" t="s">
        <v>34</v>
      </c>
      <c r="AB792" s="277"/>
      <c r="AC792" s="277"/>
      <c r="AD792" s="277"/>
      <c r="AE792" s="277"/>
      <c r="AF792" s="145" t="s">
        <v>4634</v>
      </c>
      <c r="AG792" s="60">
        <v>2024</v>
      </c>
      <c r="AH792" s="81">
        <v>2025</v>
      </c>
      <c r="AI792" s="60" t="s">
        <v>4594</v>
      </c>
      <c r="AJ792" s="86" t="s">
        <v>4595</v>
      </c>
      <c r="AK792" s="46"/>
      <c r="AL792" s="46"/>
      <c r="AM792" s="46"/>
      <c r="AN792" s="1"/>
    </row>
    <row r="793" spans="1:40" ht="195" x14ac:dyDescent="0.35">
      <c r="A793" s="84" t="s">
        <v>4352</v>
      </c>
      <c r="B793" s="117" t="s">
        <v>4538</v>
      </c>
      <c r="C793" s="116" t="s">
        <v>4348</v>
      </c>
      <c r="D793" s="116" t="s">
        <v>4349</v>
      </c>
      <c r="E793" s="116" t="s">
        <v>4350</v>
      </c>
      <c r="F793" s="116" t="s">
        <v>4351</v>
      </c>
      <c r="G793" s="247">
        <v>8</v>
      </c>
      <c r="H793" s="165">
        <v>45536</v>
      </c>
      <c r="I793" s="165">
        <v>45657</v>
      </c>
      <c r="J793" s="113">
        <f t="shared" si="100"/>
        <v>17.285714285714285</v>
      </c>
      <c r="K793" s="60">
        <v>8</v>
      </c>
      <c r="L793" s="273">
        <f t="shared" si="99"/>
        <v>1</v>
      </c>
      <c r="M793" s="108"/>
      <c r="N793" s="108"/>
      <c r="O793" s="298"/>
      <c r="P793" s="298"/>
      <c r="Q793" s="298" t="s">
        <v>34</v>
      </c>
      <c r="R793" s="298"/>
      <c r="S793" s="298"/>
      <c r="T793" s="298"/>
      <c r="U793" s="298"/>
      <c r="V793" s="298"/>
      <c r="W793" s="108"/>
      <c r="X793" s="109"/>
      <c r="Y793" s="120" t="s">
        <v>4400</v>
      </c>
      <c r="Z793" s="86" t="s">
        <v>4358</v>
      </c>
      <c r="AA793" s="86" t="s">
        <v>34</v>
      </c>
      <c r="AB793" s="86"/>
      <c r="AC793" s="86"/>
      <c r="AD793" s="86"/>
      <c r="AE793" s="86"/>
      <c r="AF793" s="145" t="s">
        <v>4634</v>
      </c>
      <c r="AG793" s="60">
        <v>2024</v>
      </c>
      <c r="AH793" s="60">
        <v>2025</v>
      </c>
      <c r="AI793" s="60" t="s">
        <v>4594</v>
      </c>
      <c r="AJ793" s="86" t="s">
        <v>4595</v>
      </c>
      <c r="AK793" s="46"/>
      <c r="AL793" s="46"/>
      <c r="AM793" s="46"/>
      <c r="AN793" s="1"/>
    </row>
    <row r="794" spans="1:40" ht="195" x14ac:dyDescent="0.35">
      <c r="A794" s="84" t="s">
        <v>4376</v>
      </c>
      <c r="B794" s="118" t="s">
        <v>4537</v>
      </c>
      <c r="C794" s="119" t="s">
        <v>4348</v>
      </c>
      <c r="D794" s="119" t="s">
        <v>4377</v>
      </c>
      <c r="E794" s="118" t="s">
        <v>4350</v>
      </c>
      <c r="F794" s="118" t="s">
        <v>4378</v>
      </c>
      <c r="G794" s="135">
        <v>8</v>
      </c>
      <c r="H794" s="166">
        <v>45505</v>
      </c>
      <c r="I794" s="166">
        <v>45657</v>
      </c>
      <c r="J794" s="113">
        <f t="shared" si="100"/>
        <v>21.714285714285715</v>
      </c>
      <c r="K794" s="60">
        <v>8</v>
      </c>
      <c r="L794" s="273">
        <f t="shared" si="99"/>
        <v>1</v>
      </c>
      <c r="M794" s="108"/>
      <c r="N794" s="108"/>
      <c r="O794" s="298"/>
      <c r="P794" s="298"/>
      <c r="Q794" s="298"/>
      <c r="R794" s="298"/>
      <c r="S794" s="298" t="s">
        <v>34</v>
      </c>
      <c r="T794" s="298"/>
      <c r="U794" s="298"/>
      <c r="V794" s="298"/>
      <c r="W794" s="108"/>
      <c r="X794" s="109"/>
      <c r="Y794" s="289" t="s">
        <v>4364</v>
      </c>
      <c r="Z794" s="86" t="s">
        <v>4358</v>
      </c>
      <c r="AA794" s="86" t="s">
        <v>34</v>
      </c>
      <c r="AB794" s="86"/>
      <c r="AC794" s="86"/>
      <c r="AD794" s="86"/>
      <c r="AE794" s="86"/>
      <c r="AF794" s="145" t="s">
        <v>4634</v>
      </c>
      <c r="AG794" s="60">
        <v>2024</v>
      </c>
      <c r="AH794" s="60">
        <v>2025</v>
      </c>
      <c r="AI794" s="60" t="s">
        <v>4594</v>
      </c>
      <c r="AJ794" s="86" t="s">
        <v>4595</v>
      </c>
      <c r="AK794" s="46"/>
      <c r="AL794" s="46"/>
      <c r="AM794" s="46"/>
      <c r="AN794" s="1"/>
    </row>
    <row r="795" spans="1:40" ht="195" x14ac:dyDescent="0.35">
      <c r="A795" s="84" t="s">
        <v>4347</v>
      </c>
      <c r="B795" s="117" t="s">
        <v>4536</v>
      </c>
      <c r="C795" s="116" t="s">
        <v>4348</v>
      </c>
      <c r="D795" s="116" t="s">
        <v>4349</v>
      </c>
      <c r="E795" s="116" t="s">
        <v>4350</v>
      </c>
      <c r="F795" s="116" t="s">
        <v>4351</v>
      </c>
      <c r="G795" s="247">
        <v>8</v>
      </c>
      <c r="H795" s="165">
        <v>45536</v>
      </c>
      <c r="I795" s="165">
        <v>45657</v>
      </c>
      <c r="J795" s="113">
        <f t="shared" si="100"/>
        <v>17.285714285714285</v>
      </c>
      <c r="K795" s="60">
        <v>8</v>
      </c>
      <c r="L795" s="273">
        <f t="shared" si="99"/>
        <v>1</v>
      </c>
      <c r="M795" s="108"/>
      <c r="N795" s="108"/>
      <c r="O795" s="298" t="s">
        <v>34</v>
      </c>
      <c r="P795" s="298"/>
      <c r="Q795" s="298"/>
      <c r="R795" s="298"/>
      <c r="S795" s="298"/>
      <c r="T795" s="298"/>
      <c r="U795" s="298"/>
      <c r="V795" s="298"/>
      <c r="W795" s="108"/>
      <c r="X795" s="286" t="s">
        <v>4636</v>
      </c>
      <c r="Y795" s="120" t="s">
        <v>4401</v>
      </c>
      <c r="Z795" s="288" t="s">
        <v>4358</v>
      </c>
      <c r="AA795" s="86" t="s">
        <v>34</v>
      </c>
      <c r="AB795" s="86"/>
      <c r="AC795" s="86"/>
      <c r="AD795" s="86"/>
      <c r="AE795" s="86"/>
      <c r="AF795" s="145" t="s">
        <v>4637</v>
      </c>
      <c r="AG795" s="60">
        <v>2024</v>
      </c>
      <c r="AH795" s="60">
        <v>2025</v>
      </c>
      <c r="AI795" s="208" t="s">
        <v>4594</v>
      </c>
      <c r="AJ795" s="208" t="s">
        <v>4595</v>
      </c>
      <c r="AK795" s="48"/>
      <c r="AL795" s="200" t="s">
        <v>4635</v>
      </c>
      <c r="AM795" s="46"/>
      <c r="AN795" s="1"/>
    </row>
    <row r="796" spans="1:40" ht="117" hidden="1" x14ac:dyDescent="0.35">
      <c r="A796" s="3" t="s">
        <v>3303</v>
      </c>
      <c r="B796" s="424" t="s">
        <v>3304</v>
      </c>
      <c r="C796" s="379" t="s">
        <v>3305</v>
      </c>
      <c r="D796" s="379" t="s">
        <v>3306</v>
      </c>
      <c r="E796" s="379" t="s">
        <v>3307</v>
      </c>
      <c r="F796" s="78" t="s">
        <v>3308</v>
      </c>
      <c r="G796" s="247">
        <v>2</v>
      </c>
      <c r="H796" s="527">
        <v>44105</v>
      </c>
      <c r="I796" s="163">
        <v>44561</v>
      </c>
      <c r="J796" s="19">
        <f t="shared" si="100"/>
        <v>65.142857142857139</v>
      </c>
      <c r="K796" s="60">
        <v>2</v>
      </c>
      <c r="L796" s="273">
        <f t="shared" si="99"/>
        <v>1</v>
      </c>
      <c r="M796" s="108">
        <f>J796*L796</f>
        <v>65.142857142857139</v>
      </c>
      <c r="N796" s="108">
        <f>IF(I796&lt;=$W$2,M796,0)</f>
        <v>0</v>
      </c>
      <c r="O796" s="298"/>
      <c r="P796" s="298"/>
      <c r="Q796" s="298"/>
      <c r="R796" s="298"/>
      <c r="S796" s="298"/>
      <c r="T796" s="298"/>
      <c r="U796" s="298"/>
      <c r="V796" s="298"/>
      <c r="W796" s="108"/>
      <c r="X796" s="109" t="s">
        <v>3309</v>
      </c>
      <c r="Y796" s="142" t="s">
        <v>3310</v>
      </c>
      <c r="Z796" s="86" t="s">
        <v>3142</v>
      </c>
      <c r="AA796" s="86" t="s">
        <v>34</v>
      </c>
      <c r="AB796" s="86"/>
      <c r="AC796" s="86"/>
      <c r="AD796" s="86"/>
      <c r="AE796" s="86"/>
      <c r="AF796" s="145" t="s">
        <v>3311</v>
      </c>
      <c r="AG796" s="60">
        <v>2020</v>
      </c>
      <c r="AH796" s="60">
        <v>2024</v>
      </c>
      <c r="AI796" s="86" t="s">
        <v>4658</v>
      </c>
      <c r="AJ796" s="86" t="s">
        <v>4593</v>
      </c>
      <c r="AK796" s="282"/>
      <c r="AL796" s="282"/>
      <c r="AM796" s="282"/>
      <c r="AN796" s="1"/>
    </row>
    <row r="797" spans="1:40" ht="143" hidden="1" x14ac:dyDescent="0.35">
      <c r="A797" s="59" t="s">
        <v>3699</v>
      </c>
      <c r="B797" s="224" t="s">
        <v>4534</v>
      </c>
      <c r="C797" s="181" t="s">
        <v>4650</v>
      </c>
      <c r="D797" s="154" t="s">
        <v>3700</v>
      </c>
      <c r="E797" s="154" t="s">
        <v>3701</v>
      </c>
      <c r="F797" s="154" t="s">
        <v>4535</v>
      </c>
      <c r="G797" s="78">
        <v>4</v>
      </c>
      <c r="H797" s="163">
        <v>44743</v>
      </c>
      <c r="I797" s="163">
        <v>44985</v>
      </c>
      <c r="J797" s="19">
        <f t="shared" si="100"/>
        <v>34.571428571428569</v>
      </c>
      <c r="K797" s="60">
        <v>4</v>
      </c>
      <c r="L797" s="273">
        <f t="shared" si="99"/>
        <v>1</v>
      </c>
      <c r="M797" s="108"/>
      <c r="N797" s="108"/>
      <c r="O797" s="298"/>
      <c r="P797" s="298"/>
      <c r="Q797" s="298"/>
      <c r="R797" s="298"/>
      <c r="S797" s="298"/>
      <c r="T797" s="298"/>
      <c r="U797" s="298"/>
      <c r="V797" s="298"/>
      <c r="W797" s="108"/>
      <c r="X797" s="109"/>
      <c r="Y797" s="114" t="s">
        <v>3519</v>
      </c>
      <c r="Z797" s="86" t="s">
        <v>3702</v>
      </c>
      <c r="AA797" s="86" t="s">
        <v>34</v>
      </c>
      <c r="AB797" s="86"/>
      <c r="AC797" s="86"/>
      <c r="AD797" s="86"/>
      <c r="AE797" s="86"/>
      <c r="AF797" s="145" t="s">
        <v>4800</v>
      </c>
      <c r="AG797" s="60">
        <v>2022</v>
      </c>
      <c r="AH797" s="60">
        <v>2023</v>
      </c>
      <c r="AI797" s="197" t="s">
        <v>4613</v>
      </c>
      <c r="AJ797" s="197" t="s">
        <v>4593</v>
      </c>
      <c r="AK797" s="46"/>
      <c r="AL797" s="194" t="s">
        <v>4680</v>
      </c>
      <c r="AM797" s="46"/>
      <c r="AN797" s="1"/>
    </row>
    <row r="798" spans="1:40" ht="260" hidden="1" x14ac:dyDescent="0.35">
      <c r="A798" s="59" t="s">
        <v>3699</v>
      </c>
      <c r="B798" s="224" t="s">
        <v>4640</v>
      </c>
      <c r="C798" s="116" t="s">
        <v>4263</v>
      </c>
      <c r="D798" s="116" t="s">
        <v>4264</v>
      </c>
      <c r="E798" s="116" t="s">
        <v>3704</v>
      </c>
      <c r="F798" s="203" t="s">
        <v>4265</v>
      </c>
      <c r="G798" s="247">
        <v>2</v>
      </c>
      <c r="H798" s="281">
        <v>44752</v>
      </c>
      <c r="I798" s="164">
        <v>46022</v>
      </c>
      <c r="J798" s="19">
        <f t="shared" si="100"/>
        <v>181.42857142857142</v>
      </c>
      <c r="K798" s="60">
        <v>0</v>
      </c>
      <c r="L798" s="273">
        <f t="shared" si="99"/>
        <v>0</v>
      </c>
      <c r="M798" s="108"/>
      <c r="N798" s="108"/>
      <c r="O798" s="298"/>
      <c r="P798" s="298"/>
      <c r="Q798" s="298"/>
      <c r="R798" s="298"/>
      <c r="S798" s="298"/>
      <c r="T798" s="298"/>
      <c r="U798" s="298"/>
      <c r="V798" s="298"/>
      <c r="W798" s="108"/>
      <c r="X798" s="109" t="s">
        <v>4641</v>
      </c>
      <c r="Y798" s="114" t="s">
        <v>3506</v>
      </c>
      <c r="Z798" s="86" t="s">
        <v>3702</v>
      </c>
      <c r="AA798" s="86" t="s">
        <v>34</v>
      </c>
      <c r="AB798" s="86"/>
      <c r="AC798" s="86"/>
      <c r="AD798" s="86"/>
      <c r="AE798" s="86"/>
      <c r="AF798" s="145" t="s">
        <v>4681</v>
      </c>
      <c r="AG798" s="60">
        <v>2022</v>
      </c>
      <c r="AH798" s="60">
        <v>2023</v>
      </c>
      <c r="AI798" s="197" t="s">
        <v>4613</v>
      </c>
      <c r="AJ798" s="197" t="s">
        <v>4593</v>
      </c>
      <c r="AK798" s="46"/>
      <c r="AL798" s="194" t="s">
        <v>4680</v>
      </c>
      <c r="AM798" s="46"/>
      <c r="AN798" s="1"/>
    </row>
    <row r="799" spans="1:40" ht="130" x14ac:dyDescent="0.35">
      <c r="A799" s="59" t="s">
        <v>3699</v>
      </c>
      <c r="B799" s="195" t="s">
        <v>4678</v>
      </c>
      <c r="C799" s="118" t="s">
        <v>4263</v>
      </c>
      <c r="D799" s="118" t="s">
        <v>4679</v>
      </c>
      <c r="E799" s="118" t="s">
        <v>4682</v>
      </c>
      <c r="F799" s="202" t="s">
        <v>4683</v>
      </c>
      <c r="G799" s="135">
        <v>4</v>
      </c>
      <c r="H799" s="166">
        <v>45848</v>
      </c>
      <c r="I799" s="166">
        <v>46081</v>
      </c>
      <c r="J799" s="19">
        <f t="shared" si="100"/>
        <v>33.285714285714285</v>
      </c>
      <c r="K799" s="60">
        <v>0</v>
      </c>
      <c r="L799" s="318">
        <f t="shared" si="99"/>
        <v>0</v>
      </c>
      <c r="M799" s="47"/>
      <c r="N799" s="47"/>
      <c r="O799" s="298"/>
      <c r="P799" s="298"/>
      <c r="Q799" s="298"/>
      <c r="R799" s="298"/>
      <c r="S799" s="298"/>
      <c r="T799" s="298" t="s">
        <v>34</v>
      </c>
      <c r="U799" s="298"/>
      <c r="V799" s="298"/>
      <c r="W799" s="47"/>
      <c r="X799" s="225"/>
      <c r="Y799" s="140" t="s">
        <v>3519</v>
      </c>
      <c r="Z799" s="86" t="s">
        <v>3702</v>
      </c>
      <c r="AA799" s="60" t="s">
        <v>34</v>
      </c>
      <c r="AB799" s="60"/>
      <c r="AC799" s="60"/>
      <c r="AD799" s="60"/>
      <c r="AE799" s="60"/>
      <c r="AF799" s="145" t="s">
        <v>4693</v>
      </c>
      <c r="AG799" s="60">
        <v>2022</v>
      </c>
      <c r="AH799" s="60"/>
      <c r="AI799" s="60" t="s">
        <v>4633</v>
      </c>
      <c r="AJ799" s="86" t="s">
        <v>4595</v>
      </c>
      <c r="AK799" s="46"/>
      <c r="AL799" s="46"/>
      <c r="AM799" s="46" t="s">
        <v>4692</v>
      </c>
      <c r="AN799" s="1"/>
    </row>
    <row r="800" spans="1:40" ht="169" customHeight="1" x14ac:dyDescent="0.35">
      <c r="A800" s="323" t="s">
        <v>3699</v>
      </c>
      <c r="B800" s="195" t="s">
        <v>4678</v>
      </c>
      <c r="C800" s="118" t="s">
        <v>4263</v>
      </c>
      <c r="D800" s="118" t="s">
        <v>4782</v>
      </c>
      <c r="E800" s="118" t="s">
        <v>4783</v>
      </c>
      <c r="F800" s="202" t="s">
        <v>4784</v>
      </c>
      <c r="G800" s="135">
        <v>7</v>
      </c>
      <c r="H800" s="166">
        <v>45848</v>
      </c>
      <c r="I800" s="166">
        <v>46203</v>
      </c>
      <c r="J800" s="19">
        <f t="shared" si="100"/>
        <v>50.714285714285715</v>
      </c>
      <c r="K800" s="60">
        <v>0</v>
      </c>
      <c r="L800" s="318">
        <f t="shared" si="99"/>
        <v>0</v>
      </c>
      <c r="M800" s="47"/>
      <c r="N800" s="47"/>
      <c r="O800" s="298"/>
      <c r="P800" s="298"/>
      <c r="Q800" s="298"/>
      <c r="R800" s="298"/>
      <c r="S800" s="298"/>
      <c r="T800" s="298" t="s">
        <v>34</v>
      </c>
      <c r="U800" s="298"/>
      <c r="V800" s="298"/>
      <c r="W800" s="47"/>
      <c r="X800" s="225"/>
      <c r="Y800" s="140" t="s">
        <v>3506</v>
      </c>
      <c r="Z800" s="86" t="s">
        <v>3702</v>
      </c>
      <c r="AA800" s="60" t="s">
        <v>34</v>
      </c>
      <c r="AB800" s="60"/>
      <c r="AC800" s="60"/>
      <c r="AD800" s="60"/>
      <c r="AE800" s="60"/>
      <c r="AF800" s="145" t="s">
        <v>4786</v>
      </c>
      <c r="AG800" s="60">
        <v>2022</v>
      </c>
      <c r="AH800" s="60"/>
      <c r="AI800" s="60" t="s">
        <v>4633</v>
      </c>
      <c r="AJ800" s="86" t="s">
        <v>4595</v>
      </c>
      <c r="AK800" s="46"/>
      <c r="AL800" s="46"/>
      <c r="AM800" s="46" t="s">
        <v>4785</v>
      </c>
      <c r="AN800" s="1"/>
    </row>
    <row r="801" spans="1:40" ht="169" hidden="1" customHeight="1" x14ac:dyDescent="0.35">
      <c r="A801" s="95" t="s">
        <v>1220</v>
      </c>
      <c r="B801" s="49" t="s">
        <v>1221</v>
      </c>
      <c r="C801" s="21" t="s">
        <v>1222</v>
      </c>
      <c r="D801" s="8" t="s">
        <v>1223</v>
      </c>
      <c r="E801" s="8" t="s">
        <v>1224</v>
      </c>
      <c r="F801" s="9" t="s">
        <v>107</v>
      </c>
      <c r="G801" s="247">
        <v>1</v>
      </c>
      <c r="H801" s="10">
        <v>43466</v>
      </c>
      <c r="I801" s="10">
        <v>43585</v>
      </c>
      <c r="J801" s="19">
        <f t="shared" si="100"/>
        <v>17</v>
      </c>
      <c r="K801" s="9">
        <v>1</v>
      </c>
      <c r="L801" s="317">
        <f t="shared" si="99"/>
        <v>1</v>
      </c>
      <c r="M801" s="19">
        <f>J801*L801</f>
        <v>17</v>
      </c>
      <c r="N801" s="19">
        <f>IF(I801&lt;=$W$2,M801,0)</f>
        <v>17</v>
      </c>
      <c r="O801" s="297"/>
      <c r="P801" s="297"/>
      <c r="Q801" s="297"/>
      <c r="R801" s="297"/>
      <c r="S801" s="297"/>
      <c r="T801" s="297"/>
      <c r="U801" s="297"/>
      <c r="V801" s="297"/>
      <c r="W801" s="19">
        <f>IF($W$2&gt;=I801,J801,0)</f>
        <v>17</v>
      </c>
      <c r="X801" s="47" t="s">
        <v>1225</v>
      </c>
      <c r="Y801" s="9" t="s">
        <v>552</v>
      </c>
      <c r="Z801" s="8" t="s">
        <v>1226</v>
      </c>
      <c r="AA801" s="9"/>
      <c r="AB801" s="9"/>
      <c r="AC801" s="9"/>
      <c r="AD801" s="9"/>
      <c r="AE801" s="9"/>
      <c r="AF801" s="183" t="s">
        <v>1227</v>
      </c>
      <c r="AG801" s="60">
        <v>2014</v>
      </c>
      <c r="AH801" s="46"/>
      <c r="AI801" s="86" t="s">
        <v>4658</v>
      </c>
      <c r="AJ801" s="86" t="s">
        <v>4593</v>
      </c>
      <c r="AK801" s="46"/>
      <c r="AL801" s="46"/>
      <c r="AM801" s="46"/>
      <c r="AN801" s="1"/>
    </row>
    <row r="802" spans="1:40" ht="211.5" hidden="1" customHeight="1" x14ac:dyDescent="0.35">
      <c r="A802" s="95" t="s">
        <v>1220</v>
      </c>
      <c r="B802" s="325" t="s">
        <v>1228</v>
      </c>
      <c r="C802" s="335" t="s">
        <v>1222</v>
      </c>
      <c r="D802" s="305" t="s">
        <v>1229</v>
      </c>
      <c r="E802" s="305" t="s">
        <v>1230</v>
      </c>
      <c r="F802" s="320" t="s">
        <v>1231</v>
      </c>
      <c r="G802" s="495">
        <v>2</v>
      </c>
      <c r="H802" s="354">
        <v>43556</v>
      </c>
      <c r="I802" s="354">
        <v>43677</v>
      </c>
      <c r="J802" s="19">
        <f t="shared" si="100"/>
        <v>17.285714285714285</v>
      </c>
      <c r="K802" s="320">
        <v>2</v>
      </c>
      <c r="L802" s="317">
        <f t="shared" si="99"/>
        <v>1</v>
      </c>
      <c r="M802" s="19">
        <f>J802*L802</f>
        <v>17.285714285714285</v>
      </c>
      <c r="N802" s="19">
        <f>IF(I802&lt;=$W$2,M802,0)</f>
        <v>17.285714285714285</v>
      </c>
      <c r="O802" s="297"/>
      <c r="P802" s="297"/>
      <c r="Q802" s="297"/>
      <c r="R802" s="297"/>
      <c r="S802" s="297"/>
      <c r="T802" s="297"/>
      <c r="U802" s="297"/>
      <c r="V802" s="297"/>
      <c r="W802" s="19">
        <f>IF($W$2&gt;=I802,J802,0)</f>
        <v>17.285714285714285</v>
      </c>
      <c r="X802" s="318" t="s">
        <v>1232</v>
      </c>
      <c r="Y802" s="9" t="s">
        <v>552</v>
      </c>
      <c r="Z802" s="8" t="s">
        <v>1226</v>
      </c>
      <c r="AA802" s="9"/>
      <c r="AB802" s="9"/>
      <c r="AC802" s="9"/>
      <c r="AD802" s="9"/>
      <c r="AE802" s="9"/>
      <c r="AF802" s="368" t="s">
        <v>1233</v>
      </c>
      <c r="AG802" s="60">
        <v>2014</v>
      </c>
      <c r="AH802" s="46"/>
      <c r="AI802" s="86" t="s">
        <v>4658</v>
      </c>
      <c r="AJ802" s="86" t="s">
        <v>4593</v>
      </c>
      <c r="AK802" s="46"/>
      <c r="AL802" s="46"/>
      <c r="AM802" s="46"/>
      <c r="AN802" s="1"/>
    </row>
    <row r="803" spans="1:40" ht="125.25" customHeight="1" x14ac:dyDescent="0.35">
      <c r="A803" s="3" t="s">
        <v>4064</v>
      </c>
      <c r="B803" s="105" t="s">
        <v>4533</v>
      </c>
      <c r="C803" s="206" t="s">
        <v>4065</v>
      </c>
      <c r="D803" s="190" t="s">
        <v>4066</v>
      </c>
      <c r="E803" s="190" t="s">
        <v>4067</v>
      </c>
      <c r="F803" s="119" t="s">
        <v>4648</v>
      </c>
      <c r="G803" s="86">
        <v>4</v>
      </c>
      <c r="H803" s="162">
        <v>45139</v>
      </c>
      <c r="I803" s="361">
        <v>46022</v>
      </c>
      <c r="J803" s="113">
        <f t="shared" si="100"/>
        <v>126.14285714285714</v>
      </c>
      <c r="K803" s="60">
        <v>0</v>
      </c>
      <c r="L803" s="108">
        <f t="shared" si="99"/>
        <v>0</v>
      </c>
      <c r="M803" s="108"/>
      <c r="N803" s="108"/>
      <c r="O803" s="298"/>
      <c r="P803" s="298"/>
      <c r="Q803" s="298"/>
      <c r="R803" s="298"/>
      <c r="S803" s="298" t="s">
        <v>34</v>
      </c>
      <c r="T803" s="298"/>
      <c r="U803" s="298"/>
      <c r="V803" s="298"/>
      <c r="W803" s="108"/>
      <c r="X803" s="109"/>
      <c r="Y803" s="114" t="s">
        <v>3141</v>
      </c>
      <c r="Z803" s="86" t="s">
        <v>4063</v>
      </c>
      <c r="AA803" s="86"/>
      <c r="AB803" s="86"/>
      <c r="AC803" s="86"/>
      <c r="AD803" s="86"/>
      <c r="AE803" s="86"/>
      <c r="AF803" s="278" t="s">
        <v>4417</v>
      </c>
      <c r="AG803" s="60">
        <v>2023</v>
      </c>
      <c r="AH803" s="81">
        <v>2024</v>
      </c>
      <c r="AI803" s="60" t="s">
        <v>4633</v>
      </c>
      <c r="AJ803" s="86" t="s">
        <v>4595</v>
      </c>
      <c r="AK803" s="46"/>
      <c r="AL803" s="46"/>
      <c r="AM803" s="46"/>
      <c r="AN803" s="1"/>
    </row>
    <row r="804" spans="1:40" ht="409" hidden="1" customHeight="1" x14ac:dyDescent="0.35">
      <c r="A804" s="2" t="s">
        <v>3147</v>
      </c>
      <c r="B804" s="457" t="s">
        <v>3148</v>
      </c>
      <c r="C804" s="380" t="s">
        <v>3149</v>
      </c>
      <c r="D804" s="378" t="s">
        <v>3150</v>
      </c>
      <c r="E804" s="378" t="s">
        <v>3151</v>
      </c>
      <c r="F804" s="378" t="s">
        <v>3152</v>
      </c>
      <c r="G804" s="247">
        <v>1</v>
      </c>
      <c r="H804" s="393">
        <v>44228</v>
      </c>
      <c r="I804" s="393">
        <v>44255</v>
      </c>
      <c r="J804" s="19">
        <f t="shared" si="100"/>
        <v>3.8571428571428572</v>
      </c>
      <c r="K804" s="60">
        <v>1</v>
      </c>
      <c r="L804" s="108">
        <f t="shared" si="99"/>
        <v>1</v>
      </c>
      <c r="M804" s="108">
        <f>J804*L804</f>
        <v>3.8571428571428572</v>
      </c>
      <c r="N804" s="108">
        <f>IF(I804&lt;=$W$2,M804,0)</f>
        <v>0</v>
      </c>
      <c r="O804" s="298"/>
      <c r="P804" s="298"/>
      <c r="Q804" s="298"/>
      <c r="R804" s="298"/>
      <c r="S804" s="298"/>
      <c r="T804" s="298"/>
      <c r="U804" s="298"/>
      <c r="V804" s="298"/>
      <c r="W804" s="108"/>
      <c r="X804" s="109" t="s">
        <v>3153</v>
      </c>
      <c r="Y804" s="380" t="s">
        <v>3154</v>
      </c>
      <c r="Z804" s="86" t="s">
        <v>3142</v>
      </c>
      <c r="AA804" s="86" t="s">
        <v>34</v>
      </c>
      <c r="AB804" s="86"/>
      <c r="AC804" s="86"/>
      <c r="AD804" s="86"/>
      <c r="AE804" s="86"/>
      <c r="AF804" s="145" t="s">
        <v>3155</v>
      </c>
      <c r="AG804" s="60">
        <v>2020</v>
      </c>
      <c r="AH804" s="282"/>
      <c r="AI804" s="86" t="s">
        <v>4658</v>
      </c>
      <c r="AJ804" s="86" t="s">
        <v>4593</v>
      </c>
      <c r="AK804" s="282"/>
      <c r="AL804" s="282"/>
      <c r="AM804" s="282"/>
      <c r="AN804" s="1"/>
    </row>
    <row r="805" spans="1:40" ht="119" hidden="1" customHeight="1" x14ac:dyDescent="0.35">
      <c r="A805" s="2" t="s">
        <v>3147</v>
      </c>
      <c r="B805" s="457" t="s">
        <v>3148</v>
      </c>
      <c r="C805" s="78" t="s">
        <v>3156</v>
      </c>
      <c r="D805" s="78" t="s">
        <v>3157</v>
      </c>
      <c r="E805" s="78" t="s">
        <v>3158</v>
      </c>
      <c r="F805" s="78" t="s">
        <v>3159</v>
      </c>
      <c r="G805" s="247">
        <v>1</v>
      </c>
      <c r="H805" s="163">
        <v>44270</v>
      </c>
      <c r="I805" s="163">
        <v>44561</v>
      </c>
      <c r="J805" s="19">
        <f t="shared" si="100"/>
        <v>41.571428571428569</v>
      </c>
      <c r="K805" s="60">
        <v>1</v>
      </c>
      <c r="L805" s="108">
        <f t="shared" si="99"/>
        <v>1</v>
      </c>
      <c r="M805" s="108">
        <f>J805*L805</f>
        <v>41.571428571428569</v>
      </c>
      <c r="N805" s="108">
        <f>IF(I805&lt;=$W$2,M805,0)</f>
        <v>0</v>
      </c>
      <c r="O805" s="298"/>
      <c r="P805" s="298"/>
      <c r="Q805" s="298"/>
      <c r="R805" s="298"/>
      <c r="S805" s="298"/>
      <c r="T805" s="298"/>
      <c r="U805" s="298"/>
      <c r="V805" s="298"/>
      <c r="W805" s="108"/>
      <c r="X805" s="109" t="s">
        <v>3160</v>
      </c>
      <c r="Y805" s="380" t="s">
        <v>3161</v>
      </c>
      <c r="Z805" s="86" t="s">
        <v>3142</v>
      </c>
      <c r="AA805" s="86" t="s">
        <v>34</v>
      </c>
      <c r="AB805" s="86"/>
      <c r="AC805" s="86"/>
      <c r="AD805" s="86"/>
      <c r="AE805" s="86"/>
      <c r="AF805" s="145" t="s">
        <v>3162</v>
      </c>
      <c r="AG805" s="60">
        <v>2020</v>
      </c>
      <c r="AH805" s="282"/>
      <c r="AI805" s="86" t="s">
        <v>4658</v>
      </c>
      <c r="AJ805" s="86" t="s">
        <v>4593</v>
      </c>
      <c r="AK805" s="282"/>
      <c r="AL805" s="282"/>
      <c r="AM805" s="282"/>
      <c r="AN805" s="1"/>
    </row>
    <row r="806" spans="1:40" ht="141.5" hidden="1" customHeight="1" x14ac:dyDescent="0.35">
      <c r="A806" s="95" t="s">
        <v>3591</v>
      </c>
      <c r="B806" s="528" t="s">
        <v>3592</v>
      </c>
      <c r="C806" s="529" t="s">
        <v>3593</v>
      </c>
      <c r="D806" s="530" t="s">
        <v>3594</v>
      </c>
      <c r="E806" s="531" t="s">
        <v>3595</v>
      </c>
      <c r="F806" s="531" t="s">
        <v>3596</v>
      </c>
      <c r="G806" s="495">
        <v>3</v>
      </c>
      <c r="H806" s="497">
        <v>44378</v>
      </c>
      <c r="I806" s="532">
        <v>44779</v>
      </c>
      <c r="J806" s="19">
        <f t="shared" si="100"/>
        <v>57.285714285714285</v>
      </c>
      <c r="K806" s="272">
        <v>3</v>
      </c>
      <c r="L806" s="273">
        <f t="shared" si="99"/>
        <v>1</v>
      </c>
      <c r="M806" s="108"/>
      <c r="N806" s="108"/>
      <c r="O806" s="298"/>
      <c r="P806" s="298"/>
      <c r="Q806" s="298"/>
      <c r="R806" s="298"/>
      <c r="S806" s="298"/>
      <c r="T806" s="298"/>
      <c r="U806" s="298"/>
      <c r="V806" s="298"/>
      <c r="W806" s="108"/>
      <c r="X806" s="275" t="s">
        <v>3597</v>
      </c>
      <c r="Y806" s="533" t="s">
        <v>3506</v>
      </c>
      <c r="Z806" s="277" t="s">
        <v>3498</v>
      </c>
      <c r="AA806" s="277" t="s">
        <v>34</v>
      </c>
      <c r="AB806" s="277"/>
      <c r="AC806" s="277"/>
      <c r="AD806" s="277"/>
      <c r="AE806" s="277"/>
      <c r="AF806" s="278" t="s">
        <v>3598</v>
      </c>
      <c r="AG806" s="272">
        <v>2021</v>
      </c>
      <c r="AH806" s="534"/>
      <c r="AI806" s="277" t="s">
        <v>4658</v>
      </c>
      <c r="AJ806" s="277" t="s">
        <v>4593</v>
      </c>
      <c r="AK806" s="534"/>
      <c r="AL806" s="534"/>
      <c r="AM806" s="534"/>
      <c r="AN806" s="1"/>
    </row>
    <row r="807" spans="1:40" ht="125.25" hidden="1" customHeight="1" x14ac:dyDescent="0.35">
      <c r="A807" s="2" t="s">
        <v>3591</v>
      </c>
      <c r="B807" s="458" t="s">
        <v>3592</v>
      </c>
      <c r="C807" s="106" t="s">
        <v>3593</v>
      </c>
      <c r="D807" s="535" t="s">
        <v>3599</v>
      </c>
      <c r="E807" s="25" t="s">
        <v>3600</v>
      </c>
      <c r="F807" s="25" t="s">
        <v>3601</v>
      </c>
      <c r="G807" s="247">
        <v>24</v>
      </c>
      <c r="H807" s="391">
        <v>44378</v>
      </c>
      <c r="I807" s="161">
        <v>44926</v>
      </c>
      <c r="J807" s="19">
        <f t="shared" si="100"/>
        <v>78.285714285714292</v>
      </c>
      <c r="K807" s="60">
        <v>24</v>
      </c>
      <c r="L807" s="108">
        <f t="shared" si="99"/>
        <v>1</v>
      </c>
      <c r="M807" s="108"/>
      <c r="N807" s="108"/>
      <c r="O807" s="298"/>
      <c r="P807" s="298"/>
      <c r="Q807" s="298"/>
      <c r="R807" s="298"/>
      <c r="S807" s="298"/>
      <c r="T807" s="298"/>
      <c r="U807" s="298"/>
      <c r="V807" s="298"/>
      <c r="W807" s="108"/>
      <c r="X807" s="109" t="s">
        <v>3602</v>
      </c>
      <c r="Y807" s="533" t="s">
        <v>3506</v>
      </c>
      <c r="Z807" s="86" t="s">
        <v>3498</v>
      </c>
      <c r="AA807" s="86" t="s">
        <v>34</v>
      </c>
      <c r="AB807" s="86"/>
      <c r="AC807" s="86"/>
      <c r="AD807" s="86"/>
      <c r="AE807" s="86"/>
      <c r="AF807" s="181" t="s">
        <v>4108</v>
      </c>
      <c r="AG807" s="60">
        <v>2021</v>
      </c>
      <c r="AH807" s="282"/>
      <c r="AI807" s="86" t="s">
        <v>4592</v>
      </c>
      <c r="AJ807" s="86" t="s">
        <v>4593</v>
      </c>
      <c r="AK807" s="282"/>
      <c r="AL807" s="282"/>
      <c r="AM807" s="282"/>
      <c r="AN807" s="1"/>
    </row>
    <row r="808" spans="1:40" ht="125.25" hidden="1" customHeight="1" x14ac:dyDescent="0.35">
      <c r="A808" s="3" t="s">
        <v>2564</v>
      </c>
      <c r="B808" s="52" t="s">
        <v>2565</v>
      </c>
      <c r="C808" s="8" t="s">
        <v>2566</v>
      </c>
      <c r="D808" s="8" t="s">
        <v>2567</v>
      </c>
      <c r="E808" s="8" t="s">
        <v>2568</v>
      </c>
      <c r="F808" s="9" t="s">
        <v>2569</v>
      </c>
      <c r="G808" s="247">
        <v>1</v>
      </c>
      <c r="H808" s="13">
        <v>43535</v>
      </c>
      <c r="I808" s="13">
        <v>43630</v>
      </c>
      <c r="J808" s="230">
        <f t="shared" si="100"/>
        <v>13.571428571428571</v>
      </c>
      <c r="K808" s="60">
        <v>1</v>
      </c>
      <c r="L808" s="47">
        <f t="shared" si="99"/>
        <v>1</v>
      </c>
      <c r="M808" s="230">
        <f t="shared" ref="M808:M814" si="101">J808*L808</f>
        <v>13.571428571428571</v>
      </c>
      <c r="N808" s="230">
        <f t="shared" ref="N808:N814" si="102">IF(I808&lt;=$W$2,M808,0)</f>
        <v>13.571428571428571</v>
      </c>
      <c r="O808" s="299"/>
      <c r="P808" s="299"/>
      <c r="Q808" s="299"/>
      <c r="R808" s="299"/>
      <c r="S808" s="299"/>
      <c r="T808" s="299"/>
      <c r="U808" s="299"/>
      <c r="V808" s="299"/>
      <c r="W808" s="230">
        <f>IF($W$2&gt;=I808,J808,0)</f>
        <v>13.571428571428571</v>
      </c>
      <c r="X808" s="287" t="s">
        <v>2570</v>
      </c>
      <c r="Y808" s="9" t="s">
        <v>32</v>
      </c>
      <c r="Z808" s="322" t="s">
        <v>2562</v>
      </c>
      <c r="AA808" s="9"/>
      <c r="AB808" s="9"/>
      <c r="AC808" s="9"/>
      <c r="AD808" s="9"/>
      <c r="AE808" s="9"/>
      <c r="AF808" s="8" t="s">
        <v>2571</v>
      </c>
      <c r="AG808" s="60">
        <v>2018</v>
      </c>
      <c r="AH808" s="46"/>
      <c r="AI808" s="86" t="s">
        <v>4658</v>
      </c>
      <c r="AJ808" s="86" t="s">
        <v>4593</v>
      </c>
      <c r="AK808" s="282"/>
      <c r="AL808" s="282"/>
      <c r="AM808" s="282"/>
      <c r="AN808" s="1"/>
    </row>
    <row r="809" spans="1:40" ht="125.25" hidden="1" customHeight="1" x14ac:dyDescent="0.3">
      <c r="A809" s="4" t="s">
        <v>380</v>
      </c>
      <c r="B809" s="70" t="s">
        <v>381</v>
      </c>
      <c r="C809" s="8" t="s">
        <v>249</v>
      </c>
      <c r="D809" s="8" t="s">
        <v>371</v>
      </c>
      <c r="E809" s="8" t="s">
        <v>372</v>
      </c>
      <c r="F809" s="8" t="s">
        <v>382</v>
      </c>
      <c r="G809" s="247">
        <v>3</v>
      </c>
      <c r="H809" s="14">
        <v>42706</v>
      </c>
      <c r="I809" s="10">
        <v>44043</v>
      </c>
      <c r="J809" s="19">
        <f t="shared" si="100"/>
        <v>191</v>
      </c>
      <c r="K809" s="9">
        <v>3</v>
      </c>
      <c r="L809" s="11">
        <f t="shared" si="99"/>
        <v>1</v>
      </c>
      <c r="M809" s="19">
        <f t="shared" si="101"/>
        <v>191</v>
      </c>
      <c r="N809" s="19">
        <f t="shared" si="102"/>
        <v>0</v>
      </c>
      <c r="O809" s="297"/>
      <c r="P809" s="297"/>
      <c r="Q809" s="297"/>
      <c r="R809" s="297"/>
      <c r="S809" s="297"/>
      <c r="T809" s="297"/>
      <c r="U809" s="297"/>
      <c r="V809" s="297"/>
      <c r="W809" s="19">
        <f>IF($W$2&gt;=I809,J809,0)</f>
        <v>0</v>
      </c>
      <c r="X809" s="365" t="s">
        <v>383</v>
      </c>
      <c r="Y809" s="9" t="s">
        <v>384</v>
      </c>
      <c r="Z809" s="322" t="s">
        <v>110</v>
      </c>
      <c r="AA809" s="9" t="s">
        <v>34</v>
      </c>
      <c r="AB809" s="9"/>
      <c r="AC809" s="9"/>
      <c r="AD809" s="9"/>
      <c r="AE809" s="9"/>
      <c r="AF809" s="8" t="s">
        <v>385</v>
      </c>
      <c r="AG809" s="60">
        <v>2016</v>
      </c>
      <c r="AH809" s="46"/>
      <c r="AI809" s="86" t="s">
        <v>4658</v>
      </c>
      <c r="AJ809" s="86" t="s">
        <v>4593</v>
      </c>
      <c r="AK809" s="46"/>
      <c r="AL809" s="46"/>
      <c r="AM809" s="46"/>
      <c r="AN809" s="1"/>
    </row>
    <row r="810" spans="1:40" ht="125.25" hidden="1" customHeight="1" x14ac:dyDescent="0.35">
      <c r="A810" s="4" t="s">
        <v>380</v>
      </c>
      <c r="B810" s="70" t="s">
        <v>381</v>
      </c>
      <c r="C810" s="8" t="s">
        <v>386</v>
      </c>
      <c r="D810" s="8" t="s">
        <v>371</v>
      </c>
      <c r="E810" s="8" t="s">
        <v>372</v>
      </c>
      <c r="F810" s="8" t="s">
        <v>343</v>
      </c>
      <c r="G810" s="247">
        <v>3</v>
      </c>
      <c r="H810" s="10">
        <v>42767</v>
      </c>
      <c r="I810" s="10">
        <v>44196</v>
      </c>
      <c r="J810" s="19">
        <f t="shared" si="100"/>
        <v>204.14285714285714</v>
      </c>
      <c r="K810" s="9">
        <v>3</v>
      </c>
      <c r="L810" s="11">
        <f t="shared" si="99"/>
        <v>1</v>
      </c>
      <c r="M810" s="19">
        <f t="shared" si="101"/>
        <v>204.14285714285714</v>
      </c>
      <c r="N810" s="19">
        <f t="shared" si="102"/>
        <v>0</v>
      </c>
      <c r="O810" s="297"/>
      <c r="P810" s="297"/>
      <c r="Q810" s="297"/>
      <c r="R810" s="297"/>
      <c r="S810" s="297"/>
      <c r="T810" s="297"/>
      <c r="U810" s="297"/>
      <c r="V810" s="297"/>
      <c r="W810" s="19">
        <f>IF($W$2&gt;=I810,J810,0)</f>
        <v>0</v>
      </c>
      <c r="X810" s="287" t="s">
        <v>344</v>
      </c>
      <c r="Y810" s="9" t="s">
        <v>361</v>
      </c>
      <c r="Z810" s="322" t="s">
        <v>110</v>
      </c>
      <c r="AA810" s="9" t="s">
        <v>34</v>
      </c>
      <c r="AB810" s="9"/>
      <c r="AC810" s="9"/>
      <c r="AD810" s="9"/>
      <c r="AE810" s="9"/>
      <c r="AF810" s="8" t="s">
        <v>387</v>
      </c>
      <c r="AG810" s="60">
        <v>2016</v>
      </c>
      <c r="AH810" s="46"/>
      <c r="AI810" s="86" t="s">
        <v>4658</v>
      </c>
      <c r="AJ810" s="86" t="s">
        <v>4593</v>
      </c>
      <c r="AK810" s="46"/>
      <c r="AL810" s="46"/>
      <c r="AM810" s="46"/>
      <c r="AN810" s="1"/>
    </row>
    <row r="811" spans="1:40" ht="125.25" hidden="1" customHeight="1" x14ac:dyDescent="0.3">
      <c r="A811" s="4" t="s">
        <v>380</v>
      </c>
      <c r="B811" s="70" t="s">
        <v>381</v>
      </c>
      <c r="C811" s="8" t="s">
        <v>249</v>
      </c>
      <c r="D811" s="8" t="s">
        <v>388</v>
      </c>
      <c r="E811" s="8" t="s">
        <v>263</v>
      </c>
      <c r="F811" s="9" t="s">
        <v>264</v>
      </c>
      <c r="G811" s="247">
        <v>3</v>
      </c>
      <c r="H811" s="10">
        <v>42706</v>
      </c>
      <c r="I811" s="10">
        <v>44043</v>
      </c>
      <c r="J811" s="19">
        <f t="shared" si="100"/>
        <v>191</v>
      </c>
      <c r="K811" s="9">
        <v>3</v>
      </c>
      <c r="L811" s="11">
        <f t="shared" si="99"/>
        <v>1</v>
      </c>
      <c r="M811" s="19">
        <f t="shared" si="101"/>
        <v>191</v>
      </c>
      <c r="N811" s="19">
        <f t="shared" si="102"/>
        <v>0</v>
      </c>
      <c r="O811" s="297"/>
      <c r="P811" s="297"/>
      <c r="Q811" s="297"/>
      <c r="R811" s="297"/>
      <c r="S811" s="297"/>
      <c r="T811" s="297"/>
      <c r="U811" s="297"/>
      <c r="V811" s="297"/>
      <c r="W811" s="19">
        <f>IF($W$2&gt;=I811,J811,0)</f>
        <v>0</v>
      </c>
      <c r="X811" s="365" t="s">
        <v>389</v>
      </c>
      <c r="Y811" s="9" t="s">
        <v>189</v>
      </c>
      <c r="Z811" s="322" t="s">
        <v>110</v>
      </c>
      <c r="AA811" s="9" t="s">
        <v>34</v>
      </c>
      <c r="AB811" s="9"/>
      <c r="AC811" s="9"/>
      <c r="AD811" s="9"/>
      <c r="AE811" s="9"/>
      <c r="AF811" s="8" t="s">
        <v>390</v>
      </c>
      <c r="AG811" s="60">
        <v>2016</v>
      </c>
      <c r="AH811" s="46"/>
      <c r="AI811" s="86" t="s">
        <v>4658</v>
      </c>
      <c r="AJ811" s="86" t="s">
        <v>4593</v>
      </c>
      <c r="AK811" s="46"/>
      <c r="AL811" s="46"/>
      <c r="AM811" s="46"/>
      <c r="AN811" s="1"/>
    </row>
    <row r="812" spans="1:40" ht="125.25" hidden="1" customHeight="1" x14ac:dyDescent="0.35">
      <c r="A812" s="3" t="s">
        <v>391</v>
      </c>
      <c r="B812" s="75" t="s">
        <v>392</v>
      </c>
      <c r="C812" s="23" t="s">
        <v>393</v>
      </c>
      <c r="D812" s="8" t="s">
        <v>394</v>
      </c>
      <c r="E812" s="8" t="s">
        <v>372</v>
      </c>
      <c r="F812" s="8" t="s">
        <v>343</v>
      </c>
      <c r="G812" s="247">
        <v>3</v>
      </c>
      <c r="H812" s="10">
        <v>43466</v>
      </c>
      <c r="I812" s="10">
        <v>44196</v>
      </c>
      <c r="J812" s="19">
        <f t="shared" si="100"/>
        <v>104.28571428571429</v>
      </c>
      <c r="K812" s="9">
        <v>3</v>
      </c>
      <c r="L812" s="11">
        <f t="shared" si="99"/>
        <v>1</v>
      </c>
      <c r="M812" s="19">
        <f t="shared" si="101"/>
        <v>104.28571428571429</v>
      </c>
      <c r="N812" s="19">
        <f t="shared" si="102"/>
        <v>0</v>
      </c>
      <c r="O812" s="297"/>
      <c r="P812" s="297"/>
      <c r="Q812" s="297"/>
      <c r="R812" s="297"/>
      <c r="S812" s="297"/>
      <c r="T812" s="297"/>
      <c r="U812" s="297"/>
      <c r="V812" s="297"/>
      <c r="W812" s="19">
        <f>IF($W$2&gt;=I812,J812,0)</f>
        <v>0</v>
      </c>
      <c r="X812" s="287" t="s">
        <v>344</v>
      </c>
      <c r="Y812" s="9" t="s">
        <v>361</v>
      </c>
      <c r="Z812" s="322" t="s">
        <v>110</v>
      </c>
      <c r="AA812" s="9" t="s">
        <v>34</v>
      </c>
      <c r="AB812" s="9"/>
      <c r="AC812" s="9"/>
      <c r="AD812" s="9"/>
      <c r="AE812" s="9"/>
      <c r="AF812" s="8" t="s">
        <v>395</v>
      </c>
      <c r="AG812" s="60">
        <v>2016</v>
      </c>
      <c r="AH812" s="46"/>
      <c r="AI812" s="86" t="s">
        <v>4658</v>
      </c>
      <c r="AJ812" s="86" t="s">
        <v>4593</v>
      </c>
      <c r="AK812" s="46"/>
      <c r="AL812" s="46"/>
      <c r="AM812" s="46"/>
      <c r="AN812" s="1"/>
    </row>
    <row r="813" spans="1:40" ht="125.25" hidden="1" customHeight="1" x14ac:dyDescent="0.35">
      <c r="A813" s="2" t="s">
        <v>3183</v>
      </c>
      <c r="B813" s="408" t="s">
        <v>3184</v>
      </c>
      <c r="C813" s="78" t="s">
        <v>3185</v>
      </c>
      <c r="D813" s="78" t="s">
        <v>3186</v>
      </c>
      <c r="E813" s="78" t="s">
        <v>3187</v>
      </c>
      <c r="F813" s="78" t="s">
        <v>3188</v>
      </c>
      <c r="G813" s="247">
        <v>2</v>
      </c>
      <c r="H813" s="163">
        <v>44242</v>
      </c>
      <c r="I813" s="163">
        <v>44377</v>
      </c>
      <c r="J813" s="19">
        <f t="shared" si="100"/>
        <v>19.285714285714285</v>
      </c>
      <c r="K813" s="60">
        <v>2</v>
      </c>
      <c r="L813" s="108">
        <f t="shared" si="99"/>
        <v>1</v>
      </c>
      <c r="M813" s="108">
        <f t="shared" si="101"/>
        <v>19.285714285714285</v>
      </c>
      <c r="N813" s="108">
        <f t="shared" si="102"/>
        <v>0</v>
      </c>
      <c r="O813" s="298"/>
      <c r="P813" s="298"/>
      <c r="Q813" s="298"/>
      <c r="R813" s="298"/>
      <c r="S813" s="298"/>
      <c r="T813" s="298"/>
      <c r="U813" s="298"/>
      <c r="V813" s="298"/>
      <c r="W813" s="108"/>
      <c r="X813" s="109" t="s">
        <v>3189</v>
      </c>
      <c r="Y813" s="536" t="s">
        <v>3190</v>
      </c>
      <c r="Z813" s="86" t="s">
        <v>3142</v>
      </c>
      <c r="AA813" s="86" t="s">
        <v>34</v>
      </c>
      <c r="AB813" s="86"/>
      <c r="AC813" s="86"/>
      <c r="AD813" s="86"/>
      <c r="AE813" s="86"/>
      <c r="AF813" s="181" t="s">
        <v>3191</v>
      </c>
      <c r="AG813" s="60">
        <v>2020</v>
      </c>
      <c r="AH813" s="282"/>
      <c r="AI813" s="86" t="s">
        <v>4658</v>
      </c>
      <c r="AJ813" s="86" t="s">
        <v>4593</v>
      </c>
      <c r="AK813" s="282"/>
      <c r="AL813" s="282"/>
      <c r="AM813" s="282"/>
      <c r="AN813" s="1"/>
    </row>
    <row r="814" spans="1:40" ht="125.25" hidden="1" customHeight="1" x14ac:dyDescent="0.35">
      <c r="A814" s="2" t="s">
        <v>3183</v>
      </c>
      <c r="B814" s="408" t="s">
        <v>3184</v>
      </c>
      <c r="C814" s="78" t="s">
        <v>3192</v>
      </c>
      <c r="D814" s="78" t="s">
        <v>3193</v>
      </c>
      <c r="E814" s="78" t="s">
        <v>3194</v>
      </c>
      <c r="F814" s="78" t="s">
        <v>3195</v>
      </c>
      <c r="G814" s="247">
        <v>10</v>
      </c>
      <c r="H814" s="163">
        <v>44242</v>
      </c>
      <c r="I814" s="163">
        <v>44530</v>
      </c>
      <c r="J814" s="19">
        <f t="shared" si="100"/>
        <v>41.142857142857146</v>
      </c>
      <c r="K814" s="60">
        <v>10</v>
      </c>
      <c r="L814" s="108">
        <f t="shared" si="99"/>
        <v>1</v>
      </c>
      <c r="M814" s="108">
        <f t="shared" si="101"/>
        <v>41.142857142857146</v>
      </c>
      <c r="N814" s="108">
        <f t="shared" si="102"/>
        <v>0</v>
      </c>
      <c r="O814" s="298"/>
      <c r="P814" s="298"/>
      <c r="Q814" s="298"/>
      <c r="R814" s="298"/>
      <c r="S814" s="298"/>
      <c r="T814" s="298"/>
      <c r="U814" s="298"/>
      <c r="V814" s="298"/>
      <c r="W814" s="108"/>
      <c r="X814" s="109" t="s">
        <v>3196</v>
      </c>
      <c r="Y814" s="78" t="s">
        <v>3190</v>
      </c>
      <c r="Z814" s="86" t="s">
        <v>3142</v>
      </c>
      <c r="AA814" s="86" t="s">
        <v>34</v>
      </c>
      <c r="AB814" s="86"/>
      <c r="AC814" s="86"/>
      <c r="AD814" s="86"/>
      <c r="AE814" s="86"/>
      <c r="AF814" s="181" t="s">
        <v>3197</v>
      </c>
      <c r="AG814" s="60">
        <v>2020</v>
      </c>
      <c r="AH814" s="282"/>
      <c r="AI814" s="86" t="s">
        <v>4658</v>
      </c>
      <c r="AJ814" s="86" t="s">
        <v>4593</v>
      </c>
      <c r="AK814" s="282"/>
      <c r="AL814" s="282"/>
      <c r="AM814" s="282"/>
      <c r="AN814" s="1"/>
    </row>
    <row r="815" spans="1:40" ht="125.25" hidden="1" customHeight="1" x14ac:dyDescent="0.3">
      <c r="A815" s="3" t="s">
        <v>3782</v>
      </c>
      <c r="B815" s="537" t="s">
        <v>5065</v>
      </c>
      <c r="C815" s="78" t="s">
        <v>3783</v>
      </c>
      <c r="D815" s="78" t="s">
        <v>3784</v>
      </c>
      <c r="E815" s="78" t="s">
        <v>3785</v>
      </c>
      <c r="F815" s="78" t="s">
        <v>3786</v>
      </c>
      <c r="G815" s="247">
        <v>1</v>
      </c>
      <c r="H815" s="411">
        <v>44743</v>
      </c>
      <c r="I815" s="411">
        <v>44865</v>
      </c>
      <c r="J815" s="19">
        <f t="shared" si="100"/>
        <v>17.428571428571427</v>
      </c>
      <c r="K815" s="60">
        <v>1</v>
      </c>
      <c r="L815" s="108">
        <f t="shared" si="99"/>
        <v>1</v>
      </c>
      <c r="M815" s="108"/>
      <c r="N815" s="108"/>
      <c r="O815" s="298"/>
      <c r="P815" s="298"/>
      <c r="Q815" s="298"/>
      <c r="R815" s="298"/>
      <c r="S815" s="298"/>
      <c r="T815" s="298"/>
      <c r="U815" s="298"/>
      <c r="V815" s="298"/>
      <c r="W815" s="108"/>
      <c r="X815" s="109" t="s">
        <v>3787</v>
      </c>
      <c r="Y815" s="140" t="s">
        <v>3506</v>
      </c>
      <c r="Z815" s="86" t="s">
        <v>3702</v>
      </c>
      <c r="AA815" s="86" t="s">
        <v>34</v>
      </c>
      <c r="AB815" s="86"/>
      <c r="AC815" s="86"/>
      <c r="AD815" s="86"/>
      <c r="AE815" s="86"/>
      <c r="AF815" s="92" t="s">
        <v>3788</v>
      </c>
      <c r="AG815" s="60">
        <v>2022</v>
      </c>
      <c r="AH815" s="282"/>
      <c r="AI815" s="86" t="s">
        <v>4658</v>
      </c>
      <c r="AJ815" s="86" t="s">
        <v>4593</v>
      </c>
      <c r="AK815" s="282"/>
      <c r="AL815" s="282"/>
      <c r="AM815" s="282"/>
      <c r="AN815" s="1"/>
    </row>
    <row r="816" spans="1:40" ht="125.25" hidden="1" customHeight="1" x14ac:dyDescent="0.35">
      <c r="A816" s="3" t="s">
        <v>2998</v>
      </c>
      <c r="B816" s="538" t="s">
        <v>2999</v>
      </c>
      <c r="C816" s="269" t="s">
        <v>3000</v>
      </c>
      <c r="D816" s="269" t="s">
        <v>3001</v>
      </c>
      <c r="E816" s="269" t="s">
        <v>3002</v>
      </c>
      <c r="F816" s="116" t="s">
        <v>3003</v>
      </c>
      <c r="G816" s="247">
        <v>3</v>
      </c>
      <c r="H816" s="426">
        <v>43844</v>
      </c>
      <c r="I816" s="426">
        <v>44149</v>
      </c>
      <c r="J816" s="230">
        <f t="shared" si="100"/>
        <v>43.571428571428569</v>
      </c>
      <c r="K816" s="261">
        <v>3</v>
      </c>
      <c r="L816" s="47">
        <f t="shared" si="99"/>
        <v>1</v>
      </c>
      <c r="M816" s="230">
        <f>J816*L816</f>
        <v>43.571428571428569</v>
      </c>
      <c r="N816" s="230">
        <f>IF(I816&lt;=$W$2,M816,0)</f>
        <v>0</v>
      </c>
      <c r="O816" s="299"/>
      <c r="P816" s="299"/>
      <c r="Q816" s="299"/>
      <c r="R816" s="299"/>
      <c r="S816" s="299"/>
      <c r="T816" s="299"/>
      <c r="U816" s="299"/>
      <c r="V816" s="299"/>
      <c r="W816" s="230">
        <f>IF($W$2&gt;=I816,J816,0)</f>
        <v>0</v>
      </c>
      <c r="X816" s="47" t="s">
        <v>3004</v>
      </c>
      <c r="Y816" s="9" t="s">
        <v>189</v>
      </c>
      <c r="Z816" s="8" t="s">
        <v>2935</v>
      </c>
      <c r="AA816" s="9" t="s">
        <v>34</v>
      </c>
      <c r="AB816" s="9"/>
      <c r="AC816" s="9"/>
      <c r="AD816" s="9"/>
      <c r="AE816" s="9"/>
      <c r="AF816" s="8"/>
      <c r="AG816" s="60">
        <v>2019</v>
      </c>
      <c r="AH816" s="46"/>
      <c r="AI816" s="86" t="s">
        <v>4658</v>
      </c>
      <c r="AJ816" s="86" t="s">
        <v>4593</v>
      </c>
      <c r="AK816" s="282"/>
      <c r="AL816" s="282"/>
      <c r="AM816" s="282"/>
      <c r="AN816" s="1"/>
    </row>
    <row r="817" spans="1:40" ht="125.25" customHeight="1" x14ac:dyDescent="0.35">
      <c r="A817" s="290" t="s">
        <v>4452</v>
      </c>
      <c r="B817" s="116" t="s">
        <v>4453</v>
      </c>
      <c r="C817" s="116" t="s">
        <v>4454</v>
      </c>
      <c r="D817" s="116" t="s">
        <v>4455</v>
      </c>
      <c r="E817" s="116" t="s">
        <v>4456</v>
      </c>
      <c r="F817" s="539" t="s">
        <v>4457</v>
      </c>
      <c r="G817" s="247">
        <v>1</v>
      </c>
      <c r="H817" s="437" t="s">
        <v>4450</v>
      </c>
      <c r="I817" s="463" t="s">
        <v>4451</v>
      </c>
      <c r="J817" s="247">
        <v>48</v>
      </c>
      <c r="K817" s="125"/>
      <c r="L817" s="108">
        <f t="shared" si="99"/>
        <v>0</v>
      </c>
      <c r="M817" s="108"/>
      <c r="N817" s="108"/>
      <c r="O817" s="298" t="s">
        <v>34</v>
      </c>
      <c r="P817" s="298"/>
      <c r="Q817" s="298"/>
      <c r="R817" s="298"/>
      <c r="S817" s="298"/>
      <c r="T817" s="298"/>
      <c r="U817" s="298"/>
      <c r="V817" s="298"/>
      <c r="W817" s="108"/>
      <c r="X817" s="109"/>
      <c r="Y817" s="120" t="s">
        <v>4458</v>
      </c>
      <c r="Z817" s="86" t="s">
        <v>4459</v>
      </c>
      <c r="AA817" s="86" t="s">
        <v>34</v>
      </c>
      <c r="AB817" s="86"/>
      <c r="AC817" s="86"/>
      <c r="AD817" s="86"/>
      <c r="AE817" s="86"/>
      <c r="AF817" s="250"/>
      <c r="AG817" s="60">
        <v>2024</v>
      </c>
      <c r="AH817" s="282"/>
      <c r="AI817" s="60" t="s">
        <v>4633</v>
      </c>
      <c r="AJ817" s="86" t="s">
        <v>4595</v>
      </c>
      <c r="AK817" s="282"/>
      <c r="AL817" s="282"/>
      <c r="AM817" s="282"/>
      <c r="AN817" s="1"/>
    </row>
    <row r="818" spans="1:40" ht="125.25" hidden="1" customHeight="1" x14ac:dyDescent="0.35">
      <c r="A818" s="3" t="s">
        <v>3206</v>
      </c>
      <c r="B818" s="540" t="s">
        <v>3207</v>
      </c>
      <c r="C818" s="536" t="s">
        <v>3208</v>
      </c>
      <c r="D818" s="536" t="s">
        <v>3209</v>
      </c>
      <c r="E818" s="536" t="s">
        <v>3210</v>
      </c>
      <c r="F818" s="78" t="s">
        <v>3211</v>
      </c>
      <c r="G818" s="247">
        <v>7</v>
      </c>
      <c r="H818" s="163">
        <v>44242</v>
      </c>
      <c r="I818" s="163">
        <v>44530</v>
      </c>
      <c r="J818" s="19">
        <f t="shared" ref="J818:J823" si="103">(I818-H818)/7</f>
        <v>41.142857142857146</v>
      </c>
      <c r="K818" s="60">
        <v>7</v>
      </c>
      <c r="L818" s="108">
        <f t="shared" si="99"/>
        <v>1</v>
      </c>
      <c r="M818" s="108">
        <f>J818*L818</f>
        <v>41.142857142857146</v>
      </c>
      <c r="N818" s="108">
        <f>IF(I818&lt;=$W$2,M818,0)</f>
        <v>0</v>
      </c>
      <c r="O818" s="298"/>
      <c r="P818" s="298"/>
      <c r="Q818" s="298"/>
      <c r="R818" s="298"/>
      <c r="S818" s="298"/>
      <c r="T818" s="298"/>
      <c r="U818" s="298"/>
      <c r="V818" s="298"/>
      <c r="W818" s="108"/>
      <c r="X818" s="109" t="s">
        <v>3204</v>
      </c>
      <c r="Y818" s="78" t="s">
        <v>3190</v>
      </c>
      <c r="Z818" s="86" t="s">
        <v>3142</v>
      </c>
      <c r="AA818" s="86" t="s">
        <v>34</v>
      </c>
      <c r="AB818" s="86"/>
      <c r="AC818" s="86"/>
      <c r="AD818" s="86"/>
      <c r="AE818" s="86"/>
      <c r="AF818" s="181" t="s">
        <v>3197</v>
      </c>
      <c r="AG818" s="60">
        <v>2020</v>
      </c>
      <c r="AH818" s="282"/>
      <c r="AI818" s="86" t="s">
        <v>4658</v>
      </c>
      <c r="AJ818" s="86" t="s">
        <v>4593</v>
      </c>
      <c r="AK818" s="282"/>
      <c r="AL818" s="282"/>
      <c r="AM818" s="282"/>
      <c r="AN818" s="1"/>
    </row>
    <row r="819" spans="1:40" ht="125.25" hidden="1" customHeight="1" x14ac:dyDescent="0.35">
      <c r="A819" s="3" t="s">
        <v>3069</v>
      </c>
      <c r="B819" s="412" t="s">
        <v>3070</v>
      </c>
      <c r="C819" s="541" t="s">
        <v>3071</v>
      </c>
      <c r="D819" s="541" t="s">
        <v>3072</v>
      </c>
      <c r="E819" s="541" t="s">
        <v>3073</v>
      </c>
      <c r="F819" s="541" t="s">
        <v>3074</v>
      </c>
      <c r="G819" s="247">
        <v>2</v>
      </c>
      <c r="H819" s="450">
        <v>44044</v>
      </c>
      <c r="I819" s="450">
        <v>44255</v>
      </c>
      <c r="J819" s="19">
        <f t="shared" si="103"/>
        <v>30.142857142857142</v>
      </c>
      <c r="K819" s="60">
        <v>2</v>
      </c>
      <c r="L819" s="108">
        <f t="shared" si="99"/>
        <v>1</v>
      </c>
      <c r="M819" s="19">
        <f>J819*L819</f>
        <v>30.142857142857142</v>
      </c>
      <c r="N819" s="19">
        <f>IF(I819&lt;=$W$2,M819,0)</f>
        <v>0</v>
      </c>
      <c r="O819" s="297"/>
      <c r="P819" s="297"/>
      <c r="Q819" s="297"/>
      <c r="R819" s="297"/>
      <c r="S819" s="297"/>
      <c r="T819" s="297"/>
      <c r="U819" s="297"/>
      <c r="V819" s="297"/>
      <c r="W819" s="108"/>
      <c r="X819" s="109" t="s">
        <v>3075</v>
      </c>
      <c r="Y819" s="542" t="s">
        <v>3076</v>
      </c>
      <c r="Z819" s="86" t="s">
        <v>3017</v>
      </c>
      <c r="AA819" s="86" t="s">
        <v>34</v>
      </c>
      <c r="AB819" s="86"/>
      <c r="AC819" s="86"/>
      <c r="AD819" s="86"/>
      <c r="AE819" s="86"/>
      <c r="AF819" s="181" t="s">
        <v>3077</v>
      </c>
      <c r="AG819" s="60">
        <v>2020</v>
      </c>
      <c r="AH819" s="282"/>
      <c r="AI819" s="86" t="s">
        <v>4658</v>
      </c>
      <c r="AJ819" s="86" t="s">
        <v>4593</v>
      </c>
      <c r="AK819" s="282"/>
      <c r="AL819" s="282"/>
      <c r="AM819" s="282"/>
      <c r="AN819" s="1"/>
    </row>
    <row r="820" spans="1:40" ht="125.25" hidden="1" customHeight="1" x14ac:dyDescent="0.35">
      <c r="A820" s="2" t="s">
        <v>191</v>
      </c>
      <c r="B820" s="48" t="s">
        <v>199</v>
      </c>
      <c r="C820" s="8" t="s">
        <v>193</v>
      </c>
      <c r="D820" s="8" t="s">
        <v>194</v>
      </c>
      <c r="E820" s="21" t="s">
        <v>195</v>
      </c>
      <c r="F820" s="9" t="s">
        <v>196</v>
      </c>
      <c r="G820" s="247">
        <v>9</v>
      </c>
      <c r="H820" s="10">
        <v>42795</v>
      </c>
      <c r="I820" s="10">
        <v>43100</v>
      </c>
      <c r="J820" s="19">
        <f t="shared" si="103"/>
        <v>43.571428571428569</v>
      </c>
      <c r="K820" s="9">
        <v>9</v>
      </c>
      <c r="L820" s="11">
        <f t="shared" si="99"/>
        <v>1</v>
      </c>
      <c r="M820" s="19">
        <f>J820*L820</f>
        <v>43.571428571428569</v>
      </c>
      <c r="N820" s="19">
        <f>IF(I820&lt;=$W$2,M820,0)</f>
        <v>43.571428571428569</v>
      </c>
      <c r="O820" s="297"/>
      <c r="P820" s="297"/>
      <c r="Q820" s="297"/>
      <c r="R820" s="297"/>
      <c r="S820" s="297"/>
      <c r="T820" s="297"/>
      <c r="U820" s="297"/>
      <c r="V820" s="297"/>
      <c r="W820" s="19">
        <f>IF($W$2&gt;=I820,J820,0)</f>
        <v>43.571428571428569</v>
      </c>
      <c r="X820" s="287" t="s">
        <v>197</v>
      </c>
      <c r="Y820" s="9" t="s">
        <v>147</v>
      </c>
      <c r="Z820" s="322" t="s">
        <v>110</v>
      </c>
      <c r="AA820" s="9"/>
      <c r="AB820" s="9"/>
      <c r="AC820" s="9"/>
      <c r="AD820" s="9"/>
      <c r="AE820" s="9"/>
      <c r="AF820" s="8" t="s">
        <v>200</v>
      </c>
      <c r="AG820" s="60">
        <v>2016</v>
      </c>
      <c r="AH820" s="60"/>
      <c r="AI820" s="86" t="s">
        <v>4658</v>
      </c>
      <c r="AJ820" s="86" t="s">
        <v>4593</v>
      </c>
      <c r="AK820" s="46"/>
      <c r="AL820" s="46"/>
      <c r="AM820" s="46"/>
      <c r="AN820" s="1"/>
    </row>
    <row r="821" spans="1:40" ht="125.25" hidden="1" customHeight="1" x14ac:dyDescent="0.35">
      <c r="A821" s="3" t="s">
        <v>3576</v>
      </c>
      <c r="B821" s="440" t="s">
        <v>3577</v>
      </c>
      <c r="C821" s="142" t="s">
        <v>3578</v>
      </c>
      <c r="D821" s="238" t="s">
        <v>3579</v>
      </c>
      <c r="E821" s="142" t="s">
        <v>3580</v>
      </c>
      <c r="F821" s="142" t="s">
        <v>3581</v>
      </c>
      <c r="G821" s="247">
        <v>22</v>
      </c>
      <c r="H821" s="391">
        <v>44378</v>
      </c>
      <c r="I821" s="403">
        <v>44742</v>
      </c>
      <c r="J821" s="19">
        <f t="shared" si="103"/>
        <v>52</v>
      </c>
      <c r="K821" s="60">
        <v>22</v>
      </c>
      <c r="L821" s="108">
        <f t="shared" si="99"/>
        <v>1</v>
      </c>
      <c r="M821" s="108"/>
      <c r="N821" s="108"/>
      <c r="O821" s="298"/>
      <c r="P821" s="298"/>
      <c r="Q821" s="298"/>
      <c r="R821" s="298"/>
      <c r="S821" s="298"/>
      <c r="T821" s="298"/>
      <c r="U821" s="298"/>
      <c r="V821" s="298"/>
      <c r="W821" s="108"/>
      <c r="X821" s="109" t="s">
        <v>3582</v>
      </c>
      <c r="Y821" s="543" t="s">
        <v>3506</v>
      </c>
      <c r="Z821" s="86" t="s">
        <v>3498</v>
      </c>
      <c r="AA821" s="86" t="s">
        <v>34</v>
      </c>
      <c r="AB821" s="86"/>
      <c r="AC821" s="86" t="s">
        <v>34</v>
      </c>
      <c r="AD821" s="86"/>
      <c r="AE821" s="86"/>
      <c r="AF821" s="181" t="s">
        <v>4106</v>
      </c>
      <c r="AG821" s="181">
        <v>2021</v>
      </c>
      <c r="AH821" s="282"/>
      <c r="AI821" s="86" t="s">
        <v>4658</v>
      </c>
      <c r="AJ821" s="86" t="s">
        <v>4593</v>
      </c>
      <c r="AK821" s="282"/>
      <c r="AL821" s="282"/>
      <c r="AM821" s="282"/>
      <c r="AN821" s="1"/>
    </row>
    <row r="822" spans="1:40" ht="125.25" hidden="1" customHeight="1" x14ac:dyDescent="0.3">
      <c r="A822" s="59" t="s">
        <v>3746</v>
      </c>
      <c r="B822" s="410" t="s">
        <v>5066</v>
      </c>
      <c r="C822" s="107" t="s">
        <v>3747</v>
      </c>
      <c r="D822" s="122" t="s">
        <v>3748</v>
      </c>
      <c r="E822" s="107" t="s">
        <v>3749</v>
      </c>
      <c r="F822" s="25" t="s">
        <v>3750</v>
      </c>
      <c r="G822" s="247">
        <v>300</v>
      </c>
      <c r="H822" s="544">
        <v>44763</v>
      </c>
      <c r="I822" s="544">
        <v>45657</v>
      </c>
      <c r="J822" s="19">
        <f t="shared" si="103"/>
        <v>127.71428571428571</v>
      </c>
      <c r="K822" s="60">
        <v>127</v>
      </c>
      <c r="L822" s="108">
        <f t="shared" si="99"/>
        <v>0.42333333333333334</v>
      </c>
      <c r="M822" s="108"/>
      <c r="N822" s="108"/>
      <c r="O822" s="298"/>
      <c r="P822" s="298"/>
      <c r="Q822" s="298"/>
      <c r="R822" s="298"/>
      <c r="S822" s="298"/>
      <c r="T822" s="298"/>
      <c r="U822" s="298"/>
      <c r="V822" s="298"/>
      <c r="W822" s="108"/>
      <c r="X822" s="109"/>
      <c r="Y822" s="140" t="s">
        <v>3620</v>
      </c>
      <c r="Z822" s="86" t="s">
        <v>3702</v>
      </c>
      <c r="AA822" s="86" t="s">
        <v>34</v>
      </c>
      <c r="AB822" s="86"/>
      <c r="AC822" s="86"/>
      <c r="AD822" s="86"/>
      <c r="AE822" s="86"/>
      <c r="AF822" s="181" t="s">
        <v>4300</v>
      </c>
      <c r="AG822" s="60">
        <v>2022</v>
      </c>
      <c r="AH822" s="282"/>
      <c r="AI822" s="86" t="s">
        <v>4659</v>
      </c>
      <c r="AJ822" s="86" t="s">
        <v>4593</v>
      </c>
      <c r="AK822" s="282"/>
      <c r="AL822" s="282"/>
      <c r="AM822" s="282"/>
      <c r="AN822" s="1"/>
    </row>
    <row r="823" spans="1:40" ht="125.25" hidden="1" customHeight="1" x14ac:dyDescent="0.3">
      <c r="A823" s="59" t="s">
        <v>3746</v>
      </c>
      <c r="B823" s="545" t="s">
        <v>5067</v>
      </c>
      <c r="C823" s="107" t="s">
        <v>3747</v>
      </c>
      <c r="D823" s="122" t="s">
        <v>3748</v>
      </c>
      <c r="E823" s="107" t="s">
        <v>3751</v>
      </c>
      <c r="F823" s="107" t="s">
        <v>3750</v>
      </c>
      <c r="G823" s="247">
        <v>991</v>
      </c>
      <c r="H823" s="544">
        <v>44763</v>
      </c>
      <c r="I823" s="544">
        <v>45657</v>
      </c>
      <c r="J823" s="19">
        <f t="shared" si="103"/>
        <v>127.71428571428571</v>
      </c>
      <c r="K823" s="60">
        <v>300</v>
      </c>
      <c r="L823" s="108">
        <f t="shared" si="99"/>
        <v>0.30272452068617556</v>
      </c>
      <c r="M823" s="108"/>
      <c r="N823" s="108"/>
      <c r="O823" s="298"/>
      <c r="P823" s="298"/>
      <c r="Q823" s="298"/>
      <c r="R823" s="298"/>
      <c r="S823" s="298"/>
      <c r="T823" s="298"/>
      <c r="U823" s="298"/>
      <c r="V823" s="298"/>
      <c r="W823" s="108"/>
      <c r="X823" s="109"/>
      <c r="Y823" s="140" t="s">
        <v>3620</v>
      </c>
      <c r="Z823" s="86" t="s">
        <v>3702</v>
      </c>
      <c r="AA823" s="86" t="s">
        <v>34</v>
      </c>
      <c r="AB823" s="86"/>
      <c r="AC823" s="86"/>
      <c r="AD823" s="86"/>
      <c r="AE823" s="86"/>
      <c r="AF823" s="181" t="s">
        <v>4300</v>
      </c>
      <c r="AG823" s="60">
        <v>2022</v>
      </c>
      <c r="AH823" s="282"/>
      <c r="AI823" s="86" t="s">
        <v>4659</v>
      </c>
      <c r="AJ823" s="86" t="s">
        <v>4593</v>
      </c>
      <c r="AK823" s="282"/>
      <c r="AL823" s="282"/>
      <c r="AM823" s="282"/>
      <c r="AN823" s="1"/>
    </row>
    <row r="824" spans="1:40" ht="125.25" customHeight="1" x14ac:dyDescent="0.35">
      <c r="A824" s="3" t="s">
        <v>4010</v>
      </c>
      <c r="B824" s="105" t="s">
        <v>4011</v>
      </c>
      <c r="C824" s="154" t="s">
        <v>4012</v>
      </c>
      <c r="D824" s="106" t="s">
        <v>4013</v>
      </c>
      <c r="E824" s="106" t="s">
        <v>4014</v>
      </c>
      <c r="F824" s="205" t="s">
        <v>4649</v>
      </c>
      <c r="G824" s="78">
        <v>4</v>
      </c>
      <c r="H824" s="161">
        <v>45108</v>
      </c>
      <c r="I824" s="161">
        <v>45504</v>
      </c>
      <c r="J824" s="283">
        <f>ROUND(((I824-H824)/7),0)</f>
        <v>57</v>
      </c>
      <c r="K824" s="60">
        <v>4</v>
      </c>
      <c r="L824" s="108">
        <f t="shared" si="99"/>
        <v>1</v>
      </c>
      <c r="M824" s="108"/>
      <c r="N824" s="108"/>
      <c r="O824" s="298"/>
      <c r="P824" s="298"/>
      <c r="Q824" s="298"/>
      <c r="R824" s="298"/>
      <c r="S824" s="298" t="s">
        <v>34</v>
      </c>
      <c r="T824" s="298"/>
      <c r="U824" s="298"/>
      <c r="V824" s="298"/>
      <c r="W824" s="108"/>
      <c r="X824" s="109"/>
      <c r="Y824" s="110" t="s">
        <v>3842</v>
      </c>
      <c r="Z824" s="86" t="s">
        <v>3908</v>
      </c>
      <c r="AA824" s="86" t="s">
        <v>34</v>
      </c>
      <c r="AB824" s="86"/>
      <c r="AC824" s="86" t="s">
        <v>34</v>
      </c>
      <c r="AD824" s="86"/>
      <c r="AE824" s="86"/>
      <c r="AF824" s="181" t="s">
        <v>4421</v>
      </c>
      <c r="AG824" s="60">
        <v>2023</v>
      </c>
      <c r="AH824" s="60">
        <v>2024</v>
      </c>
      <c r="AI824" s="60" t="s">
        <v>4596</v>
      </c>
      <c r="AJ824" s="86" t="s">
        <v>4595</v>
      </c>
      <c r="AK824" s="46"/>
      <c r="AL824" s="46" t="s">
        <v>4673</v>
      </c>
      <c r="AM824" s="210" t="s">
        <v>4677</v>
      </c>
      <c r="AN824" s="1"/>
    </row>
    <row r="825" spans="1:40" ht="125.25" hidden="1" customHeight="1" x14ac:dyDescent="0.35">
      <c r="A825" s="4" t="s">
        <v>117</v>
      </c>
      <c r="B825" s="48" t="s">
        <v>118</v>
      </c>
      <c r="C825" s="8" t="s">
        <v>119</v>
      </c>
      <c r="D825" s="8" t="s">
        <v>120</v>
      </c>
      <c r="E825" s="8" t="s">
        <v>121</v>
      </c>
      <c r="F825" s="9" t="s">
        <v>122</v>
      </c>
      <c r="G825" s="247">
        <v>1</v>
      </c>
      <c r="H825" s="10">
        <v>42736</v>
      </c>
      <c r="I825" s="10">
        <v>43100</v>
      </c>
      <c r="J825" s="19">
        <f t="shared" ref="J825:J840" si="104">(I825-H825)/7</f>
        <v>52</v>
      </c>
      <c r="K825" s="9">
        <v>1</v>
      </c>
      <c r="L825" s="11">
        <f t="shared" si="99"/>
        <v>1</v>
      </c>
      <c r="M825" s="19">
        <f t="shared" ref="M825:M840" si="105">J825*L825</f>
        <v>52</v>
      </c>
      <c r="N825" s="19">
        <f t="shared" ref="N825:N840" si="106">IF(I825&lt;=$W$2,M825,0)</f>
        <v>52</v>
      </c>
      <c r="O825" s="297"/>
      <c r="P825" s="297"/>
      <c r="Q825" s="297"/>
      <c r="R825" s="297"/>
      <c r="S825" s="297"/>
      <c r="T825" s="297"/>
      <c r="U825" s="297"/>
      <c r="V825" s="297"/>
      <c r="W825" s="19">
        <f t="shared" ref="W825:W840" si="107">IF($W$2&gt;=I825,J825,0)</f>
        <v>52</v>
      </c>
      <c r="X825" s="47" t="s">
        <v>123</v>
      </c>
      <c r="Y825" s="320" t="s">
        <v>109</v>
      </c>
      <c r="Z825" s="8" t="s">
        <v>110</v>
      </c>
      <c r="AA825" s="9" t="s">
        <v>34</v>
      </c>
      <c r="AB825" s="9"/>
      <c r="AC825" s="9"/>
      <c r="AD825" s="9"/>
      <c r="AE825" s="9"/>
      <c r="AF825" s="8" t="s">
        <v>124</v>
      </c>
      <c r="AG825" s="60">
        <v>2016</v>
      </c>
      <c r="AH825" s="46"/>
      <c r="AI825" s="86" t="s">
        <v>4658</v>
      </c>
      <c r="AJ825" s="86" t="s">
        <v>4593</v>
      </c>
      <c r="AK825" s="46"/>
      <c r="AL825" s="46"/>
      <c r="AM825" s="46"/>
      <c r="AN825" s="1"/>
    </row>
    <row r="826" spans="1:40" ht="125.25" hidden="1" customHeight="1" x14ac:dyDescent="0.35">
      <c r="A826" s="4" t="s">
        <v>117</v>
      </c>
      <c r="B826" s="48" t="s">
        <v>118</v>
      </c>
      <c r="C826" s="8" t="s">
        <v>119</v>
      </c>
      <c r="D826" s="8" t="s">
        <v>120</v>
      </c>
      <c r="E826" s="8" t="s">
        <v>125</v>
      </c>
      <c r="F826" s="9" t="s">
        <v>126</v>
      </c>
      <c r="G826" s="247">
        <v>12</v>
      </c>
      <c r="H826" s="10">
        <v>42736</v>
      </c>
      <c r="I826" s="10">
        <v>43100</v>
      </c>
      <c r="J826" s="19">
        <f t="shared" si="104"/>
        <v>52</v>
      </c>
      <c r="K826" s="9">
        <v>12</v>
      </c>
      <c r="L826" s="11">
        <f t="shared" si="99"/>
        <v>1</v>
      </c>
      <c r="M826" s="19">
        <f t="shared" si="105"/>
        <v>52</v>
      </c>
      <c r="N826" s="19">
        <f t="shared" si="106"/>
        <v>52</v>
      </c>
      <c r="O826" s="297"/>
      <c r="P826" s="297"/>
      <c r="Q826" s="297"/>
      <c r="R826" s="297"/>
      <c r="S826" s="297"/>
      <c r="T826" s="297"/>
      <c r="U826" s="297"/>
      <c r="V826" s="297"/>
      <c r="W826" s="19">
        <f t="shared" si="107"/>
        <v>52</v>
      </c>
      <c r="X826" s="287" t="s">
        <v>127</v>
      </c>
      <c r="Y826" s="9" t="s">
        <v>109</v>
      </c>
      <c r="Z826" s="322" t="s">
        <v>110</v>
      </c>
      <c r="AA826" s="9" t="s">
        <v>34</v>
      </c>
      <c r="AB826" s="9"/>
      <c r="AC826" s="9"/>
      <c r="AD826" s="9"/>
      <c r="AE826" s="9"/>
      <c r="AF826" s="8" t="s">
        <v>128</v>
      </c>
      <c r="AG826" s="60">
        <v>2016</v>
      </c>
      <c r="AH826" s="46"/>
      <c r="AI826" s="86" t="s">
        <v>4658</v>
      </c>
      <c r="AJ826" s="86" t="s">
        <v>4593</v>
      </c>
      <c r="AK826" s="46"/>
      <c r="AL826" s="46"/>
      <c r="AM826" s="46"/>
      <c r="AN826" s="1"/>
    </row>
    <row r="827" spans="1:40" ht="125.25" hidden="1" customHeight="1" x14ac:dyDescent="0.35">
      <c r="A827" s="4" t="s">
        <v>117</v>
      </c>
      <c r="B827" s="48" t="s">
        <v>118</v>
      </c>
      <c r="C827" s="8" t="s">
        <v>119</v>
      </c>
      <c r="D827" s="8" t="s">
        <v>120</v>
      </c>
      <c r="E827" s="8" t="s">
        <v>129</v>
      </c>
      <c r="F827" s="9" t="s">
        <v>130</v>
      </c>
      <c r="G827" s="247">
        <v>1</v>
      </c>
      <c r="H827" s="10">
        <v>42736</v>
      </c>
      <c r="I827" s="10">
        <v>43100</v>
      </c>
      <c r="J827" s="19">
        <f t="shared" si="104"/>
        <v>52</v>
      </c>
      <c r="K827" s="9">
        <v>1</v>
      </c>
      <c r="L827" s="11">
        <f t="shared" si="99"/>
        <v>1</v>
      </c>
      <c r="M827" s="19">
        <f t="shared" si="105"/>
        <v>52</v>
      </c>
      <c r="N827" s="19">
        <f t="shared" si="106"/>
        <v>52</v>
      </c>
      <c r="O827" s="297"/>
      <c r="P827" s="297"/>
      <c r="Q827" s="297"/>
      <c r="R827" s="297"/>
      <c r="S827" s="297"/>
      <c r="T827" s="297"/>
      <c r="U827" s="297"/>
      <c r="V827" s="297"/>
      <c r="W827" s="19">
        <f t="shared" si="107"/>
        <v>52</v>
      </c>
      <c r="X827" s="47" t="s">
        <v>131</v>
      </c>
      <c r="Y827" s="9" t="s">
        <v>109</v>
      </c>
      <c r="Z827" s="8" t="s">
        <v>110</v>
      </c>
      <c r="AA827" s="9" t="s">
        <v>34</v>
      </c>
      <c r="AB827" s="9"/>
      <c r="AC827" s="9"/>
      <c r="AD827" s="9"/>
      <c r="AE827" s="9"/>
      <c r="AF827" s="8" t="s">
        <v>132</v>
      </c>
      <c r="AG827" s="60">
        <v>2016</v>
      </c>
      <c r="AH827" s="46"/>
      <c r="AI827" s="86" t="s">
        <v>4658</v>
      </c>
      <c r="AJ827" s="86" t="s">
        <v>4593</v>
      </c>
      <c r="AK827" s="46"/>
      <c r="AL827" s="46"/>
      <c r="AM827" s="46"/>
      <c r="AN827" s="1"/>
    </row>
    <row r="828" spans="1:40" ht="125.25" hidden="1" customHeight="1" x14ac:dyDescent="0.35">
      <c r="A828" s="3" t="s">
        <v>133</v>
      </c>
      <c r="B828" s="48" t="s">
        <v>118</v>
      </c>
      <c r="C828" s="8" t="s">
        <v>134</v>
      </c>
      <c r="D828" s="8" t="s">
        <v>135</v>
      </c>
      <c r="E828" s="8" t="s">
        <v>136</v>
      </c>
      <c r="F828" s="9" t="s">
        <v>137</v>
      </c>
      <c r="G828" s="247">
        <v>1</v>
      </c>
      <c r="H828" s="10">
        <v>42644</v>
      </c>
      <c r="I828" s="10">
        <v>42825</v>
      </c>
      <c r="J828" s="19">
        <f t="shared" si="104"/>
        <v>25.857142857142858</v>
      </c>
      <c r="K828" s="9">
        <v>1</v>
      </c>
      <c r="L828" s="11">
        <f t="shared" si="99"/>
        <v>1</v>
      </c>
      <c r="M828" s="19">
        <f t="shared" si="105"/>
        <v>25.857142857142858</v>
      </c>
      <c r="N828" s="19">
        <f t="shared" si="106"/>
        <v>25.857142857142858</v>
      </c>
      <c r="O828" s="297"/>
      <c r="P828" s="297"/>
      <c r="Q828" s="297"/>
      <c r="R828" s="297"/>
      <c r="S828" s="297"/>
      <c r="T828" s="297"/>
      <c r="U828" s="297"/>
      <c r="V828" s="297"/>
      <c r="W828" s="19">
        <f t="shared" si="107"/>
        <v>25.857142857142858</v>
      </c>
      <c r="X828" s="47" t="s">
        <v>138</v>
      </c>
      <c r="Y828" s="9" t="s">
        <v>109</v>
      </c>
      <c r="Z828" s="8" t="s">
        <v>110</v>
      </c>
      <c r="AA828" s="9" t="s">
        <v>34</v>
      </c>
      <c r="AB828" s="9"/>
      <c r="AC828" s="9" t="s">
        <v>34</v>
      </c>
      <c r="AD828" s="9" t="s">
        <v>34</v>
      </c>
      <c r="AE828" s="9"/>
      <c r="AF828" s="8" t="s">
        <v>139</v>
      </c>
      <c r="AG828" s="60">
        <v>2016</v>
      </c>
      <c r="AH828" s="46"/>
      <c r="AI828" s="86" t="s">
        <v>4658</v>
      </c>
      <c r="AJ828" s="86" t="s">
        <v>4593</v>
      </c>
      <c r="AK828" s="46"/>
      <c r="AL828" s="46"/>
      <c r="AM828" s="46"/>
      <c r="AN828" s="1"/>
    </row>
    <row r="829" spans="1:40" ht="125.25" hidden="1" customHeight="1" x14ac:dyDescent="0.35">
      <c r="A829" s="3" t="s">
        <v>2622</v>
      </c>
      <c r="B829" s="48" t="s">
        <v>2623</v>
      </c>
      <c r="C829" s="8" t="s">
        <v>2624</v>
      </c>
      <c r="D829" s="44" t="s">
        <v>2625</v>
      </c>
      <c r="E829" s="44" t="s">
        <v>2626</v>
      </c>
      <c r="F829" s="9" t="s">
        <v>2627</v>
      </c>
      <c r="G829" s="247">
        <v>5</v>
      </c>
      <c r="H829" s="12">
        <v>43678</v>
      </c>
      <c r="I829" s="12">
        <v>43830</v>
      </c>
      <c r="J829" s="230">
        <f t="shared" si="104"/>
        <v>21.714285714285715</v>
      </c>
      <c r="K829" s="60">
        <v>5</v>
      </c>
      <c r="L829" s="47">
        <f t="shared" si="99"/>
        <v>1</v>
      </c>
      <c r="M829" s="230">
        <f t="shared" si="105"/>
        <v>21.714285714285715</v>
      </c>
      <c r="N829" s="230">
        <f t="shared" si="106"/>
        <v>21.714285714285715</v>
      </c>
      <c r="O829" s="299"/>
      <c r="P829" s="299"/>
      <c r="Q829" s="299"/>
      <c r="R829" s="299"/>
      <c r="S829" s="299"/>
      <c r="T829" s="299"/>
      <c r="U829" s="299"/>
      <c r="V829" s="299"/>
      <c r="W829" s="230">
        <f t="shared" si="107"/>
        <v>21.714285714285715</v>
      </c>
      <c r="X829" s="47" t="s">
        <v>2628</v>
      </c>
      <c r="Y829" s="9" t="s">
        <v>147</v>
      </c>
      <c r="Z829" s="8" t="s">
        <v>2621</v>
      </c>
      <c r="AA829" s="9"/>
      <c r="AB829" s="9"/>
      <c r="AC829" s="9"/>
      <c r="AD829" s="9"/>
      <c r="AE829" s="9"/>
      <c r="AF829" s="8" t="s">
        <v>2629</v>
      </c>
      <c r="AG829" s="60">
        <v>2019</v>
      </c>
      <c r="AH829" s="46"/>
      <c r="AI829" s="86" t="s">
        <v>4658</v>
      </c>
      <c r="AJ829" s="86" t="s">
        <v>4593</v>
      </c>
      <c r="AK829" s="282"/>
      <c r="AL829" s="282"/>
      <c r="AM829" s="282"/>
      <c r="AN829" s="1"/>
    </row>
    <row r="830" spans="1:40" ht="125.25" hidden="1" customHeight="1" x14ac:dyDescent="0.35">
      <c r="A830" s="3" t="s">
        <v>215</v>
      </c>
      <c r="B830" s="48" t="s">
        <v>216</v>
      </c>
      <c r="C830" s="8" t="s">
        <v>217</v>
      </c>
      <c r="D830" s="8" t="s">
        <v>218</v>
      </c>
      <c r="E830" s="8" t="s">
        <v>219</v>
      </c>
      <c r="F830" s="9" t="s">
        <v>220</v>
      </c>
      <c r="G830" s="247">
        <v>1</v>
      </c>
      <c r="H830" s="10">
        <v>42750</v>
      </c>
      <c r="I830" s="10">
        <v>42916</v>
      </c>
      <c r="J830" s="19">
        <f t="shared" si="104"/>
        <v>23.714285714285715</v>
      </c>
      <c r="K830" s="9">
        <v>1</v>
      </c>
      <c r="L830" s="11">
        <f t="shared" si="99"/>
        <v>1</v>
      </c>
      <c r="M830" s="19">
        <f t="shared" si="105"/>
        <v>23.714285714285715</v>
      </c>
      <c r="N830" s="19">
        <f t="shared" si="106"/>
        <v>23.714285714285715</v>
      </c>
      <c r="O830" s="297"/>
      <c r="P830" s="297"/>
      <c r="Q830" s="297"/>
      <c r="R830" s="297"/>
      <c r="S830" s="297"/>
      <c r="T830" s="297"/>
      <c r="U830" s="297"/>
      <c r="V830" s="297"/>
      <c r="W830" s="19">
        <f t="shared" si="107"/>
        <v>23.714285714285715</v>
      </c>
      <c r="X830" s="47" t="s">
        <v>221</v>
      </c>
      <c r="Y830" s="320" t="s">
        <v>156</v>
      </c>
      <c r="Z830" s="8" t="s">
        <v>110</v>
      </c>
      <c r="AA830" s="9"/>
      <c r="AB830" s="9"/>
      <c r="AC830" s="9"/>
      <c r="AD830" s="9"/>
      <c r="AE830" s="9"/>
      <c r="AF830" s="8" t="s">
        <v>222</v>
      </c>
      <c r="AG830" s="60">
        <v>2016</v>
      </c>
      <c r="AH830" s="46"/>
      <c r="AI830" s="86" t="s">
        <v>4658</v>
      </c>
      <c r="AJ830" s="86" t="s">
        <v>4593</v>
      </c>
      <c r="AK830" s="46"/>
      <c r="AL830" s="46"/>
      <c r="AM830" s="46"/>
      <c r="AN830" s="1"/>
    </row>
    <row r="831" spans="1:40" ht="125.25" hidden="1" customHeight="1" x14ac:dyDescent="0.35">
      <c r="A831" s="2" t="s">
        <v>191</v>
      </c>
      <c r="B831" s="48" t="s">
        <v>192</v>
      </c>
      <c r="C831" s="8" t="s">
        <v>193</v>
      </c>
      <c r="D831" s="8" t="s">
        <v>194</v>
      </c>
      <c r="E831" s="21" t="s">
        <v>195</v>
      </c>
      <c r="F831" s="9" t="s">
        <v>196</v>
      </c>
      <c r="G831" s="247">
        <v>9</v>
      </c>
      <c r="H831" s="10">
        <v>42795</v>
      </c>
      <c r="I831" s="10">
        <v>43100</v>
      </c>
      <c r="J831" s="19">
        <f t="shared" si="104"/>
        <v>43.571428571428569</v>
      </c>
      <c r="K831" s="9">
        <v>9</v>
      </c>
      <c r="L831" s="11">
        <f t="shared" si="99"/>
        <v>1</v>
      </c>
      <c r="M831" s="19">
        <f t="shared" si="105"/>
        <v>43.571428571428569</v>
      </c>
      <c r="N831" s="19">
        <f t="shared" si="106"/>
        <v>43.571428571428569</v>
      </c>
      <c r="O831" s="297"/>
      <c r="P831" s="297"/>
      <c r="Q831" s="297"/>
      <c r="R831" s="297"/>
      <c r="S831" s="297"/>
      <c r="T831" s="297"/>
      <c r="U831" s="297"/>
      <c r="V831" s="297"/>
      <c r="W831" s="19">
        <f t="shared" si="107"/>
        <v>43.571428571428569</v>
      </c>
      <c r="X831" s="287" t="s">
        <v>197</v>
      </c>
      <c r="Y831" s="9" t="s">
        <v>147</v>
      </c>
      <c r="Z831" s="322" t="s">
        <v>110</v>
      </c>
      <c r="AA831" s="9"/>
      <c r="AB831" s="9"/>
      <c r="AC831" s="9"/>
      <c r="AD831" s="9"/>
      <c r="AE831" s="9"/>
      <c r="AF831" s="8" t="s">
        <v>198</v>
      </c>
      <c r="AG831" s="60">
        <v>2016</v>
      </c>
      <c r="AH831" s="46"/>
      <c r="AI831" s="86" t="s">
        <v>4658</v>
      </c>
      <c r="AJ831" s="86" t="s">
        <v>4593</v>
      </c>
      <c r="AK831" s="46"/>
      <c r="AL831" s="46"/>
      <c r="AM831" s="46"/>
      <c r="AN831" s="1"/>
    </row>
    <row r="832" spans="1:40" ht="125.25" hidden="1" customHeight="1" x14ac:dyDescent="0.35">
      <c r="A832" s="3" t="s">
        <v>173</v>
      </c>
      <c r="B832" s="48" t="s">
        <v>174</v>
      </c>
      <c r="C832" s="8" t="s">
        <v>175</v>
      </c>
      <c r="D832" s="8" t="s">
        <v>176</v>
      </c>
      <c r="E832" s="8" t="s">
        <v>177</v>
      </c>
      <c r="F832" s="9" t="s">
        <v>178</v>
      </c>
      <c r="G832" s="247">
        <v>1</v>
      </c>
      <c r="H832" s="10">
        <v>42750</v>
      </c>
      <c r="I832" s="10">
        <v>42916</v>
      </c>
      <c r="J832" s="19">
        <f t="shared" si="104"/>
        <v>23.714285714285715</v>
      </c>
      <c r="K832" s="9">
        <v>1</v>
      </c>
      <c r="L832" s="11">
        <f t="shared" si="99"/>
        <v>1</v>
      </c>
      <c r="M832" s="19">
        <f t="shared" si="105"/>
        <v>23.714285714285715</v>
      </c>
      <c r="N832" s="19">
        <f t="shared" si="106"/>
        <v>23.714285714285715</v>
      </c>
      <c r="O832" s="297"/>
      <c r="P832" s="297"/>
      <c r="Q832" s="297"/>
      <c r="R832" s="297"/>
      <c r="S832" s="297"/>
      <c r="T832" s="297"/>
      <c r="U832" s="297"/>
      <c r="V832" s="297"/>
      <c r="W832" s="19">
        <f t="shared" si="107"/>
        <v>23.714285714285715</v>
      </c>
      <c r="X832" s="47" t="s">
        <v>179</v>
      </c>
      <c r="Y832" s="366" t="s">
        <v>180</v>
      </c>
      <c r="Z832" s="8" t="s">
        <v>110</v>
      </c>
      <c r="AA832" s="9"/>
      <c r="AB832" s="9"/>
      <c r="AC832" s="9"/>
      <c r="AD832" s="9"/>
      <c r="AE832" s="9"/>
      <c r="AF832" s="8" t="s">
        <v>181</v>
      </c>
      <c r="AG832" s="60">
        <v>2016</v>
      </c>
      <c r="AH832" s="46"/>
      <c r="AI832" s="86" t="s">
        <v>4658</v>
      </c>
      <c r="AJ832" s="86" t="s">
        <v>4593</v>
      </c>
      <c r="AK832" s="46"/>
      <c r="AL832" s="46"/>
      <c r="AM832" s="46"/>
      <c r="AN832" s="1"/>
    </row>
    <row r="833" spans="1:40" ht="125.25" hidden="1" customHeight="1" x14ac:dyDescent="0.35">
      <c r="A833" s="2" t="s">
        <v>158</v>
      </c>
      <c r="B833" s="48" t="s">
        <v>159</v>
      </c>
      <c r="C833" s="8" t="s">
        <v>160</v>
      </c>
      <c r="D833" s="8" t="s">
        <v>161</v>
      </c>
      <c r="E833" s="8" t="s">
        <v>162</v>
      </c>
      <c r="F833" s="9" t="s">
        <v>163</v>
      </c>
      <c r="G833" s="247">
        <v>2</v>
      </c>
      <c r="H833" s="10">
        <v>42724</v>
      </c>
      <c r="I833" s="10">
        <v>43100</v>
      </c>
      <c r="J833" s="19">
        <f t="shared" si="104"/>
        <v>53.714285714285715</v>
      </c>
      <c r="K833" s="9">
        <v>2</v>
      </c>
      <c r="L833" s="11">
        <f t="shared" si="99"/>
        <v>1</v>
      </c>
      <c r="M833" s="19">
        <f t="shared" si="105"/>
        <v>53.714285714285715</v>
      </c>
      <c r="N833" s="19">
        <f t="shared" si="106"/>
        <v>53.714285714285715</v>
      </c>
      <c r="O833" s="297"/>
      <c r="P833" s="297"/>
      <c r="Q833" s="297"/>
      <c r="R833" s="297"/>
      <c r="S833" s="297"/>
      <c r="T833" s="297"/>
      <c r="U833" s="297"/>
      <c r="V833" s="297"/>
      <c r="W833" s="19">
        <f t="shared" si="107"/>
        <v>53.714285714285715</v>
      </c>
      <c r="X833" s="47" t="s">
        <v>164</v>
      </c>
      <c r="Y833" s="9" t="s">
        <v>165</v>
      </c>
      <c r="Z833" s="8" t="s">
        <v>110</v>
      </c>
      <c r="AA833" s="9"/>
      <c r="AB833" s="9"/>
      <c r="AC833" s="9"/>
      <c r="AD833" s="9"/>
      <c r="AE833" s="9"/>
      <c r="AF833" s="8" t="s">
        <v>166</v>
      </c>
      <c r="AG833" s="60">
        <v>2016</v>
      </c>
      <c r="AH833" s="46"/>
      <c r="AI833" s="86" t="s">
        <v>4658</v>
      </c>
      <c r="AJ833" s="86" t="s">
        <v>4593</v>
      </c>
      <c r="AK833" s="46"/>
      <c r="AL833" s="46"/>
      <c r="AM833" s="46"/>
      <c r="AN833" s="1"/>
    </row>
    <row r="834" spans="1:40" ht="125.25" hidden="1" customHeight="1" x14ac:dyDescent="0.35">
      <c r="A834" s="2" t="s">
        <v>158</v>
      </c>
      <c r="B834" s="48" t="s">
        <v>159</v>
      </c>
      <c r="C834" s="8" t="s">
        <v>167</v>
      </c>
      <c r="D834" s="8" t="s">
        <v>168</v>
      </c>
      <c r="E834" s="8" t="s">
        <v>169</v>
      </c>
      <c r="F834" s="9" t="s">
        <v>170</v>
      </c>
      <c r="G834" s="247">
        <v>1</v>
      </c>
      <c r="H834" s="10">
        <v>42724</v>
      </c>
      <c r="I834" s="10">
        <v>42886</v>
      </c>
      <c r="J834" s="19">
        <f t="shared" si="104"/>
        <v>23.142857142857142</v>
      </c>
      <c r="K834" s="9">
        <v>1</v>
      </c>
      <c r="L834" s="11">
        <f t="shared" si="99"/>
        <v>1</v>
      </c>
      <c r="M834" s="19">
        <f t="shared" si="105"/>
        <v>23.142857142857142</v>
      </c>
      <c r="N834" s="19">
        <f t="shared" si="106"/>
        <v>23.142857142857142</v>
      </c>
      <c r="O834" s="297"/>
      <c r="P834" s="297"/>
      <c r="Q834" s="297"/>
      <c r="R834" s="297"/>
      <c r="S834" s="297"/>
      <c r="T834" s="297"/>
      <c r="U834" s="297"/>
      <c r="V834" s="297"/>
      <c r="W834" s="19">
        <f t="shared" si="107"/>
        <v>23.142857142857142</v>
      </c>
      <c r="X834" s="47" t="s">
        <v>171</v>
      </c>
      <c r="Y834" s="320" t="s">
        <v>165</v>
      </c>
      <c r="Z834" s="8" t="s">
        <v>110</v>
      </c>
      <c r="AA834" s="9"/>
      <c r="AB834" s="9"/>
      <c r="AC834" s="9"/>
      <c r="AD834" s="9"/>
      <c r="AE834" s="9"/>
      <c r="AF834" s="8" t="s">
        <v>172</v>
      </c>
      <c r="AG834" s="60">
        <v>2016</v>
      </c>
      <c r="AH834" s="46"/>
      <c r="AI834" s="86" t="s">
        <v>4658</v>
      </c>
      <c r="AJ834" s="86" t="s">
        <v>4593</v>
      </c>
      <c r="AK834" s="46"/>
      <c r="AL834" s="46"/>
      <c r="AM834" s="46"/>
      <c r="AN834" s="1"/>
    </row>
    <row r="835" spans="1:40" ht="125.25" hidden="1" customHeight="1" x14ac:dyDescent="0.35">
      <c r="A835" s="3" t="s">
        <v>149</v>
      </c>
      <c r="B835" s="48" t="s">
        <v>150</v>
      </c>
      <c r="C835" s="8" t="s">
        <v>151</v>
      </c>
      <c r="D835" s="8" t="s">
        <v>152</v>
      </c>
      <c r="E835" s="8" t="s">
        <v>153</v>
      </c>
      <c r="F835" s="9" t="s">
        <v>154</v>
      </c>
      <c r="G835" s="247">
        <v>1</v>
      </c>
      <c r="H835" s="10">
        <v>42709</v>
      </c>
      <c r="I835" s="10">
        <v>42825</v>
      </c>
      <c r="J835" s="19">
        <f t="shared" si="104"/>
        <v>16.571428571428573</v>
      </c>
      <c r="K835" s="9">
        <v>1</v>
      </c>
      <c r="L835" s="11">
        <f t="shared" si="99"/>
        <v>1</v>
      </c>
      <c r="M835" s="19">
        <f t="shared" si="105"/>
        <v>16.571428571428573</v>
      </c>
      <c r="N835" s="19">
        <f t="shared" si="106"/>
        <v>16.571428571428573</v>
      </c>
      <c r="O835" s="297"/>
      <c r="P835" s="297"/>
      <c r="Q835" s="297"/>
      <c r="R835" s="297"/>
      <c r="S835" s="297"/>
      <c r="T835" s="297"/>
      <c r="U835" s="297"/>
      <c r="V835" s="297"/>
      <c r="W835" s="19">
        <f t="shared" si="107"/>
        <v>16.571428571428573</v>
      </c>
      <c r="X835" s="287" t="s">
        <v>155</v>
      </c>
      <c r="Y835" s="9" t="s">
        <v>156</v>
      </c>
      <c r="Z835" s="322" t="s">
        <v>110</v>
      </c>
      <c r="AA835" s="9"/>
      <c r="AB835" s="9"/>
      <c r="AC835" s="9"/>
      <c r="AD835" s="9"/>
      <c r="AE835" s="9"/>
      <c r="AF835" s="8" t="s">
        <v>157</v>
      </c>
      <c r="AG835" s="60">
        <v>2016</v>
      </c>
      <c r="AH835" s="46"/>
      <c r="AI835" s="86" t="s">
        <v>4658</v>
      </c>
      <c r="AJ835" s="86" t="s">
        <v>4593</v>
      </c>
      <c r="AK835" s="46"/>
      <c r="AL835" s="46"/>
      <c r="AM835" s="46"/>
      <c r="AN835" s="1"/>
    </row>
    <row r="836" spans="1:40" ht="125.25" hidden="1" customHeight="1" x14ac:dyDescent="0.35">
      <c r="A836" s="3" t="s">
        <v>112</v>
      </c>
      <c r="B836" s="61" t="s">
        <v>113</v>
      </c>
      <c r="C836" s="8" t="s">
        <v>104</v>
      </c>
      <c r="D836" s="8" t="s">
        <v>105</v>
      </c>
      <c r="E836" s="8" t="s">
        <v>114</v>
      </c>
      <c r="F836" s="9" t="s">
        <v>107</v>
      </c>
      <c r="G836" s="247">
        <v>12</v>
      </c>
      <c r="H836" s="10">
        <v>42736</v>
      </c>
      <c r="I836" s="12">
        <v>43100</v>
      </c>
      <c r="J836" s="19">
        <f t="shared" si="104"/>
        <v>52</v>
      </c>
      <c r="K836" s="9">
        <v>12</v>
      </c>
      <c r="L836" s="11">
        <f t="shared" si="99"/>
        <v>1</v>
      </c>
      <c r="M836" s="19">
        <f t="shared" si="105"/>
        <v>52</v>
      </c>
      <c r="N836" s="19">
        <f t="shared" si="106"/>
        <v>52</v>
      </c>
      <c r="O836" s="297"/>
      <c r="P836" s="297"/>
      <c r="Q836" s="297"/>
      <c r="R836" s="297"/>
      <c r="S836" s="297"/>
      <c r="T836" s="297"/>
      <c r="U836" s="297"/>
      <c r="V836" s="297"/>
      <c r="W836" s="19">
        <f t="shared" si="107"/>
        <v>52</v>
      </c>
      <c r="X836" s="47" t="s">
        <v>115</v>
      </c>
      <c r="Y836" s="366" t="s">
        <v>109</v>
      </c>
      <c r="Z836" s="8" t="s">
        <v>110</v>
      </c>
      <c r="AA836" s="9" t="s">
        <v>34</v>
      </c>
      <c r="AB836" s="9"/>
      <c r="AC836" s="9"/>
      <c r="AD836" s="9"/>
      <c r="AE836" s="9"/>
      <c r="AF836" s="8" t="s">
        <v>116</v>
      </c>
      <c r="AG836" s="60">
        <v>2016</v>
      </c>
      <c r="AH836" s="46"/>
      <c r="AI836" s="86" t="s">
        <v>4658</v>
      </c>
      <c r="AJ836" s="86" t="s">
        <v>4593</v>
      </c>
      <c r="AK836" s="46"/>
      <c r="AL836" s="46"/>
      <c r="AM836" s="46"/>
      <c r="AN836" s="1"/>
    </row>
    <row r="837" spans="1:40" ht="125.25" hidden="1" customHeight="1" x14ac:dyDescent="0.35">
      <c r="A837" s="3" t="s">
        <v>2615</v>
      </c>
      <c r="B837" s="52" t="s">
        <v>2616</v>
      </c>
      <c r="C837" s="8" t="s">
        <v>2616</v>
      </c>
      <c r="D837" s="44" t="s">
        <v>2617</v>
      </c>
      <c r="E837" s="44" t="s">
        <v>2618</v>
      </c>
      <c r="F837" s="45" t="s">
        <v>2619</v>
      </c>
      <c r="G837" s="247">
        <v>4</v>
      </c>
      <c r="H837" s="12">
        <v>43507</v>
      </c>
      <c r="I837" s="12">
        <v>43819</v>
      </c>
      <c r="J837" s="230">
        <f t="shared" si="104"/>
        <v>44.571428571428569</v>
      </c>
      <c r="K837" s="60">
        <v>4</v>
      </c>
      <c r="L837" s="47">
        <f t="shared" si="99"/>
        <v>1</v>
      </c>
      <c r="M837" s="230">
        <f t="shared" si="105"/>
        <v>44.571428571428569</v>
      </c>
      <c r="N837" s="230">
        <f t="shared" si="106"/>
        <v>44.571428571428569</v>
      </c>
      <c r="O837" s="299"/>
      <c r="P837" s="299"/>
      <c r="Q837" s="299"/>
      <c r="R837" s="299"/>
      <c r="S837" s="299"/>
      <c r="T837" s="299"/>
      <c r="U837" s="299"/>
      <c r="V837" s="299"/>
      <c r="W837" s="230">
        <f t="shared" si="107"/>
        <v>44.571428571428569</v>
      </c>
      <c r="X837" s="47" t="s">
        <v>2620</v>
      </c>
      <c r="Y837" s="320" t="s">
        <v>32</v>
      </c>
      <c r="Z837" s="8" t="s">
        <v>2621</v>
      </c>
      <c r="AA837" s="9"/>
      <c r="AB837" s="9"/>
      <c r="AC837" s="9"/>
      <c r="AD837" s="9"/>
      <c r="AE837" s="9"/>
      <c r="AF837" s="8" t="s">
        <v>2421</v>
      </c>
      <c r="AG837" s="60">
        <v>2019</v>
      </c>
      <c r="AH837" s="46"/>
      <c r="AI837" s="86" t="s">
        <v>4658</v>
      </c>
      <c r="AJ837" s="86" t="s">
        <v>4593</v>
      </c>
      <c r="AK837" s="282"/>
      <c r="AL837" s="282"/>
      <c r="AM837" s="282"/>
      <c r="AN837" s="1"/>
    </row>
    <row r="838" spans="1:40" ht="125.25" hidden="1" customHeight="1" x14ac:dyDescent="0.35">
      <c r="A838" s="3" t="s">
        <v>140</v>
      </c>
      <c r="B838" s="70" t="s">
        <v>141</v>
      </c>
      <c r="C838" s="8" t="s">
        <v>142</v>
      </c>
      <c r="D838" s="8" t="s">
        <v>143</v>
      </c>
      <c r="E838" s="8" t="s">
        <v>144</v>
      </c>
      <c r="F838" s="8" t="s">
        <v>145</v>
      </c>
      <c r="G838" s="247">
        <v>2</v>
      </c>
      <c r="H838" s="10">
        <v>43981</v>
      </c>
      <c r="I838" s="10">
        <v>44165</v>
      </c>
      <c r="J838" s="19">
        <f t="shared" si="104"/>
        <v>26.285714285714285</v>
      </c>
      <c r="K838" s="9">
        <v>2</v>
      </c>
      <c r="L838" s="11">
        <f t="shared" si="99"/>
        <v>1</v>
      </c>
      <c r="M838" s="20">
        <f t="shared" si="105"/>
        <v>26.285714285714285</v>
      </c>
      <c r="N838" s="19">
        <f t="shared" si="106"/>
        <v>0</v>
      </c>
      <c r="O838" s="297"/>
      <c r="P838" s="297"/>
      <c r="Q838" s="297"/>
      <c r="R838" s="297"/>
      <c r="S838" s="297"/>
      <c r="T838" s="297"/>
      <c r="U838" s="297"/>
      <c r="V838" s="297"/>
      <c r="W838" s="19">
        <f t="shared" si="107"/>
        <v>0</v>
      </c>
      <c r="X838" s="174" t="s">
        <v>146</v>
      </c>
      <c r="Y838" s="9" t="s">
        <v>147</v>
      </c>
      <c r="Z838" s="322" t="s">
        <v>110</v>
      </c>
      <c r="AA838" s="9" t="s">
        <v>34</v>
      </c>
      <c r="AB838" s="9"/>
      <c r="AC838" s="9" t="s">
        <v>34</v>
      </c>
      <c r="AD838" s="9"/>
      <c r="AE838" s="9"/>
      <c r="AF838" s="8" t="s">
        <v>148</v>
      </c>
      <c r="AG838" s="60">
        <v>2016</v>
      </c>
      <c r="AH838" s="46"/>
      <c r="AI838" s="86" t="s">
        <v>4658</v>
      </c>
      <c r="AJ838" s="86" t="s">
        <v>4593</v>
      </c>
      <c r="AK838" s="46"/>
      <c r="AL838" s="46"/>
      <c r="AM838" s="46"/>
      <c r="AN838" s="1"/>
    </row>
    <row r="839" spans="1:40" ht="125.25" hidden="1" customHeight="1" x14ac:dyDescent="0.35">
      <c r="A839" s="3" t="s">
        <v>102</v>
      </c>
      <c r="B839" s="61" t="s">
        <v>103</v>
      </c>
      <c r="C839" s="8" t="s">
        <v>104</v>
      </c>
      <c r="D839" s="8" t="s">
        <v>105</v>
      </c>
      <c r="E839" s="8" t="s">
        <v>106</v>
      </c>
      <c r="F839" s="9" t="s">
        <v>107</v>
      </c>
      <c r="G839" s="247">
        <v>12</v>
      </c>
      <c r="H839" s="10">
        <v>42736</v>
      </c>
      <c r="I839" s="10">
        <v>43100</v>
      </c>
      <c r="J839" s="19">
        <f t="shared" si="104"/>
        <v>52</v>
      </c>
      <c r="K839" s="9">
        <v>12</v>
      </c>
      <c r="L839" s="11">
        <f t="shared" si="99"/>
        <v>1</v>
      </c>
      <c r="M839" s="19">
        <f t="shared" si="105"/>
        <v>52</v>
      </c>
      <c r="N839" s="19">
        <f t="shared" si="106"/>
        <v>52</v>
      </c>
      <c r="O839" s="297"/>
      <c r="P839" s="297"/>
      <c r="Q839" s="297"/>
      <c r="R839" s="297"/>
      <c r="S839" s="297"/>
      <c r="T839" s="297"/>
      <c r="U839" s="297"/>
      <c r="V839" s="297"/>
      <c r="W839" s="19">
        <f t="shared" si="107"/>
        <v>52</v>
      </c>
      <c r="X839" s="47" t="s">
        <v>108</v>
      </c>
      <c r="Y839" s="366" t="s">
        <v>109</v>
      </c>
      <c r="Z839" s="8" t="s">
        <v>110</v>
      </c>
      <c r="AA839" s="9" t="s">
        <v>34</v>
      </c>
      <c r="AB839" s="9"/>
      <c r="AC839" s="9"/>
      <c r="AD839" s="9"/>
      <c r="AE839" s="9"/>
      <c r="AF839" s="8" t="s">
        <v>111</v>
      </c>
      <c r="AG839" s="60">
        <v>2016</v>
      </c>
      <c r="AH839" s="46"/>
      <c r="AI839" s="86" t="s">
        <v>4658</v>
      </c>
      <c r="AJ839" s="86" t="s">
        <v>4593</v>
      </c>
      <c r="AK839" s="46"/>
      <c r="AL839" s="46"/>
      <c r="AM839" s="46"/>
      <c r="AN839" s="1"/>
    </row>
    <row r="840" spans="1:40" ht="125.25" hidden="1" customHeight="1" x14ac:dyDescent="0.35">
      <c r="A840" s="3" t="s">
        <v>1271</v>
      </c>
      <c r="B840" s="48" t="s">
        <v>1272</v>
      </c>
      <c r="C840" s="8" t="s">
        <v>1273</v>
      </c>
      <c r="D840" s="8" t="s">
        <v>1274</v>
      </c>
      <c r="E840" s="8" t="s">
        <v>1275</v>
      </c>
      <c r="F840" s="9" t="s">
        <v>107</v>
      </c>
      <c r="G840" s="247">
        <v>1</v>
      </c>
      <c r="H840" s="12">
        <v>42461</v>
      </c>
      <c r="I840" s="12">
        <v>42551</v>
      </c>
      <c r="J840" s="19">
        <f t="shared" si="104"/>
        <v>12.857142857142858</v>
      </c>
      <c r="K840" s="9">
        <v>1</v>
      </c>
      <c r="L840" s="11">
        <f t="shared" si="99"/>
        <v>1</v>
      </c>
      <c r="M840" s="19">
        <f t="shared" si="105"/>
        <v>12.857142857142858</v>
      </c>
      <c r="N840" s="19">
        <f t="shared" si="106"/>
        <v>12.857142857142858</v>
      </c>
      <c r="O840" s="297"/>
      <c r="P840" s="297"/>
      <c r="Q840" s="297"/>
      <c r="R840" s="297"/>
      <c r="S840" s="297"/>
      <c r="T840" s="297"/>
      <c r="U840" s="297"/>
      <c r="V840" s="297"/>
      <c r="W840" s="19">
        <f t="shared" si="107"/>
        <v>12.857142857142858</v>
      </c>
      <c r="X840" s="47" t="s">
        <v>197</v>
      </c>
      <c r="Y840" s="9" t="s">
        <v>147</v>
      </c>
      <c r="Z840" s="8" t="s">
        <v>553</v>
      </c>
      <c r="AA840" s="9"/>
      <c r="AB840" s="9"/>
      <c r="AC840" s="9"/>
      <c r="AD840" s="9"/>
      <c r="AE840" s="9"/>
      <c r="AF840" s="367" t="s">
        <v>1276</v>
      </c>
      <c r="AG840" s="184">
        <v>2013</v>
      </c>
      <c r="AH840" s="46"/>
      <c r="AI840" s="86" t="s">
        <v>4658</v>
      </c>
      <c r="AJ840" s="86" t="s">
        <v>4593</v>
      </c>
      <c r="AK840" s="46"/>
      <c r="AL840" s="46"/>
      <c r="AM840" s="46"/>
      <c r="AN840" s="1"/>
    </row>
  </sheetData>
  <sheetProtection deleteRows="0" sort="0"/>
  <autoFilter ref="A3:AN840" xr:uid="{00000000-0001-0000-0000-000000000000}">
    <filterColumn colId="35">
      <filters>
        <filter val="ABIERTA"/>
        <filter val="REFORMULAR"/>
      </filters>
    </filterColumn>
  </autoFilter>
  <sortState xmlns:xlrd2="http://schemas.microsoft.com/office/spreadsheetml/2017/richdata2" ref="A752:AN806">
    <sortCondition ref="A752:A806"/>
  </sortState>
  <mergeCells count="22">
    <mergeCell ref="AI2:AJ2"/>
    <mergeCell ref="L2:L3"/>
    <mergeCell ref="M2:M3"/>
    <mergeCell ref="K2:K3"/>
    <mergeCell ref="J2:J3"/>
    <mergeCell ref="Y2:Y3"/>
    <mergeCell ref="X2:X3"/>
    <mergeCell ref="AF2:AF3"/>
    <mergeCell ref="AA2:AE2"/>
    <mergeCell ref="AH2:AH3"/>
    <mergeCell ref="Z2:Z3"/>
    <mergeCell ref="AG2:AG3"/>
    <mergeCell ref="O2:V2"/>
    <mergeCell ref="G2:G3"/>
    <mergeCell ref="H2:H3"/>
    <mergeCell ref="I2:I3"/>
    <mergeCell ref="A2:A3"/>
    <mergeCell ref="B2:B3"/>
    <mergeCell ref="D2:D3"/>
    <mergeCell ref="C2:C3"/>
    <mergeCell ref="F2:F3"/>
    <mergeCell ref="E2:E3"/>
  </mergeCells>
  <conditionalFormatting sqref="H753:H755">
    <cfRule type="timePeriod" dxfId="0" priority="1" timePeriod="lastWeek">
      <formula>AND(TODAY()-ROUNDDOWN(H753,0)&gt;=(WEEKDAY(TODAY())),TODAY()-ROUNDDOWN(H753,0)&lt;(WEEKDAY(TODAY())+7))</formula>
    </cfRule>
  </conditionalFormatting>
  <dataValidations xWindow="1422" yWindow="1024" count="17">
    <dataValidation type="date" allowBlank="1" showInputMessage="1" errorTitle="Entrada no válida" error="Por favor escriba una fecha válida (AAAA/MM/DD)" promptTitle="Ingrese una fecha (AAAA/MM/DD)" prompt=" Registre la FECHA PROGRAMADA para la terminación de la actividad. (FORMATO AAAA/MM/DD)" sqref="X463 H565:H566 I544:I551 I613:I627 H612 I604:I608 I602 I629:I632 I595:I600 I590:I591 I573:I587 I636:I638 I499 I507 I706 I702 I698:I700 I696 I704 I611 H678 I553:I558 I708:I716 I749:I752 I801:I806 I729:I747 I725:I727 I560:I570 D756:E756 H756:I757 I719:I722 I537:I542 I83 I384:I385 I494:I495 I640:I666 I694 H797:I797 H799:I799 I670:I692 I758:I794" xr:uid="{00000000-0002-0000-0000-000000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G4 G303 G444:G445 K4 K303 K444:K445 G464:G469 G480 K377:K379 G377:G379 G37 G449:G461 G471:G472 K449:K472 H559 G560:G567 G611:G612 H603 G574:G602 G636:G638 G640:G646 G648 G604:G608 G668 G537:G558 G499 G617:G632 H701 G702 G683:G692 G704 G708:G711 G727:G738 G749:G750 G670:G673 G715 G740:G745 G747 G569:G572 G700 G720:G723 G507 G83 G384:G385 G494:G495 G650:G666 G694 G801:G806 G676:G681 G757:G794" xr:uid="{00000000-0002-0000-0000-000001000000}">
      <formula1>-9223372036854770000</formula1>
      <formula2>9223372036854770000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 A377" xr:uid="{00000000-0002-0000-0000-000002000000}">
      <formula1>0</formula1>
      <formula2>9</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AG452 Y783:Y784 X464:X469 X449:X455 X460 AF471:AG472 Y489:Y490 Y562:Y574 Y669 Y662 Y727 Y744 Y589:Y608 Y748 Y715:Y718 Y268 Y750:Y751 Y729 Y803:Y804 Y623:Y631 Y576:Y587 Y758:Y775 Y550:Y556 AG478 Y611:Y620 Y777:Y779 AF460:AF469 AG454 AF449:AF455 AG463:AG469 AG474 Y559:Y560" xr:uid="{00000000-0002-0000-0000-000003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F464:F467 F449:F461 F480 F471:F472 F611:F612 G620 G617:G618 E630 F666:F668 G633 F621:F633 F636:F638 F639:G639 G647 F640:F648 F571:F606 F537:F561 F499 G701 F683 F675 F673 F704 F700:F702 F685:F692 F709:F710 F747 F732 F749 F726 F671 F734:F742 G568 F563:F568 F721:F722 F507 F83 F384:F385 F494:F495 F650:F662 F694 F801:F806 F677:F681 F758:F794" xr:uid="{00000000-0002-0000-0000-000004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E467:E469 E480 E460 E463 E472 D561 F562 E621 D667 E571:E572 E576:E578 E617 E619 E574 E587:E591 E582:E583 E595:E598 D573 E611:E612 D569:D570 E602:E604 E593 E623:E625 D605:D606 E639:E645 D636 E631:E633 E648:E649 F649 E666 D663:D665 E607:F608 E662 E499 E702:E704 D698:D699 D673 E708:E710 D709:D711 D713:D715 D717:E718 E720:E722 D724:E724 E700 E734:E738 E748 E562:E568 D750 D757 E671:E673 D670 E507 E83 E384:E385 E494:E495 E537:E560 E660 E694 E803:E806 E678:E682 E758:E792" xr:uid="{00000000-0002-0000-0000-000005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D472 D462:D469 E456:E457 D460 E449 D480 D560:D562 D592:D593 D574:D587 D595:D602 E575 E594 D571:D572 E599:E601 E573 E667 D590 E592 G573 E626:E629 D537:D558 D611:D633 E657:E659 E636:E638 E646:E647 D637:D649 D650:E653 D654:D660 E654:E655 D668:E668 G667 D666 E663:F665 E579:E581 E584:E586 D604:D608 D662 D499 D700:D702 E673:E677 E698:E699 D704 D696:F696 E701 F676 F684 F674 E683:E692 F672 F682:G682 G674:G675 E569:F570 F708 D708:D710 E709:E710 E711:F711 E713:E714 D724:D727 D729:D745 E723:E733 D747:D749 E747 E670:F670 E739:E745 E749 E719 E715:F715 F723:F725 F717:F720 F727:F731 F733 F743:F745 F748:G748 G725:G726 G739 G717:G718 D564:D568 E750:F750 E757:F757 D721:D722 D507 D83 D384:D385 D494:D495 D661:E661 D694 D801:D806 D671:D692 D758:D794" xr:uid="{00000000-0002-0000-0000-000006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480 C472 C450:C453 B449:B471 D559 C596:C602 C611:C612 D594 C604:C608 C603:D603 C499 C551:C594 C801:C806 C670:C674 C710:C714 C727:C735 C716:C718 C739:C752 E728 E723 C756:C794 Y747 C537:C549 C721:C725 C507 C83 C384:C385 C494:C495 C692:C708 C676:C690 C623:C668" xr:uid="{00000000-0002-0000-0000-000007000000}">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80:A502 A449:A472 A756:A794 A801:A806 A710:A752 A504:A708" xr:uid="{00000000-0002-0000-0000-000008000000}">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B480 B472 B600:B608 B592:B598 C595 B569 B611:B622 B537:B549 B662:B663 B551:B567 B696:B700 B706:B708 B710:B717 B748 B750:B751 B384:B385 B801:B806 B758:B794" xr:uid="{00000000-0002-0000-0000-000009000000}">
      <formula1>0</formula1>
      <formula2>390</formula2>
    </dataValidation>
    <dataValidation allowBlank="1" showInputMessage="1" showErrorMessage="1" promptTitle="Ingrese una fecha (DD/MM/AAAA)" prompt="Registre la FECHA PROGRAMADA para el inicio de la actividad. (FORMATO DD/MM/AAAA)" sqref="H37:I37 I35 H337 I211 I257 I470 H12:I12 I242 I250 I298 I306 I322 I326 I334 I463 I468 I489 I248 I165 I443 H145:I146 H132:I133 H148:I150 I228:I230 I252:I253 I261:I263 I309:I311 I362:I364 I336:I337 I330 I39:I60 I375:I376 I403:I404 I419:I422 I386:I387 I508 I341:I346" xr:uid="{00000000-0002-0000-0000-00000A000000}"/>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4 C377:C383 C386:C445" xr:uid="{00000000-0002-0000-0000-00000B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H560:H564 I559 I552 I588:I589 H611 H604:H608 H572:H602 H571:I571 I592:I594 I601 I603 I634:I635 I572 H633:I633 H634:H638 H639:I639 I667:I668 H537:H558 H499 H613:H632 H702 H698:H700 H696 H704 H706 H670:H677 I628 H748:I748 H749:H752 I723:I724 I728 H734:I734 I717:I718 H747 H735:H745 H567:H570 H708:H733 H507 H83 H384:H385 H494:H495 H640:H668 H694 H801:H806 H679:H692 H758:H794" xr:uid="{00000000-0002-0000-0000-00000C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K537:K549 K803:K806" xr:uid="{00000000-0002-0000-0000-00000D000000}">
      <formula1>-9223372036854770000</formula1>
      <formula2>9223372036854770000</formula2>
    </dataValidation>
    <dataValidation allowBlank="1" showInputMessage="1" showErrorMessage="1" promptTitle="Ingrese Fecha (DD/MM/AAAA)" prompt="Registre la FECHA PROGRAMADA para la terminación de la actividad. (DD/MM/AAAA)" sqref="I543 I612 J508:J541 I508:I536 J701:J714 J661:J670 J672:J693 I496:J498 I269:J383 I386:J493 I500:J506 J543:J544 J546:J557 J787:J802 J695:J699 I84:J267 I4:J82 J750:J785 J559:J659" xr:uid="{00000000-0002-0000-0000-00000F000000}"/>
    <dataValidation type="date" allowBlank="1" showInputMessage="1" errorTitle="Entrada no válida" error="Por favor escriba una fecha válida (AAAA/MM/DD)" promptTitle="Ingrese una fecha (DD/MM/AAAA)" prompt="Registre la FECHA PROGRAMADA para el inicio de la actividad. (FORMATO DD/MM/AAAA)" sqref="H496:H498 H269:H383 H386:H493 H500:H506 H508:H536 H4:H82 H84:H267" xr:uid="{00000000-0002-0000-0000-00000E000000}">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J786 J700 J671 J499 J542 J83 J384:J385 J494:J495 J507 J545 J558 J660 J694 J803:J840 J715:J749" xr:uid="{D8332036-9EE6-4EE0-99C2-109CCB49F4E2}">
      <formula1>-9223372036854770000</formula1>
      <formula2>9223372036854770000</formula2>
    </dataValidation>
  </dataValidations>
  <printOptions gridLines="1"/>
  <pageMargins left="0" right="0" top="0" bottom="0.35433070866141736" header="0" footer="0.31496062992125984"/>
  <pageSetup paperSize="14" scale="60" orientation="landscape" horizontalDpi="300" verticalDpi="300" r:id="rId1"/>
  <headerFooter scaleWithDoc="0" alignWithMargins="0">
    <oddFooter>&amp;C&amp;Pde&amp;N</oddFooter>
  </headerFooter>
  <drawing r:id="rId2"/>
  <legacyDrawing r:id="rId3"/>
  <extLst>
    <ext xmlns:x14="http://schemas.microsoft.com/office/spreadsheetml/2009/9/main" uri="{CCE6A557-97BC-4b89-ADB6-D9C93CAAB3DF}">
      <x14:dataValidations xmlns:xm="http://schemas.microsoft.com/office/excel/2006/main" xWindow="1422" yWindow="1024" count="6">
        <x14:dataValidation type="list" allowBlank="1" showInputMessage="1" showErrorMessage="1" xr:uid="{8C454751-DB8E-47D9-B170-10CA2BB95E70}">
          <x14:formula1>
            <xm:f>Hoja1!$A$2:$A$6</xm:f>
          </x14:formula1>
          <xm:sqref>AI20:AI21 AI166 AI60 AI30 AI105 AI111 AI98:AI100 AI153 AI171 AI35 AI116 AI33 AI157:AI158 AI68</xm:sqref>
        </x14:dataValidation>
        <x14:dataValidation type="list" allowBlank="1" showInputMessage="1" showErrorMessage="1" xr:uid="{CCA4E551-148F-4DC1-A2F2-3D06BA8331F3}">
          <x14:formula1>
            <xm:f>Hoja1!$B$2:$B$4</xm:f>
          </x14:formula1>
          <xm:sqref>AJ71:AJ75 AJ60 AJ111 AJ116:AJ117 AJ68:AJ69 AJ41:AJ45 AJ77:AJ81 AJ119:AJ121 AJ29:AJ39 AJ4:AJ27 AJ63:AJ65 AJ47:AJ58 AJ84:AJ87 AJ114 AJ91:AJ109 AJ123:AJ840</xm:sqref>
        </x14:dataValidation>
        <x14:dataValidation type="list" allowBlank="1" showInputMessage="1" showErrorMessage="1" xr:uid="{D421345D-D0AA-458F-A7D6-39E662BA1CF7}">
          <x14:formula1>
            <xm:f>Hoja1!$A$2:$A$7</xm:f>
          </x14:formula1>
          <xm:sqref>AI691 AI24 AI43 AI92 AI104 AI120:AI121 AI56:AI58 AI143:AI144 AI147 AI155 AI170 AI175:AI176 AI192 AI81 AI125:AI126 AI4 AI10:AI13 AI131 AI150 AI137:AI139 AI179:AI183 AI186:AI189 AI648:AI650 AI274 AI229 AI448:AI451 AI625 AI6:AI7 AI47 AI49 AI51 AI53 AI129 AI133:AI135 AI159:AI161 AI164</xm:sqref>
        </x14:dataValidation>
        <x14:dataValidation type="list" allowBlank="1" showInputMessage="1" showErrorMessage="1" xr:uid="{E8DB5C2F-4AE2-4E15-891B-0FD075EAEB03}">
          <x14:formula1>
            <xm:f>Hoja1!$A$2:$A$8</xm:f>
          </x14:formula1>
          <xm:sqref>AI5 AI14:AI19 AI22:AI23 AI34 AI70:AI80 AI36:AI42 AI44:AI46 AI93:AI97 AI106:AI110 AI101:AI103 AI117:AI119 AI122:AI124 AI132 AI136 AI140:AI142 AI148:AI149 AI151:AI152 AI156 AI165 AI167:AI169 AI177:AI178 AI184:AI185 AI172:AI174 AI190:AI191 AI54:AI55 AI218 AI300 AI112:AI115 AI25:AI29 AI59 AI61:AI67 AI31:AI32 AI8:AI9 AI48 AI50 AI52 AI82:AI91 AI130 AI145:AI146 AI154 AI162:AI163 AI193:AI195 AI127:AI128</xm:sqref>
        </x14:dataValidation>
        <x14:dataValidation type="list" allowBlank="1" showInputMessage="1" showErrorMessage="1" xr:uid="{1016C453-D50B-4440-BC7A-62022BDA3CCC}">
          <x14:formula1>
            <xm:f>Hoja1!$B$2:$B$6</xm:f>
          </x14:formula1>
          <xm:sqref>AJ28 AJ40 AJ46 AJ59 AJ61:AJ62 AJ66:AJ67 AJ70 AJ76 AJ82:AJ83 AJ122 AJ110 AJ112:AJ113 AJ115 AJ88:AJ90 AJ118</xm:sqref>
        </x14:dataValidation>
        <x14:dataValidation type="list" allowBlank="1" showInputMessage="1" showErrorMessage="1" xr:uid="{76418562-8BB1-425A-A908-28E67A032B96}">
          <x14:formula1>
            <xm:f>Hoja1!$A$2:$A$10</xm:f>
          </x14:formula1>
          <xm:sqref>AI196:AI217 AI219:AI228 AI230:AI273 AI275:AI299 AI301:AI447 AI452:AI624 AI626:AI647 AI69 AI651:AI690 AI692:AI840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1A8A-87B2-4694-9270-39959A98AB61}">
  <dimension ref="A1:B10"/>
  <sheetViews>
    <sheetView workbookViewId="0">
      <selection activeCell="B14" sqref="B14"/>
    </sheetView>
  </sheetViews>
  <sheetFormatPr baseColWidth="10" defaultRowHeight="14.5" x14ac:dyDescent="0.35"/>
  <cols>
    <col min="1" max="1" width="20.81640625" customWidth="1"/>
    <col min="2" max="2" width="15.453125" customWidth="1"/>
  </cols>
  <sheetData>
    <row r="1" spans="1:2" x14ac:dyDescent="0.35">
      <c r="A1" s="192" t="s">
        <v>4590</v>
      </c>
      <c r="B1" s="192" t="s">
        <v>4591</v>
      </c>
    </row>
    <row r="2" spans="1:2" x14ac:dyDescent="0.35">
      <c r="A2" t="s">
        <v>4592</v>
      </c>
      <c r="B2" t="s">
        <v>4593</v>
      </c>
    </row>
    <row r="3" spans="1:2" x14ac:dyDescent="0.35">
      <c r="A3" t="s">
        <v>4594</v>
      </c>
      <c r="B3" t="s">
        <v>4595</v>
      </c>
    </row>
    <row r="4" spans="1:2" x14ac:dyDescent="0.35">
      <c r="A4" t="s">
        <v>4596</v>
      </c>
      <c r="B4" t="s">
        <v>4597</v>
      </c>
    </row>
    <row r="5" spans="1:2" x14ac:dyDescent="0.35">
      <c r="A5" t="s">
        <v>5015</v>
      </c>
    </row>
    <row r="6" spans="1:2" x14ac:dyDescent="0.35">
      <c r="A6" t="s">
        <v>4599</v>
      </c>
    </row>
    <row r="7" spans="1:2" x14ac:dyDescent="0.35">
      <c r="A7" t="s">
        <v>4613</v>
      </c>
    </row>
    <row r="8" spans="1:2" x14ac:dyDescent="0.35">
      <c r="A8" t="s">
        <v>4633</v>
      </c>
    </row>
    <row r="9" spans="1:2" x14ac:dyDescent="0.35">
      <c r="A9" t="s">
        <v>4658</v>
      </c>
    </row>
    <row r="10" spans="1:2" x14ac:dyDescent="0.35">
      <c r="A10" t="s">
        <v>4659</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85D7DB51347764D837A5D1A260F803E" ma:contentTypeVersion="12" ma:contentTypeDescription="Crear nuevo documento." ma:contentTypeScope="" ma:versionID="98c6cd9194c0b2d95d0de043ebc832cb">
  <xsd:schema xmlns:xsd="http://www.w3.org/2001/XMLSchema" xmlns:xs="http://www.w3.org/2001/XMLSchema" xmlns:p="http://schemas.microsoft.com/office/2006/metadata/properties" xmlns:ns2="4e287e92-191e-4008-8575-2fe769def526" xmlns:ns3="3db4f98a-eb2c-452f-8824-97742e745794" targetNamespace="http://schemas.microsoft.com/office/2006/metadata/properties" ma:root="true" ma:fieldsID="88b02adc9a0596a2ae84b74d8f9b0d25" ns2:_="" ns3:_="">
    <xsd:import namespace="4e287e92-191e-4008-8575-2fe769def526"/>
    <xsd:import namespace="3db4f98a-eb2c-452f-8824-97742e7457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87e92-191e-4008-8575-2fe769def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b4f98a-eb2c-452f-8824-97742e74579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cc2dbfb-8967-4515-9cc3-c21336626eb6}" ma:internalName="TaxCatchAll" ma:showField="CatchAllData" ma:web="3db4f98a-eb2c-452f-8824-97742e7457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db4f98a-eb2c-452f-8824-97742e745794" xsi:nil="true"/>
    <lcf76f155ced4ddcb4097134ff3c332f xmlns="4e287e92-191e-4008-8575-2fe769def52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3EA6F6-2C90-40E0-9131-21CA2799A9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87e92-191e-4008-8575-2fe769def526"/>
    <ds:schemaRef ds:uri="3db4f98a-eb2c-452f-8824-97742e745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B57F94-11A6-4211-9AD7-74E271FC76E8}">
  <ds:schemaRefs>
    <ds:schemaRef ds:uri="http://purl.org/dc/dcmitype/"/>
    <ds:schemaRef ds:uri="http://schemas.microsoft.com/office/2006/documentManagement/types"/>
    <ds:schemaRef ds:uri="4e287e92-191e-4008-8575-2fe769def526"/>
    <ds:schemaRef ds:uri="http://www.w3.org/XML/1998/namespace"/>
    <ds:schemaRef ds:uri="http://schemas.openxmlformats.org/package/2006/metadata/core-properties"/>
    <ds:schemaRef ds:uri="http://purl.org/dc/elements/1.1/"/>
    <ds:schemaRef ds:uri="3db4f98a-eb2c-452f-8824-97742e745794"/>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E21A9FB3-5575-456F-A11E-AA518DE87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Hoja2</vt:lpstr>
      <vt:lpstr>PM</vt:lpstr>
      <vt:lpstr>Hoja1</vt:lpstr>
      <vt:lpstr>PM!Títulos_a_imprimir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Carolina Aguilera Lopez</cp:lastModifiedBy>
  <cp:revision/>
  <dcterms:created xsi:type="dcterms:W3CDTF">2016-02-09T04:21:44Z</dcterms:created>
  <dcterms:modified xsi:type="dcterms:W3CDTF">2025-08-29T19:18:39Z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0x010100785D7DB51347764D837A5D1A260F803E</vt:lpwstr>
  </property>
  <property fmtid="{D5CDD505-2E9C-101B-9397-08002B2CF9AE}" pid="3" name="MediaServiceImageTags">
    <vt:lpwstr/>
  </property>
</Properties>
</file>