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mcaucali\Downloads\"/>
    </mc:Choice>
  </mc:AlternateContent>
  <xr:revisionPtr revIDLastSave="0" documentId="13_ncr:1_{39B45433-37B0-4101-B6AD-BEBCA326F0D5}" xr6:coauthVersionLast="47" xr6:coauthVersionMax="47" xr10:uidLastSave="{00000000-0000-0000-0000-000000000000}"/>
  <bookViews>
    <workbookView xWindow="-120" yWindow="-120" windowWidth="20730" windowHeight="11040" xr2:uid="{A6B955D6-6ACB-4654-9DF4-27128D89882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J37" i="1"/>
  <c r="L36" i="1"/>
  <c r="J36" i="1"/>
  <c r="L35" i="1"/>
  <c r="J35" i="1"/>
  <c r="L34" i="1"/>
  <c r="J34" i="1"/>
  <c r="L33" i="1"/>
  <c r="J33" i="1"/>
  <c r="L32" i="1"/>
  <c r="J32" i="1"/>
  <c r="L31" i="1"/>
  <c r="J31" i="1"/>
  <c r="L30" i="1"/>
  <c r="J30" i="1"/>
  <c r="L29" i="1"/>
  <c r="J29" i="1"/>
  <c r="L28" i="1"/>
  <c r="J28" i="1"/>
  <c r="L27" i="1"/>
  <c r="J27" i="1"/>
  <c r="L26" i="1"/>
  <c r="J26" i="1"/>
  <c r="L25" i="1"/>
  <c r="J25" i="1"/>
  <c r="L24" i="1"/>
  <c r="J24" i="1"/>
  <c r="L23" i="1"/>
  <c r="J23" i="1"/>
  <c r="L22" i="1"/>
  <c r="J22" i="1"/>
  <c r="L21" i="1"/>
  <c r="J21" i="1"/>
  <c r="L20" i="1"/>
  <c r="J20" i="1"/>
  <c r="L19" i="1"/>
  <c r="J19" i="1"/>
  <c r="L18" i="1"/>
  <c r="J18" i="1"/>
  <c r="L17" i="1"/>
  <c r="J17" i="1"/>
  <c r="L16" i="1"/>
  <c r="J16" i="1"/>
  <c r="L15" i="1"/>
  <c r="J15" i="1"/>
  <c r="L14" i="1"/>
  <c r="J14" i="1"/>
  <c r="L13" i="1"/>
  <c r="J13" i="1"/>
  <c r="L12" i="1"/>
  <c r="J12" i="1"/>
  <c r="L11" i="1"/>
  <c r="J11" i="1"/>
  <c r="L10" i="1"/>
  <c r="J10" i="1"/>
  <c r="L9" i="1"/>
  <c r="J9" i="1"/>
  <c r="L8" i="1"/>
  <c r="J8" i="1"/>
  <c r="L7" i="1"/>
  <c r="J7" i="1"/>
  <c r="L6" i="1"/>
  <c r="J6" i="1"/>
  <c r="J5" i="1"/>
  <c r="J4" i="1"/>
</calcChain>
</file>

<file path=xl/sharedStrings.xml><?xml version="1.0" encoding="utf-8"?>
<sst xmlns="http://schemas.openxmlformats.org/spreadsheetml/2006/main" count="392" uniqueCount="223">
  <si>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</si>
  <si>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</si>
  <si>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</si>
  <si>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</si>
  <si>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</si>
  <si>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</si>
  <si>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</si>
  <si>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</si>
  <si>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</si>
  <si>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PLAZO EN SEMANAS</t>
  </si>
  <si>
    <t>ACTIVIDADES / AVANCE FÍSICO DE EJECUCIÓN</t>
  </si>
  <si>
    <t>Porcentaje de Avance fisico de ejecución de las Actividades</t>
  </si>
  <si>
    <t xml:space="preserve">DEPENDENCIAS </t>
  </si>
  <si>
    <t>Informe del cual proviene el Hallazgo</t>
  </si>
  <si>
    <t>Justificación del área</t>
  </si>
  <si>
    <t>INCIDENCIA</t>
  </si>
  <si>
    <t>OBSERVACIONES</t>
  </si>
  <si>
    <t>ADMINISTRATIVO</t>
  </si>
  <si>
    <t>IP</t>
  </si>
  <si>
    <t>DISCIPLINARIO</t>
  </si>
  <si>
    <t>FISCAL</t>
  </si>
  <si>
    <t>PENAL</t>
  </si>
  <si>
    <t>7 PVGII</t>
  </si>
  <si>
    <t>Demoras en la ejecución de las obras proyectadas, solo 40 están terminadas, sin certificar, las obras de urbanismo  están en ejecución. El
plan de contingencia suscrito  no se está cumpliendo, situación  reflejada en los bajos porcentajes de ejecución. Del resto de vivienda (160 por construir) no se ha iniciado su
proceso de construcción</t>
  </si>
  <si>
    <t>Gestionar mesas de seguimiento virtuales y visitas al proyecto de vivienda, estableciendo compromisos  para superar los inconvenientes presentados en la ejecución del proyecto</t>
  </si>
  <si>
    <t>Realizar informe final del proyecto, incluyendo certificados de existencia y habitabilidad de las VIP y la relación de mesas de trabajo y visitas realizadas desde 2022 hasta fecha de certificación</t>
  </si>
  <si>
    <t>Informe final (1)
Informe de efectividad (1)</t>
  </si>
  <si>
    <t>SPAT/DIVIS</t>
  </si>
  <si>
    <t>Informe Actuación Especial de Fiscalización a Proyectos Programa de Vivienda Gratuita Fase II - PVG II</t>
  </si>
  <si>
    <t>Plazo Fase de construcción 10 de octubre 2023.
120 VIP con cubierta:160 de las cuales están
certificada / Se evidencia reciente reducción de la capacidad técnica, administrativa,
financiera y logística por parte del contratista.</t>
  </si>
  <si>
    <t>X</t>
  </si>
  <si>
    <t>Con memorando 2022IE0006342 se solicita modificación de la fecha de terminación de la acción de mejora. Con memorando 2023IE0004751 se solicita modificación de la acción de mejora. Con memorando 2024IE0001690 se solicita modificación de las actividades y la fecha de terminación de la acción de mejora</t>
  </si>
  <si>
    <t>21 PVGII</t>
  </si>
  <si>
    <t>Debilidades en los mecanismos de supervisión al contrato de obra, a la fecha en la obra no se ha iniciado con la construcción de las viviendas multifamiliares, no se ha dado cumplimiento al plazo establecido para la
construcción del proyecto,  se ha tenido que prorrogar en diferentes oportunidades, se ha prorrogado la fecha de terminación establecida en
dos años</t>
  </si>
  <si>
    <t xml:space="preserve">Dificultades flujo de recursos, suministro de
materiales y dificultades en el transporte.
75 VIP certificadas, 48 pendiente por construir, se estiman 7 meses de ejecución </t>
  </si>
  <si>
    <t>H2(2021)</t>
  </si>
  <si>
    <t>Fiduciaria Bogotá,concluyó que no es posible remitir los estados financieros comparativos(año 2020–2021) segregado por los recursos aportados únicamente por FONVIVIENDA, toda vez que desde el inicio de la ejecución del contrato y en el sistema de registro contable, los mismos contienen todas y cada una de la fuentes de recursos transferidas en ejecución del contrato.</t>
  </si>
  <si>
    <t>Realizar reunión de seguimiento virtual con Fidubogota y Findeter antes de finalizar el mes de junio para acordar la fecha de entrega por la Fidubogotá de la información solicitada.
Realizar reuniones virtuales cada  20 días con Fidubogota y Findeter  para revisar el avance de las acciones propuestas con el fin de atender la problemática presentada</t>
  </si>
  <si>
    <t xml:space="preserve">1. Elaborar actas de seguimiento de las reuniones realizadas con  Fidubogotá y Findeter.
2. Solicitar Estados financieros comparativos separados unicamente por recursos de Fonvivienda </t>
  </si>
  <si>
    <t xml:space="preserve">1. Actas de seguimiento de las reuniones realizadas con Fidobogotá y Findeter (1)
2. Estados financieros comparativos separados unicamente por recursos de Fonvivienda (1) </t>
  </si>
  <si>
    <t xml:space="preserve">DEUT - Jessica Charry Martinez
Maria Victoria 
</t>
  </si>
  <si>
    <t>Informe Auditoría Financiera FONVIVIENDA vigencia 2021</t>
  </si>
  <si>
    <t>Con memorando 2022IE0006785 se solicita modificación de la acción de mejora. Con memorando 2022EE0121254  se solicita modificación de la acción de mejora. Con memorando 2023IE0000402 se solicita modificación de la fecha de terminación de la acción de mejora. Con memorando 2023IE0002477 se solicita modificación de la fecha de terminación de la acción de mejora. Con memorando 2023IE0005660 se solicita modificación de la acción de mejora. Con memorando 2023IE0009892 se solicita modificación de la acción de mejora. Con memorando 2024IE0001690 se solicita modificación de la fecha de terminación de la acción de mejora</t>
  </si>
  <si>
    <t>H7(2021)</t>
  </si>
  <si>
    <t>Producto de la conciliación que está realizando Fiduciaria Bogotá y Findeter, donde se encuentran haciendo la validación y reclasificación de las cifras desde el inicio de la operación del negocio para poder emitir los estados financieros comparativos.Por tanto, una vez se finalice con dicha depuración y segregación de los estados financieros se remitirá la información requerida.</t>
  </si>
  <si>
    <t>Realizar reunión de seguimiento virtual  con Fidubogota y Findeter antes de finalizar el mes de junio para acordar la fecha de entrega por la Fidubogotá de la información solicitada.
Reuniones virtualeS cada  20 días con Fidubogota y Findeter  para revisar el avance de las acciones propuestas con el fin de atender la problemática presentada</t>
  </si>
  <si>
    <t xml:space="preserve">1. Elaborar actas de seguimiento de las reuniones realizadas con  Fidubogotá y Findeter.
2. Solicitar Notas explicativas a los Estados financieros comparativos separados unicamente por recursos de Fonvivienda </t>
  </si>
  <si>
    <t xml:space="preserve">1. Acta de seguimiento de las reuniones realizadas con  Fidubogotá y Findeter.(1)
2. Notas explicativas a los Estados financieros comparativos separados unicamente por recursos de Fonvivienda (1) </t>
  </si>
  <si>
    <t xml:space="preserve">
DEUT - Jessica Charry Martinez
Maria Victoria 
</t>
  </si>
  <si>
    <t>Con memorando 2022IE0006785 se solicita modificación de la acción de mejora.  Con memorando 2022EE0121254  se solicita modificación de la acción de mejora. Con memorando 2023IE0000402 se solicita modificación de la fecha de terminación de la acción de mejora. Con memorando 2023IE0002477 se solicita modificación de la fecha de terminación de la acción de mejora. Con memorando 2023IE0005660 se solicita modificación de la acción de mejora. Con memorando 2023IE0009892 se solicita modificación de la acción de mejora. Con memorando 2024IE0001690 se solicita modificación de la fecha de terminación de la acción de mejora</t>
  </si>
  <si>
    <t>H1(2022)</t>
  </si>
  <si>
    <t>Derechos Fiduciarios Programa de Vivienda Gratuita PVGII. La CGR indica diferencia de menor valor de $1.229.067.521.68 en el saldo de Otros Activos y de $8.583.481.467.89 en las Cuentas por Pagar, para un total de $9.812.548.989,57 que no fueron soportados por Fonvivienda como abonos del saldo de los derechos fiduciarios del programa PVGII</t>
  </si>
  <si>
    <t>La CGR argumenta no reconocimiento oportuno, completo y exacto de la información reportada por la fiduciaria de acuerdo con lo establecido en el numeral 1.2.1.3 “Actualización de los derechos Fiduciarios” de la Resolución No. 090 del 8 de mayo de 2020.</t>
  </si>
  <si>
    <t>Fortalecer los procesos de conciliación de las cuentas contables de Fonvivienda vs las cuentas contables de la Fiduciaria.</t>
  </si>
  <si>
    <t>Realizar reunión con el equipo financiero de la supervisión, el equipo contable y de gestión de la Fiduciaria y el equipo de contabilidad Fonvivienda para identificar las cuentas contables de los estados financieros de la Fiduciaria que se afectan con los registros de los formatos FRA-F-22; FRA-F-28 y FRA-F29 para garantizar la representación fiel del derecho a favor de Fonvivienda</t>
  </si>
  <si>
    <t>La CGR manifiesta que el saldo reportado en la cuenta 192603 - Derechos en fideicomiso del Programa PVG II de $3.623.445.987 no es consistente con los registros que por concepto de otros activos y cuentas por pagar reporta el acta de conciliación No. 24 del 20 de enero de 2023</t>
  </si>
  <si>
    <t xml:space="preserve">Validar que las cifras registradas en el acta de conciliación sean correspondientes con los saldos de las cuentas contables en los estados financieros
</t>
  </si>
  <si>
    <t>Realizar mesa de trabajo con el equipo financiero de la Supervisión, el equipo de gestión y contable de la fiduciaria para conciliar cifras</t>
  </si>
  <si>
    <t>Acta de conciliación que incluya el seguimiento a la depuración de las partidas conciliatorias</t>
  </si>
  <si>
    <t>H2(2022)</t>
  </si>
  <si>
    <t>Pasivos-Créditos Judiciales la CGR indica que se subestimaron las 2460-Cuentas por Pagar por concepto de créditos judiciales en $2.184.945.000; desconociendo lo establecido el Marco Normativo para entidades de Gobierno -Resolución No.533 de 2015 sobre reconocimiento de pasivos y Catalogo General de Cuentas expedido por la Contaduría General de la Nación.</t>
  </si>
  <si>
    <t xml:space="preserve"> La CGR manifiesta deficiencias en los mecanismos de reconocimiento de obligaciones pese a desde el año 2021 para la adopción de Política de Daño Antijurídico de Fonvivienda se señala un riesgo alto para los casos de tutela</t>
  </si>
  <si>
    <t>Documentar procedimiento que identifique los diferentes procesos misionales que generan hechos económicos relacionados con tutelas para que en el momento de la expedición del reconocimiento del pago se informe a contabilidad para su reconocimiento en los estados financieros</t>
  </si>
  <si>
    <t>1)Documentar , socializar y hacer seguimiento al procedimiento</t>
  </si>
  <si>
    <t>H3(2022)</t>
  </si>
  <si>
    <t>Clasificación de Cuentas por Pagar los saldos de las cuentas registradas con cargo a FiduPrevisora, Imprenta Nacional, SATENA y Servicios Postales Nacionales no consulta la dinámica establecida para las CXP en el Catálogo de Cuentas toda vez que las obligaciones reconocidas en los EF corresponden al concepto adquisición de Bienes o Servicios Nacionales y no al de Subsidios Asignados</t>
  </si>
  <si>
    <t>Para la CGR la clasificación de los saldos de las cuentas registradas con cargo a la Fiduciaria la Previsora, Imprenta Nacional de Colombia, Servicio Aéreo a Territorios Nacionales y Servicios Postales Nacionales no consulta la dinámica establecida para las cuentas por pagar en el Catálogo de Cuentas</t>
  </si>
  <si>
    <t>Clasificar los hechos económicos relacionados con Fiduprevisora, Imprenta Nacional, Satena y servicios postales a las cuentas de adquisición de bienes y servicios nacionales</t>
  </si>
  <si>
    <t>1.       Solicitar a la CGN que SIIF Nación parametrice en el perfil de cuentas por pagar que en las obligaciones se pueda seleccionar las cuentas para clasificar el hecho económico.                2.Reclasificar las cuentas del gasto y del pasivo de los registros contables generados de las obligaciones con atributo 05 y clasificarlas de acuerdo con el catalogó general de cuentas.</t>
  </si>
  <si>
    <t>Oficio solicitud (1)
Asientos de reclasificación (2)</t>
  </si>
  <si>
    <t>H4(2022)</t>
  </si>
  <si>
    <t>Ingresos Diversos Ganancias por Derechos en Fideicomiso deficiencias en los controles sobre el 
reconocimiento de ingresos en la contabilidad de este programa y genera sobrestimación del saldo de la cuenta de Ingresos 480851 en un valor neto de $105.261.767.</t>
  </si>
  <si>
    <t>Mayor valor registrado por concepto de rendimientos financieros en la cuenta 480851- Ingresos diversos- con respecto al valor reportado por el mismo concepto en el acta de conciliación No. 54 del 23 de enero 2023.</t>
  </si>
  <si>
    <t>Garantizar que las cifras registradas en el acta de conciliación entre Fonvivienda y la Fiduciarias sean correspondientes con las cifras de los estados financieros de la Fiduciaria.</t>
  </si>
  <si>
    <t xml:space="preserve">Realizar reunión con el equipo financiero de la supervisión, el equipo contable y de gestión de la Fiduciaria y el equipo de contabilidad Fonvivienda para identificar las cuentas contables de los estados financieros de la Fiduciaria que se afectan con los registros de los formatos FRA-F-22; FRA-F-28 y FRA-F29 para garantizar la representación fiel del derecho a favor de Fonvivienda. </t>
  </si>
  <si>
    <t>Acta de reunión. Seguimiento compromisos (4)</t>
  </si>
  <si>
    <t>La CGR manifiesta cuenta 480851- Ingresos Diversos- se sobrestimo por el mayor valor registrado por concepto de rendimientos financieros casusados en 2022 con respecto a lo reportado en el acta de conciliación No. 54 del 23/01/2023</t>
  </si>
  <si>
    <t>H5(2022)</t>
  </si>
  <si>
    <t>Gasto Público Social Subsidios Asignados Deficiencias en los mecanismos de control y conciliación que permitan reconocer oportunamente los pagos efectuados con los recursos entregados en administración a las fiduciarias.</t>
  </si>
  <si>
    <t>La CGR manifiesta deficiencias en los mecanismos de control y conciliación que permitan reconocer oportunamente los pagos efectuados con los recursos entregados en administración a las fiduciarias.</t>
  </si>
  <si>
    <t>Fortalecer los mecanismos de conciliación de pagos autorizados por la Supervisión y causaciones pendientes de pagos, entre el equipo financiero de la Supervisión y el equipo de gestión de la Fiduprevisora</t>
  </si>
  <si>
    <t xml:space="preserve">Realizar las mesas de trabajo de periodicidad mensual con Findeter, el equipo de gestión de Fiduprevisora y el equipo financiero de la Supervisión, para validar los pagos que fueron autorizados por la supervisión contra el control de pagos de Findeter, los extractos bancarios y las causaciones registradas en los estados financieros  
</t>
  </si>
  <si>
    <t xml:space="preserve">Acta con la conciliación de causaciones pendientes de pagos (6)
</t>
  </si>
  <si>
    <t>La entidad fiduciaria contratada por FONVIVIENDA para el manejo de los recursos del programa CDVD presento inconsistencias en la información acumulada enviada por requerimiento de la CGR, . El programa CDVD no tiene contemplado realizar conciliaciones a la información que reposa en la Fiduciaria del acumulado anual ni de la totalidad del programa en forma periódica.</t>
  </si>
  <si>
    <t>Incorporar a los documentos de control y conciliación de la información un formato que permita el envío mensual por parte de la fiduciaria de los acumulados anual y total de la ejecución del programa. 
Realizar conciliaciones con periodicidad mensual de la información acumulada en la ejecución del programa.</t>
  </si>
  <si>
    <t>1.	Elaborar formato para envío de información acumulada
2.	Programar reuniones mensuales de control y consolidación de la información acumulada del programa.</t>
  </si>
  <si>
    <t xml:space="preserve">Formato información acumulada del programa (1) 
Actas de reuniones de control y conciliación de la información acumulada (4)
</t>
  </si>
  <si>
    <t>H6(2022)</t>
  </si>
  <si>
    <t xml:space="preserve">Gasto Diversos Pérdida por Derechos en Fideicomiso se sobrestimó en $659.148.554 por el registro de mayores ejecuciones cargadas a egresos del periodo de los programas “Mi Casa Ya” en $536.440.205, “Sistemas de Información” en $29.760.000 y “VIPA” en $92.948.348 respecto a los valores de facturas aprobadas por los supervisores para el trámite de pagos correspondientes al año 2022 </t>
  </si>
  <si>
    <t>Debilidades en los mecanismos de conciliación de saldos de los recursos administrados por las fiduciarias.</t>
  </si>
  <si>
    <t>Acta de seguimiento depuración partidas conciliatorias (4)</t>
  </si>
  <si>
    <t>H7(2022)</t>
  </si>
  <si>
    <t xml:space="preserve">Saldos por Conciliar de Operaciones Reciprocas De acuerdo con lo reportado por Fonvivienda 31 de diciembre de 2022 en el formulario CGN2015 y los saldos registrados por algunas entidades públicas con las cuales tuvo dichas operaciones, se estableció que no registró en el formulario de cuentas reciprocas del Fondo los pasivos registrado como Cuentas por Pagar </t>
  </si>
  <si>
    <t>Fonvivienda registró como cuentas por pagar con cargo a la cuenta 2430 – Subsidios asignados obligaciones de la entidad que corresponden al concepto adquisición de bienes o servicios postales, por lo tanto, no se registro en el formulario de operaciones reciprocas CGN2015_002_OPERACIONES_RECIPROCAS_CONVERGENCIA.</t>
  </si>
  <si>
    <t>H8(2022)</t>
  </si>
  <si>
    <t>Notas a los Estados Financieros presentan deficiencias en cuanto al nivel de completitud y detalle requerido para la adecuada comprensión de los saldos reportados al cierre de la vigencia, originado en debilidades de control sobre la información revelada y por ende no acata las disposiciones relacionadas con las características que sobre su contenido exige la CGN en la Res. 533 de 2015.</t>
  </si>
  <si>
    <t>Fortalecer control de la revisión de las notas a los estados financieros antes de ser emitidas.</t>
  </si>
  <si>
    <t>Diseñar lista de chequeo para cumplir con los requerimientos de revelación, establecidos en la estructura y nomenclatura para la presentación de las notas a los estados financieros, exigida por la Contaduría General de la Nación.</t>
  </si>
  <si>
    <t xml:space="preserve">Lista de chequeo (1) </t>
  </si>
  <si>
    <t>La CGR manifiesta que los estados financieros no se presentaron de forma comparativa, ni incluyen las Notas Explicativas a los Estados Financieros</t>
  </si>
  <si>
    <t xml:space="preserve">Solicitar a la Fiduciaria Fiduprevisora, la elaboración y presentación de los estados financieros comparativos con sus correspondientes notas explicativas del programa Equipamientos. </t>
  </si>
  <si>
    <t xml:space="preserve">Elaborar oficio a Fiduprevisora solicitando los estados financieros comparativos (año 2022-2023) con sus correspondiente notas explicativas </t>
  </si>
  <si>
    <t>Comunicación de solicitud a Fiduprevisora (1)
Estados Financieros con su correspondiente notas explicativas por Fiduprevisora (1)</t>
  </si>
  <si>
    <t xml:space="preserve">La CGR manifiesta falta de controles en la exactitud de la información reportada y conciliada por Fonvivienda y la Fiduciaria Alianza </t>
  </si>
  <si>
    <t>Realizar conciliación trimestral de los procesos a favor y en contra entre el equipo financiero de la Supervisión y el equipo jurídico de la Fiduciaria</t>
  </si>
  <si>
    <t xml:space="preserve">1) Diseñar un formato de conciliaciones trimestrales que registre los procesos jurídicos a favor y en contra.                                                                                                             
2) Realizar las Conciliaciones trimestrales de los procesos jurídicos entre el equipo financiero de la Supervisión y el equipo jurídico de la Fiduciaria
</t>
  </si>
  <si>
    <t>SFP</t>
  </si>
  <si>
    <t>Auditoría Financiera FONVIVIENDA Vigencia 2022</t>
  </si>
  <si>
    <t>Con memorando 2024IE0001766 se informa cumplimiento de la acción de mejora</t>
  </si>
  <si>
    <t>SPAT</t>
  </si>
  <si>
    <t>Con memorando 2024IE0002798 se informa cumplimiento y efectividad de la acción de mejora.</t>
  </si>
  <si>
    <t>DIVIS</t>
  </si>
  <si>
    <t>Con memorando 2024IE0001690 se solicita modificación de la fecha de terminación de la acción de mejora</t>
  </si>
  <si>
    <t xml:space="preserve">SFP
</t>
  </si>
  <si>
    <t>Con memorando 2024IE0001766 se informa cumplimiento de la acción de mejora.</t>
  </si>
  <si>
    <t>DEUT</t>
  </si>
  <si>
    <t>El conjunto de acciones desarrolladas permitió resolver y superar afectaciones ya que al tener un
formato estándar a través del cual se concilian los pagos acumulados reportados por la Fiduciaria de manera mensual permite mantener la información histórica del fideicomiso y validar mes a mes que el total de pagos que reporta la Fiduciaria corresponde al total de pagos solicitados.
Adicionalmente a través de las reuniones mensuales para conciliar la información financiera, se identifican las diferencias para ser conciliadas de manera temprana.</t>
  </si>
  <si>
    <t>Con memorando 2024IE0000406 se informa declaración de cumplimiento y efectividad de la acción de mejora.</t>
  </si>
  <si>
    <t>Se efectuaron mesas de trabajo con las fiduciarias: Consorcio Alianza, Sociedad
Fiduciaria de Desarrollo Agropecuario, Fiduciaria Bogotá, Fiduciaria de Occidente, BBVA ASSET MANAGEMENT S.A., y Fiduciaria la Previsora para: comprender la estructura contable del sistema de información contable de cada Fiduciaria, identificar las cuentas contables de los estados financieros de las
Fiduciarias que se afectan con los datos reportados por la Supervisión, en cumplimiento del seguimiento contable 
establecido en la ley 1474 de 2011. Con base en el entendimiento de los estados financieros de las Fiduciarias, contabilidad 
FONVIVIENDA elaboró y socializó “procedimiento para la revisión de cifras de 
informes contables en los patrimonios autónomos de FONVIVIENDA” a la 
Supervisión el 21 de noviembre, este 
procedimiento se constituye en una guía para la Supervisión y su equipo financiero, para efectuar el análisis y revisión de las cifras 
contables de los informes entregados por las Fiduciarias y para la elaboración del formato FRA-F-22 (formato de control de recursos girados por FONVIVIENDA a patrimonios autónomos). A partir del reporte del mes de 
noviembre contabilidad FONVIVIENDA apoya a la supervisión en la elaboración de análisis financiero al reporte contable de la Fiduciaria.</t>
  </si>
  <si>
    <t>Con memorando 2024IE0002095 se informa cumplimiento y efectividad de la acción de mejora.</t>
  </si>
  <si>
    <t xml:space="preserve">SFP </t>
  </si>
  <si>
    <t>FONVIVIENDA para la preparación de las
notas a los estados financieros con corte a 31 de diciembre de 2023, tomó como lista de chequeo la plantilla anexa de la resolución 038 de 2024 “plantilla para la preparación y presentación uniforme de las notas
a los estados financieros” y así garantizar el cumplimiento a los requerimientos de revelación establecidos en la estructura y
nomenclatura para la presentación de las notas a los estados financieros,
exigida por la Contaduría General de la Nación</t>
  </si>
  <si>
    <t>Se realizaron las respectivas Actas de conciliación en el Formato diseñado para tal fin, en donde se realizaron las conciliaciones trimestrales de los procesos jurídicos entre el equipo financiero de la Supervisión y el equipo jurídico de la Fiduciaria para la vigencia 2023.</t>
  </si>
  <si>
    <t>H4(2020)</t>
  </si>
  <si>
    <t>Reconocimiento de Gastos del Periodo. Deficiencias en los mecanismos de control contable que garanticen el cumplimiento del principio de contabilidad pública de "Devengo: los hechos  económicos se reconocen en el momento en que suceden, con independencia del instante en que se produce el flujo de efectivo o equivalentes al efectivo que se deriva de estos</t>
  </si>
  <si>
    <t>Acta de reunión de seguimiento de las partidas conciliatorias (4)</t>
  </si>
  <si>
    <t xml:space="preserve">DIVIS
</t>
  </si>
  <si>
    <t>Auditoría Financiera FONVIVIENDA Vigencia 2020</t>
  </si>
  <si>
    <t>Se efectuaron mesas de trabajo con las fiduciarias: Consorcio Alianza, Sociedad
Fiduciaria de Desarrollo Agropecuario, Fiduciaria Bogotá, Fiduciaria de Occidente, BBVA ASSET MANAGEMENT S.A., y Fiduciaria la Previsora para: comprender la estructura contable del sistema de información contable de cada Fiduciaria, identificar las cuentas contables de los estados financieros de las
Fiduciarias que se afectan con los datos reportados por la Supervisión en cumplimiento del seguimiento contable
establecido en la ley 1474 de 2011. Con base en el entendimiento de los estados financieros de las Fiduciarias, contabilidad
FONVIVIENDA elaboro y socializo “procedimiento para la revisión de cifras de
informes contables en los patrimonios autónomos de FONVIVIENDA” a la Supervisión el 21 de noviembre, este procedimiento se constituye en una guía para la Supervisión y su equipo financiero para efectuar el análisis y revisión de las cifras contables de los informes
entregados por las Fiduciarias, y para la elaboración del formato FRAF-22 (formato de control de recursos girados por FONVIVIENDA a patrimonios autónomos). A partir del reporte del mes de noviembre contabilidad FONVIVIENDA apoya a la supervisión en la elaboración de análisis financiero al reporte contable de la Fiduciaria.</t>
  </si>
  <si>
    <t>1AEBA</t>
  </si>
  <si>
    <t>Proyecto URBANIZACION ENRAIZAR III ETAPA 2011 – Recursos POD, municipio de San Pablo – Bolívar. Deficiencias en la gestión adelantada por Fonvivienda en razón a que las decisiones administrativas no contaron con la celeridad requerida, ni han sido efectivas en la medida que las viviendas no han sido construidas luego de 9 años de la fecha de inicio del proyecto</t>
  </si>
  <si>
    <t xml:space="preserve">El oferente  no da inicio a las obra pese a los requiermientos efectuados  y presenta desfinanciamiento del proyecto </t>
  </si>
  <si>
    <t xml:space="preserve">
1. Solicitar a la Oficina Jurídica para que de continuidad al trámite judicial o de inicio a las acciones judiciales pertinentes el marco de las acciones de tutela instauradas por los beneficiarios del proyecto.
2.  Presentar informe semestral sobre avance del proyecto.
</t>
  </si>
  <si>
    <t>1.  Memorando a la Oficina Jurídica para que realice los tramites y acciones pertinentes en el marco de la acción de tutela interpuesta por los beneficiarios
2. Informe sobre avance del proyecto y cumplir con el fallo de tutela.</t>
  </si>
  <si>
    <t>2AEBA</t>
  </si>
  <si>
    <t>Proyecto URBANIZACION VILLA ANDREA I ETAPA (POD vivienda), municipio de Valparaíso – Caquetá. Deficiencias en la gestión adelantada por Fonvivienda, en razón a que las decisiones administrativas no contaron con la celeridad requerida, ni han sido efectivas en la medida que a 31 de mayo de 2021 las viviendas no han sido construidas</t>
  </si>
  <si>
    <t xml:space="preserve">El oferente  no da inicio a las obra pese a los requiermientos efectuados </t>
  </si>
  <si>
    <t>1 Memorando a la Oficina Jurídica (1) 
2. Informe semestral de avance del proyecto (3)</t>
  </si>
  <si>
    <t>3AEBA</t>
  </si>
  <si>
    <t>Proyecto URBANIZACION VILLA CAROLINA - POD, municipio Palmar de Varela – Atlántico. Las acciones adoptadas por la entidad no son efectivas, ni oportunas, considerando el tiempo transcurrido en el desarrollo del proyecto en el cual no se ha consolidado la construcción de las viviendas.</t>
  </si>
  <si>
    <t>1. Realizar el seguimiento a la restitución de los cupos revocados mediante la Resolución 555 del 27/06/2023
2. Solicitar ante la SSFV la novedad de liberación de los beneficiarios del proyecto por la revocatoria de cupos POD</t>
  </si>
  <si>
    <t>1. Realizar mesas a fin de determinar valor y el plazó para la restitución de los recursos
2. Remitir memorando a la SSFV solicitando validar la novedad de liberación de los SFV aplicados en el proyectos.</t>
  </si>
  <si>
    <t>1 Acta de la mesa de trabajo (2)
2. Informe semestral del estado de la restitución de los recursos (2)
3. Memorando Subdirección del Subsidio Familiar de Vivienda (1)</t>
  </si>
  <si>
    <t>4AEBA</t>
  </si>
  <si>
    <t>Proyecto URBANIZACIÓN LA GLORIA II ETAPA. Municipio de Florencia – Caquetá. Deficiencias en la gestión adelantada por Fonvivienda, en razón a que las decisiones administrativas no contaron con la celeridad requerida, ni han sido efectivas en la medida que a 31 de mayo de 2021 la totalidad de las viviendas no han sido construidas</t>
  </si>
  <si>
    <t>El oferente  no tiene el avance suficiente en obra</t>
  </si>
  <si>
    <t xml:space="preserve">
1. Solicitar a la Oficina Jurídica para que de continuidad al trámite judicial o de inicio a las acciones judiciales pertinentes el marco de las acciones de tutela instauradas por los beneficiarios del proyecto.
2. Presentar  Informe semestral sobre avance del proyecto.</t>
  </si>
  <si>
    <t>5AEBA</t>
  </si>
  <si>
    <t>Proyecto VILLA DEL LAGO II ETAPA. Municipio de Solita – Caquetá. Inconvenientes para realizar la construcción de las viviendas, las obras de urbanismo no prestan el servicio para el cual fueron construidas, el proyecto de construcción de viviendas se encuentra paralizado con un avance del 13%, en alerta roja desde julio de 2020, y las familias sin solución de vivienda en el corto plazo</t>
  </si>
  <si>
    <t>7AEBA</t>
  </si>
  <si>
    <t>Proyecto URBANIZACION LOS MAYALITOS, municipio de Hatonuevo – La Guajira. A 31 de mayo los recursos no han sido reintegrados al Tesoro Nacional, el oferente manifiesta no tener apropiados recursos para reintegro, sin embargo, Fonvivienda cuenta con herramientas para hacer efectiva esta devolución.</t>
  </si>
  <si>
    <t xml:space="preserve">El oferente no ha efectuado reintegro de los recursos </t>
  </si>
  <si>
    <t>1. Efectuar  seguimiento al proceso de cobro coactivo solicitado por FONVIVIENDA</t>
  </si>
  <si>
    <t>1. Mesa de trabajo con la Oficina Jurídica</t>
  </si>
  <si>
    <t>1. Informes semestrales sobre el estado del proceso de cobro coactivo (3)</t>
  </si>
  <si>
    <t>8AEBA</t>
  </si>
  <si>
    <t>Proyecto URBANIZACION RETORNAR ES VIVIR. Municipio de Granada – Antioquia.  A 31
de mayo los recursos no han sido reintegrados al Tesoro Nacional, el oferente manifiesta no tener apropiados recursos para su reintegro, sin embargo, Fonvivienda cuenta con las herramientas para hacer efectiva la devolución.</t>
  </si>
  <si>
    <t>El oferente  no da inicio a las obra pese a los requiermientos efectuados  y presenta desfinanciamiento del proyecto</t>
  </si>
  <si>
    <t>1. Realizar el seguimiento al proceso de cobro coactivo solicitado por FONVIVIENDA mediante el memorando No 2022IE0001872</t>
  </si>
  <si>
    <t>9AEBA</t>
  </si>
  <si>
    <t>Proyecto SAN ANDRES LIVING ISLAND FOR ALL, San Andrés, Archipiélago de San Andrés y Providencia. Fonvivienda, en cuanto a la toma de decisiones administrativas no actuó con la celeridad y oportunidad requerida, ni han sido efectivas en la medida que a 31 de mayo de 2021 siguen sin adelantarse la totalidad de los mejoramientos de vivienda.</t>
  </si>
  <si>
    <t>EL proyecto presentaba dificultades técnicas y jurídicas que impedían la aplicación y legalización de los subsidios asignados, lo cual hizo necesario que se efectuara un diagnóstico de viabilidad para la parte final de ejecución</t>
  </si>
  <si>
    <t xml:space="preserve">Realizar un informe de cierre del proyecto dado que se ha finalizado técnicamente. </t>
  </si>
  <si>
    <t>1. Informe de cierre del proyecto</t>
  </si>
  <si>
    <t>1. Informe sobre cierre del proyecto</t>
  </si>
  <si>
    <t>10AEBA</t>
  </si>
  <si>
    <t>Proyecto URBANIZACION PALMERAS DE ABIBE (POD urbanismo y POD vivienda), municipio de Apartadó – Antioquia. Deficiencias en la gestión adelantada por Fonvivenda en razón a que las decisiones administrativas no contaron con la celeridad requerida, ni han sido efectivas en la medida que a 31 de mayo de 2021 el proyecto no se ha culminado, luego de 9 años desde su viabilización</t>
  </si>
  <si>
    <t xml:space="preserve">El oferente  no da inicio a las obras y presenta desfinanciamiento del proyecto </t>
  </si>
  <si>
    <t>1. Realizar el seguimiento a la restitución de los cupos revocados mediante la Resolución 556 del 27/06/2023
2. Solicitar ante la SSFV la novedad de liberación de los beneficiarios por la revocatoria de cupos POD</t>
  </si>
  <si>
    <t>1. Acta de la mesa de trabajo (1)
2. Informe semestral del estado de la restitución de los recursos (3)
3. Memorando Subdirección del Subsidio Familiar de Vivienda (1)</t>
  </si>
  <si>
    <t>11AEBA</t>
  </si>
  <si>
    <t>Proyecto Villa Gladys (2012 POD Vivienda) – municipio de Fundación, Magdalena. Proyecto Bolsa de Desplazados.  Presunto daño al patrimonio por $204 M, que corresponde al valor proporcional desembolsado para las obras de urbanismo de las 44 viviendas que no se han construido y a las 7 renuncias, teniendo en cuenta que la asignación de los cupos POD se encuentran asociados al SFV</t>
  </si>
  <si>
    <t>1.Realizar seguimiento al proceso de cobro coactivo solicitado por FONVIVIENDA</t>
  </si>
  <si>
    <t>12AEBA</t>
  </si>
  <si>
    <t>Proyecto San Rafael (2012 POD Vivienda) – municipio de Montelíbano, Córdoba. Proyecto Bolsa de Desplazados. Presunto daño al patrimonio por $200.810.000, que corresponden al valor proporcional desembolsado para las obras de urbanismo de los 50 cupos POD asociados a los SFV que no han sido invertidos en la construcción de las viviendas</t>
  </si>
  <si>
    <t>1. Remitir a la Procuraduría ante el incumplimiento del Oferente de los compromisos pactados en las mesas de seguimiento
2. Realizar solicitud la OAJ para que continue con el trámite judicial o de inicio a las acciones judiciales en el marco de las acciones de tutela
3. Realizar Mesas  a fin que el oferente ejecute las viviendas en donde se aplican SFV que son objeto de acción de tutela</t>
  </si>
  <si>
    <t>1. Oficio remisorio a la Procuraduría General de la Nacion.
2. Remitir memorando a la Oficina Jurídica para que realice los tramites y acciones pertinentes en el marco de la acción de tutela interpuesta por los beneficiarios
3. Realizar mesas de seguimiento con el fin de determinar compromisos y acciones en procura de la terminación del proyecto y cumplir con el fallo de tutela.</t>
  </si>
  <si>
    <t>1. Informes semestrales (3) 
2. Oficio a la Procuraduría General de la República (1)
3. Memorando a la Oficina Jurídica (1)</t>
  </si>
  <si>
    <t>13AEBA</t>
  </si>
  <si>
    <t>Proyecto Marina Esperanza  municipio de Maicao, La Guajira. no se evidencia que Fonvivienda haya adelantado acciones para conminar al oferente al cumplimiento  del proyecto, ni adelantó acción jurídica alguna encaminada a garantizar la ejecución de las obras, por lo cual se presenta afectación para las familias beneficiarias de los subsidios</t>
  </si>
  <si>
    <t>1. Seguimiento al proceso de cobro coactivo solicitado por FONVIVIENDA</t>
  </si>
  <si>
    <t>14AEBA</t>
  </si>
  <si>
    <t>Proyecto Unidad Residencial Lo Nuestro Tierralta Córdoba Proyecto Bolsa de Desplazados. FONVIVIENDA y el oferente como responsables de la correcta y efectiva ejecución de los subsidios asignados y aplicados en este proyecto no presentan argumentos claros y definidos, tampoco se adjuntó soportes documentales que soporten los requerimientos para el cumplimiento de sus responsabilidades</t>
  </si>
  <si>
    <t>El constructor del proyecto no tiene capacidad financiera para dar inicio a la construcción de las viviendas y pese a los requerimientos hechos  no da inicio a las obras.</t>
  </si>
  <si>
    <t xml:space="preserve">1. Realizar seguimiento a la restitución de los cupos revocados mediante la Resolución 267  8/05/202
2. Solicitar ante la SSFV la novedad de liberación de los beneficiarios por la revocatoria de cujpos POD
</t>
  </si>
  <si>
    <t xml:space="preserve">1. Realizar mesas a fin de determinar valor y el plazó para la restitución de los recursos
2. Remitir memorando a la SSFV solicitando validar la novedad de liberación de los SFV aplicados en el proyectos.
</t>
  </si>
  <si>
    <t>1. Acta de la mesa de trabajo (2)
2. Informe semestral del estado de la restitución de los recursos (2) 
3. Memorando a la Subdirección del Subsidio Familiar de Vivienda (1)</t>
  </si>
  <si>
    <t>15AEBA</t>
  </si>
  <si>
    <t>Proyecto Ciudadela Marina Nader II POD Vivienda Puerto Libertador, Córdoba. P Bolsa Desplazados. se evidencia inadecuada e inoportuna gestión por parte de fnv en relación al seguimiento y supervisión del proyecto, teniendo en cuenta que despues 10 años de viabilizado el mismo y de haber transcurrido 6 años y 2 meses después de culminado el urbanismo no se encuentra ejecutado con éxito.</t>
  </si>
  <si>
    <t>El constructor del proyecto no tiene capacidad financiera para dar inicio a la construcción de las viviendas y pese a los requerimientos hechos  no da inicio a las obras</t>
  </si>
  <si>
    <t>1. Remitir a la Procuraduría ante el incumplimiento del Oferente de los compromisos pactados en las mesas de seguimiento
2.  Realizar solicitud la OAJ para qu continue con el trámite judicial o de inicio a las acciones judiciales en el marco de las acciones de tutela
3. Realizar mesas  a fin que el oferente ejecute las viviendas en donde se aplican SFV que son objeto de acción de tutela</t>
  </si>
  <si>
    <t>1. Oficio remisorio a la Procuraduría General de la Nacion.
2. Memorando a la Oficina Jurídica para que realice los tramites y acciones pertinentes en el marco de la acción de tutela interpuesta por los beneficiarios
3. Mesas de seguimiento con el fin de determinar compromisos y acciones en procura de la terminación del proyecto y cumplir con el fallo de tutela.</t>
  </si>
  <si>
    <t xml:space="preserve">1. Informes semestrales (3) 
2. Oficio a la Procuraduría General de la República (1)
3. Memorando a la Oficina Jurídica (1)
</t>
  </si>
  <si>
    <t xml:space="preserve">SPAT
</t>
  </si>
  <si>
    <t>Informe Actuación Especial de Fiscalización al Programa Bolsas Anteriores – FONVIVIENDA</t>
  </si>
  <si>
    <t>Con memorando 2024IE0001118 se informa avance de la acción de mejora</t>
  </si>
  <si>
    <t>Con memorando 2024IE0000879 se informa avance de la acción de mejora.</t>
  </si>
  <si>
    <t>Con memorando 2024IE0001114 se informa avance de la acción de mejora.</t>
  </si>
  <si>
    <t>Con memorando 2024IE0001118 se informa cumplimiento de la acción de mejora</t>
  </si>
  <si>
    <t>Con memorando 2024IE0001115 se informa avance de la acción de mejora</t>
  </si>
  <si>
    <t>Con memorando 2024IE0001138 se informa avance de la acción de mejora</t>
  </si>
  <si>
    <t>22AEBA</t>
  </si>
  <si>
    <t>Proyectos muestra y proyectos con declaratoria de incumplimiento.  Según información reportada, se evidenció un total de 2.288 familias pendientes por legalizar subsidios, donde existen recursos sin legalizar, bajo la administración de un tercero y fuera de control del estado, evidenciando que las causas son la falta de seguimiento administrativo efectivo por parte de Fonvivienda</t>
  </si>
  <si>
    <t xml:space="preserve">El Protocolo de incumplimiento  tiene unos tèrminos y etapas que implican tiempo y actuaciones que deben adelantarse de manera ordenada, por lo cual, el objetivo del Protocolo es terminar las viviendas y no recoger los recurso en fiducias. </t>
  </si>
  <si>
    <t>Realizar diagnostico con el fin de determinar cuáles proyectos declarados en incumplimiento que deben ser objeto de cobro indemnizatorio, cuáles se remitir a cobro coactivo y cuales se sigue el seguimiento por cuanto están concurriendo a la terminación de las viviendas donde se aplican SFV con el fin de agotar el protocolo de incumplimiento.</t>
  </si>
  <si>
    <t>1. Realizar diagnostico con el fin de determinar que proyectos deben ser objeto de cobro indemnizatorio  y cuales de cobro coactivo.</t>
  </si>
  <si>
    <t>1. Diagnostico (1)
2. Informe semestral del estado de avance del diagnostico de los proyectos en incumplimiento (3)</t>
  </si>
  <si>
    <t>23AEBA</t>
  </si>
  <si>
    <t>Proyectos con declaratoria de incumplimiento.  Teniendo en cuenta que Fonvivienda, con las funciones y obligaciones atribuidas en la normativa citada, no remitió la evidencia sobre el inicio de la investigación y reporte de los oferentes ante las Cámaras de Comercio, por lo tanto, se considera el hecho como un incumplimiento a lo preceptuado en la Ley 2190 de 2009, Y Ley 1537 de 2012.</t>
  </si>
  <si>
    <t xml:space="preserve">Falta de implementación del proceso sancionatorio </t>
  </si>
  <si>
    <t xml:space="preserve">Implementar el proceso sancionatorio </t>
  </si>
  <si>
    <t>1. Emitir Resolución por FONVIVIENDA mediante el cual se adopte el proceso sancionatorio
2. Aprobar la Resolución que implementa el proceso sancionatorio por parte del Consejo Directivo FONVIVIENDA, art 6 del Decreto 555 de 2003.
3. Incluir el proceso sancionatorio dentro del sistema de calidad del Ministerio de Vivienda</t>
  </si>
  <si>
    <t>Resolución mediante el cual se defina el paso a paso del proceso sancionatorio, responsables y terminos (1) 
Acta del Comité Ejecutivo de FONVIVIENDA (1) 
Informes semestrales (2)</t>
  </si>
  <si>
    <r>
      <rPr>
        <b/>
        <sz val="11"/>
        <rFont val="Calibri"/>
        <family val="2"/>
      </rPr>
      <t>Término de ejecución del contrato 5 – 022 (Urbanización Villa Nidia – Municipio de 
Chimichagua).</t>
    </r>
    <r>
      <rPr>
        <sz val="11"/>
        <rFont val="Calibri"/>
        <family val="2"/>
      </rPr>
      <t xml:space="preserve"> No se ha  aplicado en la forma debida la Guía de procedimiento en el contrato de Diseño y Construcción en proyectos PVG; respecto a los incumplimientos  presentados por parte del contratista de obra seleccionado. el artículo 34 numeral 1 de la Ley 734 de 2002</t>
    </r>
  </si>
  <si>
    <r>
      <rPr>
        <b/>
        <sz val="11"/>
        <rFont val="Calibri"/>
        <family val="2"/>
      </rPr>
      <t>Proyecto Urbanización Bosque San Ignacio, Municipio de San José del Guaviare-Departamento del Guaviare.</t>
    </r>
    <r>
      <rPr>
        <sz val="11"/>
        <rFont val="Calibri"/>
        <family val="2"/>
      </rPr>
      <t xml:space="preserve"> Deficiencias en el seguimiento por cuanto en la información entregada  por Fonvivienda no se evidencian los soportes que respalden cada una de las  situaciones que afectaron al contratista y dificultades técnicas, operativas y financiera del contratista para ejecutar el proyecto</t>
    </r>
  </si>
  <si>
    <r>
      <rPr>
        <b/>
        <sz val="11"/>
        <color rgb="FF000000"/>
        <rFont val="Calibri"/>
        <family val="2"/>
      </rPr>
      <t>Cuenta 192603 Derechos Fiduciarios-Fiducia Mercantil Patrimonio Autónomo.</t>
    </r>
    <r>
      <rPr>
        <sz val="11"/>
        <color rgb="FF000000"/>
        <rFont val="Calibri"/>
        <family val="2"/>
      </rPr>
      <t xml:space="preserve"> La CGR considera que no fue posible establecer la conformidad del saldo del Programa Equipamientos Públicos, toda vez que la información financiera del programa se encuentra en depuración y no cuenta con los EEFF comparativos (año 2020 – 2021) separados únicamente por los recursos aportados por Fonvivienda.</t>
    </r>
  </si>
  <si>
    <r>
      <rPr>
        <b/>
        <sz val="11"/>
        <color rgb="FF000000"/>
        <rFont val="Calibri"/>
        <family val="2"/>
      </rPr>
      <t>Notas a los EEFF.</t>
    </r>
    <r>
      <rPr>
        <sz val="11"/>
        <color rgb="FF000000"/>
        <rFont val="Calibri"/>
        <family val="2"/>
      </rPr>
      <t xml:space="preserve"> Del Programa Equipamientos Públicos no fue posible obtener las Notas  separadas por los recursos aportados por los demás programas  en ejecución del contrato de este programa y La información detallada de la Nota 28 “INGRESOS” en la cuenta 480851 Ganancia por Derechos en Fideicomiso, registra como Recuperación valores 
negativos que disminuyen el saldo de rentabilidad</t>
    </r>
  </si>
  <si>
    <r>
      <t xml:space="preserve">Actas de reunión (4) 
</t>
    </r>
    <r>
      <rPr>
        <sz val="11"/>
        <color rgb="FF000000"/>
        <rFont val="Calibri"/>
        <family val="2"/>
      </rPr>
      <t>Informe de efectividad (1)</t>
    </r>
    <r>
      <rPr>
        <sz val="11"/>
        <color rgb="FF000000"/>
        <rFont val="Calibri"/>
        <family val="2"/>
      </rPr>
      <t xml:space="preserve">
</t>
    </r>
    <r>
      <rPr>
        <sz val="11"/>
        <color rgb="FFFF0000"/>
        <rFont val="Calibri"/>
        <family val="2"/>
      </rPr>
      <t xml:space="preserve">
</t>
    </r>
  </si>
  <si>
    <r>
      <t xml:space="preserve">
</t>
    </r>
    <r>
      <rPr>
        <sz val="11"/>
        <color rgb="FF000000"/>
        <rFont val="Calibri"/>
        <family val="2"/>
      </rPr>
      <t>Procedimiento publicado en página web (1)</t>
    </r>
    <r>
      <rPr>
        <sz val="11"/>
        <color theme="1"/>
        <rFont val="Aptos Narrow"/>
        <family val="2"/>
        <scheme val="minor"/>
      </rPr>
      <t xml:space="preserve">
Acta de socialización (1) 
Acta de seguimiento (1)</t>
    </r>
  </si>
  <si>
    <r>
      <t xml:space="preserve">La CGR manifiesta no explicación completa y suficiente de los reconocimientos contables en las notas a los estados financieros.
</t>
    </r>
    <r>
      <rPr>
        <sz val="11"/>
        <color rgb="FFFF0000"/>
        <rFont val="Calibri"/>
        <family val="2"/>
      </rPr>
      <t>Incorpora H6(2020) H4(2018) H8(2019)</t>
    </r>
  </si>
  <si>
    <r>
      <t>Acta</t>
    </r>
    <r>
      <rPr>
        <sz val="11"/>
        <color rgb="FF000000"/>
        <rFont val="Calibri"/>
        <family val="2"/>
      </rPr>
      <t xml:space="preserve"> conciliación de procesos jurídicos que incluya el formato de reporte conciliado de los procesos jurídicos</t>
    </r>
    <r>
      <rPr>
        <sz val="11"/>
        <rFont val="Calibri"/>
        <family val="2"/>
      </rPr>
      <t xml:space="preserve">
</t>
    </r>
    <r>
      <rPr>
        <sz val="11"/>
        <color rgb="FFE26B0A"/>
        <rFont val="Calibri"/>
        <family val="2"/>
      </rPr>
      <t xml:space="preserve">
</t>
    </r>
  </si>
  <si>
    <r>
      <t xml:space="preserve">1 Memorando a la Oficina Jurídica (1) 
2. Informe semestral de avance del proyecto (3)
</t>
    </r>
    <r>
      <rPr>
        <sz val="11"/>
        <color rgb="FFFF0000"/>
        <rFont val="Calibri"/>
        <family val="2"/>
      </rPr>
      <t xml:space="preserve">
</t>
    </r>
  </si>
  <si>
    <r>
      <t xml:space="preserve">1. </t>
    </r>
    <r>
      <rPr>
        <sz val="11"/>
        <color rgb="FF000000"/>
        <rFont val="Calibri"/>
        <family val="2"/>
      </rPr>
      <t>Informes semestrales sobre el estado del proceso de cobro coactivo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</si>
</sst>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yyyy/mm/dd"/>
    <numFmt numFmtId="165" formatCode="dd/mm/yyyy;@"/>
  </numFmts>
  <fonts count="11" x14ac:knownFonts="1">
    <font>
      <sz val="11"/>
      <color theme="1"/>
      <name val="Aptos Narrow"/>
      <family val="2"/>
      <scheme val="minor"/>
    </font>
    <font>
      <sz val="11"/>
      <color theme="1"/>
      <name val="Aptos Narrow"/>
      <family val="2"/>
      <scheme val="minor"/>
    </font>
    <font>
      <b/>
      <sz val="16"/>
      <name val="Calibri"/>
      <family val="2"/>
    </font>
    <font>
      <b/>
      <sz val="11"/>
      <name val="Calibri"/>
      <family val="2"/>
    </font>
    <font>
      <sz val="11"/>
      <name val="Calibri"/>
      <family val="2"/>
    </font>
    <font>
      <sz val="11"/>
      <color rgb="FF000000"/>
      <name val="Calibri"/>
      <family val="2"/>
    </font>
    <font>
      <sz val="12"/>
      <name val="Calibri"/>
      <family val="2"/>
    </font>
    <font>
      <b/>
      <sz val="11"/>
      <color rgb="FF000000"/>
      <name val="Calibri"/>
      <family val="2"/>
    </font>
    <font>
      <b/>
      <sz val="16"/>
      <color rgb="FF000000"/>
      <name val="Calibri"/>
      <family val="2"/>
    </font>
    <font>
      <sz val="11"/>
      <color rgb="FFFF0000"/>
      <name val="Calibri"/>
      <family val="2"/>
    </font>
    <font>
      <sz val="11"/>
      <color rgb="FFE26B0A"/>
      <name val="Calibri"/>
      <family val="2"/>
    </font>
  </fonts>
  <fills count="5">
    <fill>
      <patternFill patternType="none"/>
    </fill>
    <fill>
      <patternFill patternType="gray125"/>
    </fill>
    <fill>
      <patternFill patternType="solid">
        <fgColor rgb="FFD9D9D9"/>
        <bgColor rgb="FF000000"/>
      </patternFill>
    </fill>
    <fill>
      <patternFill patternType="solid">
        <fgColor rgb="FFFFFFFF"/>
        <bgColor rgb="FF000000"/>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72">
    <xf numFmtId="0" fontId="0" fillId="0" borderId="0" xfId="0"/>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4" fillId="0" borderId="3"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3" xfId="0" applyNumberFormat="1" applyFont="1" applyBorder="1" applyAlignment="1" applyProtection="1">
      <alignment horizontal="center" vertical="center" wrapText="1"/>
      <protection locked="0"/>
    </xf>
    <xf numFmtId="41" fontId="5" fillId="0" borderId="3" xfId="1"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9" fontId="6" fillId="3" borderId="3" xfId="0" applyNumberFormat="1"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5" fillId="0" borderId="3" xfId="0" applyFont="1" applyBorder="1" applyAlignment="1">
      <alignment horizontal="left" vertical="center" wrapText="1" readingOrder="1"/>
    </xf>
    <xf numFmtId="0" fontId="4" fillId="0" borderId="3" xfId="0" applyFont="1" applyBorder="1" applyAlignment="1" applyProtection="1">
      <alignment horizontal="left" vertical="center" wrapText="1"/>
      <protection locked="0"/>
    </xf>
    <xf numFmtId="164" fontId="5" fillId="0" borderId="3" xfId="0" applyNumberFormat="1" applyFont="1" applyBorder="1" applyAlignment="1" applyProtection="1">
      <alignment horizontal="left" vertical="center" wrapText="1"/>
      <protection locked="0"/>
    </xf>
    <xf numFmtId="164" fontId="5" fillId="0" borderId="3" xfId="0" applyNumberFormat="1" applyFont="1" applyBorder="1" applyAlignment="1" applyProtection="1">
      <alignment vertical="center" wrapText="1"/>
      <protection locked="0"/>
    </xf>
    <xf numFmtId="1" fontId="5" fillId="0" borderId="3" xfId="0" applyNumberFormat="1" applyFont="1" applyBorder="1" applyAlignment="1" applyProtection="1">
      <alignment horizontal="center" vertical="center" wrapText="1"/>
      <protection locked="0"/>
    </xf>
    <xf numFmtId="165" fontId="5" fillId="0" borderId="3" xfId="0" applyNumberFormat="1" applyFont="1" applyBorder="1" applyAlignment="1" applyProtection="1">
      <alignment horizontal="center" vertical="center" wrapText="1"/>
      <protection locked="0"/>
    </xf>
    <xf numFmtId="1" fontId="5" fillId="4" borderId="3" xfId="0" applyNumberFormat="1" applyFont="1" applyFill="1" applyBorder="1" applyAlignment="1" applyProtection="1">
      <alignment vertical="center"/>
      <protection locked="0"/>
    </xf>
    <xf numFmtId="0" fontId="6" fillId="0" borderId="3" xfId="0" applyFont="1" applyBorder="1" applyAlignment="1" applyProtection="1">
      <alignment vertical="center" wrapText="1"/>
      <protection locked="0"/>
    </xf>
    <xf numFmtId="0" fontId="5" fillId="0" borderId="3" xfId="0" applyFont="1" applyBorder="1" applyAlignment="1">
      <alignment horizontal="justify" vertical="center" wrapText="1" readingOrder="1"/>
    </xf>
    <xf numFmtId="0" fontId="5" fillId="3" borderId="3" xfId="0" applyFont="1" applyFill="1" applyBorder="1" applyAlignment="1">
      <alignment horizontal="justify" vertical="center" wrapText="1" readingOrder="1"/>
    </xf>
    <xf numFmtId="0" fontId="5" fillId="3" borderId="3" xfId="0" applyFont="1" applyFill="1" applyBorder="1" applyAlignment="1">
      <alignment horizontal="center" vertical="center" wrapText="1" readingOrder="1"/>
    </xf>
    <xf numFmtId="1" fontId="5" fillId="3" borderId="3" xfId="0" applyNumberFormat="1" applyFont="1" applyFill="1" applyBorder="1" applyAlignment="1">
      <alignment horizontal="center" vertical="center" wrapText="1" readingOrder="1"/>
    </xf>
    <xf numFmtId="14" fontId="5" fillId="3" borderId="3" xfId="0" applyNumberFormat="1" applyFont="1" applyFill="1" applyBorder="1" applyAlignment="1">
      <alignment horizontal="center" vertical="center" wrapText="1" readingOrder="1"/>
    </xf>
    <xf numFmtId="1" fontId="4" fillId="0" borderId="3" xfId="0" applyNumberFormat="1" applyFont="1" applyBorder="1" applyAlignment="1" applyProtection="1">
      <alignment horizontal="center" vertical="center" wrapText="1"/>
      <protection locked="0"/>
    </xf>
    <xf numFmtId="165" fontId="4" fillId="0" borderId="3" xfId="0" applyNumberFormat="1"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164" fontId="5" fillId="0" borderId="3" xfId="0" applyNumberFormat="1" applyFont="1" applyBorder="1" applyAlignment="1" applyProtection="1">
      <alignment horizontal="center" vertical="center" wrapText="1"/>
      <protection locked="0"/>
    </xf>
    <xf numFmtId="0" fontId="5" fillId="0" borderId="3" xfId="0" applyFont="1" applyBorder="1" applyAlignment="1">
      <alignment horizontal="center" vertical="center" wrapText="1" readingOrder="1"/>
    </xf>
    <xf numFmtId="1" fontId="5" fillId="0" borderId="3" xfId="0" applyNumberFormat="1" applyFont="1" applyBorder="1" applyAlignment="1">
      <alignment horizontal="center" vertical="center" wrapText="1" readingOrder="1"/>
    </xf>
    <xf numFmtId="14" fontId="5" fillId="0" borderId="3" xfId="0" applyNumberFormat="1" applyFont="1" applyBorder="1" applyAlignment="1">
      <alignment horizontal="center" vertical="center" wrapText="1" readingOrder="1"/>
    </xf>
    <xf numFmtId="0" fontId="4" fillId="3" borderId="3" xfId="0" applyFont="1" applyFill="1" applyBorder="1" applyAlignment="1" applyProtection="1">
      <alignment horizontal="left" vertical="center" wrapText="1"/>
      <protection locked="0"/>
    </xf>
    <xf numFmtId="164" fontId="5" fillId="3" borderId="3" xfId="0" applyNumberFormat="1" applyFont="1" applyFill="1" applyBorder="1" applyAlignment="1" applyProtection="1">
      <alignment horizontal="left" vertical="center" wrapText="1"/>
      <protection locked="0"/>
    </xf>
    <xf numFmtId="0" fontId="5" fillId="3" borderId="3" xfId="0" applyFont="1" applyFill="1" applyBorder="1" applyAlignment="1">
      <alignment vertical="center" wrapText="1"/>
    </xf>
    <xf numFmtId="0" fontId="5" fillId="3"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65" fontId="5" fillId="3" borderId="3" xfId="0" applyNumberFormat="1" applyFont="1" applyFill="1" applyBorder="1" applyAlignment="1" applyProtection="1">
      <alignment horizontal="center" vertical="center" wrapText="1"/>
      <protection locked="0"/>
    </xf>
    <xf numFmtId="164" fontId="4" fillId="3" borderId="3" xfId="0" applyNumberFormat="1" applyFont="1" applyFill="1" applyBorder="1" applyAlignment="1" applyProtection="1">
      <alignment vertical="center" wrapText="1"/>
      <protection locked="0"/>
    </xf>
    <xf numFmtId="164" fontId="4" fillId="0" borderId="3" xfId="0" applyNumberFormat="1" applyFont="1" applyBorder="1" applyAlignment="1" applyProtection="1">
      <alignment vertical="center" wrapText="1"/>
      <protection locked="0"/>
    </xf>
    <xf numFmtId="1" fontId="4" fillId="0" borderId="3" xfId="0" applyNumberFormat="1" applyFont="1" applyBorder="1" applyAlignment="1">
      <alignment horizontal="center" vertical="center" wrapText="1"/>
    </xf>
    <xf numFmtId="0" fontId="6" fillId="3" borderId="3" xfId="0" applyFont="1" applyFill="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5" fillId="0" borderId="3" xfId="0" applyFont="1" applyBorder="1" applyAlignment="1">
      <alignment horizontal="justify" wrapText="1"/>
    </xf>
    <xf numFmtId="0" fontId="5" fillId="4"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justify" vertical="top" wrapText="1"/>
      <protection locked="0"/>
    </xf>
    <xf numFmtId="0" fontId="5" fillId="3" borderId="3" xfId="0" applyFont="1" applyFill="1" applyBorder="1" applyAlignment="1">
      <alignment vertical="top" wrapText="1"/>
    </xf>
    <xf numFmtId="1" fontId="5" fillId="0" borderId="0" xfId="0" applyNumberFormat="1" applyFont="1" applyAlignment="1">
      <alignment horizontal="center" vertical="center"/>
    </xf>
    <xf numFmtId="14" fontId="5" fillId="3" borderId="3" xfId="0" applyNumberFormat="1" applyFont="1" applyFill="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vertical="top" wrapText="1"/>
    </xf>
    <xf numFmtId="1" fontId="5" fillId="0" borderId="3" xfId="0" applyNumberFormat="1" applyFont="1" applyBorder="1" applyAlignment="1">
      <alignment horizontal="center" vertical="center" wrapText="1"/>
    </xf>
    <xf numFmtId="0" fontId="5" fillId="0" borderId="0" xfId="0" applyFont="1" applyAlignment="1">
      <alignment vertical="center" wrapText="1"/>
    </xf>
    <xf numFmtId="0" fontId="4" fillId="0" borderId="3" xfId="0" applyFont="1" applyBorder="1" applyAlignment="1">
      <alignment vertical="center" wrapText="1"/>
    </xf>
    <xf numFmtId="14" fontId="5" fillId="0" borderId="3" xfId="0" applyNumberFormat="1" applyFont="1" applyBorder="1" applyAlignment="1">
      <alignment vertical="center" wrapText="1"/>
    </xf>
    <xf numFmtId="0" fontId="5" fillId="0" borderId="3" xfId="0" applyFont="1" applyBorder="1" applyAlignment="1">
      <alignment horizontal="left" vertical="center" wrapText="1"/>
    </xf>
    <xf numFmtId="14" fontId="4" fillId="0" borderId="3" xfId="0" applyNumberFormat="1" applyFont="1" applyBorder="1" applyAlignment="1">
      <alignment vertical="center" wrapText="1"/>
    </xf>
    <xf numFmtId="14" fontId="4" fillId="0" borderId="3" xfId="0" applyNumberFormat="1" applyFont="1" applyBorder="1" applyAlignment="1">
      <alignment horizontal="center" vertical="center" wrapText="1"/>
    </xf>
    <xf numFmtId="0" fontId="5" fillId="0" borderId="3" xfId="0" applyFont="1" applyBorder="1" applyAlignment="1">
      <alignment wrapText="1"/>
    </xf>
    <xf numFmtId="1" fontId="5" fillId="0" borderId="3" xfId="0" applyNumberFormat="1" applyFont="1" applyBorder="1" applyAlignment="1">
      <alignment vertical="center" wrapText="1"/>
    </xf>
    <xf numFmtId="1" fontId="5" fillId="0" borderId="3" xfId="0" applyNumberFormat="1" applyFont="1" applyBorder="1" applyAlignment="1">
      <alignment vertical="top" wrapText="1"/>
    </xf>
    <xf numFmtId="0" fontId="5" fillId="0" borderId="3" xfId="0" applyFont="1" applyBorder="1" applyAlignment="1">
      <alignment horizontal="justify" vertical="center" wrapText="1"/>
    </xf>
    <xf numFmtId="14" fontId="4" fillId="0" borderId="3" xfId="0" applyNumberFormat="1" applyFont="1" applyBorder="1" applyAlignment="1">
      <alignment horizontal="center" vertical="center"/>
    </xf>
    <xf numFmtId="0" fontId="2" fillId="0"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9C75-6945-4E4C-AE94-875A03539262}">
  <dimension ref="A2:U37"/>
  <sheetViews>
    <sheetView tabSelected="1" workbookViewId="0">
      <selection activeCell="A2" sqref="A2:A3"/>
    </sheetView>
  </sheetViews>
  <sheetFormatPr baseColWidth="10" defaultRowHeight="15" x14ac:dyDescent="0.25"/>
  <cols>
    <col min="1" max="1" width="21" customWidth="1"/>
    <col min="2" max="2" width="80.7109375" customWidth="1"/>
    <col min="3" max="15" width="24.7109375" customWidth="1"/>
    <col min="21" max="21" width="30.7109375" customWidth="1"/>
  </cols>
  <sheetData>
    <row r="2" spans="1:21" ht="15" customHeight="1"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3" t="s">
        <v>15</v>
      </c>
      <c r="Q2" s="3"/>
      <c r="R2" s="3"/>
      <c r="S2" s="3"/>
      <c r="T2" s="3"/>
      <c r="U2" s="1" t="s">
        <v>16</v>
      </c>
    </row>
    <row r="3" spans="1:21" ht="30" x14ac:dyDescent="0.25">
      <c r="A3" s="2"/>
      <c r="B3" s="2"/>
      <c r="C3" s="2"/>
      <c r="D3" s="2"/>
      <c r="E3" s="2"/>
      <c r="F3" s="2"/>
      <c r="G3" s="2"/>
      <c r="H3" s="2"/>
      <c r="I3" s="2"/>
      <c r="J3" s="2"/>
      <c r="K3" s="2"/>
      <c r="L3" s="2"/>
      <c r="M3" s="2"/>
      <c r="N3" s="2"/>
      <c r="O3" s="2"/>
      <c r="P3" s="4" t="s">
        <v>17</v>
      </c>
      <c r="Q3" s="4" t="s">
        <v>18</v>
      </c>
      <c r="R3" s="4" t="s">
        <v>19</v>
      </c>
      <c r="S3" s="4" t="s">
        <v>20</v>
      </c>
      <c r="T3" s="5" t="s">
        <v>21</v>
      </c>
      <c r="U3" s="2"/>
    </row>
    <row r="4" spans="1:21" ht="409.5" x14ac:dyDescent="0.25">
      <c r="A4" s="69" t="s">
        <v>22</v>
      </c>
      <c r="B4" s="6" t="s">
        <v>213</v>
      </c>
      <c r="C4" s="7" t="s">
        <v>23</v>
      </c>
      <c r="D4" s="8" t="s">
        <v>24</v>
      </c>
      <c r="E4" s="8" t="s">
        <v>25</v>
      </c>
      <c r="F4" s="8" t="s">
        <v>26</v>
      </c>
      <c r="G4" s="9">
        <v>2</v>
      </c>
      <c r="H4" s="10">
        <v>44563</v>
      </c>
      <c r="I4" s="11">
        <v>45641</v>
      </c>
      <c r="J4" s="12">
        <f t="shared" ref="J4:J7" si="0">(I4-H4)/7</f>
        <v>154</v>
      </c>
      <c r="K4" s="13"/>
      <c r="L4" s="14"/>
      <c r="M4" s="15" t="s">
        <v>27</v>
      </c>
      <c r="N4" s="16" t="s">
        <v>28</v>
      </c>
      <c r="O4" s="16" t="s">
        <v>29</v>
      </c>
      <c r="P4" s="16" t="s">
        <v>30</v>
      </c>
      <c r="Q4" s="16"/>
      <c r="R4" s="16" t="s">
        <v>30</v>
      </c>
      <c r="S4" s="16"/>
      <c r="T4" s="16"/>
      <c r="U4" s="17" t="s">
        <v>31</v>
      </c>
    </row>
    <row r="5" spans="1:21" ht="409.5" x14ac:dyDescent="0.25">
      <c r="A5" s="69" t="s">
        <v>32</v>
      </c>
      <c r="B5" s="6" t="s">
        <v>214</v>
      </c>
      <c r="C5" s="7" t="s">
        <v>33</v>
      </c>
      <c r="D5" s="8" t="s">
        <v>24</v>
      </c>
      <c r="E5" s="8" t="s">
        <v>25</v>
      </c>
      <c r="F5" s="8" t="s">
        <v>26</v>
      </c>
      <c r="G5" s="9">
        <v>2</v>
      </c>
      <c r="H5" s="10">
        <v>44563</v>
      </c>
      <c r="I5" s="10">
        <v>45534</v>
      </c>
      <c r="J5" s="12">
        <f t="shared" si="0"/>
        <v>138.71428571428572</v>
      </c>
      <c r="K5" s="13"/>
      <c r="L5" s="14"/>
      <c r="M5" s="15" t="s">
        <v>27</v>
      </c>
      <c r="N5" s="16" t="s">
        <v>28</v>
      </c>
      <c r="O5" s="16" t="s">
        <v>34</v>
      </c>
      <c r="P5" s="16" t="s">
        <v>30</v>
      </c>
      <c r="Q5" s="16"/>
      <c r="R5" s="16"/>
      <c r="S5" s="16"/>
      <c r="T5" s="16"/>
      <c r="U5" s="17" t="s">
        <v>31</v>
      </c>
    </row>
    <row r="6" spans="1:21" ht="409.5" x14ac:dyDescent="0.25">
      <c r="A6" s="69" t="s">
        <v>35</v>
      </c>
      <c r="B6" s="18" t="s">
        <v>215</v>
      </c>
      <c r="C6" s="19" t="s">
        <v>36</v>
      </c>
      <c r="D6" s="20" t="s">
        <v>37</v>
      </c>
      <c r="E6" s="21" t="s">
        <v>38</v>
      </c>
      <c r="F6" s="21" t="s">
        <v>39</v>
      </c>
      <c r="G6" s="22">
        <v>2</v>
      </c>
      <c r="H6" s="23">
        <v>44735</v>
      </c>
      <c r="I6" s="23">
        <v>45412</v>
      </c>
      <c r="J6" s="24">
        <f t="shared" si="0"/>
        <v>96.714285714285708</v>
      </c>
      <c r="K6" s="13"/>
      <c r="L6" s="14">
        <f t="shared" ref="L6:L7" si="1">IF(K6/G6&gt;1,1,K6/G6)</f>
        <v>0</v>
      </c>
      <c r="M6" s="8" t="s">
        <v>40</v>
      </c>
      <c r="N6" s="25" t="s">
        <v>41</v>
      </c>
      <c r="O6" s="16"/>
      <c r="P6" s="16" t="s">
        <v>30</v>
      </c>
      <c r="Q6" s="16"/>
      <c r="R6" s="16"/>
      <c r="S6" s="16"/>
      <c r="T6" s="16"/>
      <c r="U6" s="17" t="s">
        <v>42</v>
      </c>
    </row>
    <row r="7" spans="1:21" ht="393.75" x14ac:dyDescent="0.25">
      <c r="A7" s="70" t="s">
        <v>43</v>
      </c>
      <c r="B7" s="18" t="s">
        <v>216</v>
      </c>
      <c r="C7" s="19" t="s">
        <v>44</v>
      </c>
      <c r="D7" s="20" t="s">
        <v>45</v>
      </c>
      <c r="E7" s="21" t="s">
        <v>46</v>
      </c>
      <c r="F7" s="21" t="s">
        <v>47</v>
      </c>
      <c r="G7" s="8">
        <v>2</v>
      </c>
      <c r="H7" s="23">
        <v>44735</v>
      </c>
      <c r="I7" s="23">
        <v>45412</v>
      </c>
      <c r="J7" s="24">
        <f t="shared" si="0"/>
        <v>96.714285714285708</v>
      </c>
      <c r="K7" s="13"/>
      <c r="L7" s="14">
        <f t="shared" si="1"/>
        <v>0</v>
      </c>
      <c r="M7" s="8" t="s">
        <v>48</v>
      </c>
      <c r="N7" s="25" t="s">
        <v>41</v>
      </c>
      <c r="O7" s="16"/>
      <c r="P7" s="16" t="s">
        <v>30</v>
      </c>
      <c r="Q7" s="16"/>
      <c r="R7" s="16"/>
      <c r="S7" s="16"/>
      <c r="T7" s="16"/>
      <c r="U7" s="17" t="s">
        <v>49</v>
      </c>
    </row>
    <row r="8" spans="1:21" ht="270" x14ac:dyDescent="0.25">
      <c r="A8" s="70" t="s">
        <v>50</v>
      </c>
      <c r="B8" s="26" t="s">
        <v>51</v>
      </c>
      <c r="C8" s="27" t="s">
        <v>52</v>
      </c>
      <c r="D8" s="27" t="s">
        <v>53</v>
      </c>
      <c r="E8" s="27" t="s">
        <v>54</v>
      </c>
      <c r="F8" s="28" t="s">
        <v>217</v>
      </c>
      <c r="G8" s="29">
        <v>5</v>
      </c>
      <c r="H8" s="30">
        <v>45120</v>
      </c>
      <c r="I8" s="30">
        <v>45350</v>
      </c>
      <c r="J8" s="29">
        <f>(I8-H8)/7</f>
        <v>32.857142857142854</v>
      </c>
      <c r="K8" s="13">
        <v>5</v>
      </c>
      <c r="L8" s="14">
        <f>IF(K8/G8&gt;1,1,K8/G8)</f>
        <v>1</v>
      </c>
      <c r="M8" s="41" t="s">
        <v>106</v>
      </c>
      <c r="N8" s="16" t="s">
        <v>107</v>
      </c>
      <c r="O8" s="16"/>
      <c r="P8" s="16" t="s">
        <v>30</v>
      </c>
      <c r="Q8" s="16"/>
      <c r="R8" s="16"/>
      <c r="S8" s="16"/>
      <c r="T8" s="16"/>
      <c r="U8" s="17" t="s">
        <v>108</v>
      </c>
    </row>
    <row r="9" spans="1:21" ht="195" x14ac:dyDescent="0.25">
      <c r="A9" s="70" t="s">
        <v>50</v>
      </c>
      <c r="B9" s="26" t="s">
        <v>51</v>
      </c>
      <c r="C9" s="19" t="s">
        <v>55</v>
      </c>
      <c r="D9" s="19" t="s">
        <v>56</v>
      </c>
      <c r="E9" s="19" t="s">
        <v>57</v>
      </c>
      <c r="F9" s="7" t="s">
        <v>58</v>
      </c>
      <c r="G9" s="31">
        <v>8</v>
      </c>
      <c r="H9" s="32">
        <v>45120</v>
      </c>
      <c r="I9" s="32">
        <v>45350</v>
      </c>
      <c r="J9" s="29">
        <f t="shared" ref="J9:J37" si="2">(I9-H9)/7</f>
        <v>32.857142857142854</v>
      </c>
      <c r="K9" s="13">
        <v>8</v>
      </c>
      <c r="L9" s="14">
        <f t="shared" ref="L9:L37" si="3">IF(K9/G9&gt;1,1,K9/G9)</f>
        <v>1</v>
      </c>
      <c r="M9" s="41" t="s">
        <v>109</v>
      </c>
      <c r="N9" s="16" t="s">
        <v>107</v>
      </c>
      <c r="O9" s="16"/>
      <c r="P9" s="16" t="s">
        <v>30</v>
      </c>
      <c r="Q9" s="16"/>
      <c r="R9" s="16"/>
      <c r="S9" s="16"/>
      <c r="T9" s="16"/>
      <c r="U9" s="17" t="s">
        <v>110</v>
      </c>
    </row>
    <row r="10" spans="1:21" ht="195" x14ac:dyDescent="0.25">
      <c r="A10" s="70" t="s">
        <v>59</v>
      </c>
      <c r="B10" s="26" t="s">
        <v>60</v>
      </c>
      <c r="C10" s="19" t="s">
        <v>61</v>
      </c>
      <c r="D10" s="20" t="s">
        <v>62</v>
      </c>
      <c r="E10" s="33" t="s">
        <v>63</v>
      </c>
      <c r="F10" s="34" t="s">
        <v>218</v>
      </c>
      <c r="G10" s="22">
        <v>3</v>
      </c>
      <c r="H10" s="23">
        <v>45120</v>
      </c>
      <c r="I10" s="23">
        <v>45473</v>
      </c>
      <c r="J10" s="29">
        <f t="shared" si="2"/>
        <v>50.428571428571431</v>
      </c>
      <c r="K10" s="13">
        <v>0.5</v>
      </c>
      <c r="L10" s="14">
        <f t="shared" si="3"/>
        <v>0.16666666666666666</v>
      </c>
      <c r="M10" s="41" t="s">
        <v>111</v>
      </c>
      <c r="N10" s="16" t="s">
        <v>107</v>
      </c>
      <c r="O10" s="16"/>
      <c r="P10" s="16" t="s">
        <v>30</v>
      </c>
      <c r="Q10" s="16"/>
      <c r="R10" s="16"/>
      <c r="S10" s="16"/>
      <c r="T10" s="16"/>
      <c r="U10" s="17" t="s">
        <v>112</v>
      </c>
    </row>
    <row r="11" spans="1:21" ht="240" x14ac:dyDescent="0.25">
      <c r="A11" s="70" t="s">
        <v>64</v>
      </c>
      <c r="B11" s="26" t="s">
        <v>65</v>
      </c>
      <c r="C11" s="27" t="s">
        <v>66</v>
      </c>
      <c r="D11" s="27" t="s">
        <v>67</v>
      </c>
      <c r="E11" s="27" t="s">
        <v>68</v>
      </c>
      <c r="F11" s="28" t="s">
        <v>69</v>
      </c>
      <c r="G11" s="29">
        <v>3</v>
      </c>
      <c r="H11" s="30">
        <v>45120</v>
      </c>
      <c r="I11" s="30">
        <v>45350</v>
      </c>
      <c r="J11" s="29">
        <f t="shared" si="2"/>
        <v>32.857142857142854</v>
      </c>
      <c r="K11" s="13">
        <v>3</v>
      </c>
      <c r="L11" s="14">
        <f t="shared" si="3"/>
        <v>1</v>
      </c>
      <c r="M11" s="41" t="s">
        <v>113</v>
      </c>
      <c r="N11" s="16" t="s">
        <v>107</v>
      </c>
      <c r="O11" s="16"/>
      <c r="P11" s="16" t="s">
        <v>30</v>
      </c>
      <c r="Q11" s="16"/>
      <c r="R11" s="16"/>
      <c r="S11" s="16"/>
      <c r="T11" s="16"/>
      <c r="U11" s="17" t="s">
        <v>114</v>
      </c>
    </row>
    <row r="12" spans="1:21" ht="270" x14ac:dyDescent="0.25">
      <c r="A12" s="70" t="s">
        <v>70</v>
      </c>
      <c r="B12" s="26" t="s">
        <v>71</v>
      </c>
      <c r="C12" s="26" t="s">
        <v>72</v>
      </c>
      <c r="D12" s="26" t="s">
        <v>73</v>
      </c>
      <c r="E12" s="26" t="s">
        <v>74</v>
      </c>
      <c r="F12" s="35" t="s">
        <v>75</v>
      </c>
      <c r="G12" s="36">
        <v>4</v>
      </c>
      <c r="H12" s="37">
        <v>45120</v>
      </c>
      <c r="I12" s="37">
        <v>45350</v>
      </c>
      <c r="J12" s="29">
        <f t="shared" si="2"/>
        <v>32.857142857142854</v>
      </c>
      <c r="K12" s="13">
        <v>4</v>
      </c>
      <c r="L12" s="14">
        <f t="shared" si="3"/>
        <v>1</v>
      </c>
      <c r="M12" s="41" t="s">
        <v>106</v>
      </c>
      <c r="N12" s="16" t="s">
        <v>107</v>
      </c>
      <c r="O12" s="16"/>
      <c r="P12" s="16" t="s">
        <v>30</v>
      </c>
      <c r="Q12" s="16"/>
      <c r="R12" s="16"/>
      <c r="S12" s="16"/>
      <c r="T12" s="16"/>
      <c r="U12" s="17" t="s">
        <v>114</v>
      </c>
    </row>
    <row r="13" spans="1:21" ht="150" x14ac:dyDescent="0.25">
      <c r="A13" s="70" t="s">
        <v>70</v>
      </c>
      <c r="B13" s="26" t="s">
        <v>71</v>
      </c>
      <c r="C13" s="19" t="s">
        <v>76</v>
      </c>
      <c r="D13" s="19" t="s">
        <v>56</v>
      </c>
      <c r="E13" s="19" t="s">
        <v>57</v>
      </c>
      <c r="F13" s="7" t="s">
        <v>58</v>
      </c>
      <c r="G13" s="31">
        <v>8</v>
      </c>
      <c r="H13" s="32">
        <v>45120</v>
      </c>
      <c r="I13" s="32">
        <v>45350</v>
      </c>
      <c r="J13" s="29">
        <f t="shared" si="2"/>
        <v>32.857142857142854</v>
      </c>
      <c r="K13" s="13">
        <v>8</v>
      </c>
      <c r="L13" s="14">
        <f t="shared" si="3"/>
        <v>1</v>
      </c>
      <c r="M13" s="41" t="s">
        <v>109</v>
      </c>
      <c r="N13" s="16" t="s">
        <v>107</v>
      </c>
      <c r="O13" s="16"/>
      <c r="P13" s="16" t="s">
        <v>30</v>
      </c>
      <c r="Q13" s="16"/>
      <c r="R13" s="16"/>
      <c r="S13" s="16"/>
      <c r="T13" s="16"/>
      <c r="U13" s="17" t="s">
        <v>110</v>
      </c>
    </row>
    <row r="14" spans="1:21" ht="240" x14ac:dyDescent="0.25">
      <c r="A14" s="70" t="s">
        <v>77</v>
      </c>
      <c r="B14" s="26" t="s">
        <v>78</v>
      </c>
      <c r="C14" s="38" t="s">
        <v>79</v>
      </c>
      <c r="D14" s="39" t="s">
        <v>80</v>
      </c>
      <c r="E14" s="40" t="s">
        <v>81</v>
      </c>
      <c r="F14" s="41" t="s">
        <v>82</v>
      </c>
      <c r="G14" s="42">
        <v>6</v>
      </c>
      <c r="H14" s="43">
        <v>45120</v>
      </c>
      <c r="I14" s="43">
        <v>45412</v>
      </c>
      <c r="J14" s="29">
        <f t="shared" si="2"/>
        <v>41.714285714285715</v>
      </c>
      <c r="K14" s="13">
        <v>2</v>
      </c>
      <c r="L14" s="14">
        <f t="shared" si="3"/>
        <v>0.33333333333333331</v>
      </c>
      <c r="M14" s="8" t="s">
        <v>115</v>
      </c>
      <c r="N14" s="16" t="s">
        <v>107</v>
      </c>
      <c r="O14" s="16"/>
      <c r="P14" s="16" t="s">
        <v>30</v>
      </c>
      <c r="Q14" s="16"/>
      <c r="R14" s="16"/>
      <c r="S14" s="16"/>
      <c r="T14" s="16"/>
      <c r="U14" s="17" t="s">
        <v>112</v>
      </c>
    </row>
    <row r="15" spans="1:21" ht="409.5" x14ac:dyDescent="0.25">
      <c r="A15" s="70" t="s">
        <v>77</v>
      </c>
      <c r="B15" s="26" t="s">
        <v>78</v>
      </c>
      <c r="C15" s="38" t="s">
        <v>83</v>
      </c>
      <c r="D15" s="38" t="s">
        <v>84</v>
      </c>
      <c r="E15" s="40" t="s">
        <v>85</v>
      </c>
      <c r="F15" s="40" t="s">
        <v>86</v>
      </c>
      <c r="G15" s="42">
        <v>5</v>
      </c>
      <c r="H15" s="43">
        <v>45122</v>
      </c>
      <c r="I15" s="43">
        <v>45290</v>
      </c>
      <c r="J15" s="29">
        <f t="shared" si="2"/>
        <v>24</v>
      </c>
      <c r="K15" s="13">
        <v>5</v>
      </c>
      <c r="L15" s="14">
        <f t="shared" si="3"/>
        <v>1</v>
      </c>
      <c r="M15" s="8" t="s">
        <v>111</v>
      </c>
      <c r="N15" s="16" t="s">
        <v>107</v>
      </c>
      <c r="O15" s="47" t="s">
        <v>116</v>
      </c>
      <c r="P15" s="16" t="s">
        <v>30</v>
      </c>
      <c r="Q15" s="16"/>
      <c r="R15" s="16"/>
      <c r="S15" s="16"/>
      <c r="T15" s="16"/>
      <c r="U15" s="48" t="s">
        <v>117</v>
      </c>
    </row>
    <row r="16" spans="1:21" ht="409.5" x14ac:dyDescent="0.25">
      <c r="A16" s="70" t="s">
        <v>87</v>
      </c>
      <c r="B16" s="26" t="s">
        <v>88</v>
      </c>
      <c r="C16" s="27" t="s">
        <v>89</v>
      </c>
      <c r="D16" s="27" t="s">
        <v>53</v>
      </c>
      <c r="E16" s="27" t="s">
        <v>54</v>
      </c>
      <c r="F16" s="28" t="s">
        <v>90</v>
      </c>
      <c r="G16" s="29">
        <v>4</v>
      </c>
      <c r="H16" s="43">
        <v>45120</v>
      </c>
      <c r="I16" s="43">
        <v>45350</v>
      </c>
      <c r="J16" s="29">
        <f t="shared" si="2"/>
        <v>32.857142857142854</v>
      </c>
      <c r="K16" s="13">
        <v>4</v>
      </c>
      <c r="L16" s="14">
        <f t="shared" si="3"/>
        <v>1</v>
      </c>
      <c r="M16" s="8" t="s">
        <v>111</v>
      </c>
      <c r="N16" s="16" t="s">
        <v>107</v>
      </c>
      <c r="O16" s="16" t="s">
        <v>118</v>
      </c>
      <c r="P16" s="16" t="s">
        <v>30</v>
      </c>
      <c r="Q16" s="16"/>
      <c r="R16" s="16"/>
      <c r="S16" s="16"/>
      <c r="T16" s="16"/>
      <c r="U16" s="17" t="s">
        <v>119</v>
      </c>
    </row>
    <row r="17" spans="1:21" ht="240" x14ac:dyDescent="0.25">
      <c r="A17" s="70" t="s">
        <v>91</v>
      </c>
      <c r="B17" s="26" t="s">
        <v>92</v>
      </c>
      <c r="C17" s="26" t="s">
        <v>93</v>
      </c>
      <c r="D17" s="26" t="s">
        <v>67</v>
      </c>
      <c r="E17" s="26" t="s">
        <v>68</v>
      </c>
      <c r="F17" s="35" t="s">
        <v>69</v>
      </c>
      <c r="G17" s="36">
        <v>3</v>
      </c>
      <c r="H17" s="43">
        <v>45108</v>
      </c>
      <c r="I17" s="43">
        <v>45350</v>
      </c>
      <c r="J17" s="29">
        <f t="shared" si="2"/>
        <v>34.571428571428569</v>
      </c>
      <c r="K17" s="13">
        <v>3</v>
      </c>
      <c r="L17" s="14">
        <f t="shared" si="3"/>
        <v>1</v>
      </c>
      <c r="M17" s="8" t="s">
        <v>106</v>
      </c>
      <c r="N17" s="16" t="s">
        <v>107</v>
      </c>
      <c r="O17" s="16"/>
      <c r="P17" s="16" t="s">
        <v>30</v>
      </c>
      <c r="Q17" s="16"/>
      <c r="R17" s="16"/>
      <c r="S17" s="16"/>
      <c r="T17" s="16"/>
      <c r="U17" s="17" t="s">
        <v>114</v>
      </c>
    </row>
    <row r="18" spans="1:21" ht="393.75" x14ac:dyDescent="0.25">
      <c r="A18" s="71" t="s">
        <v>94</v>
      </c>
      <c r="B18" s="26" t="s">
        <v>95</v>
      </c>
      <c r="C18" s="26" t="s">
        <v>219</v>
      </c>
      <c r="D18" s="26" t="s">
        <v>96</v>
      </c>
      <c r="E18" s="26" t="s">
        <v>97</v>
      </c>
      <c r="F18" s="35" t="s">
        <v>98</v>
      </c>
      <c r="G18" s="36">
        <v>1</v>
      </c>
      <c r="H18" s="37">
        <v>45120</v>
      </c>
      <c r="I18" s="37">
        <v>45350</v>
      </c>
      <c r="J18" s="29">
        <f t="shared" si="2"/>
        <v>32.857142857142854</v>
      </c>
      <c r="K18" s="13">
        <v>1</v>
      </c>
      <c r="L18" s="14">
        <f t="shared" si="3"/>
        <v>1</v>
      </c>
      <c r="M18" s="8" t="s">
        <v>120</v>
      </c>
      <c r="N18" s="16" t="s">
        <v>107</v>
      </c>
      <c r="O18" s="16" t="s">
        <v>121</v>
      </c>
      <c r="P18" s="16" t="s">
        <v>30</v>
      </c>
      <c r="Q18" s="16"/>
      <c r="R18" s="16"/>
      <c r="S18" s="16"/>
      <c r="T18" s="16"/>
      <c r="U18" s="17" t="s">
        <v>108</v>
      </c>
    </row>
    <row r="19" spans="1:21" ht="135" x14ac:dyDescent="0.25">
      <c r="A19" s="71" t="s">
        <v>94</v>
      </c>
      <c r="B19" s="26" t="s">
        <v>95</v>
      </c>
      <c r="C19" s="38" t="s">
        <v>99</v>
      </c>
      <c r="D19" s="39" t="s">
        <v>100</v>
      </c>
      <c r="E19" s="44" t="s">
        <v>101</v>
      </c>
      <c r="F19" s="41" t="s">
        <v>102</v>
      </c>
      <c r="G19" s="42">
        <v>2</v>
      </c>
      <c r="H19" s="43">
        <v>45261</v>
      </c>
      <c r="I19" s="43">
        <v>45412</v>
      </c>
      <c r="J19" s="29">
        <f t="shared" si="2"/>
        <v>21.571428571428573</v>
      </c>
      <c r="K19" s="13">
        <v>0</v>
      </c>
      <c r="L19" s="14">
        <f t="shared" si="3"/>
        <v>0</v>
      </c>
      <c r="M19" s="8" t="s">
        <v>115</v>
      </c>
      <c r="N19" s="16" t="s">
        <v>107</v>
      </c>
      <c r="O19" s="16"/>
      <c r="P19" s="16" t="s">
        <v>30</v>
      </c>
      <c r="Q19" s="16"/>
      <c r="R19" s="16"/>
      <c r="S19" s="16"/>
      <c r="T19" s="16"/>
      <c r="U19" s="17" t="s">
        <v>112</v>
      </c>
    </row>
    <row r="20" spans="1:21" ht="220.5" x14ac:dyDescent="0.25">
      <c r="A20" s="71" t="s">
        <v>94</v>
      </c>
      <c r="B20" s="26" t="s">
        <v>95</v>
      </c>
      <c r="C20" s="45" t="s">
        <v>103</v>
      </c>
      <c r="D20" s="45" t="s">
        <v>104</v>
      </c>
      <c r="E20" s="45" t="s">
        <v>105</v>
      </c>
      <c r="F20" s="19" t="s">
        <v>220</v>
      </c>
      <c r="G20" s="46">
        <v>3</v>
      </c>
      <c r="H20" s="32">
        <v>45120</v>
      </c>
      <c r="I20" s="32">
        <v>45350</v>
      </c>
      <c r="J20" s="29">
        <f t="shared" si="2"/>
        <v>32.857142857142854</v>
      </c>
      <c r="K20" s="13">
        <v>3</v>
      </c>
      <c r="L20" s="14">
        <f t="shared" si="3"/>
        <v>1</v>
      </c>
      <c r="M20" s="8" t="s">
        <v>109</v>
      </c>
      <c r="N20" s="16" t="s">
        <v>107</v>
      </c>
      <c r="O20" s="16" t="s">
        <v>122</v>
      </c>
      <c r="P20" s="16" t="s">
        <v>30</v>
      </c>
      <c r="Q20" s="16"/>
      <c r="R20" s="16"/>
      <c r="S20" s="16"/>
      <c r="T20" s="16"/>
      <c r="U20" s="17" t="s">
        <v>119</v>
      </c>
    </row>
    <row r="21" spans="1:21" ht="409.5" x14ac:dyDescent="0.25">
      <c r="A21" s="70" t="s">
        <v>123</v>
      </c>
      <c r="B21" s="49" t="s">
        <v>124</v>
      </c>
      <c r="C21" s="27" t="s">
        <v>89</v>
      </c>
      <c r="D21" s="27" t="s">
        <v>53</v>
      </c>
      <c r="E21" s="27" t="s">
        <v>54</v>
      </c>
      <c r="F21" s="28" t="s">
        <v>125</v>
      </c>
      <c r="G21" s="29">
        <v>4</v>
      </c>
      <c r="H21" s="43">
        <v>45108</v>
      </c>
      <c r="I21" s="43">
        <v>45350</v>
      </c>
      <c r="J21" s="29">
        <f t="shared" si="2"/>
        <v>34.571428571428569</v>
      </c>
      <c r="K21" s="13">
        <v>4</v>
      </c>
      <c r="L21" s="14">
        <f t="shared" si="3"/>
        <v>1</v>
      </c>
      <c r="M21" s="50" t="s">
        <v>126</v>
      </c>
      <c r="N21" s="16" t="s">
        <v>127</v>
      </c>
      <c r="O21" s="16" t="s">
        <v>128</v>
      </c>
      <c r="P21" s="16" t="s">
        <v>30</v>
      </c>
      <c r="Q21" s="16"/>
      <c r="R21" s="16"/>
      <c r="S21" s="16"/>
      <c r="T21" s="16"/>
      <c r="U21" s="17" t="s">
        <v>119</v>
      </c>
    </row>
    <row r="22" spans="1:21" ht="225" x14ac:dyDescent="0.25">
      <c r="A22" s="70" t="s">
        <v>129</v>
      </c>
      <c r="B22" s="51" t="s">
        <v>130</v>
      </c>
      <c r="C22" s="40" t="s">
        <v>131</v>
      </c>
      <c r="D22" s="52" t="s">
        <v>132</v>
      </c>
      <c r="E22" s="40" t="s">
        <v>133</v>
      </c>
      <c r="F22" s="52" t="s">
        <v>221</v>
      </c>
      <c r="G22" s="53">
        <v>4</v>
      </c>
      <c r="H22" s="54">
        <v>45120</v>
      </c>
      <c r="I22" s="54">
        <v>45657</v>
      </c>
      <c r="J22" s="29">
        <f t="shared" si="2"/>
        <v>76.714285714285708</v>
      </c>
      <c r="K22" s="13">
        <v>2</v>
      </c>
      <c r="L22" s="14">
        <f t="shared" si="3"/>
        <v>0.5</v>
      </c>
      <c r="M22" s="8" t="s">
        <v>193</v>
      </c>
      <c r="N22" s="16" t="s">
        <v>194</v>
      </c>
      <c r="O22" s="16"/>
      <c r="P22" s="16" t="s">
        <v>30</v>
      </c>
      <c r="Q22" s="16"/>
      <c r="R22" s="16" t="s">
        <v>30</v>
      </c>
      <c r="S22" s="16" t="s">
        <v>30</v>
      </c>
      <c r="T22" s="16"/>
      <c r="U22" s="17" t="s">
        <v>195</v>
      </c>
    </row>
    <row r="23" spans="1:21" ht="225" x14ac:dyDescent="0.25">
      <c r="A23" s="70" t="s">
        <v>134</v>
      </c>
      <c r="B23" s="51" t="s">
        <v>135</v>
      </c>
      <c r="C23" s="40" t="s">
        <v>136</v>
      </c>
      <c r="D23" s="52" t="s">
        <v>132</v>
      </c>
      <c r="E23" s="41" t="s">
        <v>133</v>
      </c>
      <c r="F23" s="52" t="s">
        <v>137</v>
      </c>
      <c r="G23" s="53">
        <v>4</v>
      </c>
      <c r="H23" s="54">
        <v>45120</v>
      </c>
      <c r="I23" s="54">
        <v>45657</v>
      </c>
      <c r="J23" s="29">
        <f t="shared" si="2"/>
        <v>76.714285714285708</v>
      </c>
      <c r="K23" s="13">
        <v>2</v>
      </c>
      <c r="L23" s="14">
        <f t="shared" si="3"/>
        <v>0.5</v>
      </c>
      <c r="M23" s="8" t="s">
        <v>193</v>
      </c>
      <c r="N23" s="16" t="s">
        <v>194</v>
      </c>
      <c r="O23" s="16"/>
      <c r="P23" s="16" t="s">
        <v>30</v>
      </c>
      <c r="Q23" s="16"/>
      <c r="R23" s="16" t="s">
        <v>30</v>
      </c>
      <c r="S23" s="16"/>
      <c r="T23" s="16"/>
      <c r="U23" s="17" t="s">
        <v>195</v>
      </c>
    </row>
    <row r="24" spans="1:21" ht="150" x14ac:dyDescent="0.25">
      <c r="A24" s="70" t="s">
        <v>138</v>
      </c>
      <c r="B24" s="49" t="s">
        <v>139</v>
      </c>
      <c r="C24" s="55" t="s">
        <v>131</v>
      </c>
      <c r="D24" s="56" t="s">
        <v>140</v>
      </c>
      <c r="E24" s="56" t="s">
        <v>141</v>
      </c>
      <c r="F24" s="56" t="s">
        <v>142</v>
      </c>
      <c r="G24" s="57">
        <v>5</v>
      </c>
      <c r="H24" s="10">
        <v>45120</v>
      </c>
      <c r="I24" s="10">
        <v>45473</v>
      </c>
      <c r="J24" s="29">
        <f t="shared" si="2"/>
        <v>50.428571428571431</v>
      </c>
      <c r="K24" s="13">
        <v>3</v>
      </c>
      <c r="L24" s="14">
        <f t="shared" si="3"/>
        <v>0.6</v>
      </c>
      <c r="M24" s="8" t="s">
        <v>193</v>
      </c>
      <c r="N24" s="16" t="s">
        <v>194</v>
      </c>
      <c r="O24" s="16"/>
      <c r="P24" s="16" t="s">
        <v>30</v>
      </c>
      <c r="Q24" s="16"/>
      <c r="R24" s="16" t="s">
        <v>30</v>
      </c>
      <c r="S24" s="16"/>
      <c r="T24" s="16"/>
      <c r="U24" s="17" t="s">
        <v>195</v>
      </c>
    </row>
    <row r="25" spans="1:21" ht="210" x14ac:dyDescent="0.25">
      <c r="A25" s="70" t="s">
        <v>143</v>
      </c>
      <c r="B25" s="49" t="s">
        <v>144</v>
      </c>
      <c r="C25" s="58" t="s">
        <v>145</v>
      </c>
      <c r="D25" s="56" t="s">
        <v>146</v>
      </c>
      <c r="E25" s="8" t="s">
        <v>133</v>
      </c>
      <c r="F25" s="56" t="s">
        <v>137</v>
      </c>
      <c r="G25" s="53">
        <v>4</v>
      </c>
      <c r="H25" s="10">
        <v>45120</v>
      </c>
      <c r="I25" s="10">
        <v>45657</v>
      </c>
      <c r="J25" s="29">
        <f t="shared" si="2"/>
        <v>76.714285714285708</v>
      </c>
      <c r="K25" s="13">
        <v>2</v>
      </c>
      <c r="L25" s="14">
        <f t="shared" si="3"/>
        <v>0.5</v>
      </c>
      <c r="M25" s="8" t="s">
        <v>193</v>
      </c>
      <c r="N25" s="16" t="s">
        <v>194</v>
      </c>
      <c r="O25" s="16"/>
      <c r="P25" s="16" t="s">
        <v>30</v>
      </c>
      <c r="Q25" s="16"/>
      <c r="R25" s="16" t="s">
        <v>30</v>
      </c>
      <c r="S25" s="16"/>
      <c r="T25" s="16"/>
      <c r="U25" s="17" t="s">
        <v>195</v>
      </c>
    </row>
    <row r="26" spans="1:21" ht="210" x14ac:dyDescent="0.25">
      <c r="A26" s="70" t="s">
        <v>147</v>
      </c>
      <c r="B26" s="49" t="s">
        <v>148</v>
      </c>
      <c r="C26" s="58" t="s">
        <v>145</v>
      </c>
      <c r="D26" s="56" t="s">
        <v>146</v>
      </c>
      <c r="E26" s="8" t="s">
        <v>133</v>
      </c>
      <c r="F26" s="56" t="s">
        <v>137</v>
      </c>
      <c r="G26" s="53">
        <v>4</v>
      </c>
      <c r="H26" s="10">
        <v>45120</v>
      </c>
      <c r="I26" s="10">
        <v>45657</v>
      </c>
      <c r="J26" s="29">
        <f t="shared" si="2"/>
        <v>76.714285714285708</v>
      </c>
      <c r="K26" s="13">
        <v>2</v>
      </c>
      <c r="L26" s="14">
        <f t="shared" si="3"/>
        <v>0.5</v>
      </c>
      <c r="M26" s="8" t="s">
        <v>193</v>
      </c>
      <c r="N26" s="16" t="s">
        <v>194</v>
      </c>
      <c r="O26" s="16"/>
      <c r="P26" s="16" t="s">
        <v>30</v>
      </c>
      <c r="Q26" s="16"/>
      <c r="R26" s="16" t="s">
        <v>30</v>
      </c>
      <c r="S26" s="16" t="s">
        <v>30</v>
      </c>
      <c r="T26" s="16"/>
      <c r="U26" s="17" t="s">
        <v>195</v>
      </c>
    </row>
    <row r="27" spans="1:21" ht="78.75" x14ac:dyDescent="0.25">
      <c r="A27" s="70" t="s">
        <v>149</v>
      </c>
      <c r="B27" s="49" t="s">
        <v>150</v>
      </c>
      <c r="C27" s="59" t="s">
        <v>151</v>
      </c>
      <c r="D27" s="55" t="s">
        <v>152</v>
      </c>
      <c r="E27" s="55" t="s">
        <v>153</v>
      </c>
      <c r="F27" s="55" t="s">
        <v>222</v>
      </c>
      <c r="G27" s="57">
        <v>3</v>
      </c>
      <c r="H27" s="60">
        <v>45120</v>
      </c>
      <c r="I27" s="60">
        <v>45657</v>
      </c>
      <c r="J27" s="29">
        <f t="shared" si="2"/>
        <v>76.714285714285708</v>
      </c>
      <c r="K27" s="13">
        <v>1</v>
      </c>
      <c r="L27" s="14">
        <f t="shared" si="3"/>
        <v>0.33333333333333331</v>
      </c>
      <c r="M27" s="8" t="s">
        <v>193</v>
      </c>
      <c r="N27" s="16" t="s">
        <v>194</v>
      </c>
      <c r="O27" s="16"/>
      <c r="P27" s="16" t="s">
        <v>30</v>
      </c>
      <c r="Q27" s="16"/>
      <c r="R27" s="16" t="s">
        <v>30</v>
      </c>
      <c r="S27" s="16"/>
      <c r="T27" s="16"/>
      <c r="U27" s="17" t="s">
        <v>196</v>
      </c>
    </row>
    <row r="28" spans="1:21" ht="90" x14ac:dyDescent="0.25">
      <c r="A28" s="70" t="s">
        <v>155</v>
      </c>
      <c r="B28" s="49" t="s">
        <v>156</v>
      </c>
      <c r="C28" s="61" t="s">
        <v>157</v>
      </c>
      <c r="D28" s="55" t="s">
        <v>158</v>
      </c>
      <c r="E28" s="55" t="s">
        <v>153</v>
      </c>
      <c r="F28" s="55" t="s">
        <v>154</v>
      </c>
      <c r="G28" s="57">
        <v>3</v>
      </c>
      <c r="H28" s="60">
        <v>45120</v>
      </c>
      <c r="I28" s="60">
        <v>45657</v>
      </c>
      <c r="J28" s="29">
        <f t="shared" si="2"/>
        <v>76.714285714285708</v>
      </c>
      <c r="K28" s="13">
        <v>1</v>
      </c>
      <c r="L28" s="14">
        <f t="shared" si="3"/>
        <v>0.33333333333333331</v>
      </c>
      <c r="M28" s="8" t="s">
        <v>193</v>
      </c>
      <c r="N28" s="16" t="s">
        <v>194</v>
      </c>
      <c r="O28" s="16"/>
      <c r="P28" s="16" t="s">
        <v>30</v>
      </c>
      <c r="Q28" s="16"/>
      <c r="R28" s="16" t="s">
        <v>30</v>
      </c>
      <c r="S28" s="16"/>
      <c r="T28" s="16"/>
      <c r="U28" s="17" t="s">
        <v>197</v>
      </c>
    </row>
    <row r="29" spans="1:21" ht="150" x14ac:dyDescent="0.25">
      <c r="A29" s="70" t="s">
        <v>159</v>
      </c>
      <c r="B29" s="49" t="s">
        <v>160</v>
      </c>
      <c r="C29" s="59" t="s">
        <v>161</v>
      </c>
      <c r="D29" s="59" t="s">
        <v>162</v>
      </c>
      <c r="E29" s="58" t="s">
        <v>163</v>
      </c>
      <c r="F29" s="59" t="s">
        <v>164</v>
      </c>
      <c r="G29" s="46">
        <v>1</v>
      </c>
      <c r="H29" s="62">
        <v>45120</v>
      </c>
      <c r="I29" s="63">
        <v>45290</v>
      </c>
      <c r="J29" s="29">
        <f t="shared" si="2"/>
        <v>24.285714285714285</v>
      </c>
      <c r="K29" s="13">
        <v>1</v>
      </c>
      <c r="L29" s="14">
        <f t="shared" si="3"/>
        <v>1</v>
      </c>
      <c r="M29" s="8" t="s">
        <v>193</v>
      </c>
      <c r="N29" s="16" t="s">
        <v>194</v>
      </c>
      <c r="O29" s="16"/>
      <c r="P29" s="16" t="s">
        <v>30</v>
      </c>
      <c r="Q29" s="16"/>
      <c r="R29" s="16" t="s">
        <v>30</v>
      </c>
      <c r="S29" s="16"/>
      <c r="T29" s="16"/>
      <c r="U29" s="17" t="s">
        <v>198</v>
      </c>
    </row>
    <row r="30" spans="1:21" ht="135" x14ac:dyDescent="0.25">
      <c r="A30" s="70" t="s">
        <v>165</v>
      </c>
      <c r="B30" s="49" t="s">
        <v>166</v>
      </c>
      <c r="C30" s="55" t="s">
        <v>167</v>
      </c>
      <c r="D30" s="56" t="s">
        <v>168</v>
      </c>
      <c r="E30" s="56" t="s">
        <v>141</v>
      </c>
      <c r="F30" s="56" t="s">
        <v>169</v>
      </c>
      <c r="G30" s="57">
        <v>5</v>
      </c>
      <c r="H30" s="10">
        <v>45120</v>
      </c>
      <c r="I30" s="10">
        <v>45657</v>
      </c>
      <c r="J30" s="29">
        <f t="shared" si="2"/>
        <v>76.714285714285708</v>
      </c>
      <c r="K30" s="13">
        <v>1</v>
      </c>
      <c r="L30" s="14">
        <f t="shared" si="3"/>
        <v>0.2</v>
      </c>
      <c r="M30" s="8" t="s">
        <v>193</v>
      </c>
      <c r="N30" s="16" t="s">
        <v>194</v>
      </c>
      <c r="O30" s="16"/>
      <c r="P30" s="16" t="s">
        <v>30</v>
      </c>
      <c r="Q30" s="16"/>
      <c r="R30" s="16" t="s">
        <v>30</v>
      </c>
      <c r="S30" s="16"/>
      <c r="T30" s="16"/>
      <c r="U30" s="17" t="s">
        <v>195</v>
      </c>
    </row>
    <row r="31" spans="1:21" ht="78.75" x14ac:dyDescent="0.25">
      <c r="A31" s="70" t="s">
        <v>170</v>
      </c>
      <c r="B31" s="49" t="s">
        <v>171</v>
      </c>
      <c r="C31" s="59" t="s">
        <v>151</v>
      </c>
      <c r="D31" s="55" t="s">
        <v>172</v>
      </c>
      <c r="E31" s="55" t="s">
        <v>153</v>
      </c>
      <c r="F31" s="55" t="s">
        <v>154</v>
      </c>
      <c r="G31" s="57">
        <v>3</v>
      </c>
      <c r="H31" s="60">
        <v>45120</v>
      </c>
      <c r="I31" s="60">
        <v>45657</v>
      </c>
      <c r="J31" s="29">
        <f t="shared" si="2"/>
        <v>76.714285714285708</v>
      </c>
      <c r="K31" s="13">
        <v>1</v>
      </c>
      <c r="L31" s="14">
        <f t="shared" si="3"/>
        <v>0.33333333333333331</v>
      </c>
      <c r="M31" s="8" t="s">
        <v>193</v>
      </c>
      <c r="N31" s="16" t="s">
        <v>194</v>
      </c>
      <c r="O31" s="16"/>
      <c r="P31" s="16" t="s">
        <v>30</v>
      </c>
      <c r="Q31" s="16"/>
      <c r="R31" s="16" t="s">
        <v>30</v>
      </c>
      <c r="S31" s="16" t="s">
        <v>30</v>
      </c>
      <c r="T31" s="16"/>
      <c r="U31" s="17" t="s">
        <v>199</v>
      </c>
    </row>
    <row r="32" spans="1:21" ht="255" x14ac:dyDescent="0.25">
      <c r="A32" s="70" t="s">
        <v>173</v>
      </c>
      <c r="B32" s="49" t="s">
        <v>174</v>
      </c>
      <c r="C32" s="55" t="s">
        <v>167</v>
      </c>
      <c r="D32" s="56" t="s">
        <v>175</v>
      </c>
      <c r="E32" s="64" t="s">
        <v>176</v>
      </c>
      <c r="F32" s="56" t="s">
        <v>177</v>
      </c>
      <c r="G32" s="65">
        <v>5</v>
      </c>
      <c r="H32" s="10">
        <v>45120</v>
      </c>
      <c r="I32" s="10">
        <v>45657</v>
      </c>
      <c r="J32" s="29">
        <f t="shared" si="2"/>
        <v>76.714285714285708</v>
      </c>
      <c r="K32" s="13">
        <v>1</v>
      </c>
      <c r="L32" s="14">
        <f t="shared" si="3"/>
        <v>0.2</v>
      </c>
      <c r="M32" s="8" t="s">
        <v>193</v>
      </c>
      <c r="N32" s="16" t="s">
        <v>194</v>
      </c>
      <c r="O32" s="16"/>
      <c r="P32" s="16" t="s">
        <v>30</v>
      </c>
      <c r="Q32" s="16"/>
      <c r="R32" s="16" t="s">
        <v>30</v>
      </c>
      <c r="S32" s="16" t="s">
        <v>30</v>
      </c>
      <c r="T32" s="16"/>
      <c r="U32" s="17" t="s">
        <v>195</v>
      </c>
    </row>
    <row r="33" spans="1:21" ht="78.75" x14ac:dyDescent="0.25">
      <c r="A33" s="70" t="s">
        <v>178</v>
      </c>
      <c r="B33" s="49" t="s">
        <v>179</v>
      </c>
      <c r="C33" s="59" t="s">
        <v>151</v>
      </c>
      <c r="D33" s="55" t="s">
        <v>180</v>
      </c>
      <c r="E33" s="55" t="s">
        <v>153</v>
      </c>
      <c r="F33" s="55" t="s">
        <v>154</v>
      </c>
      <c r="G33" s="65">
        <v>3</v>
      </c>
      <c r="H33" s="10">
        <v>45120</v>
      </c>
      <c r="I33" s="60">
        <v>45657</v>
      </c>
      <c r="J33" s="29">
        <f t="shared" si="2"/>
        <v>76.714285714285708</v>
      </c>
      <c r="K33" s="13">
        <v>1</v>
      </c>
      <c r="L33" s="14">
        <f t="shared" si="3"/>
        <v>0.33333333333333331</v>
      </c>
      <c r="M33" s="8" t="s">
        <v>109</v>
      </c>
      <c r="N33" s="16" t="s">
        <v>194</v>
      </c>
      <c r="O33" s="16"/>
      <c r="P33" s="16" t="s">
        <v>30</v>
      </c>
      <c r="Q33" s="16"/>
      <c r="R33" s="16" t="s">
        <v>30</v>
      </c>
      <c r="S33" s="16" t="s">
        <v>30</v>
      </c>
      <c r="T33" s="16"/>
      <c r="U33" s="17" t="s">
        <v>200</v>
      </c>
    </row>
    <row r="34" spans="1:21" ht="165" x14ac:dyDescent="0.25">
      <c r="A34" s="70" t="s">
        <v>181</v>
      </c>
      <c r="B34" s="49" t="s">
        <v>182</v>
      </c>
      <c r="C34" s="61" t="s">
        <v>183</v>
      </c>
      <c r="D34" s="56" t="s">
        <v>184</v>
      </c>
      <c r="E34" s="56" t="s">
        <v>185</v>
      </c>
      <c r="F34" s="56" t="s">
        <v>186</v>
      </c>
      <c r="G34" s="66">
        <v>5</v>
      </c>
      <c r="H34" s="10">
        <v>45120</v>
      </c>
      <c r="I34" s="10">
        <v>45473</v>
      </c>
      <c r="J34" s="29">
        <f t="shared" si="2"/>
        <v>50.428571428571431</v>
      </c>
      <c r="K34" s="13">
        <v>1</v>
      </c>
      <c r="L34" s="14">
        <f t="shared" si="3"/>
        <v>0.2</v>
      </c>
      <c r="M34" s="8" t="s">
        <v>193</v>
      </c>
      <c r="N34" s="16" t="s">
        <v>194</v>
      </c>
      <c r="O34" s="16"/>
      <c r="P34" s="16" t="s">
        <v>30</v>
      </c>
      <c r="Q34" s="16"/>
      <c r="R34" s="16" t="s">
        <v>30</v>
      </c>
      <c r="S34" s="16" t="s">
        <v>30</v>
      </c>
      <c r="T34" s="16"/>
      <c r="U34" s="17" t="s">
        <v>195</v>
      </c>
    </row>
    <row r="35" spans="1:21" ht="255" x14ac:dyDescent="0.25">
      <c r="A35" s="70" t="s">
        <v>187</v>
      </c>
      <c r="B35" s="49" t="s">
        <v>188</v>
      </c>
      <c r="C35" s="61" t="s">
        <v>189</v>
      </c>
      <c r="D35" s="56" t="s">
        <v>190</v>
      </c>
      <c r="E35" s="56" t="s">
        <v>191</v>
      </c>
      <c r="F35" s="56" t="s">
        <v>192</v>
      </c>
      <c r="G35" s="65">
        <v>5</v>
      </c>
      <c r="H35" s="10">
        <v>45120</v>
      </c>
      <c r="I35" s="10">
        <v>45657</v>
      </c>
      <c r="J35" s="29">
        <f t="shared" si="2"/>
        <v>76.714285714285708</v>
      </c>
      <c r="K35" s="13">
        <v>1</v>
      </c>
      <c r="L35" s="14">
        <f t="shared" si="3"/>
        <v>0.2</v>
      </c>
      <c r="M35" s="8" t="s">
        <v>193</v>
      </c>
      <c r="N35" s="16" t="s">
        <v>194</v>
      </c>
      <c r="O35" s="16"/>
      <c r="P35" s="16" t="s">
        <v>30</v>
      </c>
      <c r="Q35" s="16"/>
      <c r="R35" s="16" t="s">
        <v>30</v>
      </c>
      <c r="S35" s="16" t="s">
        <v>30</v>
      </c>
      <c r="T35" s="16"/>
      <c r="U35" s="17" t="s">
        <v>195</v>
      </c>
    </row>
    <row r="36" spans="1:21" ht="225" x14ac:dyDescent="0.25">
      <c r="A36" s="70" t="s">
        <v>201</v>
      </c>
      <c r="B36" s="49" t="s">
        <v>202</v>
      </c>
      <c r="C36" s="55" t="s">
        <v>203</v>
      </c>
      <c r="D36" s="55" t="s">
        <v>204</v>
      </c>
      <c r="E36" s="61" t="s">
        <v>205</v>
      </c>
      <c r="F36" s="61" t="s">
        <v>206</v>
      </c>
      <c r="G36" s="65">
        <v>4</v>
      </c>
      <c r="H36" s="10">
        <v>45120</v>
      </c>
      <c r="I36" s="10">
        <v>45657</v>
      </c>
      <c r="J36" s="29">
        <f t="shared" si="2"/>
        <v>76.714285714285708</v>
      </c>
      <c r="K36" s="13">
        <v>2</v>
      </c>
      <c r="L36" s="14">
        <f t="shared" si="3"/>
        <v>0.5</v>
      </c>
      <c r="M36" s="8" t="s">
        <v>193</v>
      </c>
      <c r="N36" s="16" t="s">
        <v>194</v>
      </c>
      <c r="O36" s="16"/>
      <c r="P36" s="16" t="s">
        <v>30</v>
      </c>
      <c r="Q36" s="16"/>
      <c r="R36" s="16"/>
      <c r="S36" s="16"/>
      <c r="T36" s="16"/>
      <c r="U36" s="17" t="s">
        <v>195</v>
      </c>
    </row>
    <row r="37" spans="1:21" ht="225" x14ac:dyDescent="0.25">
      <c r="A37" s="70" t="s">
        <v>207</v>
      </c>
      <c r="B37" s="67" t="s">
        <v>208</v>
      </c>
      <c r="C37" s="59" t="s">
        <v>209</v>
      </c>
      <c r="D37" s="59" t="s">
        <v>210</v>
      </c>
      <c r="E37" s="59" t="s">
        <v>211</v>
      </c>
      <c r="F37" s="59" t="s">
        <v>212</v>
      </c>
      <c r="G37" s="46">
        <v>4</v>
      </c>
      <c r="H37" s="68">
        <v>45120</v>
      </c>
      <c r="I37" s="68">
        <v>45473</v>
      </c>
      <c r="J37" s="29">
        <f t="shared" si="2"/>
        <v>50.428571428571431</v>
      </c>
      <c r="K37" s="13">
        <v>1</v>
      </c>
      <c r="L37" s="14">
        <f t="shared" si="3"/>
        <v>0.25</v>
      </c>
      <c r="M37" s="8" t="s">
        <v>193</v>
      </c>
      <c r="N37" s="16" t="s">
        <v>194</v>
      </c>
      <c r="O37" s="16"/>
      <c r="P37" s="16" t="s">
        <v>30</v>
      </c>
      <c r="Q37" s="16"/>
      <c r="R37" s="16" t="s">
        <v>30</v>
      </c>
      <c r="S37" s="16"/>
      <c r="T37" s="16"/>
      <c r="U37" s="17" t="s">
        <v>195</v>
      </c>
    </row>
  </sheetData>
  <mergeCells count="17">
    <mergeCell ref="M2:M3"/>
    <mergeCell ref="N2:N3"/>
    <mergeCell ref="O2:O3"/>
    <mergeCell ref="P2:T2"/>
    <mergeCell ref="U2:U3"/>
    <mergeCell ref="G2:G3"/>
    <mergeCell ref="H2:H3"/>
    <mergeCell ref="I2:I3"/>
    <mergeCell ref="J2:J3"/>
    <mergeCell ref="K2:K3"/>
    <mergeCell ref="L2:L3"/>
    <mergeCell ref="A2:A3"/>
    <mergeCell ref="B2:B3"/>
    <mergeCell ref="C2:C3"/>
    <mergeCell ref="D2:D3"/>
    <mergeCell ref="E2:E3"/>
    <mergeCell ref="F2:F3"/>
  </mergeCells>
  <dataValidations count="9">
    <dataValidation type="date" allowBlank="1" showInputMessage="1" errorTitle="Entrada no válida" error="Por favor escriba una fecha válida (AAAA/MM/DD)" promptTitle="Ingrese una fecha (AAAA/MM/DD)" prompt=" Registre la FECHA PROGRAMADA para el inicio de la actividad. (FORMATO AAAA/MM/DD)" sqref="I4" xr:uid="{D35A9A30-ADF2-4979-B15B-188ADEA9B19C}">
      <formula1>1900/1/1</formula1>
      <formula2>3000/1/1</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A20 A22:A23" xr:uid="{7304A914-A319-43C9-B04E-C0F02DA5C500}">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4:C5" xr:uid="{8411E5F8-4E50-4AB8-8D85-552C16AF8D19}">
      <formula1>0</formula1>
      <formula2>390</formula2>
    </dataValidation>
    <dataValidation allowBlank="1" showInputMessage="1" showErrorMessage="1" promptTitle="Ingrese Fecha (DD/MM/AAAA)" prompt="Registre la FECHA PROGRAMADA para la terminación de la actividad. (DD/MM/AAAA)" sqref="J4:J5" xr:uid="{0BBC124D-6BBB-4C56-BFAB-6869E806CD4B}"/>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M4:M5 M21" xr:uid="{9757E90D-DAFB-4FC4-B4CE-0C6BED46646F}">
      <formula1>0</formula1>
      <formula2>390</formula2>
    </dataValidation>
    <dataValidation type="textLength" allowBlank="1" showInputMessage="1" showErrorMessage="1" errorTitle="Entrada no válida" error="Escriba un texto  Maximo 1000 Caracteres" promptTitle="Cualquier contenido Maximo 1000 Caracteres" prompt=" En pocas palabras resuma por qué la obra esta inconclusa." sqref="C6:C11 C19:C21 C13:C17" xr:uid="{CC769E51-38EC-4DED-BDED-71DBF23BB8D8}">
      <formula1>0</formula1>
      <formula2>1000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D6:I6 D7:F7 H7:I7 E13:I13 F8:I9 D8 D16 F16:F18 E19:E20 D14 F11:I12 H18:I20 D18:D21 G16:I17 D10:D11 E10:I10 E9 F21:I21" xr:uid="{A7AB5D77-EDD0-48A0-A24F-D8558401611D}">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6 B8:B10 B22:B23" xr:uid="{01F3A56A-B186-40B1-B586-98F890F00D71}">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J6:J37" xr:uid="{7AF8F1E0-82A7-4374-874E-134911354D7C}">
      <formula1>-9223372036854770000</formula1>
      <formula2>9223372036854770000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Caucali Medina</dc:creator>
  <cp:lastModifiedBy>Claudia Marcela Caucali Medina</cp:lastModifiedBy>
  <dcterms:created xsi:type="dcterms:W3CDTF">2024-04-29T21:09:41Z</dcterms:created>
  <dcterms:modified xsi:type="dcterms:W3CDTF">2024-04-29T23:07:22Z</dcterms:modified>
</cp:coreProperties>
</file>