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73D45410-0A12-4B38-9EB2-D61731EC30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VCT" sheetId="2" r:id="rId1"/>
  </sheets>
  <definedNames>
    <definedName name="_xlnm._FilterDatabase" localSheetId="0" hidden="1">MVCT!$12:$54</definedName>
    <definedName name="_xlnm.Print_Area" localSheetId="0">MVCT!$A$1:$T$58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" l="1"/>
  <c r="K56" i="2"/>
  <c r="L56" i="2"/>
  <c r="M56" i="2"/>
  <c r="N56" i="2"/>
  <c r="O56" i="2"/>
  <c r="P56" i="2"/>
  <c r="Q56" i="2"/>
  <c r="R56" i="2"/>
  <c r="S56" i="2"/>
  <c r="S29" i="2"/>
  <c r="R29" i="2"/>
  <c r="Q29" i="2"/>
  <c r="P29" i="2"/>
  <c r="O29" i="2"/>
  <c r="N29" i="2"/>
  <c r="M29" i="2"/>
  <c r="L29" i="2"/>
  <c r="K29" i="2"/>
  <c r="J29" i="2"/>
  <c r="T52" i="2"/>
  <c r="T23" i="2"/>
  <c r="T25" i="2" l="1"/>
  <c r="T26" i="2"/>
  <c r="T27" i="2"/>
  <c r="T28" i="2"/>
  <c r="T30" i="2"/>
  <c r="T31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3" i="2"/>
  <c r="T54" i="2"/>
  <c r="T55" i="2"/>
  <c r="T20" i="2"/>
  <c r="T19" i="2"/>
  <c r="S32" i="2"/>
  <c r="R32" i="2"/>
  <c r="Q32" i="2"/>
  <c r="P32" i="2"/>
  <c r="O32" i="2"/>
  <c r="N32" i="2"/>
  <c r="M32" i="2"/>
  <c r="L32" i="2"/>
  <c r="K32" i="2"/>
  <c r="S21" i="2"/>
  <c r="R21" i="2"/>
  <c r="Q21" i="2"/>
  <c r="P21" i="2"/>
  <c r="O21" i="2"/>
  <c r="N21" i="2"/>
  <c r="M21" i="2"/>
  <c r="L21" i="2"/>
  <c r="K21" i="2"/>
  <c r="T15" i="2"/>
  <c r="S17" i="2"/>
  <c r="R17" i="2"/>
  <c r="Q17" i="2"/>
  <c r="P17" i="2"/>
  <c r="O17" i="2"/>
  <c r="N17" i="2"/>
  <c r="M17" i="2"/>
  <c r="L17" i="2"/>
  <c r="K17" i="2"/>
  <c r="J17" i="2"/>
  <c r="T32" i="2" l="1"/>
  <c r="T56" i="2"/>
  <c r="T29" i="2"/>
  <c r="L33" i="2"/>
  <c r="L57" i="2" s="1"/>
  <c r="O33" i="2"/>
  <c r="O57" i="2" s="1"/>
  <c r="P33" i="2"/>
  <c r="P57" i="2" s="1"/>
  <c r="R33" i="2"/>
  <c r="R57" i="2" s="1"/>
  <c r="K33" i="2"/>
  <c r="K57" i="2" s="1"/>
  <c r="S33" i="2"/>
  <c r="S57" i="2" s="1"/>
  <c r="M33" i="2"/>
  <c r="M57" i="2" s="1"/>
  <c r="Q33" i="2"/>
  <c r="Q57" i="2" s="1"/>
  <c r="N33" i="2"/>
  <c r="N57" i="2" s="1"/>
  <c r="J32" i="2"/>
  <c r="J21" i="2"/>
  <c r="T33" i="2" l="1"/>
  <c r="T57" i="2"/>
  <c r="J33" i="2"/>
  <c r="J57" i="2" s="1"/>
  <c r="T17" i="2"/>
  <c r="T21" i="2"/>
  <c r="T18" i="2" l="1"/>
  <c r="T16" i="2"/>
  <c r="T14" i="2"/>
  <c r="T13" i="2"/>
</calcChain>
</file>

<file path=xl/sharedStrings.xml><?xml version="1.0" encoding="utf-8"?>
<sst xmlns="http://schemas.openxmlformats.org/spreadsheetml/2006/main" count="255" uniqueCount="99">
  <si>
    <t>CTA</t>
  </si>
  <si>
    <t>SUB
CTA</t>
  </si>
  <si>
    <t>OBJ</t>
  </si>
  <si>
    <t>ORD</t>
  </si>
  <si>
    <t>SOR
ORD</t>
  </si>
  <si>
    <t>ITEM</t>
  </si>
  <si>
    <t>SUB
ITEM</t>
  </si>
  <si>
    <t>REC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</si>
  <si>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</si>
  <si>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</si>
  <si>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</si>
  <si>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</si>
  <si>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</si>
  <si>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</si>
  <si>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</si>
  <si>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</si>
  <si>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PAGOS</t>
  </si>
  <si>
    <t>11</t>
  </si>
  <si>
    <t>4</t>
  </si>
  <si>
    <t>5</t>
  </si>
  <si>
    <t>9</t>
  </si>
  <si>
    <t>10</t>
  </si>
  <si>
    <t>2</t>
  </si>
  <si>
    <t>6</t>
  </si>
  <si>
    <t>7</t>
  </si>
  <si>
    <t>14</t>
  </si>
  <si>
    <t>1400</t>
  </si>
  <si>
    <t>GASTOS DE PERSONAL</t>
  </si>
  <si>
    <t>% Ejec</t>
  </si>
  <si>
    <t>TRANSFERENCIAS CORRIENTES</t>
  </si>
  <si>
    <t>TOTAL FUNCIONAMIENTO</t>
  </si>
  <si>
    <t>MINISTERIO DE VIVIENDA, CIUDAD Y TERRITORIO</t>
  </si>
  <si>
    <t>República de Colombia</t>
  </si>
  <si>
    <r>
      <rPr>
        <b/>
        <sz val="8"/>
        <rFont val="Verdana"/>
        <family val="2"/>
      </rPr>
      <t>FUENTE</t>
    </r>
    <r>
      <rPr>
        <sz val="8"/>
        <rFont val="Verdana"/>
        <family val="2"/>
      </rPr>
      <t>: Sistema Integrado de Informacion Financiera - SIIF -Nacion</t>
    </r>
  </si>
  <si>
    <t>4001</t>
  </si>
  <si>
    <t>4002</t>
  </si>
  <si>
    <t>4003</t>
  </si>
  <si>
    <t>4099</t>
  </si>
  <si>
    <t>8</t>
  </si>
  <si>
    <t>12</t>
  </si>
  <si>
    <t>A</t>
  </si>
  <si>
    <t>ASESORIA EN LOS PROCESOS DE CESIÓN A TÍTULO GRATUITO DE LOS BIENES INMUEBLES FISCALES URBANOS A NIVEL   NACIONAL</t>
  </si>
  <si>
    <t>FORTALECIMIENTO DE LAS POLÍTICAS PÚBLICAS DE VIVIENDA URBANA A NIVEL  NACIONAL</t>
  </si>
  <si>
    <t>SANEAMIENTO Y LEGALIZACIÓN DE LOS BIENES INMUEBLES DE LOS EXTINTOS ICT-INURBE A NIVEL  NACIONAL</t>
  </si>
  <si>
    <t>FORTALECIMIENTO EN LA IMPLEMENTACIÓN DE LINEAMIENTOS NORMATIVOS Y DE POLÍTICA PÚBLICA EN MATERIA DE DESARROLLO URBANO Y TERRITORIAL A NIVEL  NACIONAL</t>
  </si>
  <si>
    <t>DESARROLLO Y MEJORAMIENTO DEL SECTOR DE AGUA POTABLE Y SANEAMIENTO BÁSICO A NIVEL  NACIONAL</t>
  </si>
  <si>
    <t>AMPLIACIÓN Y MEJORAMIENTO DE GESTIÓN INTEGRAL DE RESIDUOS SÓLIDOS EN EL TERRITORIO  NACIONAL</t>
  </si>
  <si>
    <t>FORTALECIMIENTO DE LA ACTIVIDAD DE MONITOREO A LOS RECURSOS DEL SGP-APSB Y LA ASISTENCIA TÉCNICA DE LAS ENTIDADES TERRITORIALES A NIVEL   NACIONAL</t>
  </si>
  <si>
    <t>FORTALECIMIENTO A LA PRESTACIÓN DE LOS SERVICIOS PÚBLICOS DE ACUEDUCTO, ALCANTARILLADO Y ASEO EN EL DEPARTAMENTO DE LA GUAJIRA.  LA GUAJIRA</t>
  </si>
  <si>
    <t>APOYO FINANCIERO PARA LA IMPLEMENTACIÓN DEL PLAN MAESTRO DE ALCANTARILLADO DEL MUNICIPIO DE   MOCOA</t>
  </si>
  <si>
    <t>FORTALECIMIENTO DE LAS CAPACIDADES ESTRATÉGICAS Y DE APOYO DEL MINISTERIO DE VIVIENDA, CIUDAD Y TERRITORIO A NIVEL  NACIONAL</t>
  </si>
  <si>
    <t>FORTALECIMIENTO DE LA GESTIÓN JURÍDICA DEL MINISTERIO DE VIVIENDA, CIUDAD Y TERRITORIO A NIVEL  NACIONAL</t>
  </si>
  <si>
    <t>C</t>
  </si>
  <si>
    <t xml:space="preserve"> </t>
  </si>
  <si>
    <t>SALARIO</t>
  </si>
  <si>
    <t>CONTRIBUCIONES INHERENTES A LA NÓMINA</t>
  </si>
  <si>
    <t>REMUNERACIONES NO CONSTITUTIVAS DE FACTOR SALARIAL</t>
  </si>
  <si>
    <t>01</t>
  </si>
  <si>
    <t>02</t>
  </si>
  <si>
    <t>03</t>
  </si>
  <si>
    <t>ADQUISICIÓN DE ACTIVOS NO FINANCIEROS</t>
  </si>
  <si>
    <t>ADQUISICIONES DIFERENTES DE ACTIVOS</t>
  </si>
  <si>
    <t>AGUA POTABLE Y SANEAMIENTO BÁSICO</t>
  </si>
  <si>
    <t>CUOTAS PARTES PENSIONALES (DE PENSIONES)</t>
  </si>
  <si>
    <t>SENTENCIAS</t>
  </si>
  <si>
    <t>05</t>
  </si>
  <si>
    <t>008</t>
  </si>
  <si>
    <t>04</t>
  </si>
  <si>
    <t>002</t>
  </si>
  <si>
    <t>012</t>
  </si>
  <si>
    <t>001</t>
  </si>
  <si>
    <t>IMPUESTOS</t>
  </si>
  <si>
    <t>CUOTA DE FISCALIZACIÓN Y AUDITAJE</t>
  </si>
  <si>
    <t>SANEAMIENTO DE VERTIMIENTOS EN CUENCAS PRIORIZADAS DEL TERRITORIO  NACIONAL</t>
  </si>
  <si>
    <t>APOYO FINANCIERO PARA EL FORTALECIMIENTO DE LA PRESTACIÓN DEL SERVICIO DE ACUEDUCTO EN LOS MUNICIPIOS DE CÚCUTA, LOS PATIOS Y VILLA DEL ROSARIO  NORTE DE SANTANDER</t>
  </si>
  <si>
    <t>APOYO FINANCIERO AL PLAN DE INVERSIONES EN INFRAESTRUCTURA PARA FORTALECER LA PRESTACIÓN DE LOS SERVICIOS DE ACUEDUCTO Y ALCANTARILLADO EN EL MUNICIPIO DE SANTIAGO DE  CALI</t>
  </si>
  <si>
    <t>15</t>
  </si>
  <si>
    <t>16</t>
  </si>
  <si>
    <t>13</t>
  </si>
  <si>
    <t>08</t>
  </si>
  <si>
    <t>GASTOS POR TRIBUTOS, MULTAS, SANCIONES E INTERESES DE MORA</t>
  </si>
  <si>
    <t>TOTAL MINISTERIO MVCT</t>
  </si>
  <si>
    <t>ADQUISICIÓN DE BIENES Y SERVICIOS</t>
  </si>
  <si>
    <t>FORTALECIMIENTO DE LOS PROCESOS DE PRODUCCIÓN DE VIVIENDA NACIONAL</t>
  </si>
  <si>
    <t>999</t>
  </si>
  <si>
    <t>OTRAS TRANSFERENCIAS - DISTRIBUCIÓN PREVIO CONCEPTO DGPPN</t>
  </si>
  <si>
    <t>INCAPACIDADES Y LICENCIAS DE MATERNIDAD Y PATERNIDAD (NO DE PENSIONES)</t>
  </si>
  <si>
    <t>FORTALECIMIENTO A LA FORMULACIÓN E IMPLEMENTACIÓN DE LA POLÍTICA DE VIVIENDA RURAL - NACIONAL</t>
  </si>
  <si>
    <t>APOYO FINANCIERO PARA FACILITAR EL ACCESO A LOS SERVICIOS DE AGUA POTABLE Y MANEJO DE AGUAS RESIDUALES A NIVEL  NACIONAL-[PREVIO CONCEPTO DNP]</t>
  </si>
  <si>
    <t>TOTAL INVERSIÓN</t>
  </si>
  <si>
    <t>DESCRIPCIÓN</t>
  </si>
  <si>
    <t>OBLIGACIÓN</t>
  </si>
  <si>
    <t>082</t>
  </si>
  <si>
    <t xml:space="preserve">FONDO DE MITIGACIÓN DE EMERGENCIAS - FOME </t>
  </si>
  <si>
    <t>IMPLEMENTACION DEL PROGRAMA DE AGUA POTABLE Y ALCANTARILLADO PARA EL DEPARTAMENTO DE  LA GUAJIRA</t>
  </si>
  <si>
    <t>004</t>
  </si>
  <si>
    <t>CUBRIMIENTO DE COSTOS NO RECUPERABLES VIA TARIFA O SUBSIDIO DE LA OPERACIÓN INTEGRAL DEL SERVICIO DE ASEO – DEPARTAMENTO ARCHIPIÉLAGO DE SAN ANDRÉS, PROVIDENCIA Y SANTA CATALINA</t>
  </si>
  <si>
    <t>54</t>
  </si>
  <si>
    <t>Ejecución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</si>
</sst>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164" formatCode="[$-1240A]&quot;$&quot;\ #,##0.00;\(&quot;$&quot;\ #,##0.00\)"/>
    <numFmt numFmtId="165" formatCode="[$-1240A]&quot;$&quot;\ #,##0.00;\-&quot;$&quot;\ #,##0.00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name val="Calibri"/>
      <family val="2"/>
    </font>
    <font>
      <b/>
      <sz val="10"/>
      <name val="Verdana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/>
    <xf numFmtId="0" fontId="5" fillId="0" borderId="0" xfId="0" applyFont="1" applyFill="1"/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4" borderId="0" xfId="0" applyFont="1" applyFill="1"/>
    <xf numFmtId="0" fontId="4" fillId="4" borderId="0" xfId="0" applyFont="1" applyFill="1" applyAlignment="1" applyProtection="1">
      <alignment horizontal="center" vertical="center" wrapText="1" readingOrder="1"/>
      <protection locked="0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3" fillId="0" borderId="0" xfId="0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3" fillId="0" borderId="0" xfId="0" applyFont="1" applyBorder="1"/>
    <xf numFmtId="0" fontId="3" fillId="0" borderId="0" xfId="0" applyFont="1" applyFill="1"/>
    <xf numFmtId="164" fontId="3" fillId="0" borderId="0" xfId="0" applyNumberFormat="1" applyFont="1" applyFill="1"/>
    <xf numFmtId="10" fontId="3" fillId="0" borderId="0" xfId="2" applyNumberFormat="1" applyFont="1" applyFill="1"/>
    <xf numFmtId="7" fontId="3" fillId="0" borderId="0" xfId="0" applyNumberFormat="1" applyFont="1" applyFill="1"/>
    <xf numFmtId="0" fontId="3" fillId="4" borderId="0" xfId="0" applyFont="1" applyFill="1"/>
    <xf numFmtId="0" fontId="11" fillId="0" borderId="0" xfId="0" applyFont="1" applyBorder="1" applyAlignment="1" applyProtection="1">
      <alignment horizontal="center" vertical="center" wrapText="1" readingOrder="1"/>
      <protection locked="0"/>
    </xf>
    <xf numFmtId="164" fontId="11" fillId="4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4" borderId="5" xfId="0" applyFont="1" applyFill="1" applyBorder="1" applyAlignment="1" applyProtection="1">
      <alignment horizontal="left" vertical="center" wrapText="1" readingOrder="1"/>
      <protection locked="0"/>
    </xf>
    <xf numFmtId="164" fontId="11" fillId="4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Border="1"/>
    <xf numFmtId="0" fontId="7" fillId="0" borderId="1" xfId="0" applyFont="1" applyFill="1" applyBorder="1"/>
    <xf numFmtId="0" fontId="6" fillId="0" borderId="1" xfId="0" applyFont="1" applyBorder="1"/>
    <xf numFmtId="9" fontId="11" fillId="0" borderId="12" xfId="2" applyFont="1" applyBorder="1" applyAlignment="1" applyProtection="1">
      <alignment horizontal="center" vertical="center" wrapText="1" readingOrder="1"/>
      <protection locked="0"/>
    </xf>
    <xf numFmtId="0" fontId="9" fillId="0" borderId="15" xfId="0" applyNumberFormat="1" applyFont="1" applyFill="1" applyBorder="1" applyAlignment="1">
      <alignment horizontal="center" vertical="center" wrapText="1" readingOrder="1"/>
    </xf>
    <xf numFmtId="0" fontId="9" fillId="0" borderId="16" xfId="0" applyNumberFormat="1" applyFont="1" applyFill="1" applyBorder="1" applyAlignment="1">
      <alignment horizontal="center" vertical="center" wrapText="1" readingOrder="1"/>
    </xf>
    <xf numFmtId="0" fontId="10" fillId="0" borderId="16" xfId="0" applyFont="1" applyBorder="1" applyAlignment="1" applyProtection="1">
      <alignment horizontal="center" vertical="center" wrapText="1" readingOrder="1"/>
      <protection locked="0"/>
    </xf>
    <xf numFmtId="0" fontId="9" fillId="0" borderId="17" xfId="0" applyNumberFormat="1" applyFont="1" applyFill="1" applyBorder="1" applyAlignment="1">
      <alignment horizontal="center" vertical="center" wrapText="1" readingOrder="1"/>
    </xf>
    <xf numFmtId="0" fontId="9" fillId="0" borderId="18" xfId="0" applyNumberFormat="1" applyFont="1" applyFill="1" applyBorder="1" applyAlignment="1">
      <alignment horizontal="center" vertical="center" wrapText="1" readingOrder="1"/>
    </xf>
    <xf numFmtId="0" fontId="10" fillId="0" borderId="18" xfId="0" applyFont="1" applyBorder="1" applyAlignment="1" applyProtection="1">
      <alignment horizontal="center" vertical="center" wrapText="1" readingOrder="1"/>
      <protection locked="0"/>
    </xf>
    <xf numFmtId="0" fontId="9" fillId="0" borderId="11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10" fillId="0" borderId="9" xfId="0" applyFont="1" applyBorder="1" applyAlignment="1" applyProtection="1">
      <alignment horizontal="center" vertical="center" wrapText="1" readingOrder="1"/>
      <protection locked="0"/>
    </xf>
    <xf numFmtId="0" fontId="11" fillId="0" borderId="13" xfId="0" applyFont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11" fillId="0" borderId="11" xfId="0" applyFont="1" applyBorder="1" applyAlignment="1" applyProtection="1">
      <alignment horizontal="center" vertical="center" wrapText="1" readingOrder="1"/>
      <protection locked="0"/>
    </xf>
    <xf numFmtId="0" fontId="11" fillId="0" borderId="9" xfId="0" applyFont="1" applyBorder="1" applyAlignment="1" applyProtection="1">
      <alignment horizontal="center" vertical="center" wrapText="1" readingOrder="1"/>
      <protection locked="0"/>
    </xf>
    <xf numFmtId="0" fontId="9" fillId="0" borderId="16" xfId="0" applyFont="1" applyBorder="1" applyAlignment="1">
      <alignment horizontal="center" vertical="center" wrapText="1" readingOrder="1"/>
    </xf>
    <xf numFmtId="0" fontId="11" fillId="0" borderId="16" xfId="0" applyFont="1" applyBorder="1" applyAlignment="1" applyProtection="1">
      <alignment horizontal="center" vertical="center" wrapText="1" readingOrder="1"/>
      <protection locked="0"/>
    </xf>
    <xf numFmtId="0" fontId="9" fillId="0" borderId="18" xfId="0" applyFont="1" applyBorder="1" applyAlignment="1">
      <alignment horizontal="center" vertical="center" wrapText="1" readingOrder="1"/>
    </xf>
    <xf numFmtId="0" fontId="11" fillId="0" borderId="10" xfId="0" applyFont="1" applyBorder="1" applyAlignment="1" applyProtection="1">
      <alignment horizontal="left" vertical="center" wrapText="1" readingOrder="1"/>
      <protection locked="0"/>
    </xf>
    <xf numFmtId="0" fontId="13" fillId="0" borderId="14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 readingOrder="1"/>
    </xf>
    <xf numFmtId="0" fontId="11" fillId="0" borderId="18" xfId="0" applyFont="1" applyBorder="1" applyAlignment="1" applyProtection="1">
      <alignment horizontal="center" vertical="center" wrapText="1" readingOrder="1"/>
      <protection locked="0"/>
    </xf>
    <xf numFmtId="0" fontId="11" fillId="0" borderId="19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0" fontId="11" fillId="4" borderId="20" xfId="0" applyFont="1" applyFill="1" applyBorder="1" applyAlignment="1" applyProtection="1">
      <alignment horizontal="left" vertical="center" wrapText="1" readingOrder="1"/>
      <protection locked="0"/>
    </xf>
    <xf numFmtId="0" fontId="11" fillId="4" borderId="21" xfId="0" applyFont="1" applyFill="1" applyBorder="1" applyAlignment="1" applyProtection="1">
      <alignment horizontal="left" vertical="center" wrapText="1" readingOrder="1"/>
      <protection locked="0"/>
    </xf>
    <xf numFmtId="0" fontId="9" fillId="0" borderId="19" xfId="0" applyNumberFormat="1" applyFont="1" applyFill="1" applyBorder="1" applyAlignment="1">
      <alignment horizontal="center" vertical="center" wrapText="1" readingOrder="1"/>
    </xf>
    <xf numFmtId="0" fontId="9" fillId="0" borderId="3" xfId="0" applyNumberFormat="1" applyFont="1" applyFill="1" applyBorder="1" applyAlignment="1">
      <alignment horizontal="center" vertical="center" wrapText="1" readingOrder="1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9" fontId="11" fillId="0" borderId="8" xfId="2" applyFont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/>
    <xf numFmtId="0" fontId="14" fillId="0" borderId="23" xfId="0" applyFont="1" applyBorder="1" applyAlignment="1">
      <alignment horizontal="center" vertical="center" wrapText="1" readingOrder="1"/>
    </xf>
    <xf numFmtId="9" fontId="11" fillId="0" borderId="24" xfId="2" applyFont="1" applyBorder="1" applyAlignment="1" applyProtection="1">
      <alignment horizontal="center" vertical="center" wrapText="1" readingOrder="1"/>
      <protection locked="0"/>
    </xf>
    <xf numFmtId="0" fontId="5" fillId="0" borderId="4" xfId="0" applyFont="1" applyBorder="1"/>
    <xf numFmtId="0" fontId="5" fillId="0" borderId="26" xfId="0" applyFont="1" applyBorder="1"/>
    <xf numFmtId="0" fontId="4" fillId="2" borderId="22" xfId="0" applyFont="1" applyFill="1" applyBorder="1" applyAlignment="1" applyProtection="1">
      <alignment horizontal="center" vertical="center" wrapText="1" readingOrder="1"/>
      <protection locked="0"/>
    </xf>
    <xf numFmtId="0" fontId="9" fillId="0" borderId="13" xfId="0" applyNumberFormat="1" applyFont="1" applyFill="1" applyBorder="1" applyAlignment="1">
      <alignment horizontal="center" vertical="center" wrapText="1" readingOrder="1"/>
    </xf>
    <xf numFmtId="0" fontId="9" fillId="0" borderId="4" xfId="0" applyNumberFormat="1" applyFont="1" applyFill="1" applyBorder="1" applyAlignment="1">
      <alignment horizontal="center" vertical="center" wrapText="1" readingOrder="1"/>
    </xf>
    <xf numFmtId="0" fontId="10" fillId="0" borderId="4" xfId="0" applyFont="1" applyBorder="1" applyAlignment="1" applyProtection="1">
      <alignment horizontal="center" vertical="center" wrapText="1" readingOrder="1"/>
      <protection locked="0"/>
    </xf>
    <xf numFmtId="0" fontId="4" fillId="2" borderId="25" xfId="0" applyFont="1" applyFill="1" applyBorder="1" applyAlignment="1" applyProtection="1">
      <alignment horizontal="center" vertical="center" wrapText="1" readingOrder="1"/>
      <protection locked="0"/>
    </xf>
    <xf numFmtId="0" fontId="4" fillId="2" borderId="26" xfId="0" applyFont="1" applyFill="1" applyBorder="1" applyAlignment="1" applyProtection="1">
      <alignment horizontal="center" vertical="center" wrapText="1" readingOrder="1"/>
      <protection locked="0"/>
    </xf>
    <xf numFmtId="0" fontId="6" fillId="0" borderId="12" xfId="0" applyFont="1" applyBorder="1"/>
    <xf numFmtId="0" fontId="6" fillId="0" borderId="3" xfId="0" applyFont="1" applyBorder="1"/>
    <xf numFmtId="9" fontId="11" fillId="0" borderId="4" xfId="2" applyFont="1" applyBorder="1" applyAlignment="1" applyProtection="1">
      <alignment horizontal="center" vertical="center" wrapText="1" readingOrder="1"/>
      <protection locked="0"/>
    </xf>
    <xf numFmtId="0" fontId="6" fillId="0" borderId="26" xfId="0" applyFont="1" applyBorder="1"/>
    <xf numFmtId="0" fontId="5" fillId="0" borderId="12" xfId="0" applyFont="1" applyBorder="1"/>
    <xf numFmtId="9" fontId="11" fillId="0" borderId="28" xfId="2" applyFont="1" applyBorder="1" applyAlignment="1" applyProtection="1">
      <alignment horizontal="center" vertical="center" wrapText="1" readingOrder="1"/>
      <protection locked="0"/>
    </xf>
    <xf numFmtId="0" fontId="4" fillId="2" borderId="29" xfId="0" applyFont="1" applyFill="1" applyBorder="1" applyAlignment="1" applyProtection="1">
      <alignment horizontal="center" vertical="center" wrapText="1" readingOrder="1"/>
      <protection locked="0"/>
    </xf>
    <xf numFmtId="0" fontId="4" fillId="2" borderId="30" xfId="0" applyFont="1" applyFill="1" applyBorder="1" applyAlignment="1" applyProtection="1">
      <alignment horizontal="center" vertical="center" wrapText="1" readingOrder="1"/>
      <protection locked="0"/>
    </xf>
    <xf numFmtId="0" fontId="9" fillId="0" borderId="31" xfId="0" applyFont="1" applyBorder="1" applyAlignment="1">
      <alignment horizontal="left" vertical="center" wrapText="1" readingOrder="1"/>
    </xf>
    <xf numFmtId="0" fontId="9" fillId="0" borderId="32" xfId="0" applyFont="1" applyBorder="1" applyAlignment="1">
      <alignment horizontal="left" vertical="center" wrapText="1" readingOrder="1"/>
    </xf>
    <xf numFmtId="0" fontId="9" fillId="0" borderId="33" xfId="0" applyFont="1" applyBorder="1" applyAlignment="1">
      <alignment horizontal="left" vertical="center" wrapText="1" readingOrder="1"/>
    </xf>
    <xf numFmtId="9" fontId="11" fillId="0" borderId="27" xfId="2" applyFont="1" applyBorder="1" applyAlignment="1" applyProtection="1">
      <alignment horizontal="center" vertical="center" wrapText="1" readingOrder="1"/>
      <protection locked="0"/>
    </xf>
    <xf numFmtId="0" fontId="9" fillId="0" borderId="31" xfId="0" applyNumberFormat="1" applyFont="1" applyFill="1" applyBorder="1" applyAlignment="1">
      <alignment horizontal="left" vertical="center" wrapText="1" readingOrder="1"/>
    </xf>
    <xf numFmtId="0" fontId="9" fillId="0" borderId="33" xfId="0" applyNumberFormat="1" applyFont="1" applyFill="1" applyBorder="1" applyAlignment="1">
      <alignment horizontal="left" vertical="center" wrapText="1" readingOrder="1"/>
    </xf>
    <xf numFmtId="9" fontId="11" fillId="0" borderId="34" xfId="2" applyFont="1" applyBorder="1" applyAlignment="1" applyProtection="1">
      <alignment horizontal="center" vertical="center" wrapText="1" readingOrder="1"/>
      <protection locked="0"/>
    </xf>
    <xf numFmtId="0" fontId="5" fillId="0" borderId="9" xfId="0" applyFont="1" applyBorder="1"/>
    <xf numFmtId="0" fontId="11" fillId="0" borderId="35" xfId="0" applyFont="1" applyBorder="1" applyAlignment="1" applyProtection="1">
      <alignment horizontal="center" vertical="center" wrapText="1" readingOrder="1"/>
      <protection locked="0"/>
    </xf>
    <xf numFmtId="0" fontId="11" fillId="0" borderId="29" xfId="0" applyFont="1" applyBorder="1" applyAlignment="1" applyProtection="1">
      <alignment horizontal="center" vertical="center" wrapText="1" readingOrder="1"/>
      <protection locked="0"/>
    </xf>
    <xf numFmtId="0" fontId="11" fillId="0" borderId="36" xfId="0" applyFont="1" applyBorder="1" applyAlignment="1" applyProtection="1">
      <alignment horizontal="center" vertical="center" wrapText="1" readingOrder="1"/>
      <protection locked="0"/>
    </xf>
    <xf numFmtId="0" fontId="9" fillId="0" borderId="32" xfId="0" applyNumberFormat="1" applyFont="1" applyFill="1" applyBorder="1" applyAlignment="1">
      <alignment horizontal="left" vertical="center" wrapText="1" readingOrder="1"/>
    </xf>
    <xf numFmtId="0" fontId="9" fillId="0" borderId="20" xfId="0" applyNumberFormat="1" applyFont="1" applyFill="1" applyBorder="1" applyAlignment="1">
      <alignment horizontal="left" vertical="center" wrapText="1" readingOrder="1"/>
    </xf>
    <xf numFmtId="164" fontId="11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15" fillId="0" borderId="1" xfId="0" applyFont="1" applyBorder="1" applyAlignment="1">
      <alignment horizontal="center" vertical="center" wrapText="1" readingOrder="1"/>
    </xf>
    <xf numFmtId="0" fontId="14" fillId="0" borderId="41" xfId="0" applyFont="1" applyBorder="1" applyAlignment="1">
      <alignment horizontal="left" vertical="center" wrapText="1" readingOrder="1"/>
    </xf>
    <xf numFmtId="0" fontId="9" fillId="0" borderId="42" xfId="0" applyFont="1" applyBorder="1" applyAlignment="1">
      <alignment horizontal="left" vertical="center" wrapText="1" readingOrder="1"/>
    </xf>
    <xf numFmtId="0" fontId="9" fillId="0" borderId="43" xfId="0" applyFont="1" applyBorder="1" applyAlignment="1">
      <alignment horizontal="left" vertical="center" wrapText="1" readingOrder="1"/>
    </xf>
    <xf numFmtId="0" fontId="9" fillId="0" borderId="44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164" fontId="11" fillId="0" borderId="45" xfId="0" applyNumberFormat="1" applyFont="1" applyBorder="1" applyAlignment="1" applyProtection="1">
      <alignment horizontal="right" vertical="center" wrapText="1" readingOrder="1"/>
      <protection locked="0"/>
    </xf>
    <xf numFmtId="165" fontId="14" fillId="0" borderId="1" xfId="0" applyNumberFormat="1" applyFont="1" applyBorder="1" applyAlignment="1">
      <alignment horizontal="right" vertical="center" wrapText="1" readingOrder="1"/>
    </xf>
    <xf numFmtId="165" fontId="14" fillId="0" borderId="15" xfId="0" applyNumberFormat="1" applyFont="1" applyBorder="1" applyAlignment="1">
      <alignment horizontal="right" vertical="center" wrapText="1" readingOrder="1"/>
    </xf>
    <xf numFmtId="165" fontId="14" fillId="0" borderId="16" xfId="0" applyNumberFormat="1" applyFont="1" applyBorder="1" applyAlignment="1">
      <alignment horizontal="right" vertical="center" wrapText="1" readingOrder="1"/>
    </xf>
    <xf numFmtId="165" fontId="14" fillId="0" borderId="38" xfId="0" applyNumberFormat="1" applyFont="1" applyBorder="1" applyAlignment="1">
      <alignment horizontal="right" vertical="center" wrapText="1" readingOrder="1"/>
    </xf>
    <xf numFmtId="165" fontId="14" fillId="0" borderId="17" xfId="0" applyNumberFormat="1" applyFont="1" applyBorder="1" applyAlignment="1">
      <alignment horizontal="right" vertical="center" wrapText="1" readingOrder="1"/>
    </xf>
    <xf numFmtId="165" fontId="14" fillId="0" borderId="18" xfId="0" applyNumberFormat="1" applyFont="1" applyBorder="1" applyAlignment="1">
      <alignment horizontal="right" vertical="center" wrapText="1" readingOrder="1"/>
    </xf>
    <xf numFmtId="165" fontId="14" fillId="0" borderId="40" xfId="0" applyNumberFormat="1" applyFont="1" applyBorder="1" applyAlignment="1">
      <alignment horizontal="right" vertical="center" wrapText="1" readingOrder="1"/>
    </xf>
    <xf numFmtId="0" fontId="15" fillId="0" borderId="46" xfId="0" applyFont="1" applyBorder="1" applyAlignment="1">
      <alignment horizontal="left" vertical="center" wrapText="1" readingOrder="1"/>
    </xf>
    <xf numFmtId="164" fontId="11" fillId="4" borderId="35" xfId="0" applyNumberFormat="1" applyFont="1" applyFill="1" applyBorder="1" applyAlignment="1" applyProtection="1">
      <alignment horizontal="right" vertical="center" wrapText="1" readingOrder="1"/>
      <protection locked="0"/>
    </xf>
    <xf numFmtId="164" fontId="11" fillId="4" borderId="29" xfId="0" applyNumberFormat="1" applyFont="1" applyFill="1" applyBorder="1" applyAlignment="1" applyProtection="1">
      <alignment horizontal="right" vertical="center" wrapText="1" readingOrder="1"/>
      <protection locked="0"/>
    </xf>
    <xf numFmtId="164" fontId="11" fillId="4" borderId="30" xfId="0" applyNumberFormat="1" applyFont="1" applyFill="1" applyBorder="1" applyAlignment="1" applyProtection="1">
      <alignment horizontal="right" vertical="center" wrapText="1" readingOrder="1"/>
      <protection locked="0"/>
    </xf>
    <xf numFmtId="164" fontId="11" fillId="4" borderId="37" xfId="0" applyNumberFormat="1" applyFont="1" applyFill="1" applyBorder="1" applyAlignment="1" applyProtection="1">
      <alignment horizontal="right" vertical="center" wrapText="1" readingOrder="1"/>
      <protection locked="0"/>
    </xf>
    <xf numFmtId="165" fontId="14" fillId="0" borderId="2" xfId="0" applyNumberFormat="1" applyFont="1" applyBorder="1" applyAlignment="1">
      <alignment horizontal="right" vertical="center" wrapText="1" readingOrder="1"/>
    </xf>
    <xf numFmtId="165" fontId="14" fillId="0" borderId="39" xfId="0" applyNumberFormat="1" applyFont="1" applyBorder="1" applyAlignment="1">
      <alignment horizontal="right" vertical="center" wrapText="1" readingOrder="1"/>
    </xf>
    <xf numFmtId="0" fontId="14" fillId="0" borderId="46" xfId="0" applyFont="1" applyBorder="1" applyAlignment="1">
      <alignment horizontal="left" vertical="center" wrapText="1" readingOrder="1"/>
    </xf>
    <xf numFmtId="0" fontId="15" fillId="0" borderId="47" xfId="0" applyFont="1" applyBorder="1" applyAlignment="1">
      <alignment horizontal="left" vertical="center" wrapText="1" readingOrder="1"/>
    </xf>
    <xf numFmtId="0" fontId="11" fillId="0" borderId="48" xfId="0" applyFont="1" applyBorder="1" applyAlignment="1" applyProtection="1">
      <alignment horizontal="left" vertical="center" wrapText="1" readingOrder="1"/>
      <protection locked="0"/>
    </xf>
    <xf numFmtId="0" fontId="8" fillId="3" borderId="0" xfId="0" applyFont="1" applyFill="1" applyAlignment="1">
      <alignment horizontal="center"/>
    </xf>
    <xf numFmtId="0" fontId="9" fillId="0" borderId="14" xfId="0" applyNumberFormat="1" applyFont="1" applyFill="1" applyBorder="1" applyAlignment="1">
      <alignment horizontal="left" vertical="center" wrapText="1" readingOrder="1"/>
    </xf>
    <xf numFmtId="164" fontId="12" fillId="0" borderId="49" xfId="0" applyNumberFormat="1" applyFont="1" applyFill="1" applyBorder="1" applyAlignment="1">
      <alignment horizontal="right" vertical="center" wrapText="1" readingOrder="1"/>
    </xf>
    <xf numFmtId="164" fontId="11" fillId="0" borderId="11" xfId="0" applyNumberFormat="1" applyFont="1" applyBorder="1" applyAlignment="1" applyProtection="1">
      <alignment horizontal="right" vertical="center" wrapText="1" readingOrder="1"/>
      <protection locked="0"/>
    </xf>
    <xf numFmtId="164" fontId="11" fillId="0" borderId="10" xfId="0" applyNumberFormat="1" applyFont="1" applyBorder="1" applyAlignment="1" applyProtection="1">
      <alignment horizontal="right" vertical="center" wrapText="1" readingOrder="1"/>
      <protection locked="0"/>
    </xf>
    <xf numFmtId="164" fontId="11" fillId="0" borderId="49" xfId="0" applyNumberFormat="1" applyFont="1" applyBorder="1" applyAlignment="1" applyProtection="1">
      <alignment horizontal="right" vertical="center" wrapText="1" readingOrder="1"/>
      <protection locked="0"/>
    </xf>
    <xf numFmtId="164" fontId="11" fillId="0" borderId="0" xfId="0" applyNumberFormat="1" applyFont="1" applyBorder="1" applyAlignment="1" applyProtection="1">
      <alignment horizontal="right" vertical="center" wrapText="1" readingOrder="1"/>
      <protection locked="0"/>
    </xf>
    <xf numFmtId="164" fontId="11" fillId="0" borderId="34" xfId="0" applyNumberFormat="1" applyFont="1" applyBorder="1" applyAlignment="1" applyProtection="1">
      <alignment horizontal="right" vertical="center" wrapText="1" readingOrder="1"/>
      <protection locked="0"/>
    </xf>
    <xf numFmtId="164" fontId="11" fillId="0" borderId="50" xfId="0" applyNumberFormat="1" applyFont="1" applyBorder="1" applyAlignment="1" applyProtection="1">
      <alignment horizontal="right" vertical="center" wrapText="1" readingOrder="1"/>
      <protection locked="0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38100</xdr:rowOff>
    </xdr:from>
    <xdr:to>
      <xdr:col>5</xdr:col>
      <xdr:colOff>95250</xdr:colOff>
      <xdr:row>7</xdr:row>
      <xdr:rowOff>95250</xdr:rowOff>
    </xdr:to>
    <xdr:pic>
      <xdr:nvPicPr>
        <xdr:cNvPr id="1745" name="Picture 0" descr="e0f4233f-7a71-47f5-824f-b8099c95c5d2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4800"/>
          <a:ext cx="1524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1</xdr:row>
      <xdr:rowOff>95250</xdr:rowOff>
    </xdr:from>
    <xdr:to>
      <xdr:col>8</xdr:col>
      <xdr:colOff>409575</xdr:colOff>
      <xdr:row>10</xdr:row>
      <xdr:rowOff>9525</xdr:rowOff>
    </xdr:to>
    <xdr:pic>
      <xdr:nvPicPr>
        <xdr:cNvPr id="1746" name="Picture 2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8600"/>
          <a:ext cx="12763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1000125</xdr:colOff>
      <xdr:row>2</xdr:row>
      <xdr:rowOff>19050</xdr:rowOff>
    </xdr:from>
    <xdr:to>
      <xdr:col>17</xdr:col>
      <xdr:colOff>619125</xdr:colOff>
      <xdr:row>7</xdr:row>
      <xdr:rowOff>104775</xdr:rowOff>
    </xdr:to>
    <xdr:pic>
      <xdr:nvPicPr>
        <xdr:cNvPr id="6" name="Imagen 5" descr="LOGO_CON_BLANCO">
          <a:extLst>
            <a:ext uri="{FF2B5EF4-FFF2-40B4-BE49-F238E27FC236}">
              <a16:creationId xmlns:a16="http://schemas.microsoft.com/office/drawing/2014/main" id="{9761F166-C16F-4A3A-AB53-337456EF5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6550" y="314325"/>
          <a:ext cx="23622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790575</xdr:colOff>
      <xdr:row>2</xdr:row>
      <xdr:rowOff>104775</xdr:rowOff>
    </xdr:from>
    <xdr:to>
      <xdr:col>18</xdr:col>
      <xdr:colOff>953379</xdr:colOff>
      <xdr:row>6</xdr:row>
      <xdr:rowOff>68249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347952-E44A-4DEB-ADF8-4A1CEA538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840200" y="400050"/>
          <a:ext cx="1353429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04"/>
  <sheetViews>
    <sheetView showGridLines="0" tabSelected="1" workbookViewId="0">
      <selection activeCell="O57" sqref="O57"/>
    </sheetView>
  </sheetViews>
  <sheetFormatPr baseColWidth="10" defaultColWidth="0" defaultRowHeight="10.5" zeroHeight="1" x14ac:dyDescent="0.15"/>
  <cols>
    <col min="1" max="7" width="5.28515625" style="1" customWidth="1"/>
    <col min="8" max="8" width="8" style="1" customWidth="1"/>
    <col min="9" max="9" width="38.85546875" style="1" customWidth="1"/>
    <col min="10" max="10" width="18.7109375" style="1" customWidth="1"/>
    <col min="11" max="12" width="19.28515625" style="1" customWidth="1"/>
    <col min="13" max="13" width="18.85546875" style="1" customWidth="1"/>
    <col min="14" max="14" width="20.5703125" style="1" customWidth="1"/>
    <col min="15" max="15" width="20.5703125" style="4" customWidth="1"/>
    <col min="16" max="16" width="21.28515625" style="1" customWidth="1"/>
    <col min="17" max="17" width="19.85546875" style="4" customWidth="1"/>
    <col min="18" max="18" width="17.85546875" style="4" customWidth="1"/>
    <col min="19" max="19" width="17.42578125" style="1" customWidth="1"/>
    <col min="20" max="20" width="12" style="1" customWidth="1"/>
    <col min="21" max="16384" width="0" style="1" hidden="1"/>
  </cols>
  <sheetData>
    <row r="1" spans="1:20" x14ac:dyDescent="0.15"/>
    <row r="2" spans="1:20" ht="12.75" x14ac:dyDescent="0.2">
      <c r="J2" s="114" t="s">
        <v>31</v>
      </c>
      <c r="K2" s="114"/>
      <c r="L2" s="114"/>
      <c r="M2" s="114"/>
    </row>
    <row r="3" spans="1:20" ht="12.75" x14ac:dyDescent="0.2">
      <c r="J3" s="114" t="s">
        <v>32</v>
      </c>
      <c r="K3" s="114"/>
      <c r="L3" s="114"/>
      <c r="M3" s="114"/>
    </row>
    <row r="4" spans="1:20" ht="14.25" customHeight="1" x14ac:dyDescent="0.2">
      <c r="J4" s="114" t="s">
        <v>98</v>
      </c>
      <c r="K4" s="114"/>
      <c r="L4" s="114"/>
      <c r="M4" s="114"/>
    </row>
    <row r="5" spans="1:20" x14ac:dyDescent="0.15"/>
    <row r="6" spans="1:20" x14ac:dyDescent="0.15"/>
    <row r="7" spans="1:20" x14ac:dyDescent="0.15">
      <c r="A7" s="2"/>
    </row>
    <row r="8" spans="1:20" x14ac:dyDescent="0.15"/>
    <row r="9" spans="1:20" x14ac:dyDescent="0.15"/>
    <row r="10" spans="1:20" x14ac:dyDescent="0.15"/>
    <row r="11" spans="1:20" ht="11.25" thickBot="1" x14ac:dyDescent="0.2">
      <c r="A11" s="3"/>
      <c r="B11" s="3"/>
      <c r="C11" s="3"/>
      <c r="D11" s="3"/>
      <c r="E11" s="3"/>
      <c r="F11" s="3"/>
      <c r="G11" s="3"/>
      <c r="H11" s="3"/>
      <c r="K11" s="3"/>
      <c r="L11" s="3"/>
      <c r="M11" s="3"/>
      <c r="N11" s="3"/>
      <c r="O11" s="5"/>
      <c r="P11" s="3"/>
      <c r="Q11" s="5"/>
      <c r="R11" s="5"/>
      <c r="S11" s="3"/>
      <c r="T11" s="3"/>
    </row>
    <row r="12" spans="1:20" ht="32.25" thickBot="1" x14ac:dyDescent="0.2">
      <c r="A12" s="65" t="s">
        <v>0</v>
      </c>
      <c r="B12" s="66" t="s">
        <v>1</v>
      </c>
      <c r="C12" s="66" t="s">
        <v>2</v>
      </c>
      <c r="D12" s="66" t="s">
        <v>3</v>
      </c>
      <c r="E12" s="66" t="s">
        <v>4</v>
      </c>
      <c r="F12" s="66" t="s">
        <v>5</v>
      </c>
      <c r="G12" s="66" t="s">
        <v>6</v>
      </c>
      <c r="H12" s="66" t="s">
        <v>7</v>
      </c>
      <c r="I12" s="66" t="s">
        <v>90</v>
      </c>
      <c r="J12" s="73" t="s">
        <v>8</v>
      </c>
      <c r="K12" s="73" t="s">
        <v>9</v>
      </c>
      <c r="L12" s="73" t="s">
        <v>10</v>
      </c>
      <c r="M12" s="73" t="s">
        <v>12</v>
      </c>
      <c r="N12" s="73" t="s">
        <v>14</v>
      </c>
      <c r="O12" s="73" t="s">
        <v>11</v>
      </c>
      <c r="P12" s="73" t="s">
        <v>13</v>
      </c>
      <c r="Q12" s="73" t="s">
        <v>15</v>
      </c>
      <c r="R12" s="73" t="s">
        <v>91</v>
      </c>
      <c r="S12" s="74" t="s">
        <v>16</v>
      </c>
      <c r="T12" s="61" t="s">
        <v>28</v>
      </c>
    </row>
    <row r="13" spans="1:20" s="24" customFormat="1" ht="30" customHeight="1" x14ac:dyDescent="0.15">
      <c r="A13" s="62" t="s">
        <v>40</v>
      </c>
      <c r="B13" s="63" t="s">
        <v>57</v>
      </c>
      <c r="C13" s="63" t="s">
        <v>57</v>
      </c>
      <c r="D13" s="63" t="s">
        <v>57</v>
      </c>
      <c r="E13" s="63"/>
      <c r="F13" s="64"/>
      <c r="G13" s="64"/>
      <c r="H13" s="63" t="s">
        <v>21</v>
      </c>
      <c r="I13" s="115" t="s">
        <v>54</v>
      </c>
      <c r="J13" s="98">
        <v>26741681793</v>
      </c>
      <c r="K13" s="99">
        <v>0</v>
      </c>
      <c r="L13" s="99">
        <v>345300000</v>
      </c>
      <c r="M13" s="99">
        <v>0</v>
      </c>
      <c r="N13" s="99">
        <v>1325077567</v>
      </c>
      <c r="O13" s="99">
        <v>26396381793</v>
      </c>
      <c r="P13" s="99">
        <v>25071304226</v>
      </c>
      <c r="Q13" s="99">
        <v>25071304226</v>
      </c>
      <c r="R13" s="99">
        <v>25033233678</v>
      </c>
      <c r="S13" s="100">
        <v>25033233678</v>
      </c>
      <c r="T13" s="58">
        <f t="shared" ref="T13:T57" si="0">+Q13/O13</f>
        <v>0.94980078794922584</v>
      </c>
    </row>
    <row r="14" spans="1:20" s="24" customFormat="1" ht="30" customHeight="1" x14ac:dyDescent="0.15">
      <c r="A14" s="9" t="s">
        <v>40</v>
      </c>
      <c r="B14" s="6" t="s">
        <v>57</v>
      </c>
      <c r="C14" s="6" t="s">
        <v>57</v>
      </c>
      <c r="D14" s="6" t="s">
        <v>58</v>
      </c>
      <c r="E14" s="6"/>
      <c r="F14" s="7"/>
      <c r="G14" s="7"/>
      <c r="H14" s="6" t="s">
        <v>21</v>
      </c>
      <c r="I14" s="86" t="s">
        <v>55</v>
      </c>
      <c r="J14" s="109">
        <v>10159272958</v>
      </c>
      <c r="K14" s="97">
        <v>0</v>
      </c>
      <c r="L14" s="97">
        <v>855000000</v>
      </c>
      <c r="M14" s="97">
        <v>0</v>
      </c>
      <c r="N14" s="97">
        <v>373891914</v>
      </c>
      <c r="O14" s="97">
        <v>9304272958</v>
      </c>
      <c r="P14" s="97">
        <v>8930381044</v>
      </c>
      <c r="Q14" s="97">
        <v>8930381044</v>
      </c>
      <c r="R14" s="97">
        <v>8930381044</v>
      </c>
      <c r="S14" s="110">
        <v>8930381044</v>
      </c>
      <c r="T14" s="27">
        <f t="shared" si="0"/>
        <v>0.95981503168621896</v>
      </c>
    </row>
    <row r="15" spans="1:20" s="24" customFormat="1" ht="30" customHeight="1" x14ac:dyDescent="0.15">
      <c r="A15" s="9" t="s">
        <v>40</v>
      </c>
      <c r="B15" s="6" t="s">
        <v>57</v>
      </c>
      <c r="C15" s="6" t="s">
        <v>57</v>
      </c>
      <c r="D15" s="6" t="s">
        <v>59</v>
      </c>
      <c r="E15" s="6"/>
      <c r="F15" s="7"/>
      <c r="G15" s="7"/>
      <c r="H15" s="6" t="s">
        <v>21</v>
      </c>
      <c r="I15" s="86" t="s">
        <v>56</v>
      </c>
      <c r="J15" s="109">
        <v>4359877249</v>
      </c>
      <c r="K15" s="97">
        <v>1200300000</v>
      </c>
      <c r="L15" s="97">
        <v>0</v>
      </c>
      <c r="M15" s="97">
        <v>0</v>
      </c>
      <c r="N15" s="97">
        <v>880079681</v>
      </c>
      <c r="O15" s="97">
        <v>5560177249</v>
      </c>
      <c r="P15" s="97">
        <v>4680097568</v>
      </c>
      <c r="Q15" s="97">
        <v>4680097568</v>
      </c>
      <c r="R15" s="97">
        <v>4641874295</v>
      </c>
      <c r="S15" s="110">
        <v>4641874295</v>
      </c>
      <c r="T15" s="27">
        <f t="shared" si="0"/>
        <v>0.84171733353315625</v>
      </c>
    </row>
    <row r="16" spans="1:20" s="24" customFormat="1" ht="30" customHeight="1" thickBot="1" x14ac:dyDescent="0.2">
      <c r="A16" s="31" t="s">
        <v>40</v>
      </c>
      <c r="B16" s="32" t="s">
        <v>57</v>
      </c>
      <c r="C16" s="32" t="s">
        <v>57</v>
      </c>
      <c r="D16" s="32" t="s">
        <v>59</v>
      </c>
      <c r="E16" s="32"/>
      <c r="F16" s="33"/>
      <c r="G16" s="33"/>
      <c r="H16" s="32">
        <v>13</v>
      </c>
      <c r="I16" s="80" t="s">
        <v>56</v>
      </c>
      <c r="J16" s="101">
        <v>77500000</v>
      </c>
      <c r="K16" s="102">
        <v>0</v>
      </c>
      <c r="L16" s="102">
        <v>0</v>
      </c>
      <c r="M16" s="102">
        <v>0</v>
      </c>
      <c r="N16" s="102">
        <v>0</v>
      </c>
      <c r="O16" s="102">
        <v>77500000</v>
      </c>
      <c r="P16" s="102">
        <v>77500000</v>
      </c>
      <c r="Q16" s="102">
        <v>77500000</v>
      </c>
      <c r="R16" s="102">
        <v>77500000</v>
      </c>
      <c r="S16" s="103">
        <v>77500000</v>
      </c>
      <c r="T16" s="55">
        <f t="shared" si="0"/>
        <v>1</v>
      </c>
    </row>
    <row r="17" spans="1:21" s="24" customFormat="1" ht="30" customHeight="1" thickBot="1" x14ac:dyDescent="0.2">
      <c r="A17" s="34"/>
      <c r="B17" s="35"/>
      <c r="C17" s="35"/>
      <c r="D17" s="35"/>
      <c r="E17" s="35"/>
      <c r="F17" s="36"/>
      <c r="G17" s="36"/>
      <c r="H17" s="35"/>
      <c r="I17" s="44" t="s">
        <v>27</v>
      </c>
      <c r="J17" s="116">
        <f>SUM(J13:J16)</f>
        <v>41338332000</v>
      </c>
      <c r="K17" s="116">
        <f t="shared" ref="K17:S17" si="1">SUM(K13:K16)</f>
        <v>1200300000</v>
      </c>
      <c r="L17" s="116">
        <f t="shared" si="1"/>
        <v>1200300000</v>
      </c>
      <c r="M17" s="116">
        <f t="shared" si="1"/>
        <v>0</v>
      </c>
      <c r="N17" s="116">
        <f t="shared" si="1"/>
        <v>2579049162</v>
      </c>
      <c r="O17" s="116">
        <f t="shared" si="1"/>
        <v>41338332000</v>
      </c>
      <c r="P17" s="116">
        <f t="shared" si="1"/>
        <v>38759282838</v>
      </c>
      <c r="Q17" s="116">
        <f t="shared" si="1"/>
        <v>38759282838</v>
      </c>
      <c r="R17" s="116">
        <f t="shared" si="1"/>
        <v>38682989017</v>
      </c>
      <c r="S17" s="116">
        <f t="shared" si="1"/>
        <v>38682989017</v>
      </c>
      <c r="T17" s="72">
        <f t="shared" si="0"/>
        <v>0.9376111943268538</v>
      </c>
      <c r="U17" s="71"/>
    </row>
    <row r="18" spans="1:21" s="24" customFormat="1" ht="30" customHeight="1" x14ac:dyDescent="0.15">
      <c r="A18" s="28" t="s">
        <v>40</v>
      </c>
      <c r="B18" s="29" t="s">
        <v>58</v>
      </c>
      <c r="C18" s="29" t="s">
        <v>57</v>
      </c>
      <c r="D18" s="29"/>
      <c r="E18" s="30"/>
      <c r="F18" s="30"/>
      <c r="G18" s="30"/>
      <c r="H18" s="30" t="s">
        <v>21</v>
      </c>
      <c r="I18" s="79" t="s">
        <v>60</v>
      </c>
      <c r="J18" s="97">
        <v>727600000</v>
      </c>
      <c r="K18" s="97">
        <v>0</v>
      </c>
      <c r="L18" s="97">
        <v>540650559</v>
      </c>
      <c r="M18" s="97">
        <v>0</v>
      </c>
      <c r="N18" s="97">
        <v>79212533.599999994</v>
      </c>
      <c r="O18" s="97">
        <v>186949441</v>
      </c>
      <c r="P18" s="97">
        <v>107736907.40000001</v>
      </c>
      <c r="Q18" s="97">
        <v>107736907.40000001</v>
      </c>
      <c r="R18" s="97">
        <v>8226207.4000000004</v>
      </c>
      <c r="S18" s="97">
        <v>8226207.4000000004</v>
      </c>
      <c r="T18" s="58">
        <f t="shared" si="0"/>
        <v>0.57628900532524197</v>
      </c>
    </row>
    <row r="19" spans="1:21" s="24" customFormat="1" ht="30" customHeight="1" x14ac:dyDescent="0.15">
      <c r="A19" s="9" t="s">
        <v>40</v>
      </c>
      <c r="B19" s="6" t="s">
        <v>58</v>
      </c>
      <c r="C19" s="6" t="s">
        <v>58</v>
      </c>
      <c r="D19" s="6"/>
      <c r="E19" s="7"/>
      <c r="F19" s="7"/>
      <c r="G19" s="7"/>
      <c r="H19" s="7" t="s">
        <v>21</v>
      </c>
      <c r="I19" s="86" t="s">
        <v>61</v>
      </c>
      <c r="J19" s="97">
        <v>8769630869</v>
      </c>
      <c r="K19" s="97">
        <v>669856559</v>
      </c>
      <c r="L19" s="97">
        <v>0</v>
      </c>
      <c r="M19" s="97">
        <v>0</v>
      </c>
      <c r="N19" s="97">
        <v>218553956.81</v>
      </c>
      <c r="O19" s="97">
        <v>9439487428</v>
      </c>
      <c r="P19" s="97">
        <v>9220933471.1900005</v>
      </c>
      <c r="Q19" s="97">
        <v>9220933471.1900005</v>
      </c>
      <c r="R19" s="97">
        <v>8101861728.8400002</v>
      </c>
      <c r="S19" s="97">
        <v>8096059197.21</v>
      </c>
      <c r="T19" s="27">
        <f t="shared" si="0"/>
        <v>0.97684684062805027</v>
      </c>
    </row>
    <row r="20" spans="1:21" s="56" customFormat="1" ht="30" customHeight="1" thickBot="1" x14ac:dyDescent="0.2">
      <c r="A20" s="52" t="s">
        <v>40</v>
      </c>
      <c r="B20" s="53" t="s">
        <v>58</v>
      </c>
      <c r="C20" s="53" t="s">
        <v>58</v>
      </c>
      <c r="D20" s="53"/>
      <c r="E20" s="54"/>
      <c r="F20" s="54"/>
      <c r="G20" s="54"/>
      <c r="H20" s="54">
        <v>11</v>
      </c>
      <c r="I20" s="87" t="s">
        <v>61</v>
      </c>
      <c r="J20" s="97">
        <v>0</v>
      </c>
      <c r="K20" s="97">
        <v>2788500000</v>
      </c>
      <c r="L20" s="97">
        <v>0</v>
      </c>
      <c r="M20" s="97">
        <v>0</v>
      </c>
      <c r="N20" s="97">
        <v>0</v>
      </c>
      <c r="O20" s="97">
        <v>2788500000</v>
      </c>
      <c r="P20" s="97">
        <v>2788500000</v>
      </c>
      <c r="Q20" s="97">
        <v>2788500000</v>
      </c>
      <c r="R20" s="97">
        <v>2469501982</v>
      </c>
      <c r="S20" s="97">
        <v>2469501982</v>
      </c>
      <c r="T20" s="55">
        <f t="shared" si="0"/>
        <v>1</v>
      </c>
    </row>
    <row r="21" spans="1:21" s="60" customFormat="1" ht="30" customHeight="1" thickBot="1" x14ac:dyDescent="0.2">
      <c r="A21" s="83"/>
      <c r="B21" s="84"/>
      <c r="C21" s="84"/>
      <c r="D21" s="84"/>
      <c r="E21" s="84"/>
      <c r="F21" s="84"/>
      <c r="G21" s="84"/>
      <c r="H21" s="85"/>
      <c r="I21" s="113" t="s">
        <v>82</v>
      </c>
      <c r="J21" s="117">
        <f t="shared" ref="J21:S21" si="2">SUM(J18:J20)</f>
        <v>9497230869</v>
      </c>
      <c r="K21" s="118">
        <f t="shared" si="2"/>
        <v>3458356559</v>
      </c>
      <c r="L21" s="119">
        <f t="shared" si="2"/>
        <v>540650559</v>
      </c>
      <c r="M21" s="120">
        <f t="shared" si="2"/>
        <v>0</v>
      </c>
      <c r="N21" s="119">
        <f t="shared" si="2"/>
        <v>297766490.40999997</v>
      </c>
      <c r="O21" s="120">
        <f t="shared" si="2"/>
        <v>12414936869</v>
      </c>
      <c r="P21" s="119">
        <f t="shared" si="2"/>
        <v>12117170378.59</v>
      </c>
      <c r="Q21" s="119">
        <f t="shared" si="2"/>
        <v>12117170378.59</v>
      </c>
      <c r="R21" s="121">
        <f t="shared" si="2"/>
        <v>10579589918.24</v>
      </c>
      <c r="S21" s="122">
        <f t="shared" si="2"/>
        <v>10573787386.610001</v>
      </c>
      <c r="T21" s="78">
        <f t="shared" si="0"/>
        <v>0.9760154647943865</v>
      </c>
    </row>
    <row r="22" spans="1:21" s="82" customFormat="1" ht="60.75" customHeight="1" x14ac:dyDescent="0.15">
      <c r="A22" s="89" t="s">
        <v>40</v>
      </c>
      <c r="B22" s="89" t="s">
        <v>59</v>
      </c>
      <c r="C22" s="89" t="s">
        <v>57</v>
      </c>
      <c r="D22" s="89" t="s">
        <v>67</v>
      </c>
      <c r="E22" s="89" t="s">
        <v>95</v>
      </c>
      <c r="F22" s="8"/>
      <c r="G22" s="8"/>
      <c r="H22" s="94" t="s">
        <v>21</v>
      </c>
      <c r="I22" s="112" t="s">
        <v>96</v>
      </c>
      <c r="J22" s="98">
        <v>0</v>
      </c>
      <c r="K22" s="99">
        <v>8026358889</v>
      </c>
      <c r="L22" s="99">
        <v>0</v>
      </c>
      <c r="M22" s="99">
        <v>0</v>
      </c>
      <c r="N22" s="99">
        <v>0</v>
      </c>
      <c r="O22" s="99">
        <v>8026358889</v>
      </c>
      <c r="P22" s="99">
        <v>8026358889</v>
      </c>
      <c r="Q22" s="99">
        <v>8026358889</v>
      </c>
      <c r="R22" s="99">
        <v>4019057511</v>
      </c>
      <c r="S22" s="100">
        <v>4019057511</v>
      </c>
      <c r="T22" s="81"/>
    </row>
    <row r="23" spans="1:21" s="59" customFormat="1" ht="30" customHeight="1" thickBot="1" x14ac:dyDescent="0.2">
      <c r="A23" s="57" t="s">
        <v>40</v>
      </c>
      <c r="B23" s="57" t="s">
        <v>59</v>
      </c>
      <c r="C23" s="57" t="s">
        <v>59</v>
      </c>
      <c r="D23" s="57" t="s">
        <v>57</v>
      </c>
      <c r="E23" s="57" t="s">
        <v>92</v>
      </c>
      <c r="F23" s="40"/>
      <c r="G23" s="40"/>
      <c r="H23" s="94" t="s">
        <v>97</v>
      </c>
      <c r="I23" s="90" t="s">
        <v>93</v>
      </c>
      <c r="J23" s="109">
        <v>0</v>
      </c>
      <c r="K23" s="97">
        <v>16495433600</v>
      </c>
      <c r="L23" s="97">
        <v>0</v>
      </c>
      <c r="M23" s="97">
        <v>0</v>
      </c>
      <c r="N23" s="97">
        <v>4942751640</v>
      </c>
      <c r="O23" s="97">
        <v>16495433600</v>
      </c>
      <c r="P23" s="97">
        <v>11552681960</v>
      </c>
      <c r="Q23" s="97">
        <v>11552681960</v>
      </c>
      <c r="R23" s="97">
        <v>11552681960</v>
      </c>
      <c r="S23" s="110">
        <v>11552681960</v>
      </c>
      <c r="T23" s="27">
        <f t="shared" si="0"/>
        <v>0.70035636771621446</v>
      </c>
    </row>
    <row r="24" spans="1:21" s="24" customFormat="1" ht="30" customHeight="1" x14ac:dyDescent="0.15">
      <c r="A24" s="28" t="s">
        <v>40</v>
      </c>
      <c r="B24" s="41" t="s">
        <v>59</v>
      </c>
      <c r="C24" s="41" t="s">
        <v>59</v>
      </c>
      <c r="D24" s="41" t="s">
        <v>57</v>
      </c>
      <c r="E24" s="41" t="s">
        <v>84</v>
      </c>
      <c r="F24" s="42"/>
      <c r="G24" s="42"/>
      <c r="H24" s="94" t="s">
        <v>17</v>
      </c>
      <c r="I24" s="91" t="s">
        <v>85</v>
      </c>
      <c r="J24" s="109">
        <v>2788500000</v>
      </c>
      <c r="K24" s="97">
        <v>0</v>
      </c>
      <c r="L24" s="97">
        <v>2788500000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110">
        <v>0</v>
      </c>
      <c r="T24" s="27">
        <v>0</v>
      </c>
    </row>
    <row r="25" spans="1:21" s="24" customFormat="1" ht="30" customHeight="1" x14ac:dyDescent="0.25">
      <c r="A25" s="9" t="s">
        <v>40</v>
      </c>
      <c r="B25" s="10" t="s">
        <v>59</v>
      </c>
      <c r="C25" s="10" t="s">
        <v>59</v>
      </c>
      <c r="D25" s="10" t="s">
        <v>65</v>
      </c>
      <c r="E25" s="10" t="s">
        <v>66</v>
      </c>
      <c r="F25" s="7"/>
      <c r="G25" s="7"/>
      <c r="H25" s="94" t="s">
        <v>21</v>
      </c>
      <c r="I25" s="92" t="s">
        <v>62</v>
      </c>
      <c r="J25" s="109">
        <v>2464113427548</v>
      </c>
      <c r="K25" s="97">
        <v>0</v>
      </c>
      <c r="L25" s="97">
        <v>0</v>
      </c>
      <c r="M25" s="97">
        <v>0</v>
      </c>
      <c r="N25" s="97">
        <v>0</v>
      </c>
      <c r="O25" s="97">
        <v>2464113427548</v>
      </c>
      <c r="P25" s="97">
        <v>2464113427548</v>
      </c>
      <c r="Q25" s="97">
        <v>2464113427548</v>
      </c>
      <c r="R25" s="97">
        <v>2464113427548</v>
      </c>
      <c r="S25" s="110">
        <v>2460105234500</v>
      </c>
      <c r="T25" s="27">
        <f t="shared" si="0"/>
        <v>1</v>
      </c>
      <c r="U25" s="25"/>
    </row>
    <row r="26" spans="1:21" s="24" customFormat="1" ht="30" customHeight="1" x14ac:dyDescent="0.25">
      <c r="A26" s="9" t="s">
        <v>40</v>
      </c>
      <c r="B26" s="10" t="s">
        <v>59</v>
      </c>
      <c r="C26" s="10" t="s">
        <v>67</v>
      </c>
      <c r="D26" s="10" t="s">
        <v>58</v>
      </c>
      <c r="E26" s="10" t="s">
        <v>68</v>
      </c>
      <c r="F26" s="7"/>
      <c r="G26" s="7"/>
      <c r="H26" s="94" t="s">
        <v>21</v>
      </c>
      <c r="I26" s="92" t="s">
        <v>63</v>
      </c>
      <c r="J26" s="109">
        <v>17600000</v>
      </c>
      <c r="K26" s="97">
        <v>0</v>
      </c>
      <c r="L26" s="97">
        <v>0</v>
      </c>
      <c r="M26" s="97">
        <v>0</v>
      </c>
      <c r="N26" s="97">
        <v>9616759</v>
      </c>
      <c r="O26" s="97">
        <v>17600000</v>
      </c>
      <c r="P26" s="97">
        <v>7983241</v>
      </c>
      <c r="Q26" s="97">
        <v>7983241</v>
      </c>
      <c r="R26" s="97">
        <v>7983241</v>
      </c>
      <c r="S26" s="110">
        <v>7983241</v>
      </c>
      <c r="T26" s="27">
        <f t="shared" si="0"/>
        <v>0.45359323863636364</v>
      </c>
      <c r="U26" s="25"/>
    </row>
    <row r="27" spans="1:21" s="24" customFormat="1" ht="30" customHeight="1" x14ac:dyDescent="0.25">
      <c r="A27" s="9" t="s">
        <v>40</v>
      </c>
      <c r="B27" s="10" t="s">
        <v>59</v>
      </c>
      <c r="C27" s="10" t="s">
        <v>67</v>
      </c>
      <c r="D27" s="10" t="s">
        <v>58</v>
      </c>
      <c r="E27" s="10" t="s">
        <v>69</v>
      </c>
      <c r="F27" s="7"/>
      <c r="G27" s="7"/>
      <c r="H27" s="94" t="s">
        <v>21</v>
      </c>
      <c r="I27" s="92" t="s">
        <v>86</v>
      </c>
      <c r="J27" s="109">
        <v>210908825</v>
      </c>
      <c r="K27" s="97">
        <v>0</v>
      </c>
      <c r="L27" s="97">
        <v>0</v>
      </c>
      <c r="M27" s="97">
        <v>0</v>
      </c>
      <c r="N27" s="97">
        <v>136977841</v>
      </c>
      <c r="O27" s="97">
        <v>210908825</v>
      </c>
      <c r="P27" s="97">
        <v>73930984</v>
      </c>
      <c r="Q27" s="97">
        <v>73930984</v>
      </c>
      <c r="R27" s="97">
        <v>73930984</v>
      </c>
      <c r="S27" s="110">
        <v>73930984</v>
      </c>
      <c r="T27" s="27">
        <f t="shared" si="0"/>
        <v>0.35053527987745414</v>
      </c>
      <c r="U27" s="25"/>
    </row>
    <row r="28" spans="1:21" s="24" customFormat="1" ht="30" customHeight="1" thickBot="1" x14ac:dyDescent="0.3">
      <c r="A28" s="31" t="s">
        <v>40</v>
      </c>
      <c r="B28" s="43" t="s">
        <v>59</v>
      </c>
      <c r="C28" s="43" t="s">
        <v>21</v>
      </c>
      <c r="D28" s="43" t="s">
        <v>57</v>
      </c>
      <c r="E28" s="43" t="s">
        <v>70</v>
      </c>
      <c r="F28" s="33"/>
      <c r="G28" s="33"/>
      <c r="H28" s="94" t="s">
        <v>21</v>
      </c>
      <c r="I28" s="93" t="s">
        <v>64</v>
      </c>
      <c r="J28" s="101">
        <v>178863500000</v>
      </c>
      <c r="K28" s="102">
        <v>0</v>
      </c>
      <c r="L28" s="102">
        <v>0</v>
      </c>
      <c r="M28" s="102">
        <v>0</v>
      </c>
      <c r="N28" s="102">
        <v>6016186643</v>
      </c>
      <c r="O28" s="102">
        <v>178863500000</v>
      </c>
      <c r="P28" s="102">
        <v>172847313357</v>
      </c>
      <c r="Q28" s="102">
        <v>172847313357</v>
      </c>
      <c r="R28" s="102">
        <v>172847313357</v>
      </c>
      <c r="S28" s="103">
        <v>172847313357</v>
      </c>
      <c r="T28" s="55">
        <f t="shared" si="0"/>
        <v>0.96636436923687619</v>
      </c>
      <c r="U28" s="25"/>
    </row>
    <row r="29" spans="1:21" s="26" customFormat="1" ht="30" customHeight="1" thickBot="1" x14ac:dyDescent="0.2">
      <c r="A29" s="39"/>
      <c r="B29" s="40"/>
      <c r="C29" s="40"/>
      <c r="D29" s="40"/>
      <c r="E29" s="40"/>
      <c r="F29" s="40"/>
      <c r="G29" s="40"/>
      <c r="H29" s="40"/>
      <c r="I29" s="44" t="s">
        <v>29</v>
      </c>
      <c r="J29" s="117">
        <f t="shared" ref="J29:S29" si="3">SUM(J22:J28)</f>
        <v>2645993936373</v>
      </c>
      <c r="K29" s="117">
        <f t="shared" si="3"/>
        <v>24521792489</v>
      </c>
      <c r="L29" s="117">
        <f t="shared" si="3"/>
        <v>2788500000</v>
      </c>
      <c r="M29" s="117">
        <f t="shared" si="3"/>
        <v>0</v>
      </c>
      <c r="N29" s="117">
        <f t="shared" si="3"/>
        <v>11105532883</v>
      </c>
      <c r="O29" s="117">
        <f t="shared" si="3"/>
        <v>2667727228862</v>
      </c>
      <c r="P29" s="117">
        <f t="shared" si="3"/>
        <v>2656621695979</v>
      </c>
      <c r="Q29" s="117">
        <f t="shared" si="3"/>
        <v>2656621695979</v>
      </c>
      <c r="R29" s="117">
        <f t="shared" si="3"/>
        <v>2652614394601</v>
      </c>
      <c r="S29" s="119">
        <f t="shared" si="3"/>
        <v>2648606201553</v>
      </c>
      <c r="T29" s="72">
        <f t="shared" si="0"/>
        <v>0.99583708080689437</v>
      </c>
      <c r="U29" s="67"/>
    </row>
    <row r="30" spans="1:21" s="26" customFormat="1" ht="30" customHeight="1" thickBot="1" x14ac:dyDescent="0.2">
      <c r="A30" s="28" t="s">
        <v>40</v>
      </c>
      <c r="B30" s="29" t="s">
        <v>79</v>
      </c>
      <c r="C30" s="29" t="s">
        <v>57</v>
      </c>
      <c r="D30" s="29"/>
      <c r="E30" s="42"/>
      <c r="F30" s="42"/>
      <c r="G30" s="42"/>
      <c r="H30" s="30">
        <v>10</v>
      </c>
      <c r="I30" s="79" t="s">
        <v>71</v>
      </c>
      <c r="J30" s="97">
        <v>309206000</v>
      </c>
      <c r="K30" s="97">
        <v>0</v>
      </c>
      <c r="L30" s="97">
        <v>129206000</v>
      </c>
      <c r="M30" s="97">
        <v>0</v>
      </c>
      <c r="N30" s="97">
        <v>38939600</v>
      </c>
      <c r="O30" s="97">
        <v>180000000</v>
      </c>
      <c r="P30" s="97">
        <v>141060400</v>
      </c>
      <c r="Q30" s="97">
        <v>141060400</v>
      </c>
      <c r="R30" s="97">
        <v>141060400</v>
      </c>
      <c r="S30" s="97">
        <v>141060400</v>
      </c>
      <c r="T30" s="58">
        <f t="shared" si="0"/>
        <v>0.78366888888888886</v>
      </c>
    </row>
    <row r="31" spans="1:21" s="68" customFormat="1" ht="30" customHeight="1" thickBot="1" x14ac:dyDescent="0.2">
      <c r="A31" s="28" t="s">
        <v>40</v>
      </c>
      <c r="B31" s="46" t="s">
        <v>79</v>
      </c>
      <c r="C31" s="43" t="s">
        <v>67</v>
      </c>
      <c r="D31" s="43" t="s">
        <v>57</v>
      </c>
      <c r="E31" s="47"/>
      <c r="F31" s="47"/>
      <c r="G31" s="47"/>
      <c r="H31" s="33">
        <v>11</v>
      </c>
      <c r="I31" s="80" t="s">
        <v>72</v>
      </c>
      <c r="J31" s="97">
        <v>4445995000</v>
      </c>
      <c r="K31" s="97">
        <v>0</v>
      </c>
      <c r="L31" s="97">
        <v>0</v>
      </c>
      <c r="M31" s="97">
        <v>0</v>
      </c>
      <c r="N31" s="97">
        <v>0</v>
      </c>
      <c r="O31" s="97">
        <v>4445995000</v>
      </c>
      <c r="P31" s="97">
        <v>4445995000</v>
      </c>
      <c r="Q31" s="97">
        <v>4445995000</v>
      </c>
      <c r="R31" s="97">
        <v>4445995000</v>
      </c>
      <c r="S31" s="97">
        <v>4445995000</v>
      </c>
      <c r="T31" s="55">
        <f t="shared" si="0"/>
        <v>1</v>
      </c>
    </row>
    <row r="32" spans="1:21" s="70" customFormat="1" ht="30" customHeight="1" thickBot="1" x14ac:dyDescent="0.2">
      <c r="A32" s="37"/>
      <c r="B32" s="38"/>
      <c r="C32" s="38"/>
      <c r="D32" s="38"/>
      <c r="E32" s="38"/>
      <c r="F32" s="38"/>
      <c r="G32" s="38"/>
      <c r="H32" s="38"/>
      <c r="I32" s="45" t="s">
        <v>80</v>
      </c>
      <c r="J32" s="88">
        <f>SUM(J30:J31)</f>
        <v>4755201000</v>
      </c>
      <c r="K32" s="95">
        <f t="shared" ref="K32:S32" si="4">SUM(K30:K31)</f>
        <v>0</v>
      </c>
      <c r="L32" s="95">
        <f t="shared" si="4"/>
        <v>129206000</v>
      </c>
      <c r="M32" s="95">
        <f t="shared" si="4"/>
        <v>0</v>
      </c>
      <c r="N32" s="95">
        <f t="shared" si="4"/>
        <v>38939600</v>
      </c>
      <c r="O32" s="95">
        <f t="shared" si="4"/>
        <v>4625995000</v>
      </c>
      <c r="P32" s="95">
        <f t="shared" si="4"/>
        <v>4587055400</v>
      </c>
      <c r="Q32" s="95">
        <f t="shared" si="4"/>
        <v>4587055400</v>
      </c>
      <c r="R32" s="95">
        <f t="shared" si="4"/>
        <v>4587055400</v>
      </c>
      <c r="S32" s="96">
        <f t="shared" si="4"/>
        <v>4587055400</v>
      </c>
      <c r="T32" s="78">
        <f t="shared" si="0"/>
        <v>0.99158243794037826</v>
      </c>
    </row>
    <row r="33" spans="1:20" s="70" customFormat="1" ht="30" customHeight="1" thickBot="1" x14ac:dyDescent="0.2">
      <c r="A33" s="48"/>
      <c r="B33" s="49"/>
      <c r="C33" s="49"/>
      <c r="D33" s="49"/>
      <c r="E33" s="49"/>
      <c r="F33" s="49"/>
      <c r="G33" s="49"/>
      <c r="H33" s="49"/>
      <c r="I33" s="50" t="s">
        <v>30</v>
      </c>
      <c r="J33" s="105">
        <f>+J17+J21+J29+J32</f>
        <v>2701584700242</v>
      </c>
      <c r="K33" s="106">
        <f t="shared" ref="K33:S33" si="5">+K17+K21+K29+K32</f>
        <v>29180449048</v>
      </c>
      <c r="L33" s="106">
        <f t="shared" si="5"/>
        <v>4658656559</v>
      </c>
      <c r="M33" s="106">
        <f t="shared" si="5"/>
        <v>0</v>
      </c>
      <c r="N33" s="106">
        <f t="shared" si="5"/>
        <v>14021288135.41</v>
      </c>
      <c r="O33" s="106">
        <f t="shared" si="5"/>
        <v>2726106492731</v>
      </c>
      <c r="P33" s="106">
        <f t="shared" si="5"/>
        <v>2712085204595.5898</v>
      </c>
      <c r="Q33" s="106">
        <f t="shared" si="5"/>
        <v>2712085204595.5898</v>
      </c>
      <c r="R33" s="106">
        <f t="shared" si="5"/>
        <v>2706464028936.2402</v>
      </c>
      <c r="S33" s="107">
        <f t="shared" si="5"/>
        <v>2702450033356.6099</v>
      </c>
      <c r="T33" s="78">
        <f t="shared" si="0"/>
        <v>0.99485666162609676</v>
      </c>
    </row>
    <row r="34" spans="1:20" s="59" customFormat="1" ht="30" customHeight="1" x14ac:dyDescent="0.15">
      <c r="A34" s="28" t="s">
        <v>52</v>
      </c>
      <c r="B34" s="41" t="s">
        <v>34</v>
      </c>
      <c r="C34" s="41" t="s">
        <v>26</v>
      </c>
      <c r="D34" s="41" t="s">
        <v>18</v>
      </c>
      <c r="E34" s="29"/>
      <c r="F34" s="29"/>
      <c r="G34" s="29"/>
      <c r="H34" s="41" t="s">
        <v>17</v>
      </c>
      <c r="I34" s="75" t="s">
        <v>41</v>
      </c>
      <c r="J34" s="98">
        <v>5108000000</v>
      </c>
      <c r="K34" s="99">
        <v>0</v>
      </c>
      <c r="L34" s="99">
        <v>306000000</v>
      </c>
      <c r="M34" s="99">
        <v>0</v>
      </c>
      <c r="N34" s="99">
        <v>96626046</v>
      </c>
      <c r="O34" s="99">
        <v>4802000000</v>
      </c>
      <c r="P34" s="99">
        <v>4705373954</v>
      </c>
      <c r="Q34" s="99">
        <v>4705373954</v>
      </c>
      <c r="R34" s="99">
        <v>2178759150.9699998</v>
      </c>
      <c r="S34" s="100">
        <v>2178759150.9699998</v>
      </c>
      <c r="T34" s="58">
        <f t="shared" si="0"/>
        <v>0.97987795793419408</v>
      </c>
    </row>
    <row r="35" spans="1:20" s="24" customFormat="1" ht="30" customHeight="1" x14ac:dyDescent="0.15">
      <c r="A35" s="9" t="s">
        <v>52</v>
      </c>
      <c r="B35" s="10" t="s">
        <v>34</v>
      </c>
      <c r="C35" s="10" t="s">
        <v>26</v>
      </c>
      <c r="D35" s="10" t="s">
        <v>19</v>
      </c>
      <c r="E35" s="6"/>
      <c r="F35" s="6"/>
      <c r="G35" s="6"/>
      <c r="H35" s="10" t="s">
        <v>17</v>
      </c>
      <c r="I35" s="76" t="s">
        <v>42</v>
      </c>
      <c r="J35" s="109">
        <v>11625000000</v>
      </c>
      <c r="K35" s="97">
        <v>0</v>
      </c>
      <c r="L35" s="97">
        <v>0</v>
      </c>
      <c r="M35" s="97">
        <v>0</v>
      </c>
      <c r="N35" s="97">
        <v>2221777998.5700002</v>
      </c>
      <c r="O35" s="97">
        <v>11625000000</v>
      </c>
      <c r="P35" s="97">
        <v>9403222001.4300003</v>
      </c>
      <c r="Q35" s="97">
        <v>9403222001.4300003</v>
      </c>
      <c r="R35" s="97">
        <v>8416469499.7799997</v>
      </c>
      <c r="S35" s="110">
        <v>8416469499.7799997</v>
      </c>
      <c r="T35" s="27">
        <f t="shared" si="0"/>
        <v>0.80887931195096774</v>
      </c>
    </row>
    <row r="36" spans="1:20" s="24" customFormat="1" ht="30" customHeight="1" x14ac:dyDescent="0.15">
      <c r="A36" s="9" t="s">
        <v>52</v>
      </c>
      <c r="B36" s="10" t="s">
        <v>34</v>
      </c>
      <c r="C36" s="10" t="s">
        <v>26</v>
      </c>
      <c r="D36" s="10" t="s">
        <v>23</v>
      </c>
      <c r="E36" s="6"/>
      <c r="F36" s="6"/>
      <c r="G36" s="6"/>
      <c r="H36" s="10" t="s">
        <v>17</v>
      </c>
      <c r="I36" s="76" t="s">
        <v>43</v>
      </c>
      <c r="J36" s="109">
        <v>2750000000</v>
      </c>
      <c r="K36" s="97">
        <v>306000000</v>
      </c>
      <c r="L36" s="97">
        <v>0</v>
      </c>
      <c r="M36" s="97">
        <v>0</v>
      </c>
      <c r="N36" s="97">
        <v>116289173</v>
      </c>
      <c r="O36" s="97">
        <v>3056000000</v>
      </c>
      <c r="P36" s="97">
        <v>2939710827</v>
      </c>
      <c r="Q36" s="97">
        <v>2939710827</v>
      </c>
      <c r="R36" s="97">
        <v>2459677091</v>
      </c>
      <c r="S36" s="110">
        <v>2459677091</v>
      </c>
      <c r="T36" s="27">
        <f t="shared" si="0"/>
        <v>0.96194726014397902</v>
      </c>
    </row>
    <row r="37" spans="1:20" s="24" customFormat="1" ht="30" customHeight="1" x14ac:dyDescent="0.15">
      <c r="A37" s="9" t="s">
        <v>52</v>
      </c>
      <c r="B37" s="10" t="s">
        <v>34</v>
      </c>
      <c r="C37" s="10" t="s">
        <v>26</v>
      </c>
      <c r="D37" s="10" t="s">
        <v>24</v>
      </c>
      <c r="E37" s="6"/>
      <c r="F37" s="6"/>
      <c r="G37" s="6"/>
      <c r="H37" s="10" t="s">
        <v>17</v>
      </c>
      <c r="I37" s="76" t="s">
        <v>83</v>
      </c>
      <c r="J37" s="109">
        <v>745000000</v>
      </c>
      <c r="K37" s="97">
        <v>0</v>
      </c>
      <c r="L37" s="97">
        <v>0</v>
      </c>
      <c r="M37" s="97">
        <v>0</v>
      </c>
      <c r="N37" s="97">
        <v>220149136</v>
      </c>
      <c r="O37" s="97">
        <v>745000000</v>
      </c>
      <c r="P37" s="97">
        <v>524850864</v>
      </c>
      <c r="Q37" s="97">
        <v>524850864</v>
      </c>
      <c r="R37" s="97">
        <v>285000000</v>
      </c>
      <c r="S37" s="110">
        <v>285000000</v>
      </c>
      <c r="T37" s="27">
        <f t="shared" si="0"/>
        <v>0.70449780402684559</v>
      </c>
    </row>
    <row r="38" spans="1:20" s="24" customFormat="1" ht="30" customHeight="1" x14ac:dyDescent="0.15">
      <c r="A38" s="9" t="s">
        <v>52</v>
      </c>
      <c r="B38" s="10" t="s">
        <v>34</v>
      </c>
      <c r="C38" s="10" t="s">
        <v>26</v>
      </c>
      <c r="D38" s="10" t="s">
        <v>38</v>
      </c>
      <c r="E38" s="6"/>
      <c r="F38" s="6"/>
      <c r="G38" s="6"/>
      <c r="H38" s="10" t="s">
        <v>17</v>
      </c>
      <c r="I38" s="76" t="s">
        <v>87</v>
      </c>
      <c r="J38" s="109">
        <v>4932000000</v>
      </c>
      <c r="K38" s="97">
        <v>0</v>
      </c>
      <c r="L38" s="97">
        <v>0</v>
      </c>
      <c r="M38" s="97">
        <v>0</v>
      </c>
      <c r="N38" s="97">
        <v>886220887.66999996</v>
      </c>
      <c r="O38" s="97">
        <v>4932000000</v>
      </c>
      <c r="P38" s="97">
        <v>4045779112.3299999</v>
      </c>
      <c r="Q38" s="97">
        <v>4045779112.3299999</v>
      </c>
      <c r="R38" s="97">
        <v>3419617609.3299999</v>
      </c>
      <c r="S38" s="110">
        <v>3419617609.3299999</v>
      </c>
      <c r="T38" s="27">
        <f t="shared" si="0"/>
        <v>0.82031206657137068</v>
      </c>
    </row>
    <row r="39" spans="1:20" s="24" customFormat="1" ht="30" customHeight="1" x14ac:dyDescent="0.15">
      <c r="A39" s="9" t="s">
        <v>52</v>
      </c>
      <c r="B39" s="10" t="s">
        <v>35</v>
      </c>
      <c r="C39" s="10" t="s">
        <v>26</v>
      </c>
      <c r="D39" s="10" t="s">
        <v>22</v>
      </c>
      <c r="E39" s="6"/>
      <c r="F39" s="6"/>
      <c r="G39" s="6"/>
      <c r="H39" s="10" t="s">
        <v>17</v>
      </c>
      <c r="I39" s="76" t="s">
        <v>44</v>
      </c>
      <c r="J39" s="109">
        <v>16840000000</v>
      </c>
      <c r="K39" s="97">
        <v>0</v>
      </c>
      <c r="L39" s="97">
        <v>0</v>
      </c>
      <c r="M39" s="97">
        <v>0</v>
      </c>
      <c r="N39" s="97">
        <v>2555486373.3299999</v>
      </c>
      <c r="O39" s="97">
        <v>16840000000</v>
      </c>
      <c r="P39" s="97">
        <v>14284513626.67</v>
      </c>
      <c r="Q39" s="97">
        <v>14284513626.67</v>
      </c>
      <c r="R39" s="97">
        <v>12045835651.82</v>
      </c>
      <c r="S39" s="110">
        <v>12045835651.82</v>
      </c>
      <c r="T39" s="27">
        <f t="shared" si="0"/>
        <v>0.84824902771199528</v>
      </c>
    </row>
    <row r="40" spans="1:20" s="24" customFormat="1" ht="30" customHeight="1" x14ac:dyDescent="0.15">
      <c r="A40" s="9" t="s">
        <v>52</v>
      </c>
      <c r="B40" s="10" t="s">
        <v>36</v>
      </c>
      <c r="C40" s="10" t="s">
        <v>26</v>
      </c>
      <c r="D40" s="10" t="s">
        <v>24</v>
      </c>
      <c r="E40" s="6"/>
      <c r="F40" s="6"/>
      <c r="G40" s="6"/>
      <c r="H40" s="10" t="s">
        <v>17</v>
      </c>
      <c r="I40" s="76" t="s">
        <v>45</v>
      </c>
      <c r="J40" s="109">
        <v>16730000000</v>
      </c>
      <c r="K40" s="97">
        <v>0</v>
      </c>
      <c r="L40" s="97">
        <v>0</v>
      </c>
      <c r="M40" s="97">
        <v>0</v>
      </c>
      <c r="N40" s="97">
        <v>163721610</v>
      </c>
      <c r="O40" s="97">
        <v>16730000000</v>
      </c>
      <c r="P40" s="97">
        <v>16566278390</v>
      </c>
      <c r="Q40" s="97">
        <v>16566278390</v>
      </c>
      <c r="R40" s="97">
        <v>13167843197.15</v>
      </c>
      <c r="S40" s="110">
        <v>13167843197.15</v>
      </c>
      <c r="T40" s="27">
        <f t="shared" si="0"/>
        <v>0.99021389061566045</v>
      </c>
    </row>
    <row r="41" spans="1:20" s="24" customFormat="1" ht="30" customHeight="1" x14ac:dyDescent="0.15">
      <c r="A41" s="9" t="s">
        <v>52</v>
      </c>
      <c r="B41" s="10" t="s">
        <v>36</v>
      </c>
      <c r="C41" s="10" t="s">
        <v>26</v>
      </c>
      <c r="D41" s="10" t="s">
        <v>38</v>
      </c>
      <c r="E41" s="6"/>
      <c r="F41" s="6"/>
      <c r="G41" s="6"/>
      <c r="H41" s="10" t="s">
        <v>17</v>
      </c>
      <c r="I41" s="76" t="s">
        <v>46</v>
      </c>
      <c r="J41" s="109">
        <v>31500000000</v>
      </c>
      <c r="K41" s="97">
        <v>0</v>
      </c>
      <c r="L41" s="97">
        <v>0</v>
      </c>
      <c r="M41" s="97">
        <v>0</v>
      </c>
      <c r="N41" s="97">
        <v>0</v>
      </c>
      <c r="O41" s="97">
        <v>31500000000</v>
      </c>
      <c r="P41" s="97">
        <v>31500000000</v>
      </c>
      <c r="Q41" s="97">
        <v>31500000000</v>
      </c>
      <c r="R41" s="97">
        <v>6849120304</v>
      </c>
      <c r="S41" s="110">
        <v>6849120304</v>
      </c>
      <c r="T41" s="27">
        <f t="shared" si="0"/>
        <v>1</v>
      </c>
    </row>
    <row r="42" spans="1:20" s="24" customFormat="1" ht="30" customHeight="1" x14ac:dyDescent="0.15">
      <c r="A42" s="9" t="s">
        <v>52</v>
      </c>
      <c r="B42" s="10" t="s">
        <v>36</v>
      </c>
      <c r="C42" s="10" t="s">
        <v>26</v>
      </c>
      <c r="D42" s="10" t="s">
        <v>20</v>
      </c>
      <c r="E42" s="6"/>
      <c r="F42" s="6"/>
      <c r="G42" s="6"/>
      <c r="H42" s="10" t="s">
        <v>17</v>
      </c>
      <c r="I42" s="76" t="s">
        <v>47</v>
      </c>
      <c r="J42" s="109">
        <v>2470000000</v>
      </c>
      <c r="K42" s="97">
        <v>0</v>
      </c>
      <c r="L42" s="97">
        <v>0</v>
      </c>
      <c r="M42" s="97">
        <v>0</v>
      </c>
      <c r="N42" s="97">
        <v>7659870.46</v>
      </c>
      <c r="O42" s="97">
        <v>2470000000</v>
      </c>
      <c r="P42" s="97">
        <v>2462340129.54</v>
      </c>
      <c r="Q42" s="97">
        <v>2462340129.54</v>
      </c>
      <c r="R42" s="97">
        <v>2014054894.54</v>
      </c>
      <c r="S42" s="110">
        <v>2014054894.54</v>
      </c>
      <c r="T42" s="27">
        <f t="shared" si="0"/>
        <v>0.99689883787044531</v>
      </c>
    </row>
    <row r="43" spans="1:20" s="24" customFormat="1" ht="30" customHeight="1" x14ac:dyDescent="0.15">
      <c r="A43" s="9" t="s">
        <v>52</v>
      </c>
      <c r="B43" s="10" t="s">
        <v>36</v>
      </c>
      <c r="C43" s="10" t="s">
        <v>26</v>
      </c>
      <c r="D43" s="10" t="s">
        <v>21</v>
      </c>
      <c r="E43" s="6"/>
      <c r="F43" s="6"/>
      <c r="G43" s="6"/>
      <c r="H43" s="10" t="s">
        <v>17</v>
      </c>
      <c r="I43" s="76" t="s">
        <v>48</v>
      </c>
      <c r="J43" s="109">
        <v>4160000000</v>
      </c>
      <c r="K43" s="97">
        <v>0</v>
      </c>
      <c r="L43" s="97">
        <v>0</v>
      </c>
      <c r="M43" s="97">
        <v>0</v>
      </c>
      <c r="N43" s="97">
        <v>63289727</v>
      </c>
      <c r="O43" s="97">
        <v>4160000000</v>
      </c>
      <c r="P43" s="97">
        <v>4096710273</v>
      </c>
      <c r="Q43" s="97">
        <v>4096710273</v>
      </c>
      <c r="R43" s="97">
        <v>2768721310</v>
      </c>
      <c r="S43" s="110">
        <v>2768721310</v>
      </c>
      <c r="T43" s="27">
        <f t="shared" si="0"/>
        <v>0.98478612331730764</v>
      </c>
    </row>
    <row r="44" spans="1:20" s="24" customFormat="1" ht="30" customHeight="1" x14ac:dyDescent="0.15">
      <c r="A44" s="9" t="s">
        <v>52</v>
      </c>
      <c r="B44" s="10" t="s">
        <v>36</v>
      </c>
      <c r="C44" s="10" t="s">
        <v>26</v>
      </c>
      <c r="D44" s="10" t="s">
        <v>17</v>
      </c>
      <c r="E44" s="6"/>
      <c r="F44" s="6"/>
      <c r="G44" s="6"/>
      <c r="H44" s="10" t="s">
        <v>17</v>
      </c>
      <c r="I44" s="76" t="s">
        <v>88</v>
      </c>
      <c r="J44" s="109">
        <v>574624000000</v>
      </c>
      <c r="K44" s="97">
        <v>32000000000</v>
      </c>
      <c r="L44" s="97">
        <v>0</v>
      </c>
      <c r="M44" s="97">
        <v>0</v>
      </c>
      <c r="N44" s="97">
        <v>14077766</v>
      </c>
      <c r="O44" s="97">
        <v>606624000000</v>
      </c>
      <c r="P44" s="97">
        <v>606609922234</v>
      </c>
      <c r="Q44" s="97">
        <v>606609922234</v>
      </c>
      <c r="R44" s="97">
        <v>159956919534.59</v>
      </c>
      <c r="S44" s="110">
        <v>159956919534.59</v>
      </c>
      <c r="T44" s="27">
        <f t="shared" si="0"/>
        <v>0.99997679325908639</v>
      </c>
    </row>
    <row r="45" spans="1:20" s="24" customFormat="1" ht="30" customHeight="1" x14ac:dyDescent="0.15">
      <c r="A45" s="9" t="s">
        <v>52</v>
      </c>
      <c r="B45" s="10" t="s">
        <v>36</v>
      </c>
      <c r="C45" s="10" t="s">
        <v>26</v>
      </c>
      <c r="D45" s="10" t="s">
        <v>17</v>
      </c>
      <c r="E45" s="6"/>
      <c r="F45" s="6"/>
      <c r="G45" s="6"/>
      <c r="H45" s="10" t="s">
        <v>78</v>
      </c>
      <c r="I45" s="76" t="s">
        <v>88</v>
      </c>
      <c r="J45" s="109">
        <v>24419000000</v>
      </c>
      <c r="K45" s="97">
        <v>0</v>
      </c>
      <c r="L45" s="97">
        <v>24419000000</v>
      </c>
      <c r="M45" s="97">
        <v>0</v>
      </c>
      <c r="N45" s="97">
        <v>0</v>
      </c>
      <c r="O45" s="97">
        <v>0</v>
      </c>
      <c r="P45" s="97">
        <v>0</v>
      </c>
      <c r="Q45" s="97">
        <v>0</v>
      </c>
      <c r="R45" s="97">
        <v>0</v>
      </c>
      <c r="S45" s="110">
        <v>0</v>
      </c>
      <c r="T45" s="27" t="e">
        <f t="shared" si="0"/>
        <v>#DIV/0!</v>
      </c>
    </row>
    <row r="46" spans="1:20" s="24" customFormat="1" ht="30" customHeight="1" x14ac:dyDescent="0.15">
      <c r="A46" s="9" t="s">
        <v>52</v>
      </c>
      <c r="B46" s="10" t="s">
        <v>36</v>
      </c>
      <c r="C46" s="10" t="s">
        <v>26</v>
      </c>
      <c r="D46" s="10" t="s">
        <v>17</v>
      </c>
      <c r="E46" s="6"/>
      <c r="F46" s="6"/>
      <c r="G46" s="6"/>
      <c r="H46" s="10" t="s">
        <v>25</v>
      </c>
      <c r="I46" s="76" t="s">
        <v>88</v>
      </c>
      <c r="J46" s="109">
        <v>14755000000</v>
      </c>
      <c r="K46" s="97">
        <v>24419000000</v>
      </c>
      <c r="L46" s="97">
        <v>30936513551</v>
      </c>
      <c r="M46" s="97">
        <v>0</v>
      </c>
      <c r="N46" s="97">
        <v>107781986.44</v>
      </c>
      <c r="O46" s="97">
        <v>8237486449</v>
      </c>
      <c r="P46" s="97">
        <v>8129704462.5600004</v>
      </c>
      <c r="Q46" s="97">
        <v>8129704462.5600004</v>
      </c>
      <c r="R46" s="97">
        <v>5218555269.5600004</v>
      </c>
      <c r="S46" s="110">
        <v>5218555269.5600004</v>
      </c>
      <c r="T46" s="27">
        <f t="shared" si="0"/>
        <v>0.98691567056197294</v>
      </c>
    </row>
    <row r="47" spans="1:20" s="24" customFormat="1" ht="30" customHeight="1" x14ac:dyDescent="0.15">
      <c r="A47" s="9" t="s">
        <v>52</v>
      </c>
      <c r="B47" s="10" t="s">
        <v>36</v>
      </c>
      <c r="C47" s="10" t="s">
        <v>26</v>
      </c>
      <c r="D47" s="10" t="s">
        <v>39</v>
      </c>
      <c r="E47" s="6"/>
      <c r="F47" s="6"/>
      <c r="G47" s="6"/>
      <c r="H47" s="10" t="s">
        <v>25</v>
      </c>
      <c r="I47" s="76" t="s">
        <v>49</v>
      </c>
      <c r="J47" s="109">
        <v>27788000000</v>
      </c>
      <c r="K47" s="97">
        <v>8427513551</v>
      </c>
      <c r="L47" s="97">
        <v>0</v>
      </c>
      <c r="M47" s="97">
        <v>0</v>
      </c>
      <c r="N47" s="97">
        <v>6145285</v>
      </c>
      <c r="O47" s="97">
        <v>36215513551</v>
      </c>
      <c r="P47" s="97">
        <v>36209368266</v>
      </c>
      <c r="Q47" s="97">
        <v>36209368266</v>
      </c>
      <c r="R47" s="97">
        <v>10999276930</v>
      </c>
      <c r="S47" s="110">
        <v>10999276930</v>
      </c>
      <c r="T47" s="27">
        <f t="shared" si="0"/>
        <v>0.99983031346521301</v>
      </c>
    </row>
    <row r="48" spans="1:20" s="24" customFormat="1" ht="30" customHeight="1" x14ac:dyDescent="0.15">
      <c r="A48" s="9" t="s">
        <v>52</v>
      </c>
      <c r="B48" s="10" t="s">
        <v>36</v>
      </c>
      <c r="C48" s="10" t="s">
        <v>26</v>
      </c>
      <c r="D48" s="10" t="s">
        <v>25</v>
      </c>
      <c r="E48" s="6"/>
      <c r="F48" s="6"/>
      <c r="G48" s="6"/>
      <c r="H48" s="10" t="s">
        <v>17</v>
      </c>
      <c r="I48" s="76" t="s">
        <v>73</v>
      </c>
      <c r="J48" s="109">
        <v>37000000000</v>
      </c>
      <c r="K48" s="97">
        <v>0</v>
      </c>
      <c r="L48" s="97">
        <v>0</v>
      </c>
      <c r="M48" s="97">
        <v>0</v>
      </c>
      <c r="N48" s="97">
        <v>15721610</v>
      </c>
      <c r="O48" s="97">
        <v>37000000000</v>
      </c>
      <c r="P48" s="97">
        <v>36984278390</v>
      </c>
      <c r="Q48" s="97">
        <v>36984278390</v>
      </c>
      <c r="R48" s="97">
        <v>26644832603</v>
      </c>
      <c r="S48" s="110">
        <v>26644832603</v>
      </c>
      <c r="T48" s="27">
        <f t="shared" si="0"/>
        <v>0.99957509162162161</v>
      </c>
    </row>
    <row r="49" spans="1:21" s="24" customFormat="1" ht="30" customHeight="1" x14ac:dyDescent="0.15">
      <c r="A49" s="9" t="s">
        <v>52</v>
      </c>
      <c r="B49" s="10" t="s">
        <v>36</v>
      </c>
      <c r="C49" s="10" t="s">
        <v>26</v>
      </c>
      <c r="D49" s="10" t="s">
        <v>25</v>
      </c>
      <c r="E49" s="6"/>
      <c r="F49" s="6"/>
      <c r="G49" s="6"/>
      <c r="H49" s="10" t="s">
        <v>25</v>
      </c>
      <c r="I49" s="76" t="s">
        <v>73</v>
      </c>
      <c r="J49" s="109">
        <v>36465000000</v>
      </c>
      <c r="K49" s="97">
        <v>0</v>
      </c>
      <c r="L49" s="97">
        <v>0</v>
      </c>
      <c r="M49" s="97">
        <v>0</v>
      </c>
      <c r="N49" s="97">
        <v>196823581</v>
      </c>
      <c r="O49" s="97">
        <v>36465000000</v>
      </c>
      <c r="P49" s="97">
        <v>36268176419</v>
      </c>
      <c r="Q49" s="97">
        <v>36268176419</v>
      </c>
      <c r="R49" s="97">
        <v>576416338</v>
      </c>
      <c r="S49" s="110">
        <v>576416338</v>
      </c>
      <c r="T49" s="27">
        <f t="shared" si="0"/>
        <v>0.99460239733991496</v>
      </c>
    </row>
    <row r="50" spans="1:21" s="24" customFormat="1" ht="30" customHeight="1" x14ac:dyDescent="0.15">
      <c r="A50" s="9" t="s">
        <v>52</v>
      </c>
      <c r="B50" s="10" t="s">
        <v>36</v>
      </c>
      <c r="C50" s="10" t="s">
        <v>26</v>
      </c>
      <c r="D50" s="10" t="s">
        <v>76</v>
      </c>
      <c r="E50" s="6"/>
      <c r="F50" s="6"/>
      <c r="G50" s="6"/>
      <c r="H50" s="10" t="s">
        <v>17</v>
      </c>
      <c r="I50" s="76" t="s">
        <v>74</v>
      </c>
      <c r="J50" s="109">
        <v>40000000000</v>
      </c>
      <c r="K50" s="97">
        <v>0</v>
      </c>
      <c r="L50" s="97">
        <v>0</v>
      </c>
      <c r="M50" s="97">
        <v>0</v>
      </c>
      <c r="N50" s="97">
        <v>0</v>
      </c>
      <c r="O50" s="97">
        <v>40000000000</v>
      </c>
      <c r="P50" s="97">
        <v>40000000000</v>
      </c>
      <c r="Q50" s="97">
        <v>40000000000</v>
      </c>
      <c r="R50" s="97">
        <v>39200000000</v>
      </c>
      <c r="S50" s="110">
        <v>39200000000</v>
      </c>
      <c r="T50" s="27">
        <f t="shared" si="0"/>
        <v>1</v>
      </c>
    </row>
    <row r="51" spans="1:21" s="24" customFormat="1" ht="30" customHeight="1" x14ac:dyDescent="0.15">
      <c r="A51" s="9" t="s">
        <v>52</v>
      </c>
      <c r="B51" s="10" t="s">
        <v>36</v>
      </c>
      <c r="C51" s="10" t="s">
        <v>26</v>
      </c>
      <c r="D51" s="10" t="s">
        <v>77</v>
      </c>
      <c r="E51" s="6"/>
      <c r="F51" s="7"/>
      <c r="G51" s="7"/>
      <c r="H51" s="10" t="s">
        <v>17</v>
      </c>
      <c r="I51" s="76" t="s">
        <v>75</v>
      </c>
      <c r="J51" s="109">
        <v>88580107940</v>
      </c>
      <c r="K51" s="97">
        <v>0</v>
      </c>
      <c r="L51" s="97">
        <v>0</v>
      </c>
      <c r="M51" s="97">
        <v>0</v>
      </c>
      <c r="N51" s="97">
        <v>0</v>
      </c>
      <c r="O51" s="97">
        <v>88580107940</v>
      </c>
      <c r="P51" s="97">
        <v>88580107940</v>
      </c>
      <c r="Q51" s="97">
        <v>88580107940</v>
      </c>
      <c r="R51" s="97">
        <v>0</v>
      </c>
      <c r="S51" s="110">
        <v>0</v>
      </c>
      <c r="T51" s="27">
        <f t="shared" si="0"/>
        <v>1</v>
      </c>
    </row>
    <row r="52" spans="1:21" s="24" customFormat="1" ht="30" customHeight="1" x14ac:dyDescent="0.15">
      <c r="A52" s="9" t="s">
        <v>52</v>
      </c>
      <c r="B52" s="10">
        <v>4003</v>
      </c>
      <c r="C52" s="10">
        <v>1400</v>
      </c>
      <c r="D52" s="10">
        <v>17</v>
      </c>
      <c r="E52" s="6"/>
      <c r="F52" s="7"/>
      <c r="G52" s="7"/>
      <c r="H52" s="10">
        <v>14</v>
      </c>
      <c r="I52" s="111" t="s">
        <v>94</v>
      </c>
      <c r="J52" s="109">
        <v>0</v>
      </c>
      <c r="K52" s="97">
        <v>22509000000</v>
      </c>
      <c r="L52" s="97">
        <v>0</v>
      </c>
      <c r="M52" s="97">
        <v>0</v>
      </c>
      <c r="N52" s="97">
        <v>0</v>
      </c>
      <c r="O52" s="97">
        <v>22509000000</v>
      </c>
      <c r="P52" s="97">
        <v>22509000000</v>
      </c>
      <c r="Q52" s="97">
        <v>22509000000</v>
      </c>
      <c r="R52" s="97">
        <v>0</v>
      </c>
      <c r="S52" s="110">
        <v>0</v>
      </c>
      <c r="T52" s="27">
        <f t="shared" si="0"/>
        <v>1</v>
      </c>
    </row>
    <row r="53" spans="1:21" s="24" customFormat="1" ht="30" customHeight="1" x14ac:dyDescent="0.15">
      <c r="A53" s="9" t="s">
        <v>52</v>
      </c>
      <c r="B53" s="10" t="s">
        <v>37</v>
      </c>
      <c r="C53" s="10" t="s">
        <v>26</v>
      </c>
      <c r="D53" s="10" t="s">
        <v>24</v>
      </c>
      <c r="E53" s="6"/>
      <c r="F53" s="7"/>
      <c r="G53" s="7"/>
      <c r="H53" s="10" t="s">
        <v>17</v>
      </c>
      <c r="I53" s="104" t="s">
        <v>94</v>
      </c>
      <c r="J53" s="109">
        <v>7000000000</v>
      </c>
      <c r="K53" s="97">
        <v>11000000000</v>
      </c>
      <c r="L53" s="97">
        <v>0</v>
      </c>
      <c r="M53" s="97">
        <v>0</v>
      </c>
      <c r="N53" s="97">
        <v>225456450.88999999</v>
      </c>
      <c r="O53" s="97">
        <v>18000000000</v>
      </c>
      <c r="P53" s="97">
        <v>17774543549.110001</v>
      </c>
      <c r="Q53" s="97">
        <v>17774543549.110001</v>
      </c>
      <c r="R53" s="97">
        <v>11712879166.6</v>
      </c>
      <c r="S53" s="110">
        <v>11712879166.6</v>
      </c>
      <c r="T53" s="27">
        <f t="shared" si="0"/>
        <v>0.9874746416172222</v>
      </c>
    </row>
    <row r="54" spans="1:21" s="26" customFormat="1" ht="30" customHeight="1" x14ac:dyDescent="0.15">
      <c r="A54" s="9" t="s">
        <v>52</v>
      </c>
      <c r="B54" s="10" t="s">
        <v>37</v>
      </c>
      <c r="C54" s="10" t="s">
        <v>26</v>
      </c>
      <c r="D54" s="10" t="s">
        <v>38</v>
      </c>
      <c r="E54" s="8"/>
      <c r="F54" s="8"/>
      <c r="G54" s="8"/>
      <c r="H54" s="10" t="s">
        <v>17</v>
      </c>
      <c r="I54" s="76" t="s">
        <v>50</v>
      </c>
      <c r="J54" s="109">
        <v>31031907096</v>
      </c>
      <c r="K54" s="97">
        <v>0</v>
      </c>
      <c r="L54" s="97">
        <v>11000000000</v>
      </c>
      <c r="M54" s="97">
        <v>0</v>
      </c>
      <c r="N54" s="97">
        <v>4915702833</v>
      </c>
      <c r="O54" s="97">
        <v>20031907096</v>
      </c>
      <c r="P54" s="97">
        <v>15116204263</v>
      </c>
      <c r="Q54" s="97">
        <v>15116204263</v>
      </c>
      <c r="R54" s="97">
        <v>12693792877.99</v>
      </c>
      <c r="S54" s="110">
        <v>12693792877.99</v>
      </c>
      <c r="T54" s="27">
        <f t="shared" si="0"/>
        <v>0.75460634829014483</v>
      </c>
    </row>
    <row r="55" spans="1:21" s="26" customFormat="1" ht="30" customHeight="1" thickBot="1" x14ac:dyDescent="0.2">
      <c r="A55" s="31" t="s">
        <v>52</v>
      </c>
      <c r="B55" s="43" t="s">
        <v>37</v>
      </c>
      <c r="C55" s="43" t="s">
        <v>26</v>
      </c>
      <c r="D55" s="43" t="s">
        <v>20</v>
      </c>
      <c r="E55" s="47"/>
      <c r="F55" s="47"/>
      <c r="G55" s="47"/>
      <c r="H55" s="43" t="s">
        <v>17</v>
      </c>
      <c r="I55" s="77" t="s">
        <v>51</v>
      </c>
      <c r="J55" s="101">
        <v>3000000000</v>
      </c>
      <c r="K55" s="102">
        <v>0</v>
      </c>
      <c r="L55" s="102">
        <v>0</v>
      </c>
      <c r="M55" s="102">
        <v>0</v>
      </c>
      <c r="N55" s="102">
        <v>232697849.08000001</v>
      </c>
      <c r="O55" s="102">
        <v>3000000000</v>
      </c>
      <c r="P55" s="102">
        <v>2767302150.9200001</v>
      </c>
      <c r="Q55" s="102">
        <v>2767302150.9200001</v>
      </c>
      <c r="R55" s="102">
        <v>2408825072.9000001</v>
      </c>
      <c r="S55" s="103">
        <v>2408825072.9000001</v>
      </c>
      <c r="T55" s="55">
        <f t="shared" si="0"/>
        <v>0.9224340503066667</v>
      </c>
    </row>
    <row r="56" spans="1:21" s="24" customFormat="1" ht="30" customHeight="1" thickBot="1" x14ac:dyDescent="0.2">
      <c r="A56" s="20"/>
      <c r="B56" s="20"/>
      <c r="C56" s="20"/>
      <c r="D56" s="20"/>
      <c r="E56" s="20"/>
      <c r="F56" s="20"/>
      <c r="G56" s="20"/>
      <c r="H56" s="20"/>
      <c r="I56" s="51" t="s">
        <v>89</v>
      </c>
      <c r="J56" s="108">
        <f>SUM(J34:J55)</f>
        <v>981523015036</v>
      </c>
      <c r="K56" s="108">
        <f t="shared" ref="K56:S56" si="6">SUM(K34:K55)</f>
        <v>98661513551</v>
      </c>
      <c r="L56" s="108">
        <f t="shared" si="6"/>
        <v>66661513551</v>
      </c>
      <c r="M56" s="108">
        <f t="shared" si="6"/>
        <v>0</v>
      </c>
      <c r="N56" s="108">
        <f t="shared" si="6"/>
        <v>12045628183.440001</v>
      </c>
      <c r="O56" s="108">
        <f t="shared" si="6"/>
        <v>1013523015036</v>
      </c>
      <c r="P56" s="108">
        <f t="shared" si="6"/>
        <v>1001477386852.5601</v>
      </c>
      <c r="Q56" s="108">
        <f t="shared" si="6"/>
        <v>1001477386852.5601</v>
      </c>
      <c r="R56" s="108">
        <f t="shared" si="6"/>
        <v>323016596501.22998</v>
      </c>
      <c r="S56" s="108">
        <f t="shared" si="6"/>
        <v>323016596501.22998</v>
      </c>
      <c r="T56" s="72">
        <f t="shared" si="0"/>
        <v>0.98811509161140054</v>
      </c>
      <c r="U56" s="71"/>
    </row>
    <row r="57" spans="1:21" s="24" customFormat="1" ht="30" customHeight="1" thickBot="1" x14ac:dyDescent="0.2">
      <c r="A57" s="20"/>
      <c r="B57" s="20"/>
      <c r="C57" s="20"/>
      <c r="D57" s="20"/>
      <c r="E57" s="20"/>
      <c r="F57" s="20"/>
      <c r="G57" s="20"/>
      <c r="H57" s="20"/>
      <c r="I57" s="22" t="s">
        <v>81</v>
      </c>
      <c r="J57" s="21">
        <f>+J33+J56</f>
        <v>3683107715278</v>
      </c>
      <c r="K57" s="21">
        <f t="shared" ref="K57:S57" si="7">+K33+K56</f>
        <v>127841962599</v>
      </c>
      <c r="L57" s="21">
        <f t="shared" si="7"/>
        <v>71320170110</v>
      </c>
      <c r="M57" s="21">
        <f t="shared" si="7"/>
        <v>0</v>
      </c>
      <c r="N57" s="21">
        <f t="shared" si="7"/>
        <v>26066916318.849998</v>
      </c>
      <c r="O57" s="21">
        <f t="shared" si="7"/>
        <v>3739629507767</v>
      </c>
      <c r="P57" s="21">
        <f t="shared" si="7"/>
        <v>3713562591448.1499</v>
      </c>
      <c r="Q57" s="21">
        <f t="shared" si="7"/>
        <v>3713562591448.1499</v>
      </c>
      <c r="R57" s="21">
        <f t="shared" si="7"/>
        <v>3029480625437.4702</v>
      </c>
      <c r="S57" s="23">
        <f t="shared" si="7"/>
        <v>3025466629857.8398</v>
      </c>
      <c r="T57" s="69">
        <f t="shared" si="0"/>
        <v>0.99302954577058755</v>
      </c>
    </row>
    <row r="58" spans="1:21" ht="30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2"/>
      <c r="K58" s="13"/>
      <c r="L58" s="13"/>
      <c r="M58" s="13"/>
      <c r="N58" s="13"/>
      <c r="O58" s="13"/>
      <c r="P58" s="13"/>
      <c r="Q58" s="13"/>
      <c r="R58" s="13"/>
      <c r="S58" s="13"/>
      <c r="T58" s="14"/>
    </row>
    <row r="59" spans="1:21" ht="30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5"/>
      <c r="K59" s="16"/>
      <c r="L59" s="16"/>
      <c r="M59" s="16"/>
      <c r="N59" s="16"/>
      <c r="O59" s="16"/>
      <c r="P59" s="16"/>
      <c r="Q59" s="17"/>
      <c r="R59" s="16"/>
      <c r="S59" s="16"/>
      <c r="T59" s="11"/>
    </row>
    <row r="60" spans="1:21" ht="30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1"/>
    </row>
    <row r="61" spans="1:21" ht="30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9"/>
      <c r="P61" s="11"/>
      <c r="Q61" s="19"/>
      <c r="R61" s="19"/>
      <c r="S61" s="11"/>
      <c r="T61" s="11"/>
    </row>
    <row r="62" spans="1:21" ht="30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9"/>
      <c r="P62" s="11"/>
      <c r="Q62" s="19"/>
      <c r="R62" s="19"/>
      <c r="S62" s="11"/>
      <c r="T62" s="11"/>
    </row>
    <row r="63" spans="1:21" x14ac:dyDescent="0.15">
      <c r="A63" s="1" t="s">
        <v>33</v>
      </c>
    </row>
    <row r="64" spans="1:21" x14ac:dyDescent="0.15"/>
    <row r="65" spans="12:12" x14ac:dyDescent="0.15"/>
    <row r="66" spans="12:12" x14ac:dyDescent="0.15"/>
    <row r="67" spans="12:12" x14ac:dyDescent="0.15"/>
    <row r="68" spans="12:12" x14ac:dyDescent="0.15"/>
    <row r="69" spans="12:12" x14ac:dyDescent="0.15">
      <c r="L69" s="1" t="s">
        <v>53</v>
      </c>
    </row>
    <row r="70" spans="12:12" x14ac:dyDescent="0.15"/>
    <row r="71" spans="12:12" x14ac:dyDescent="0.15"/>
    <row r="72" spans="12:12" x14ac:dyDescent="0.15"/>
    <row r="73" spans="12:12" x14ac:dyDescent="0.15"/>
    <row r="74" spans="12:12" x14ac:dyDescent="0.15"/>
    <row r="75" spans="12:12" x14ac:dyDescent="0.15"/>
    <row r="76" spans="12:12" x14ac:dyDescent="0.15"/>
    <row r="77" spans="12:12" x14ac:dyDescent="0.15"/>
    <row r="78" spans="12:12" x14ac:dyDescent="0.15"/>
    <row r="79" spans="12:12" x14ac:dyDescent="0.15"/>
    <row r="80" spans="12:12" x14ac:dyDescent="0.15"/>
    <row r="81" x14ac:dyDescent="0.15"/>
    <row r="82" x14ac:dyDescent="0.15"/>
    <row r="83" x14ac:dyDescent="0.15"/>
    <row r="84" x14ac:dyDescent="0.15"/>
    <row r="85" x14ac:dyDescent="0.15"/>
    <row r="86" x14ac:dyDescent="0.15"/>
    <row r="87" x14ac:dyDescent="0.15"/>
    <row r="88" x14ac:dyDescent="0.15"/>
    <row r="89" x14ac:dyDescent="0.15"/>
    <row r="90" x14ac:dyDescent="0.15"/>
    <row r="91" x14ac:dyDescent="0.15"/>
    <row r="92" x14ac:dyDescent="0.15"/>
    <row r="93" x14ac:dyDescent="0.15"/>
    <row r="94" x14ac:dyDescent="0.15"/>
    <row r="95" x14ac:dyDescent="0.15"/>
    <row r="96" x14ac:dyDescent="0.15"/>
    <row r="97" x14ac:dyDescent="0.15"/>
    <row r="98" x14ac:dyDescent="0.15"/>
    <row r="99" x14ac:dyDescent="0.15"/>
    <row r="100" x14ac:dyDescent="0.15"/>
    <row r="101" x14ac:dyDescent="0.15"/>
    <row r="102" x14ac:dyDescent="0.15"/>
    <row r="103" x14ac:dyDescent="0.15"/>
    <row r="104" x14ac:dyDescent="0.15"/>
    <row r="105" x14ac:dyDescent="0.15"/>
    <row r="106" x14ac:dyDescent="0.15"/>
    <row r="107" x14ac:dyDescent="0.15"/>
    <row r="108" x14ac:dyDescent="0.15"/>
    <row r="109" x14ac:dyDescent="0.15"/>
    <row r="110" x14ac:dyDescent="0.15"/>
    <row r="111" x14ac:dyDescent="0.15"/>
    <row r="112" x14ac:dyDescent="0.15"/>
    <row r="113" x14ac:dyDescent="0.15"/>
    <row r="114" x14ac:dyDescent="0.15"/>
    <row r="115" x14ac:dyDescent="0.15"/>
    <row r="116" x14ac:dyDescent="0.15"/>
    <row r="117" x14ac:dyDescent="0.15"/>
    <row r="118" x14ac:dyDescent="0.15"/>
    <row r="119" x14ac:dyDescent="0.15"/>
    <row r="120" x14ac:dyDescent="0.15"/>
    <row r="121" x14ac:dyDescent="0.15"/>
    <row r="122" x14ac:dyDescent="0.15"/>
    <row r="123" x14ac:dyDescent="0.15"/>
    <row r="124" x14ac:dyDescent="0.15"/>
    <row r="125" x14ac:dyDescent="0.15"/>
    <row r="126" x14ac:dyDescent="0.15"/>
    <row r="127" x14ac:dyDescent="0.15"/>
    <row r="128" x14ac:dyDescent="0.15"/>
    <row r="129" x14ac:dyDescent="0.15"/>
    <row r="130" x14ac:dyDescent="0.15"/>
    <row r="131" x14ac:dyDescent="0.15"/>
    <row r="132" x14ac:dyDescent="0.15"/>
    <row r="133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  <row r="163" x14ac:dyDescent="0.15"/>
    <row r="164" x14ac:dyDescent="0.15"/>
    <row r="165" x14ac:dyDescent="0.15"/>
    <row r="166" x14ac:dyDescent="0.15"/>
    <row r="167" x14ac:dyDescent="0.15"/>
    <row r="168" x14ac:dyDescent="0.15"/>
    <row r="169" x14ac:dyDescent="0.15"/>
    <row r="170" x14ac:dyDescent="0.15"/>
    <row r="171" x14ac:dyDescent="0.15"/>
    <row r="172" x14ac:dyDescent="0.15"/>
    <row r="173" x14ac:dyDescent="0.15"/>
    <row r="174" x14ac:dyDescent="0.15"/>
    <row r="175" x14ac:dyDescent="0.15"/>
    <row r="176" x14ac:dyDescent="0.15"/>
    <row r="177" x14ac:dyDescent="0.15"/>
    <row r="178" x14ac:dyDescent="0.15"/>
    <row r="179" x14ac:dyDescent="0.15"/>
    <row r="180" x14ac:dyDescent="0.15"/>
    <row r="181" x14ac:dyDescent="0.15"/>
    <row r="182" x14ac:dyDescent="0.15"/>
    <row r="183" x14ac:dyDescent="0.15"/>
    <row r="184" x14ac:dyDescent="0.15"/>
    <row r="185" x14ac:dyDescent="0.15"/>
    <row r="186" x14ac:dyDescent="0.15"/>
    <row r="187" x14ac:dyDescent="0.15"/>
    <row r="188" x14ac:dyDescent="0.15"/>
    <row r="189" x14ac:dyDescent="0.15"/>
    <row r="190" x14ac:dyDescent="0.15"/>
    <row r="191" x14ac:dyDescent="0.15"/>
    <row r="192" x14ac:dyDescent="0.15"/>
    <row r="193" x14ac:dyDescent="0.15"/>
    <row r="194" x14ac:dyDescent="0.15"/>
    <row r="195" x14ac:dyDescent="0.15"/>
    <row r="196" x14ac:dyDescent="0.15"/>
    <row r="197" x14ac:dyDescent="0.15"/>
    <row r="198" x14ac:dyDescent="0.15"/>
    <row r="199" x14ac:dyDescent="0.15"/>
    <row r="200" x14ac:dyDescent="0.15"/>
    <row r="201" x14ac:dyDescent="0.15"/>
    <row r="202" x14ac:dyDescent="0.15"/>
    <row r="203" x14ac:dyDescent="0.15"/>
    <row r="204" x14ac:dyDescent="0.15"/>
    <row r="205" x14ac:dyDescent="0.15"/>
    <row r="206" x14ac:dyDescent="0.15"/>
    <row r="207" x14ac:dyDescent="0.15"/>
    <row r="208" x14ac:dyDescent="0.15"/>
    <row r="209" x14ac:dyDescent="0.15"/>
    <row r="210" x14ac:dyDescent="0.15"/>
    <row r="211" x14ac:dyDescent="0.15"/>
    <row r="212" x14ac:dyDescent="0.15"/>
    <row r="213" x14ac:dyDescent="0.15"/>
    <row r="214" x14ac:dyDescent="0.15"/>
    <row r="215" x14ac:dyDescent="0.15"/>
    <row r="216" x14ac:dyDescent="0.15"/>
    <row r="217" x14ac:dyDescent="0.15"/>
    <row r="218" x14ac:dyDescent="0.15"/>
    <row r="219" x14ac:dyDescent="0.15"/>
    <row r="220" x14ac:dyDescent="0.15"/>
    <row r="221" x14ac:dyDescent="0.15"/>
    <row r="222" x14ac:dyDescent="0.15"/>
    <row r="223" x14ac:dyDescent="0.15"/>
    <row r="224" x14ac:dyDescent="0.15"/>
    <row r="225" x14ac:dyDescent="0.15"/>
    <row r="226" x14ac:dyDescent="0.15"/>
    <row r="227" x14ac:dyDescent="0.15"/>
    <row r="228" x14ac:dyDescent="0.15"/>
    <row r="229" x14ac:dyDescent="0.15"/>
    <row r="230" x14ac:dyDescent="0.15"/>
    <row r="231" x14ac:dyDescent="0.15"/>
    <row r="232" x14ac:dyDescent="0.15"/>
    <row r="233" x14ac:dyDescent="0.15"/>
    <row r="234" x14ac:dyDescent="0.15"/>
    <row r="235" x14ac:dyDescent="0.15"/>
    <row r="236" x14ac:dyDescent="0.15"/>
    <row r="237" x14ac:dyDescent="0.15"/>
    <row r="238" x14ac:dyDescent="0.15"/>
    <row r="239" x14ac:dyDescent="0.15"/>
    <row r="240" x14ac:dyDescent="0.15"/>
    <row r="241" x14ac:dyDescent="0.15"/>
    <row r="242" x14ac:dyDescent="0.15"/>
    <row r="243" x14ac:dyDescent="0.15"/>
    <row r="244" x14ac:dyDescent="0.15"/>
    <row r="245" x14ac:dyDescent="0.15"/>
    <row r="246" x14ac:dyDescent="0.15"/>
    <row r="247" x14ac:dyDescent="0.15"/>
    <row r="248" x14ac:dyDescent="0.15"/>
    <row r="249" x14ac:dyDescent="0.15"/>
    <row r="250" x14ac:dyDescent="0.15"/>
    <row r="251" x14ac:dyDescent="0.15"/>
    <row r="252" x14ac:dyDescent="0.15"/>
    <row r="253" x14ac:dyDescent="0.15"/>
    <row r="254" x14ac:dyDescent="0.15"/>
    <row r="255" x14ac:dyDescent="0.15"/>
    <row r="256" x14ac:dyDescent="0.15"/>
    <row r="257" x14ac:dyDescent="0.15"/>
    <row r="258" x14ac:dyDescent="0.15"/>
    <row r="259" x14ac:dyDescent="0.15"/>
    <row r="260" x14ac:dyDescent="0.15"/>
    <row r="261" x14ac:dyDescent="0.15"/>
    <row r="262" x14ac:dyDescent="0.15"/>
    <row r="263" x14ac:dyDescent="0.15"/>
    <row r="264" x14ac:dyDescent="0.15"/>
    <row r="265" x14ac:dyDescent="0.15"/>
    <row r="266" x14ac:dyDescent="0.15"/>
    <row r="267" x14ac:dyDescent="0.15"/>
    <row r="268" x14ac:dyDescent="0.15"/>
    <row r="269" x14ac:dyDescent="0.15"/>
    <row r="270" x14ac:dyDescent="0.15"/>
    <row r="271" x14ac:dyDescent="0.15"/>
    <row r="272" x14ac:dyDescent="0.15"/>
    <row r="273" x14ac:dyDescent="0.15"/>
    <row r="274" x14ac:dyDescent="0.15"/>
    <row r="275" x14ac:dyDescent="0.15"/>
    <row r="276" x14ac:dyDescent="0.15"/>
    <row r="277" x14ac:dyDescent="0.15"/>
    <row r="278" x14ac:dyDescent="0.15"/>
    <row r="279" x14ac:dyDescent="0.15"/>
    <row r="280" x14ac:dyDescent="0.15"/>
    <row r="281" x14ac:dyDescent="0.15"/>
    <row r="282" x14ac:dyDescent="0.15"/>
    <row r="283" x14ac:dyDescent="0.15"/>
    <row r="284" x14ac:dyDescent="0.15"/>
    <row r="285" x14ac:dyDescent="0.15"/>
    <row r="286" x14ac:dyDescent="0.15"/>
    <row r="287" x14ac:dyDescent="0.15"/>
    <row r="288" x14ac:dyDescent="0.15"/>
    <row r="289" x14ac:dyDescent="0.15"/>
    <row r="290" x14ac:dyDescent="0.15"/>
    <row r="291" x14ac:dyDescent="0.15"/>
    <row r="292" x14ac:dyDescent="0.15"/>
    <row r="293" x14ac:dyDescent="0.15"/>
    <row r="294" x14ac:dyDescent="0.15"/>
    <row r="295" x14ac:dyDescent="0.15"/>
    <row r="296" x14ac:dyDescent="0.15"/>
    <row r="297" x14ac:dyDescent="0.15"/>
    <row r="298" x14ac:dyDescent="0.15"/>
    <row r="299" x14ac:dyDescent="0.15"/>
    <row r="300" x14ac:dyDescent="0.15"/>
    <row r="301" x14ac:dyDescent="0.15"/>
    <row r="302" x14ac:dyDescent="0.15"/>
    <row r="303" x14ac:dyDescent="0.15"/>
    <row r="304" x14ac:dyDescent="0.15"/>
  </sheetData>
  <sheetProtection algorithmName="SHA-512" hashValue="kjCuZB9yfaeou2BJtnKymA9KUaIQurJd6q4L5dCi0b0hh95FfcsSDf7FcpzFfUou+D7eW8oPT9Ht/9zQvFHdrg==" saltValue="ytmOr/woCwH22LHYcfNzTw==" spinCount="100000" sheet="1" selectLockedCells="1" selectUnlockedCells="1"/>
  <mergeCells count="3">
    <mergeCell ref="J2:M2"/>
    <mergeCell ref="J3:M3"/>
    <mergeCell ref="J4:M4"/>
  </mergeCells>
  <phoneticPr fontId="3" type="noConversion"/>
  <pageMargins left="0.39370078740157483" right="0.19685039370078741" top="0.59055118110236227" bottom="0.39370078740157483" header="0.78740157480314965" footer="0.78740157480314965"/>
  <pageSetup scale="47" fitToHeight="0" orientation="landscape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MVCT</vt:lpstr>
      <vt:lpstr>MVCT!Área_de_impresión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2012-10-31T23:54:57Z</dcterms:created>
  <dcterms:modified xsi:type="dcterms:W3CDTF">2022-01-25T23:41:50Z</dcterms:modified>
</cp:coreProperties>
</file>