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Mpetit\Desktop\"/>
    </mc:Choice>
  </mc:AlternateContent>
  <xr:revisionPtr revIDLastSave="0" documentId="13_ncr:1_{A8FDCBF8-CCA1-4721-AA89-C04D0FB22757}" xr6:coauthVersionLast="36" xr6:coauthVersionMax="36" xr10:uidLastSave="{00000000-0000-0000-0000-000000000000}"/>
  <bookViews>
    <workbookView xWindow="0" yWindow="0" windowWidth="17970" windowHeight="5370" firstSheet="1" activeTab="1" xr2:uid="{00000000-000D-0000-FFFF-FFFF00000000}"/>
  </bookViews>
  <sheets>
    <sheet name="Hoja2" sheetId="7" state="hidden" r:id="rId1"/>
    <sheet name="Plan Estratégico Institucional" sheetId="6" r:id="rId2"/>
  </sheets>
  <definedNames>
    <definedName name="_xlnm._FilterDatabase" localSheetId="1" hidden="1">'Plan Estratégico Institucional'!$A$4:$U$72</definedName>
    <definedName name="_xlnm.Print_Area" localSheetId="1">'Plan Estratégico Institucional'!$B$2:$T$72</definedName>
    <definedName name="_xlnm.Print_Titles" localSheetId="1">'Plan Estratégico Institucional'!$2:$4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65" i="6" l="1"/>
  <c r="Q65" i="6" s="1"/>
  <c r="R65" i="6" s="1"/>
  <c r="M62" i="6"/>
  <c r="M61" i="6"/>
  <c r="M60" i="6"/>
  <c r="M37" i="6"/>
  <c r="M36" i="6"/>
  <c r="M35" i="6"/>
  <c r="M34" i="6"/>
  <c r="M33" i="6"/>
  <c r="M32" i="6"/>
  <c r="M31" i="6"/>
  <c r="M30" i="6"/>
  <c r="M29" i="6"/>
  <c r="M28" i="6"/>
  <c r="M27" i="6"/>
  <c r="M26" i="6"/>
  <c r="O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Paola Vargas Mojoco</author>
  </authors>
  <commentList>
    <comment ref="L37" authorId="0" shapeId="0" xr:uid="{00000000-0006-0000-0100-000001000000}">
      <text>
        <r>
          <rPr>
            <sz val="9"/>
            <color indexed="81"/>
            <rFont val="Tahoma"/>
            <family val="2"/>
          </rPr>
          <t>La fórmula se definirá hasta tanto la OTIC tenga claridad de las etapas y procesos a surtir para la implementación del sistema</t>
        </r>
      </text>
    </comment>
  </commentList>
</comments>
</file>

<file path=xl/sharedStrings.xml><?xml version="1.0" encoding="utf-8"?>
<sst xmlns="http://schemas.openxmlformats.org/spreadsheetml/2006/main" count="1108" uniqueCount="406">
  <si>
    <t>Dimensión Estratégica</t>
  </si>
  <si>
    <t>Objetivo Estratégico</t>
  </si>
  <si>
    <t>Proceso SIG</t>
  </si>
  <si>
    <t>Indicador</t>
  </si>
  <si>
    <t>Responsable</t>
  </si>
  <si>
    <t>Institucional</t>
  </si>
  <si>
    <t>Mejorar las políticas de gestión y desempeño</t>
  </si>
  <si>
    <t>Planeación Estratégica y Gestión de Recursos Financieros</t>
  </si>
  <si>
    <t>Presupuesto comprometido</t>
  </si>
  <si>
    <t>Porcentaje de proyectos de inversión con seguimiento (SPI)</t>
  </si>
  <si>
    <t>Porcentaje de proyectos del sector aprobados en los OCAD Regionales registrados en la base de datos</t>
  </si>
  <si>
    <t xml:space="preserve">Seguimiento y Control a la ejecución del Recurso Financiero </t>
  </si>
  <si>
    <t>PAC ejecutado</t>
  </si>
  <si>
    <t>Estados financieros presentados</t>
  </si>
  <si>
    <t>Administración del Sistema Integrado de Gestión</t>
  </si>
  <si>
    <t>Tasa de crecimiento del puntaje asignado a la política de fortalecimiento organizacional y simplificación de procesos (FOSP) a partir del FURAG</t>
  </si>
  <si>
    <t>Tasa de crecimiento del puntaje asignado a la Política de Planeación Institucional (PI)  a partir del FURAG</t>
  </si>
  <si>
    <t xml:space="preserve">Procesos Judiciales y Acciones Constitucionales </t>
  </si>
  <si>
    <t xml:space="preserve">Porcentaje anual de reducción del número de tutelas
</t>
  </si>
  <si>
    <t xml:space="preserve">Procesos Disciplinarios </t>
  </si>
  <si>
    <t>Porcentaje de procesos aperturados en el mes</t>
  </si>
  <si>
    <t>GCID</t>
  </si>
  <si>
    <t>Porcentaje de procesos disciplinarios en riesgo impulsados</t>
  </si>
  <si>
    <t xml:space="preserve">Gestión de Comunicaciones Internas y Externas </t>
  </si>
  <si>
    <t>Evaluación de la comunicación interna</t>
  </si>
  <si>
    <t xml:space="preserve">Evaluación, acompañamiento y asesoría del sistema de control interno </t>
  </si>
  <si>
    <t>Nivel de cumplimiento del Plan Anual de Auditorías</t>
  </si>
  <si>
    <t>OCI</t>
  </si>
  <si>
    <t>Gestión de Contratación</t>
  </si>
  <si>
    <t>Tiempo promedio de los procesos de contratación directa atendidos por el Grupo de Contratos</t>
  </si>
  <si>
    <t xml:space="preserve">Gestión de Recursos Físicos </t>
  </si>
  <si>
    <t>Porcentaje de avance en la ejecución de las actividades de adecuación y mejoramiento de la infraestructura física.</t>
  </si>
  <si>
    <t>Porcentaje de avance en la solución integral a la ubicación de las sedes del MVCT</t>
  </si>
  <si>
    <t>Avance en la ejecución del Plan Anual de Adquisiciones (PAA) formulado y actualizado de gastos generales</t>
  </si>
  <si>
    <t xml:space="preserve">Saneamiento de activos de los extintos ICT INURBE </t>
  </si>
  <si>
    <t>Activos del extinto ICT-INURBE Intervenidos</t>
  </si>
  <si>
    <t>Gestión, soporte y apoyo informático</t>
  </si>
  <si>
    <t>Porcentaje de casos atendidos oportunamente</t>
  </si>
  <si>
    <t xml:space="preserve">Gestión Documental </t>
  </si>
  <si>
    <t>Porcentaje de avance en la actualización o creación de los instrumentos archivísticos</t>
  </si>
  <si>
    <t>GAUA</t>
  </si>
  <si>
    <t xml:space="preserve">Gestión de Proyectos de Tecnologías de la Información </t>
  </si>
  <si>
    <t>Porcentaje de procesos implementados en el Sistema de Gestión de la Seguridad de la Información (SGSI)</t>
  </si>
  <si>
    <t xml:space="preserve">Gestión del Talento Humano </t>
  </si>
  <si>
    <t>Tasa de crecimiento del puntaje asignado a la dimensión de talento humano (TH) a partir del FURAG</t>
  </si>
  <si>
    <t>GTH</t>
  </si>
  <si>
    <t>Fortalecer los estándares de transparencia y diálogo con la ciudadanía y los grupos de valor</t>
  </si>
  <si>
    <t>Oferta institucional validada con base en la caracterización de grupos de valor</t>
  </si>
  <si>
    <t>Tasa de crecimiento del puntaje asignado a la dimensión de Gestión con valores para el resultado (GVR) a partir del FURAG</t>
  </si>
  <si>
    <t>Porcentaje de relaciones formalizadas con cooperantes</t>
  </si>
  <si>
    <t xml:space="preserve">Atención al Usuario y Atención Legislativa </t>
  </si>
  <si>
    <t>Porcentaje de solicitudes respondidas</t>
  </si>
  <si>
    <t>Porcentaje de proyectos de ley con postura del Ministerio</t>
  </si>
  <si>
    <t>Porcentaje de integrantes del sector político (congresistas, entes territoriales) atendidos</t>
  </si>
  <si>
    <t>Porcentaje de cumplimiento de compromisos adquiridos</t>
  </si>
  <si>
    <t>Nivel de satisfacción del usuario</t>
  </si>
  <si>
    <t>Porcentaje de noticias positivas relacionadas con el sector publicadas en medios de comunicación</t>
  </si>
  <si>
    <t xml:space="preserve"> Porcentaje de politicas y lineamientos de transformación digital del Sector Vivienda, Ciudad y Territorio, diseñados e implementados</t>
  </si>
  <si>
    <t>Avance del plan de transformación Digital del MVCT</t>
  </si>
  <si>
    <t>Porcentaje de implementación del sistema de información transaccional</t>
  </si>
  <si>
    <t>Promover la implementación de la gestión del conocimiento e innovación en el ministerio</t>
  </si>
  <si>
    <t>Tasa de crecimiento del puntaje asignado a la dimensión de gestión del conocimiento y la innovación (GCI) a partir del FURAG</t>
  </si>
  <si>
    <t>Formulación de Políticas e Instrumentación normativa</t>
  </si>
  <si>
    <t>Estudios del sector de la construcción y vivienda publicados</t>
  </si>
  <si>
    <t>DSH</t>
  </si>
  <si>
    <t xml:space="preserve">  Porcentaje de servidores públicos que utilizan la herramienta de aprendizaje virtual</t>
  </si>
  <si>
    <t>Conceptos Jurídicos</t>
  </si>
  <si>
    <t>Respuesta a solicitudes de conceptos o consultas</t>
  </si>
  <si>
    <t>Desarrollo Urbano y Territorial</t>
  </si>
  <si>
    <t>Promover el desarrollo urbano equilibrado y sostenible</t>
  </si>
  <si>
    <t>Instrumentos normativos actualizados y/o elaborados y publicados</t>
  </si>
  <si>
    <t>DEUT</t>
  </si>
  <si>
    <t xml:space="preserve">Gestión de Proyectos </t>
  </si>
  <si>
    <t>Área de suelo habilitado</t>
  </si>
  <si>
    <t>Consolidar el Sistema de Ciudades como dinamizador del desarrollo territorial y la productividad</t>
  </si>
  <si>
    <t>Propuesta de documentos Conpes o Instrumentos para la ejecución asociada de proyectos estratégicos, para el fortalecimiento del Sistema de Ciudades y de ordenamiento territorial, elaborada y enviada</t>
  </si>
  <si>
    <t>Armonizar la planeación para el desarrollo y el ordenamiento territorial</t>
  </si>
  <si>
    <t>Municipios acompañados en la revisión e implementación de los planes de ordenamiento territorial (POT)</t>
  </si>
  <si>
    <t>Vivienda</t>
  </si>
  <si>
    <t>Promover la productividad del sector de la construcción</t>
  </si>
  <si>
    <t>Promoción y acompañamiento</t>
  </si>
  <si>
    <t>Empresas beneficiadas con el programa de Fábricas de Productividad para la Construcción</t>
  </si>
  <si>
    <t>Mejorar las condiciones físicas y sociales de viviendas, entornos y aglomeraciones humanas de desarrollo incompleto</t>
  </si>
  <si>
    <t>Titulación y saneamiento predial</t>
  </si>
  <si>
    <t>Viviendas urbanas de interés social tituladas</t>
  </si>
  <si>
    <t xml:space="preserve">Gestión del Subsidio </t>
  </si>
  <si>
    <t>Viviendas de interés social urbanas mejoradas</t>
  </si>
  <si>
    <t>DIVIS</t>
  </si>
  <si>
    <t xml:space="preserve">Hogares beneficiados con mejoramiento integral de barrios </t>
  </si>
  <si>
    <t>Nuevas conexiones intradomiciliarias</t>
  </si>
  <si>
    <t>Profundizar el acceso a soluciones de vivienda digna a los hogares de menores ingresos.</t>
  </si>
  <si>
    <t>Hogares beneficiados con subsidios para arrendamiento de vivienda de interés social urbana</t>
  </si>
  <si>
    <t>Hogares beneficiados con subsidio familiar para adquisición de vivienda</t>
  </si>
  <si>
    <t>Viviendas de interés social urbanas iniciadas</t>
  </si>
  <si>
    <t>APSB</t>
  </si>
  <si>
    <t>Estudios y propuestas de disposiciones o modificaciones normativas o de política del sector (APSB)</t>
  </si>
  <si>
    <t>DDS</t>
  </si>
  <si>
    <t>Número de variables gestionadas para integrar en el SINAS.</t>
  </si>
  <si>
    <t>Número de asistencias tecnicas realizadas</t>
  </si>
  <si>
    <t>Porcentaje de Municipios con riesgo alto identificados por el Grupo SGP</t>
  </si>
  <si>
    <t>Fortalecer la eficiencia y sostenibilidad de los prestadores del sector</t>
  </si>
  <si>
    <t xml:space="preserve">Empresas con modelo de Gobierno Corporativo </t>
  </si>
  <si>
    <t>Prestadores con inversiones para reducción de costos operativos</t>
  </si>
  <si>
    <t>Nuevos esquemas regionales de prestación del servicio estructurados</t>
  </si>
  <si>
    <t>Incrementar el tratamiento y aprovechamiento de residuos sólidos y aguas residuales domésticas urbanas</t>
  </si>
  <si>
    <t>Porcentaje de aguas residuales urbanas
tratadas</t>
  </si>
  <si>
    <t xml:space="preserve"> Porcentaje de residuos sólidos urbanos dispuestos adecuadamente</t>
  </si>
  <si>
    <t>Municipios con esquemas de aprovechamiento en operación</t>
  </si>
  <si>
    <t>Porcentaje de reciclaje en el marco del servicio público de aseo</t>
  </si>
  <si>
    <t>Aumentar coberturas de acueducto y alcantarillado en zonas rurales y zonas urbanas con grandes brechas</t>
  </si>
  <si>
    <t>Personas con acceso a soluciones adecuadas de agua potable en zona rural</t>
  </si>
  <si>
    <t>Personas con acceso a soluciones adecuadas para el manejo de aguas residuales en zona rural</t>
  </si>
  <si>
    <t>Personas con acceso a soluciones adecuadas de agua potable en zona urbana</t>
  </si>
  <si>
    <t>Personas con acceso a
soluciones adecuadas
para el manejo de
aguas residuales en
zona urbana</t>
  </si>
  <si>
    <t>Mejorar la provisión, calidad y/o continuidad de los servicios de acueducto y alcantarillado</t>
  </si>
  <si>
    <t>Personas beneficiadas con proyectos que mejoran provisión, calidad y/o continuidad de los servicios de acueducto y alcantarillado, en el marco del programa Guajira Azul</t>
  </si>
  <si>
    <t>Personas beneficiadas con proyectos que mejoran provisión, calidad y/o continuidad de los servicios de acueducto y alcantarillado</t>
  </si>
  <si>
    <t>Total general</t>
  </si>
  <si>
    <t>DM</t>
  </si>
  <si>
    <t>DP</t>
  </si>
  <si>
    <t>GCE</t>
  </si>
  <si>
    <t>GRF</t>
  </si>
  <si>
    <t>GSTAI</t>
  </si>
  <si>
    <t>OAJ</t>
  </si>
  <si>
    <t>OTIC</t>
  </si>
  <si>
    <t>SFP</t>
  </si>
  <si>
    <t>SSA</t>
  </si>
  <si>
    <t>Porcentaje de Municipios asistidos técnicamente en las temáticas de calidad del agua para consumo humano, gestión del riesgo, componente ambiental y cambio climático</t>
  </si>
  <si>
    <t>Hogares beneficiados con cobertura para adquisición de vivienda</t>
  </si>
  <si>
    <t>Dimensión MIPG</t>
  </si>
  <si>
    <t>Fórmula del Indicador</t>
  </si>
  <si>
    <t>Peso del Indicador dentro del Objetivo</t>
  </si>
  <si>
    <t>Unidad de Medida</t>
  </si>
  <si>
    <t>Línea Base</t>
  </si>
  <si>
    <t>Gestión con valores para resultados</t>
  </si>
  <si>
    <t>Pacto por una gestión pública efectiva:
Línea 2. Objetivo 1.</t>
  </si>
  <si>
    <t>Línea 2. Gasto público efectivo</t>
  </si>
  <si>
    <t>Objetivo 1. Fortalecer los instrumentos para la asignación estratégica y responsabilidad del gasto público</t>
  </si>
  <si>
    <t>16. Paz, justicia e instituciones sólidas</t>
  </si>
  <si>
    <t>Direccionamiento estratégico y planeación
Evaluación de resultados</t>
  </si>
  <si>
    <t>Presupuesto comprometido / presupuesto vigente</t>
  </si>
  <si>
    <t>Porcentaje</t>
  </si>
  <si>
    <t>Direccionamiento estratégico y planeación
Evaluación de resultados
Información y Comunicación</t>
  </si>
  <si>
    <t xml:space="preserve">Número de proyectos de inversión con seguimiento / Número de proyectos de inversión </t>
  </si>
  <si>
    <t xml:space="preserve">Número de proyectos del sector aprobados en los OCAD Regionales que fueron registrados en la base de datos/ Número total de proyectos del sector aprobados en los OCAD Regionales. </t>
  </si>
  <si>
    <t xml:space="preserve">PAC ejecutado / PAC asignado </t>
  </si>
  <si>
    <t>Número de Estados Financieros presentados</t>
  </si>
  <si>
    <t>Número</t>
  </si>
  <si>
    <t>Pacto por una gestión pública efectiva:
Línea 1. Objetivo 2.</t>
  </si>
  <si>
    <t>Línea 1. Transformación de la administración pública</t>
  </si>
  <si>
    <t xml:space="preserve">Objetivo 2. Mejorar la eficiencia y productividad en la gestión y las capacidades de las entidades públicas de los sectores. </t>
  </si>
  <si>
    <t>Direccionamiento estratégico y planeación
Gestión con valores para resultados
Evaluación de resultados
Control Interno</t>
  </si>
  <si>
    <t>[(Puntaje Política FOSP del año (t) - Puntaje Política FOSP del año (t-1)) / Puntaje Política FOSP del año (t-1)] * 100</t>
  </si>
  <si>
    <t>OAP</t>
  </si>
  <si>
    <r>
      <t>Direccionamiento estratégico y planeación
Evaluación de resultados
Información y comunicación</t>
    </r>
    <r>
      <rPr>
        <b/>
        <sz val="10"/>
        <color rgb="FFFF0000"/>
        <rFont val="Arial Narrow"/>
        <family val="2"/>
      </rPr>
      <t xml:space="preserve">
</t>
    </r>
  </si>
  <si>
    <t>[(Puntaje Política PI del año (t) - Puntaje Política PI del año (t-1)) / Puntaje Política PI del año (t-1)] * 100</t>
  </si>
  <si>
    <t>Pacto por la legalidad:
Línea 2. Objetivo 5.</t>
  </si>
  <si>
    <t>Línea 2. Imperio de la ley y convivencia</t>
  </si>
  <si>
    <t>Objetivo 5. Defensa jurídica del Estado</t>
  </si>
  <si>
    <t>(Número de tulelas del periodo anterior - Número tutelas del periodo) / Número de Tutelas del periodo anterior * 100</t>
  </si>
  <si>
    <t>Pacto por la legalidad:
Línea 3. Objetivo 1.</t>
  </si>
  <si>
    <t>Línea 3. Alianza contra la corrupción</t>
  </si>
  <si>
    <t>Objetivo 1. Pacto de cero tolerancia a la corrupción y a la falta de transparencia (Gestión de control interno y disciplinario)</t>
  </si>
  <si>
    <t>Direccionamiento estratégico y planeación</t>
  </si>
  <si>
    <t>(Número de procesos aperturados / Número de quejas recibidas que requieren apertura de proceso)*100</t>
  </si>
  <si>
    <t>(Número de procesos en riesgo impulsados durante el mes / Número de procesos identificados en riesgo durante el mes)*100</t>
  </si>
  <si>
    <t>Objetivo 1. Pacto de cero tolerancia a la corrupción y a la falta de transparencia (Transparencia y acceso a la información).</t>
  </si>
  <si>
    <t xml:space="preserve">Información y Comunicación </t>
  </si>
  <si>
    <t>Promedio de calificaciones mensuales asignadas por las dependencias a los productos de comunicación interna / Calificación máxima posible</t>
  </si>
  <si>
    <t>Puntaje</t>
  </si>
  <si>
    <t>No disponible</t>
  </si>
  <si>
    <t>6/10</t>
  </si>
  <si>
    <t>6.8/10</t>
  </si>
  <si>
    <t>7.5/10</t>
  </si>
  <si>
    <t>8/10</t>
  </si>
  <si>
    <t>Control Interno
Evaluación de resultados</t>
  </si>
  <si>
    <t>Número de actividades cumplidas / Número de actividades programadas en el plan *100</t>
  </si>
  <si>
    <t>Pacto por una gestión pública efectiva:
Línea 2. Objetivo 2.</t>
  </si>
  <si>
    <t>Objetivo 2. Simplificar y optimizar la contratación pública</t>
  </si>
  <si>
    <t>Información y comunicación
Control interno</t>
  </si>
  <si>
    <t xml:space="preserve">[Sumatoria de (Fecha de firma de los procesos de contratación directa por parte del ordenador del gasto - Fecha de recibido de la solicitud del proceso de contratación directa por el Grupo de Contratos con el cumplimiento de requisitos de ley)] / Número de procesos de contratación directa solicitados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</si>
  <si>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Número de días</t>
  </si>
  <si>
    <t>Pacto por por una gestión pública efectiva:
Línea 2. Objetivo 3.</t>
  </si>
  <si>
    <t>Objetivo 3. Optimizar la administración del patrimonio del Estado y la gestión de activos</t>
  </si>
  <si>
    <t>(Número de actividades de adecuación y mejoramiento realizadas / Número de  actividades de adecuación y mejoramiento programadas)*100</t>
  </si>
  <si>
    <t>Número de actividades ejecutadas para dar solución integral a la ubicación de las sedes del MVCT / Número de actividades programadas para dar solución integral a la ubicación de las sedes del MVCT</t>
  </si>
  <si>
    <t>Pacto por por una gestión pública efectiva:
Línea 2. Objetivo 2.</t>
  </si>
  <si>
    <t>Direccionamiento Estratégico y Planeación</t>
  </si>
  <si>
    <t>(Recursos del PAA ejecutados / Recursos del PAA asignados) * 100</t>
  </si>
  <si>
    <t>Sumatoria de activos del extinto ICT-INURBE Intervenidos</t>
  </si>
  <si>
    <t>Número de activos</t>
  </si>
  <si>
    <t>Pacto por la transformación digital de Colombia
Línea 2. Objetivo 1.</t>
  </si>
  <si>
    <t>Línea 2. Hacia una sociedad digital e industria 4.0</t>
  </si>
  <si>
    <t>Objetivo 1. Impulsar la transformación digital de la administración pública</t>
  </si>
  <si>
    <t>(Número de casos cerrados en el periodo dentro de los tiempos establecidos en los Acuerdos de Niveles de Servicio (ANS) / Número total de los casos generados en el periodo) * 100</t>
  </si>
  <si>
    <t>Objetivo 1. Pacto de cero tolerancia a la corrupción y a la falta de transparencia (Transparencia y acceso a la información)</t>
  </si>
  <si>
    <t>Información y comunicación</t>
  </si>
  <si>
    <t>(Número de instrumentos archivísticos actualizados o creados / Número total de instrumentos archivísticos para la gestión documental) *100</t>
  </si>
  <si>
    <t>Pacto por la legalidad:
Línea 1. Objetivo 9.</t>
  </si>
  <si>
    <t>Línea 1. Seguridad, autoridad y orden para la libertad</t>
  </si>
  <si>
    <t>Objetivo 9. Estrategia nacional de inteligencia y fortalecimiento de la inteligencia y la contrainteligencia</t>
  </si>
  <si>
    <t>Número de procesos implementados en SGSI / Número de procesos del ministerio</t>
  </si>
  <si>
    <t xml:space="preserve">Pacto por una gestión pública efectiva:
Línea 1. Objetivos 1 y 3. </t>
  </si>
  <si>
    <t xml:space="preserve">Objetivo 1. Evaluar la arquitectura institucional del Gobierno con el fin de redefinir misiones, roles y competencias que permitan el funcionamiento eficiente del Estado en los diferentes niveles de Gobierno
Objetivo 3. Elevar el nivel de profesionalización del Estado y fortalecer la excelencia en el ingreso al empleo público </t>
  </si>
  <si>
    <t>Talento Humano
Gestión con valores para resultados</t>
  </si>
  <si>
    <t>[(Puntaje dimensión TH del año (t) -  Puntaje dimensión TH del año (t-1)) / Puntaje dimensión TH del año (t-1)] * 100</t>
  </si>
  <si>
    <t>Pacto por la legalidad: Línea 3. Objetivo 1.</t>
  </si>
  <si>
    <t>Direccionamiento estratégico y planeación
Gestión con valores para resultados</t>
  </si>
  <si>
    <t>(Bienes y servicios ofrecidos por el ministerio validados de acuerdo con la caracterización de los grupos de valor / Total de bienes y servicios ofrecidos por el ministerio)*100</t>
  </si>
  <si>
    <t>Pacto por la legalidad: 
Línea 3. Objetivo 1.</t>
  </si>
  <si>
    <t>Objetivo 1. Pacto de cero tolerancia a la corrupción y a la falta de transparencia (Conocimiento y comprensión del fenómeno de la corrupción)</t>
  </si>
  <si>
    <t xml:space="preserve">Direccionamiento estratégico y planeación 
Gestión con valores para resultados
Evaluación de resultados
Información y comunicación
Control interno </t>
  </si>
  <si>
    <t>[(Puntaje Dimensión GVR del año (t) - Puntaje Dimensión GVR del año (t-1)) / Puntaje Dimensión GVR del año (t-1)] * 100</t>
  </si>
  <si>
    <t xml:space="preserve">Pacto por la legalidad: 
Línea 4. Objetivo 1. </t>
  </si>
  <si>
    <t>Línea 4. Colombia en la escena global</t>
  </si>
  <si>
    <t>Objetivo 1. Participación activa y liderazgo en la gobernanza de los grandes temas y desafíos de la agenda global que afectan a Colombia, y apuesta por el multilateralismo en defensa de la paz, la seguridad y la democracia</t>
  </si>
  <si>
    <t>17. Alianzas para lograr los objetivos</t>
  </si>
  <si>
    <t>Direccionamiento estratégico y planeación 
Información y comunicación</t>
  </si>
  <si>
    <t>Número de relaciones formalizadas con cooperantes / Número de cooperantes que participan en proyectos del Ministerio</t>
  </si>
  <si>
    <t>Objetivo 1. Pacto de cero tolerancia a la corrupción y a la falta de transparencia (Articulación institucional)</t>
  </si>
  <si>
    <t xml:space="preserve">16. Paz, justicia e instituciones sólidas </t>
  </si>
  <si>
    <t>Direccionamiento estratégico y planeación
Información y comunicación</t>
  </si>
  <si>
    <t>Número de solicitudes formales respondidas / Número de solicitudes formales radicadas</t>
  </si>
  <si>
    <t>Direccionamiento estratégico y planeación
Gestión con valores para resultados
Evaluación de resultados</t>
  </si>
  <si>
    <t>Número de proyectos de ley con postura del Ministerio / Número de proyectos de ley del Ministerio enviados a conceptuar</t>
  </si>
  <si>
    <t>Número de integrantes del sector político atendidos / Número de solicitud de citas</t>
  </si>
  <si>
    <t>Información y comunicación
Evaluación de resultados</t>
  </si>
  <si>
    <t>Número de compromisos ejecutados / Número de compromisos adquiridos</t>
  </si>
  <si>
    <t>Talento humano
Gestión con valores para resultados</t>
  </si>
  <si>
    <t>(Número de usuarios satisfechos / Número total de usuarios que diligenciaron la encuesta virtual o personalizada) *100</t>
  </si>
  <si>
    <t>Información y Comunicación y Direccionamiento estratégico y Planeación
Gestión con valorse para resultados</t>
  </si>
  <si>
    <t>Sumatoria de noticias positivas relacionadas con el sector publicadas en medios de comunicación / Número total de noticias relacionadas con el sector publicadas en medios de comunicación</t>
  </si>
  <si>
    <t xml:space="preserve">Gestión con valores para resultados </t>
  </si>
  <si>
    <t>Número de politicas y lineamientos diseñados e implementados / Número de politicas identificadas</t>
  </si>
  <si>
    <t>Número de actividades ejecutadas / Número de actividades planeadas</t>
  </si>
  <si>
    <t>Pacto por la descentralización:
Línea 5. Objetivo 2.</t>
  </si>
  <si>
    <t>Línea 5. Instrumentos e información para la toma de decisiones que promuevan el desarrollo regional</t>
  </si>
  <si>
    <t>Objetivo 2. Promover la implementación de la infraestructura de Datos Espaciales</t>
  </si>
  <si>
    <t xml:space="preserve">11. Ciudades y Comunidades Sostenibles 
</t>
  </si>
  <si>
    <t>16. Paz, justicia e instituciones sólidas
17. Alianzas para lograr los objetivos</t>
  </si>
  <si>
    <t>Gestión con valores para resultados
Información y Comunicación</t>
  </si>
  <si>
    <t>Pacto por la Ciencia, la Tecnología y la Innovación: 
Línea 4. Objetivo 5.
Pacto por una gestión pública efectiva:
Línea 1. Objetivos 3 y 4.</t>
  </si>
  <si>
    <t>Línea 4. Innovación pública para un país más moderno
Línea 1. Transformación de la administración pública</t>
  </si>
  <si>
    <t>Objetivo 5. Gestionar el conocimiento y los aprendizajes para crear valor público.
Objetivo 3. Elevar el nivel de profesionalización del Estado y fortalecer la excelencia en el ingreso al empleo público.
Objetivo 4. Incrementar el nivel de desempeño de los servidores públicos y promover el acceso incluyente a la educación en administración pública</t>
  </si>
  <si>
    <t>Talento humano
Gestión del conocimiento e innovación</t>
  </si>
  <si>
    <t>[(Puntaje Dimensión GCI del año (t) -  Puntaje Dimensión GCI del año (t-1)) / Puntaje Dimensión GCI del año (t-1)] * 100</t>
  </si>
  <si>
    <t>Pacto por la Ciencia, la Tecnología y la Innovación: 
Línea 4. Objetivo 5.
Pacto por la equidad: 
Línea 5.</t>
  </si>
  <si>
    <t>Línea 4. Innovación pública para un país más moderno
Línea 5. Vivienda y entornos dignos e incluyentes</t>
  </si>
  <si>
    <t>Objetivo 5. Gestionar el conocimiento y los aprendizajes para crear valor público. (3). Adelantar estudios de evaluación de impacto (…).</t>
  </si>
  <si>
    <t xml:space="preserve">11. Ciudades y comunidades sostenibles </t>
  </si>
  <si>
    <t>Gestión del conocimiento y la innovación
Evaluación de resultados</t>
  </si>
  <si>
    <t>Sumatoria de estudios del sector de la construcción y vivienda publicados</t>
  </si>
  <si>
    <t>Número de estudios</t>
  </si>
  <si>
    <t>Pacto por la transformación digital de Colombia 
Línea 2. Objetivo 2.</t>
  </si>
  <si>
    <t>Objetivo 2. Promover el desarrollo y gestión del talento para la transformación digital</t>
  </si>
  <si>
    <t>Número de servidores públicos que utilizan la herramienta de aprendizaje virtual / Número total de servidores públicos del MVCT</t>
  </si>
  <si>
    <t>Gestión con valores para resultados
Gestión del conocimiento e innovación</t>
  </si>
  <si>
    <t>(Número de solicitudes atendidas / Número de solicitudes recibidas) * 100</t>
  </si>
  <si>
    <t>Pacto por la descentralización:
Línea 3. Objetivo 1.</t>
  </si>
  <si>
    <t>Línea 3. Desarrollo urbano y Sistema de Ciudades (SC) para la sostenibilidad, la productividad y la calidad de vida</t>
  </si>
  <si>
    <t>Objetivo 1. Lograr el desarrollo urbano equilibrado mediante el aprovechamiento de la ciudad construida, la planificación de la expansión con criterios de sostenibilidad y la optimización de los instrumentos de financiamiento.</t>
  </si>
  <si>
    <t>11. Ciudades y Comunidades Sostenibles</t>
  </si>
  <si>
    <t>Gestión con valores para resultados 
Direccionamiento estratégico y planeación</t>
  </si>
  <si>
    <t>Sumatoria de instrumentos normativos actualizados y/o elaborados y publicados</t>
  </si>
  <si>
    <t>Número de instrumentos</t>
  </si>
  <si>
    <t>Direccionamiento estratégico y planeación
Gestión con valores para resultados 
Evaluación de resultados</t>
  </si>
  <si>
    <t>Sumatoria de hectáreas de suelo habilitado</t>
  </si>
  <si>
    <t>Hectáreas</t>
  </si>
  <si>
    <t xml:space="preserve">Pacto por la descentralización:
Línea 3. Objetivo 2.
Pacto por la protección y promoción de nuestra cultura y desarrollo de la economía naranja: 
Línea 2. Objetivo 4.  
Pacto por la inclusión de todas las personas con discapacidad: 
Línea 1. Objetivos 1 y 4. </t>
  </si>
  <si>
    <t>Objetivo 2. Consolidar el Sistema de Ciudades como dinamizador del desarrollo territorial y la productividad.</t>
  </si>
  <si>
    <t>Sumatoria de propuesta de documentos Conpes o Instrumentos para la ejecución asociada de proyectos estratégicos, para el fortalecimiento del Sistema de Ciudades y de ordenamiento territorial, elaborada y enviada</t>
  </si>
  <si>
    <t>Número de documentos</t>
  </si>
  <si>
    <t>Pacto por la descentralización:
Línea 1. Objetivo 2.
Pacto por la equidad
Línea 1. Objetivo 1.
Pacto por el transporte y la logística para la competitividad y la integración regional. Línea 1. Objetivo 2; Línea 2. Objetivo 4.</t>
  </si>
  <si>
    <t>Línea 1. Políticas e inversiones para el desarrollo, el ordenamiento y fortalecimiento de la asociatividad</t>
  </si>
  <si>
    <t>Objetivo 2. Armonizar la planeación para el desarrollo y la planeación para el ordenamiento territorial</t>
  </si>
  <si>
    <t>Direccionamiento estratégico y Planeación
Gestión con valores para resultados</t>
  </si>
  <si>
    <t>Sumatoria de municipios acompañados en la revisión e implementación de los planes de ordenamiento territorial (POT)</t>
  </si>
  <si>
    <t>Número de municipios</t>
  </si>
  <si>
    <t>Pacto por la equidad:
Línea 5. Objetivo 3.</t>
  </si>
  <si>
    <t>Línea 5. Vivienda y entornos dignos e incluyentes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</si>
  <si>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</si>
  <si>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>Direccionamiento estratégico y planeación
Gestión del conocimiento y la innovación</t>
  </si>
  <si>
    <t>Sumatoria de empresas beneficiadas con el programa de Fábricas de Productividad para la Construcción</t>
  </si>
  <si>
    <t>Número de empresas</t>
  </si>
  <si>
    <t>Pacto por la equidad:
Línea 5. Objetivo 1.
Pacto por la equidad de oportunidades para grupos indígenas, negros, afros, raizales, palenqueros y RROM:
Línea 1. Objetivo 6.</t>
  </si>
  <si>
    <t>Objetivo 1. Mejorar las condiciones físicas y sociales de viviendas, entornos y asentamientos precarios, a través de la implementación de políticas para el mejoramiento de vivienda y barrios para los hogares de menores ingresos.</t>
  </si>
  <si>
    <t xml:space="preserve">11. Ciudades y comunidades sostenibles 
</t>
  </si>
  <si>
    <t>1. Fin de la pobreza</t>
  </si>
  <si>
    <t>Direccionamiento estratégico y planeación
Gestión con valores para resultados 
Información y comunicación</t>
  </si>
  <si>
    <t>Sumatoria de viviendas urbanas de interés social tituladas</t>
  </si>
  <si>
    <t>Número de viviendas</t>
  </si>
  <si>
    <t>1. Fin de la pobreza
6. Agua limpia y saneamiento
7. Energía asequible y no contaminante
10. Reducción de las desigualdades</t>
  </si>
  <si>
    <t>Sumatoria de viviendas de interés social urbanas mejoradas</t>
  </si>
  <si>
    <t>Número de viviendas con mejoramientos</t>
  </si>
  <si>
    <t>1. Fin de la pobreza
10. Reducción de las desigualdades</t>
  </si>
  <si>
    <t xml:space="preserve">Sumatoria de hogares beneficiados con mejoramiento integral de barrios </t>
  </si>
  <si>
    <t>Número de hogares  beneficiados</t>
  </si>
  <si>
    <t xml:space="preserve">6. Agua limpia y saneamiento </t>
  </si>
  <si>
    <t>1. Fin de la pobreza 
11. Ciudades y comunidades sostenibles</t>
  </si>
  <si>
    <t>Sumatoria de nuevas conexiones intradomiciliarias</t>
  </si>
  <si>
    <t>Número de conexiones</t>
  </si>
  <si>
    <t>Pacto por la equidad:
Línea 5. Objetivo 2.
Línea 11. Objetivo 3.</t>
  </si>
  <si>
    <t>Objetivo 2. Profundizar el acceso a soluciones de vivienda digna, a través de la complementariedad de esquemas de compra y arriendo subsidiado de vivienda, y la facilitación del financiamiento formal a los hogares de menores ingresos</t>
  </si>
  <si>
    <t>Sumatoria de hogares beneficiados con subsidios para arrendamiento de vivienda de interés social urbana</t>
  </si>
  <si>
    <t>Número de hogares</t>
  </si>
  <si>
    <t>Sumatoria de hogares beneficiados con subsidio familiar para adquisición de vivienda</t>
  </si>
  <si>
    <t xml:space="preserve">Direccionamiento estratégico y planeación
Gestión con valores para resultados </t>
  </si>
  <si>
    <t>Sumatoria de hogares beneficiados con cobertura  para adquisición de vivienda</t>
  </si>
  <si>
    <t>Sumatoria de viviendas de interés social urbanas iniciadas</t>
  </si>
  <si>
    <t xml:space="preserve"> Fortalecer la capacidad institucional de las entidades nacionales del sector y las  territoriales en la estructuración de  proyectos y esquemas de prestación sostenibles</t>
  </si>
  <si>
    <t>Pacto por la calidad y eficiencia de servicios públicos:
Línea 2. Objetivo 1.
Pacto por la sostenibilidad:
Línea 4. Objetivo 2.</t>
  </si>
  <si>
    <t>Línea 2. Agua limpia y saneamiento básico adecuado
Línea 4. Instituciones ambientales modernas, apropiación social de la biodiversidad y manejo efectivo de los conflictos socioambientales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</si>
  <si>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circular.
Objetivo 2. Robustecer los mecanismos de articulación y coordinación para la sostenibilidad.</t>
  </si>
  <si>
    <t>6. Agua limpia y saneamiento básico</t>
  </si>
  <si>
    <t>11. Ciudades y comunidades sostenibles
12. Producción y consumo responsables</t>
  </si>
  <si>
    <t>Direccionamiento estratégico y planeación
Gestión con valores para resultados 
Evaluación de resultados
Gestión del conocimiento y la innovación</t>
  </si>
  <si>
    <t xml:space="preserve">Sumatoria de estudios e instrumentos normativos o de política del sector </t>
  </si>
  <si>
    <t>Número de estudios e instrumentos</t>
  </si>
  <si>
    <t>Pacto por la calidad y eficiencia de servicios públicos:
Línea 2. Objetivo 1.
Pacto por la sostenibilidad:
Línea 4. Objetivos 4.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</si>
  <si>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circular.
Objetivo 4. Mejorar la gestión de la información y su interoperabilidad entre los diferentes sectores.</t>
  </si>
  <si>
    <t>Direccionamiento estratégico y planeación
Información y Comunicación</t>
  </si>
  <si>
    <t>Sumatoria variables gestionadas para integrar en el SINAS.</t>
  </si>
  <si>
    <t>Número de variables</t>
  </si>
  <si>
    <t>Sumatoria de asistencias técnicas realizadas en el periodo</t>
  </si>
  <si>
    <t>Número de asistencias</t>
  </si>
  <si>
    <t>Direccionamiento estratégico y planeación
Gestión con valores para resultados
Gestión del conocimiento y la innovación</t>
  </si>
  <si>
    <t>Número de Municipios con riesgo alto /Total municipios</t>
  </si>
  <si>
    <r>
      <t>Porcentaje de Municipios asistidos técnicamente en las temáticas de calidad del agua para consumo humano, gestión del riesgo, componente ambiental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y cambio climático</t>
    </r>
  </si>
  <si>
    <r>
      <t>Número de Municipios asistidos técnicamente en las temáticas de Calidad del agua para consumo humano, gestión del riesgo, componente ambiental y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cambio climático / Número total de Municipios</t>
    </r>
  </si>
  <si>
    <t>-</t>
  </si>
  <si>
    <t>Pacto por la calidad y eficiencia de servicios públicos:
Línea 2. Objetivos 1 y 4.</t>
  </si>
  <si>
    <t>Línea 2. Agua limpia y saneamiento básico adecuado</t>
  </si>
  <si>
    <t>Objetivo 4. Incorporar las modificaciones pertinentes al esquema y capacidad institucional del sector, para mejorar la ejecución de proyectos y fortalecer la vigilancia y regulación oportuna y diferenciada a las empresas</t>
  </si>
  <si>
    <t xml:space="preserve">Sumatoria de empresas con más de 5.000 suscriptores con modelo de Gobierno Corporativo </t>
  </si>
  <si>
    <t>Sumatoria de prestadores con inversiones para reducción de costos operativos formulados</t>
  </si>
  <si>
    <t>Número de prestadores</t>
  </si>
  <si>
    <t>Pacto por la calidad y eficiencia de servicios públicos:
Línea 2. Objetivos 1.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</si>
  <si>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circular.</t>
  </si>
  <si>
    <t>Sumatoria de nuevos esquemas regionales de prestación del servicio estructurados</t>
  </si>
  <si>
    <t>Número de esquemas</t>
  </si>
  <si>
    <t>Pacto por la calidad y eficiencia de servicios públicos: 
Línea 2. Objetivos 1 y 5.
Pacto por la sostenibilidad
Línea 1. Objetivo 2.</t>
  </si>
  <si>
    <t>Línea 2. Agua limpia y saneamiento básico adecuado.
Línea 1. Sectores comprometidos con la sostenibilidad y la mitigación del cambio climático</t>
  </si>
  <si>
    <t>Objetivo 5. Adoptar medidas para proteger las fuentes de agua y garantizar su sostenibilidad en el tiempo, con un enfoque de Economía Circular.
Objetivo 2: Mejoramiento de la calidad del aire, del agua y del suelo: para la prevención de los impactos en la salud pública y la reducción de las desigualdades relacionadas con el acceso a recursos.</t>
  </si>
  <si>
    <t>12. Producción y consumo responsables</t>
  </si>
  <si>
    <r>
      <t>Caudal total tratado por prestadores de alcantarillado para los centros urbanos (m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/s)/ Caudal de Aguas residuales generadas (m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/s)</t>
    </r>
  </si>
  <si>
    <t>42.6 %</t>
  </si>
  <si>
    <t>Pacto por la sostenibilidad
Línea 1. Objetivo 3.
Pacto por la calidad y eficiencia de servicios públicos: 
Línea 2. Objetivo 1.</t>
  </si>
  <si>
    <t xml:space="preserve">Línea 1. Sectores comprometidos con la sostenibilidad y la mitigación del cambio climático
Línea 2. Agua limpia y saneamiento básico adecuado.
</t>
  </si>
  <si>
    <t>Objetivo 3. Acelerar la economía circular como base para la reducción, reutilización y reciclaje de residuos.
Objetivo 1: Implementar estrategias para el logro de la prestación eficiente, sostenible e incluyente de los servicios de APSB, con orientación regional y una política nacional de gestión integral de residuos sólidos que articule el concepto de economía circular.</t>
  </si>
  <si>
    <t>11. Ciudades y comunidades sostenibles</t>
  </si>
  <si>
    <t>6. Agua limpia y saneamiento básico
12. Producción y consumo responsables</t>
  </si>
  <si>
    <t>Toneladas de residuos sólidos dispuestos adecuadamente en el servicio público de aseo / Total de residuos sólidos generados en el servicio público de aseo</t>
  </si>
  <si>
    <t>Pacto por la calidad y eficiencia de servicios públicos: 
Línea 2. Objetivos 1 y 5.
Pacto por la sostenibilidad
Línea 1. Objetivo 3.</t>
  </si>
  <si>
    <t>Objetivo 5. Adoptar medidas para proteger las fuentes de agua y garantizar su sostenibilidad en el tiempo, con un enfoque de Economía Circular.
Objetivo 3. Acelerar la economía circular como base para la reducción, reutilización y reciclaje de residuos</t>
  </si>
  <si>
    <t xml:space="preserve">Sumatoria de municipios con esquemas de aprovechamiemto en operación </t>
  </si>
  <si>
    <t>6. Agua limpia y saneamiento básico
15. Vida de ecosistemas terrestres</t>
  </si>
  <si>
    <t>Toneladas de residuos sólidos aprovechados y tratados en el servicio público de aseo / Total de residuos sólidos generados en el servicio público de aseo</t>
  </si>
  <si>
    <t>Pacto por la calidad y eficiencia de servicios públicos:
Línea 2. Objetivos: 1, 2, 3 y 4.
Pacto por la productividad y la equidad en las regiones: Pacífico (objetivo 3), Caribe (objetivo 2), Krioul &amp; Seaflower (objetivo 1) y Amazonía (objetivo 2).</t>
  </si>
  <si>
    <t>Línea 2. Agua limpia y saneamiento básico adecuado.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</si>
  <si>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</t>
  </si>
  <si>
    <t xml:space="preserve">6. Agua limpia y saneamiento básico </t>
  </si>
  <si>
    <t>1. Fin de la pobreza 
10. Reducción de las desigualdades</t>
  </si>
  <si>
    <t>Sumatoria de personas con acceso a soluciones adecuadas de agua potable en zona rural</t>
  </si>
  <si>
    <t>Número de personas</t>
  </si>
  <si>
    <t>Sumatoria de personas con acceso a soluciones adecuadas para el manejo de aguas residuales en zona rural</t>
  </si>
  <si>
    <t>Pacto por la calidad y eficiencia de servicios públicos:
Línea 2. Objetivos: 1, 2, 3 y 4.
Pacto por la productividad y la equidad en las regiones: Caribe (objetivo 2) y Krioul &amp; Seaflower (objetivo 1).</t>
  </si>
  <si>
    <t>Sumatoria de personas con acceso a soluciones adecuadas de agua potable en zona urbana</t>
  </si>
  <si>
    <t>Sumatoria de personas con acceso a
soluciones adecuadas
para el manejo de
aguas residuales en
zona urbana</t>
  </si>
  <si>
    <t xml:space="preserve">Pacto por la calidad y eficiencia de servicios públicos:
Línea 2. Objetivo 1.
Pacto por la sostenibilidad:
Línea 4. Objetivo 2.
</t>
  </si>
  <si>
    <t>Línea 2. Agua limpia y saneamiento básico adecuado.
Línea 4. Instituciones ambientales modernas, apropiación social de la biodiversidad y manejo efectivo de los conflictos socioambientales</t>
  </si>
  <si>
    <t xml:space="preserve">Objetivo 1. Implementar estrategias para el logro de la prestación eficiente, sostenible e incluyente de los servicios de APSB, con orientación regional y una política nacional de gestión integral de residuos sólidos que articule el concepto de economía circular. 
Objetivo 2. Robustecer los mecanismos de articulación y coordinación para la sostenibilidad </t>
  </si>
  <si>
    <t xml:space="preserve">Sumatoria de personas beneficiadas con proyectos que mejoran provisión, calidad y/o continuidad de acueducto y alcantarillado en la vigencia, en el marco del programa Guajira Azul </t>
  </si>
  <si>
    <t>Sumatoria de personas beneficiadas con proyectos cofinanciados por el MVCT que mejoran provisión, calidad y/o continuidad de acueducto y alcantarillado en la vigencia</t>
  </si>
  <si>
    <t>GC</t>
  </si>
  <si>
    <t>PLAN ESTRATÉGICO INSTITUCIONAL 2019-2022</t>
  </si>
  <si>
    <t>PND</t>
  </si>
  <si>
    <t>Pacto</t>
  </si>
  <si>
    <t>Línea</t>
  </si>
  <si>
    <t>Objetivo</t>
  </si>
  <si>
    <t>ODS</t>
  </si>
  <si>
    <t>Principal</t>
  </si>
  <si>
    <t>Secundario</t>
  </si>
  <si>
    <t>Metas</t>
  </si>
  <si>
    <t xml:space="preserve">OAP-Oficina Asesora de Planeación </t>
  </si>
  <si>
    <t>SFP-Subdirección de Finanzas y Presupuesto</t>
  </si>
  <si>
    <t>OAJ-Oficina Asesora Jurídica</t>
  </si>
  <si>
    <t>GCID-Grupo de Control Interno Disciplinario</t>
  </si>
  <si>
    <t xml:space="preserve">GCID-Grupo de Control Interno Disciplinario </t>
  </si>
  <si>
    <t>GCE-Grupo de Comunicaciones Estratégicas</t>
  </si>
  <si>
    <t>OCI-Oficina de Control Interno</t>
  </si>
  <si>
    <t xml:space="preserve">GC-Grupo de Contratos </t>
  </si>
  <si>
    <t>GRF-Grupo de Recursos Físicos</t>
  </si>
  <si>
    <t>SSA-Subdirección de Servicios Administrativos</t>
  </si>
  <si>
    <t>GSTAI-Grupo de Soporte Técnico y Apoyo Informático</t>
  </si>
  <si>
    <t>GAUA-Grupo de Atención al Usuario y Archivo</t>
  </si>
  <si>
    <t>OTIC-Oficina de tecnologías de la Información y Comunicaciones</t>
  </si>
  <si>
    <t>GTH-Grupo de Talento Humano</t>
  </si>
  <si>
    <t>DM-Despacho del Ministro</t>
  </si>
  <si>
    <t>DSH-Dirección del Sistema Habitacional</t>
  </si>
  <si>
    <t>DEUT- Dirección de Espacio Urbano y Territorial</t>
  </si>
  <si>
    <t xml:space="preserve">DIVIS-Dirección de Inversiones en Vivienda de Interés Social </t>
  </si>
  <si>
    <t>DP-Dirección de Programas</t>
  </si>
  <si>
    <t>DIVIS-Dirección de Inversiones en Vivienda de Interés Social</t>
  </si>
  <si>
    <t>DDS-Dirección de Desarrollo Sectorial</t>
  </si>
  <si>
    <t xml:space="preserve">11. Ciudades y Comunidades Sostenibles </t>
  </si>
  <si>
    <t>Esta corresponde a la segunda versión del Plan Estratégico Institucional 2019 - 2022, cuyas modificaciones fueron aprobadas en el Comité Institucional de Gestión y Desempeño, el día 4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</si>
</sst>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0.0%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vertAlign val="superscript"/>
      <sz val="10"/>
      <name val="Arial Narrow"/>
      <family val="2"/>
    </font>
    <font>
      <sz val="9"/>
      <color indexed="81"/>
      <name val="Tahoma"/>
      <family val="2"/>
    </font>
    <font>
      <b/>
      <sz val="14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dotted">
        <color theme="1" tint="0.499984740745262"/>
      </right>
      <top style="medium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medium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medium">
        <color theme="1" tint="0.499984740745262"/>
      </right>
      <top style="medium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dotted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dotted">
        <color theme="1" tint="0.499984740745262"/>
      </left>
      <right style="medium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1" fillId="2" borderId="0" xfId="0" applyNumberFormat="1" applyFont="1" applyFill="1" applyAlignment="1">
      <alignment horizontal="center" vertical="center" wrapText="1"/>
    </xf>
    <xf numFmtId="0" fontId="0" fillId="0" borderId="0" xfId="0" pivotButton="1"/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2" borderId="1" xfId="3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16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9" fontId="4" fillId="2" borderId="1" xfId="3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9" fontId="4" fillId="2" borderId="1" xfId="1" applyNumberFormat="1" applyFont="1" applyFill="1" applyBorder="1" applyAlignment="1">
      <alignment horizontal="center" vertical="center" wrapText="1"/>
    </xf>
    <xf numFmtId="166" fontId="4" fillId="2" borderId="1" xfId="3" applyNumberFormat="1" applyFont="1" applyFill="1" applyBorder="1" applyAlignment="1">
      <alignment horizontal="center" vertical="center" wrapText="1"/>
    </xf>
    <xf numFmtId="164" fontId="4" fillId="2" borderId="1" xfId="2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0" quotePrefix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quotePrefix="1" applyNumberFormat="1" applyFont="1" applyFill="1" applyBorder="1" applyAlignment="1">
      <alignment horizontal="center" vertical="center"/>
    </xf>
    <xf numFmtId="10" fontId="4" fillId="2" borderId="1" xfId="3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 wrapText="1"/>
    </xf>
    <xf numFmtId="1" fontId="4" fillId="2" borderId="1" xfId="3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4" fillId="4" borderId="1" xfId="3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/>
    </xf>
    <xf numFmtId="9" fontId="4" fillId="4" borderId="1" xfId="3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 wrapText="1"/>
    </xf>
    <xf numFmtId="9" fontId="4" fillId="4" borderId="1" xfId="0" quotePrefix="1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0" fontId="4" fillId="4" borderId="1" xfId="3" applyNumberFormat="1" applyFont="1" applyFill="1" applyBorder="1" applyAlignment="1">
      <alignment horizontal="center" vertical="center" wrapText="1"/>
    </xf>
    <xf numFmtId="10" fontId="4" fillId="4" borderId="1" xfId="3" applyNumberFormat="1" applyFont="1" applyFill="1" applyBorder="1" applyAlignment="1">
      <alignment horizontal="center" vertical="center"/>
    </xf>
    <xf numFmtId="9" fontId="4" fillId="4" borderId="1" xfId="3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4" fillId="4" borderId="1" xfId="3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7" fontId="4" fillId="4" borderId="1" xfId="1" applyNumberFormat="1" applyFont="1" applyFill="1" applyBorder="1" applyAlignment="1">
      <alignment horizontal="center" vertical="center" wrapText="1"/>
    </xf>
    <xf numFmtId="167" fontId="4" fillId="4" borderId="1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6" fontId="4" fillId="2" borderId="6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7" fontId="4" fillId="4" borderId="6" xfId="1" applyNumberFormat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4" borderId="7" xfId="0" quotePrefix="1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9" fontId="4" fillId="4" borderId="8" xfId="0" quotePrefix="1" applyNumberFormat="1" applyFont="1" applyFill="1" applyBorder="1" applyAlignment="1">
      <alignment horizontal="center" vertical="center" wrapText="1"/>
    </xf>
    <xf numFmtId="0" fontId="4" fillId="4" borderId="8" xfId="2" quotePrefix="1" applyNumberFormat="1" applyFont="1" applyFill="1" applyBorder="1" applyAlignment="1">
      <alignment horizontal="center" vertical="center" wrapText="1"/>
    </xf>
    <xf numFmtId="167" fontId="4" fillId="4" borderId="8" xfId="1" applyNumberFormat="1" applyFont="1" applyFill="1" applyBorder="1" applyAlignment="1">
      <alignment horizontal="center" vertical="center"/>
    </xf>
    <xf numFmtId="164" fontId="4" fillId="4" borderId="8" xfId="2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ana Paola Vargas Mojoco" refreshedDate="43560.634620254626" createdVersion="4" refreshedVersion="4" minRefreshableVersion="3" recordCount="68" xr:uid="{00000000-000A-0000-FFFF-FFFF00000000}">
  <cacheSource type="worksheet">
    <worksheetSource ref="B4:T72" sheet="Plan Estratégico Institucional"/>
  </cacheSource>
  <cacheFields count="20">
    <cacheField name="Dimensión Estratégica" numFmtId="0">
      <sharedItems count="4">
        <s v="Institucional"/>
        <s v="Desarrollo Urbano y Territorial"/>
        <s v="Vivienda"/>
        <s v="APSB"/>
      </sharedItems>
    </cacheField>
    <cacheField name="Objetivo Estratégico" numFmtId="0">
      <sharedItems count="14">
        <s v="Mejorar las políticas de gestión y desempeño"/>
        <s v="Fortalecer los estándares de transparencia y diálogo con la ciudadanía y los grupos de valor"/>
        <s v="Promover la implementación de la gestión del conocimiento e innovación en el ministerio"/>
        <s v="Promover el desarrollo urbano equilibrado y sostenible"/>
        <s v="Consolidar el Sistema de Ciudades como dinamizador del desarrollo territorial y la productividad"/>
        <s v="Armonizar la planeación para el desarrollo y el ordenamiento territorial"/>
        <s v="Promover la productividad del sector de la construcción"/>
        <s v="Mejorar las condiciones físicas y sociales de viviendas, entornos y aglomeraciones humanas de desarrollo incompleto"/>
        <s v="Profundizar el acceso a soluciones de vivienda digna a los hogares de menores ingresos."/>
        <s v=" Fortalecer la capacidad institucional de las entidades nacionales del sector y las  territoriales en la estructuración de  proyectos y esquemas de prestación sostenibles"/>
        <s v="Fortalecer la eficiencia y sostenibilidad de los prestadores del sector"/>
        <s v="Incrementar el tratamiento y aprovechamiento de residuos sólidos y aguas residuales domésticas urbanas"/>
        <s v="Aumentar coberturas de acueducto y alcantarillado en zonas rurales y zonas urbanas con grandes brechas"/>
        <s v="Mejorar la provisión, calidad y/o continuidad de los servicios de acueducto y alcantarillado"/>
      </sharedItems>
    </cacheField>
    <cacheField name="PNDPacto" numFmtId="0">
      <sharedItems longText="1"/>
    </cacheField>
    <cacheField name="PNDLínea" numFmtId="0">
      <sharedItems/>
    </cacheField>
    <cacheField name="PNDObjetivo" numFmtId="0">
      <sharedItems longText="1"/>
    </cacheField>
    <cacheField name="ODSPrincipal" numFmtId="0">
      <sharedItems/>
    </cacheField>
    <cacheField name="ODSSecundario" numFmtId="0">
      <sharedItems containsBlank="1"/>
    </cacheField>
    <cacheField name="Dimensión MIPG" numFmtId="0">
      <sharedItems/>
    </cacheField>
    <cacheField name="Proceso SIG" numFmtId="0">
      <sharedItems count="25">
        <s v="Seguimiento y Control a la ejecución del Recurso Financiero "/>
        <s v="Planeación Estratégica y Gestión de Recursos Financieros"/>
        <s v="Administración del Sistema Integrado de Gestión"/>
        <s v="Procesos Judiciales y Acciones Constitucionales "/>
        <s v="Procesos Disciplinarios "/>
        <s v="Gestión de Comunicaciones Internas y Externas "/>
        <s v="Evaluación, acompañamiento y asesoría del sistema de control interno "/>
        <s v="Gestión de Contratación"/>
        <s v="Gestión de Recursos Físicos "/>
        <s v="Saneamiento de activos de los extintos ICT INURBE "/>
        <s v="Gestión, soporte y apoyo informático"/>
        <s v="Gestión Documental "/>
        <s v="Gestión de Proyectos de Tecnologías de la Información "/>
        <s v="Gestión del Talento Humano "/>
        <s v="Atención al Usuario y Atención Legislativa "/>
        <s v="Formulación de Políticas e Instrumentación normativa"/>
        <s v="Conceptos Jurídicos"/>
        <s v="Gestión de Proyectos "/>
        <s v="Promoción y acompañamiento"/>
        <s v="Titulación y saneamiento predial"/>
        <s v="Gestión del Subsidio "/>
        <s v="Gestión de Proyectos de Tecnologías de la Información" u="1"/>
        <s v="Promoción y Acompañamiento " u="1"/>
        <s v="Planeación Estratégica y Gestión de Recursos Financieros " u="1"/>
        <s v="Gestión de Proyectos" u="1"/>
      </sharedItems>
    </cacheField>
    <cacheField name="Indicador" numFmtId="0">
      <sharedItems count="68">
        <s v="Presupuesto comprometido"/>
        <s v="Porcentaje de proyectos de inversión con seguimiento (SPI)"/>
        <s v="Porcentaje de proyectos del sector aprobados en los OCAD Regionales registrados en la base de datos"/>
        <s v="PAC ejecutado"/>
        <s v="Estados financieros presentados"/>
        <s v="Tasa de crecimiento del puntaje asignado a la política de fortalecimiento organizacional y simplificación de procesos (FOSP) a partir del FURAG"/>
        <s v="Tasa de crecimiento del puntaje asignado a la Política de Planeación Institucional (PI)  a partir del FURAG"/>
        <s v="Porcentaje anual de reducción del número de tutelas_x000a_"/>
        <s v="Porcentaje de procesos aperturados en el mes"/>
        <s v="Porcentaje de procesos disciplinarios en riesgo impulsados"/>
        <s v="Evaluación de la comunicación interna"/>
        <s v="Nivel de cumplimiento del Plan Anual de Auditorías"/>
        <s v="Tiempo promedio de los procesos de contratación directa atendidos por el Grupo de Contratos"/>
        <s v="Porcentaje de avance en la ejecución de las actividades de adecuación y mejoramiento de la infraestructura física."/>
        <s v="Porcentaje de avance en la solución integral a la ubicación de las sedes del MVCT"/>
        <s v="Avance en la ejecución del Plan Anual de Adquisiciones (PAA) formulado y actualizado de gastos generales"/>
        <s v="Activos del extinto ICT-INURBE Intervenidos"/>
        <s v="Porcentaje de casos atendidos oportunamente"/>
        <s v="Porcentaje de avance en la actualización o creación de los instrumentos archivísticos"/>
        <s v="Porcentaje de procesos implementados en el Sistema de Gestión de la Seguridad de la Información (SGSI)"/>
        <s v="Tasa de crecimiento del puntaje asignado a la dimensión de talento humano (TH) a partir del FURAG"/>
        <s v="Oferta institucional validada con base en la caracterización de grupos de valor"/>
        <s v="Tasa de crecimiento del puntaje asignado a la dimensión de Gestión con valores para el resultado (GVR) a partir del FURAG"/>
        <s v="Porcentaje de relaciones formalizadas con cooperantes"/>
        <s v="Porcentaje de solicitudes respondidas"/>
        <s v="Porcentaje de proyectos de ley con postura del Ministerio"/>
        <s v="Porcentaje de integrantes del sector político (congresistas, entes territoriales) atendidos"/>
        <s v="Porcentaje de cumplimiento de compromisos adquiridos"/>
        <s v="Nivel de satisfacción del usuario"/>
        <s v="Porcentaje de noticias positivas relacionadas con el sector publicadas en medios de comunicación"/>
        <s v=" Porcentaje de politicas y lineamientos de transformación digital del Sector Vivienda, Ciudad y Territorio, diseñados e implementados"/>
        <s v="Avance del plan de transformación Digital del MVCT"/>
        <s v="Porcentaje de implementación del sistema de información transaccional"/>
        <s v="Tasa de crecimiento del puntaje asignado a la dimensión de gestión del conocimiento y la innovación (GCI) a partir del FURAG"/>
        <s v="Estudios del sector de la construcción y vivienda publicados"/>
        <s v="  Porcentaje de servidores públicos que utilizan la herramienta de aprendizaje virtual"/>
        <s v="Respuesta a solicitudes de conceptos o consultas"/>
        <s v="Instrumentos normativos actualizados y/o elaborados y publicados"/>
        <s v="Área de suelo habilitado"/>
        <s v="Propuesta de documentos Conpes o Instrumentos para la ejecución asociada de proyectos estratégicos, para el fortalecimiento del Sistema de Ciudades y de ordenamiento territorial, elaborada y enviada"/>
        <s v="Municipios acompañados en la revisión e implementación de los planes de ordenamiento territorial (POT)"/>
        <s v="Empresas beneficiadas con el programa de Fábricas de Productividad para la Construcción"/>
        <s v="Viviendas urbanas de interés social tituladas"/>
        <s v="Viviendas de interés social urbanas mejoradas"/>
        <s v="Hogares beneficiados con mejoramiento integral de barrios "/>
        <s v="Nuevas conexiones intradomiciliarias"/>
        <s v="Hogares beneficiados con subsidios para arrendamiento de vivienda de interés social urbana"/>
        <s v="Hogares beneficiados con subsidio familiar para adquisición de vivienda"/>
        <s v="Hogares beneficiados con cobertura para adquisición de vivienda"/>
        <s v="Viviendas de interés social urbanas iniciadas"/>
        <s v="Estudios y propuestas de disposiciones o modificaciones normativas o de política del sector (APSB)"/>
        <s v="Número de variables gestionadas para integrar en el SINAS."/>
        <s v="Número de asistencias tecnicas realizadas"/>
        <s v="Porcentaje de Municipios con riesgo alto identificados por el Grupo SGP"/>
        <s v="Porcentaje de Municipios asistidos técnicamente en las temáticas de calidad del agua para consumo humano, gestión del riesgo, componente ambiental y cambio climático"/>
        <s v="Empresas con modelo de Gobierno Corporativo "/>
        <s v="Prestadores con inversiones para reducción de costos operativos"/>
        <s v="Nuevos esquemas regionales de prestación del servicio estructurados"/>
        <s v="Porcentaje de aguas residuales urbanas_x000a_tratadas"/>
        <s v=" Porcentaje de residuos sólidos urbanos dispuestos adecuadamente"/>
        <s v="Municipios con esquemas de aprovechamiento en operación"/>
        <s v="Porcentaje de reciclaje en el marco del servicio público de aseo"/>
        <s v="Personas con acceso a soluciones adecuadas de agua potable en zona rural"/>
        <s v="Personas con acceso a soluciones adecuadas para el manejo de aguas residuales en zona rural"/>
        <s v="Personas con acceso a soluciones adecuadas de agua potable en zona urbana"/>
        <s v="Personas con acceso a_x000a_soluciones adecuadas_x000a_para el manejo de_x000a_aguas residuales en_x000a_zona urbana"/>
        <s v="Personas beneficiadas con proyectos que mejoran provisión, calidad y/o continuidad de los servicios de acueducto y alcantarillado, en el marco del programa Guajira Azul"/>
        <s v="Personas beneficiadas con proyectos que mejoran provisión, calidad y/o continuidad de los servicios de acueducto y alcantarillado"/>
      </sharedItems>
    </cacheField>
    <cacheField name="Fórmula del Indicador" numFmtId="0">
      <sharedItems longText="1"/>
    </cacheField>
    <cacheField name="Pertenece al tablero del ministro" numFmtId="0">
      <sharedItems/>
    </cacheField>
    <cacheField name="Peso del Indicador dentro del Objetivo" numFmtId="0">
      <sharedItems containsSemiMixedTypes="0" containsString="0" containsNumber="1" minValue="4.7619047619047603E-2" maxValue="1"/>
    </cacheField>
    <cacheField name="Unidad de Medida" numFmtId="0">
      <sharedItems/>
    </cacheField>
    <cacheField name="Línea Base" numFmtId="0">
      <sharedItems containsMixedTypes="1" containsNumber="1" minValue="0" maxValue="36170692"/>
    </cacheField>
    <cacheField name="2019" numFmtId="0">
      <sharedItems containsMixedTypes="1" containsNumber="1" minValue="0" maxValue="36670692"/>
    </cacheField>
    <cacheField name="2020" numFmtId="0">
      <sharedItems containsMixedTypes="1" containsNumber="1" minValue="0" maxValue="37670692"/>
    </cacheField>
    <cacheField name="2021" numFmtId="0">
      <sharedItems containsMixedTypes="1" containsNumber="1" minValue="0" maxValue="37920692"/>
    </cacheField>
    <cacheField name="2022" numFmtId="0">
      <sharedItems containsMixedTypes="1" containsNumber="1" minValue="0" maxValue="38670692"/>
    </cacheField>
    <cacheField name="Responsable" numFmtId="0">
      <sharedItems count="40">
        <s v="OAP"/>
        <s v="SFP"/>
        <s v="OAJ"/>
        <s v="GCID"/>
        <s v="GCE"/>
        <s v="OCI"/>
        <s v="GC"/>
        <s v="GRF"/>
        <s v="SSA"/>
        <s v="GSTAI"/>
        <s v="GAUA"/>
        <s v="OTIC"/>
        <s v="GTH"/>
        <s v="DM"/>
        <s v="DSH"/>
        <s v="DEUT"/>
        <s v="DIVIS"/>
        <s v="DP"/>
        <s v="DDS"/>
        <s v="GSTAI-Grupo de Soporte Técnico y Apoyo Informático" u="1"/>
        <s v="GRF-Grupo de Recursos Físicos" u="1"/>
        <s v="SFP-Subdirección de Finanzas y Presupuesto" u="1"/>
        <s v="OAP-Oficina Asesora de Planeación " u="1"/>
        <s v="DP-Dirección de Programas" u="1"/>
        <s v="DM-Despacho del Ministro" u="1"/>
        <s v="DIVIS-Dirección de Inversiones en Vivienda de Interés Social " u="1"/>
        <s v="GCE-Grupo de Comunicaciones Estratégicas" u="1"/>
        <s v="OCI-Oficina de Control Interno" u="1"/>
        <s v="OTIC-Oficina de tecnologías de la Información y Comunicaciones" u="1"/>
        <s v="OAJ-Oficina Asesora Jurídica" u="1"/>
        <s v="DIVIS-Dirección de Inversiones en Vivienda de Interés Social" u="1"/>
        <s v="DEUT- Dirección de Espacio Urbano y Territorial" u="1"/>
        <s v="GAUA-Grupo de Atención al Usuario y Archivo" u="1"/>
        <s v="DDS-Dirección de Desarrollo Sectorial" u="1"/>
        <s v="GCID-Grupo de Control Interno Disciplinario " u="1"/>
        <s v="SSA-Subdirección de Servicios Administrativos" u="1"/>
        <s v="GCID-Grupo de Control Interno Disciplinario" u="1"/>
        <s v="GC-Grupo de Contratos " u="1"/>
        <s v="DSH-Dirección del Sistema Habitacional" u="1"/>
        <s v="GTH-Grupo de Talento Human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">
  <r>
    <x v="0"/>
    <x v="0"/>
    <s v="Pacto por una gestión pública efectiva:_x000a_Línea 2. Objetivo 1."/>
    <s v="Línea 2. Gasto público efectivo"/>
    <s v="Objetivo 1. Fortalecer los instrumentos para la asignación estratégica y responsabilidad del gasto público"/>
    <s v="16. Paz, justicia e instituciones sólidas"/>
    <m/>
    <s v="Direccionamiento estratégico y planeación_x000a_Evaluación de resultados"/>
    <x v="0"/>
    <x v="0"/>
    <s v="Presupuesto comprometido / presupuesto vigente"/>
    <s v="NO"/>
    <n v="4.7619047619047603E-2"/>
    <s v="Porcentaje"/>
    <n v="0.99"/>
    <n v="0.99"/>
    <n v="0.99"/>
    <n v="0.99"/>
    <n v="0.99"/>
    <x v="0"/>
  </r>
  <r>
    <x v="0"/>
    <x v="0"/>
    <s v="Pacto por una gestión pública efectiva:_x000a_Línea 2. Objetivo 1."/>
    <s v="Línea 2. Gasto público efectivo"/>
    <s v="Objetivo 1. Fortalecer los instrumentos para la asignación estratégica y responsabilidad del gasto público"/>
    <s v="16. Paz, justicia e instituciones sólidas"/>
    <m/>
    <s v="Direccionamiento estratégico y planeación_x000a_Evaluación de resultados_x000a_Información y Comunicación"/>
    <x v="1"/>
    <x v="1"/>
    <s v="Número de proyectos de inversión con seguimiento / Número de proyectos de inversión "/>
    <s v="NO"/>
    <n v="4.7619047619047603E-2"/>
    <s v="Porcentaje"/>
    <n v="1"/>
    <n v="1"/>
    <n v="1"/>
    <n v="1"/>
    <n v="1"/>
    <x v="0"/>
  </r>
  <r>
    <x v="0"/>
    <x v="0"/>
    <s v="Pacto por una gestión pública efectiva:_x000a_Línea 2. Objetivo 1."/>
    <s v="Línea 2. Gasto público efectivo"/>
    <s v="Objetivo 1. Fortalecer los instrumentos para la asignación estratégica y responsabilidad del gasto público"/>
    <s v="16. Paz, justicia e instituciones sólidas"/>
    <m/>
    <s v="Direccionamiento estratégico y planeación_x000a_Evaluación de resultados_x000a_Información y Comunicación"/>
    <x v="1"/>
    <x v="2"/>
    <s v="Número de proyectos del sector aprobados en los OCAD Regionales que fueron registrados en la base de datos/ Número total de proyectos del sector aprobados en los OCAD Regionales. "/>
    <s v="NO"/>
    <n v="4.7619047619047603E-2"/>
    <s v="Porcentaje"/>
    <n v="0"/>
    <n v="0.4"/>
    <n v="0.7"/>
    <n v="1"/>
    <n v="1"/>
    <x v="0"/>
  </r>
  <r>
    <x v="0"/>
    <x v="0"/>
    <s v="Pacto por una gestión pública efectiva:_x000a_Línea 2. Objetivo 1."/>
    <s v="Línea 2. Gasto público efectivo"/>
    <s v="Objetivo 1. Fortalecer los instrumentos para la asignación estratégica y responsabilidad del gasto público"/>
    <s v="16. Paz, justicia e instituciones sólidas"/>
    <m/>
    <s v="Direccionamiento estratégico y planeación_x000a_Evaluación de resultados"/>
    <x v="0"/>
    <x v="3"/>
    <s v="PAC ejecutado / PAC asignado "/>
    <s v="NO"/>
    <n v="4.7619047619047603E-2"/>
    <s v="Porcentaje"/>
    <n v="0.9"/>
    <n v="0.9"/>
    <n v="0.92"/>
    <n v="0.94"/>
    <n v="0.95"/>
    <x v="1"/>
  </r>
  <r>
    <x v="0"/>
    <x v="0"/>
    <s v="Pacto por una gestión pública efectiva:_x000a_Línea 2. Objetivo 1."/>
    <s v="Línea 2. Gasto público efectivo"/>
    <s v="Objetivo 1. Fortalecer los instrumentos para la asignación estratégica y responsabilidad del gasto público"/>
    <s v="16. Paz, justicia e instituciones sólidas"/>
    <m/>
    <s v="Direccionamiento estratégico y planeación_x000a_Evaluación de resultados_x000a_Información y Comunicación"/>
    <x v="0"/>
    <x v="4"/>
    <s v="Número de Estados Financieros presentados"/>
    <s v="NO"/>
    <n v="4.7619047619047603E-2"/>
    <s v="Número"/>
    <n v="4"/>
    <n v="4"/>
    <n v="4"/>
    <n v="4"/>
    <n v="4"/>
    <x v="1"/>
  </r>
  <r>
    <x v="0"/>
    <x v="0"/>
    <s v="Pacto por una gestión pública efectiva:_x000a_Línea 1. Objetivo 2."/>
    <s v="Línea 1. Transformación de la administración pública"/>
    <s v="Objetivo 2. Mejorar la eficiencia y productividad en la gestión y las capacidades de las entidades públicas de los sectores. "/>
    <s v="16. Paz, justicia e instituciones sólidas"/>
    <m/>
    <s v="Direccionamiento estratégico y planeación_x000a_Gestión con valores para resultados_x000a_Evaluación de resultados_x000a_Control Interno"/>
    <x v="2"/>
    <x v="5"/>
    <s v="[(Puntaje Política FOSP del año (t) - Puntaje Política FOSP del año (t-1)) / Puntaje Política FOSP del año (t-1)] * 100"/>
    <s v="NO"/>
    <n v="4.7619047619047603E-2"/>
    <s v="Porcentaje"/>
    <n v="0"/>
    <n v="0.01"/>
    <n v="0.01"/>
    <n v="0.01"/>
    <n v="0.01"/>
    <x v="0"/>
  </r>
  <r>
    <x v="0"/>
    <x v="0"/>
    <s v="Pacto por una gestión pública efectiva:_x000a_Línea 1. Objetivo 2."/>
    <s v="Línea 1. Transformación de la administración pública"/>
    <s v="Objetivo 2. Mejorar la eficiencia y productividad en la gestión y las capacidades de las entidades públicas de los sectores. "/>
    <s v="16. Paz, justicia e instituciones sólidas"/>
    <m/>
    <s v="Direccionamiento estratégico y planeación_x000a_Evaluación de resultados_x000a_Información y comunicación_x000a_"/>
    <x v="1"/>
    <x v="6"/>
    <s v="[(Puntaje Política PI del año (t) - Puntaje Política PI del año (t-1)) / Puntaje Política PI del año (t-1)] * 100"/>
    <s v="NO"/>
    <n v="4.7619047619047603E-2"/>
    <s v="Porcentaje"/>
    <n v="0"/>
    <n v="0.01"/>
    <n v="0.01"/>
    <n v="0.01"/>
    <n v="0.01"/>
    <x v="0"/>
  </r>
  <r>
    <x v="0"/>
    <x v="0"/>
    <s v="Pacto por la legalidad:_x000a_Línea 2. Objetivo 5."/>
    <s v="Línea 2. Imperio de la ley y convivencia"/>
    <s v="Objetivo 5. Defensa jurídica del Estado"/>
    <s v="16. Paz, justicia e instituciones sólidas"/>
    <m/>
    <s v="Gestión con valores para resultados"/>
    <x v="3"/>
    <x v="7"/>
    <s v="(Número de tulelas del periodo anterior - Número tutelas del periodo) / Número de Tutelas del periodo anterior * 100"/>
    <s v="NO"/>
    <n v="4.7619047619047603E-2"/>
    <s v="Porcentaje"/>
    <n v="0.4146446210006442"/>
    <n v="0.05"/>
    <n v="0.05"/>
    <n v="0.05"/>
    <n v="0.05"/>
    <x v="2"/>
  </r>
  <r>
    <x v="0"/>
    <x v="0"/>
    <s v="Pacto por la legalidad:_x000a_Línea 3. Objetivo 1."/>
    <s v="Línea 3. Alianza contra la corrupción"/>
    <s v="Objetivo 1. Pacto de cero tolerancia a la corrupción y a la falta de transparencia (Gestión de control interno y disciplinario)"/>
    <s v="16. Paz, justicia e instituciones sólidas"/>
    <m/>
    <s v="Direccionamiento estratégico y planeación"/>
    <x v="4"/>
    <x v="8"/>
    <s v="(Número de procesos aperturados / Número de quejas recibidas que requieren apertura de proceso)*100"/>
    <s v="NO"/>
    <n v="4.7619047619047603E-2"/>
    <s v="Porcentaje"/>
    <n v="1"/>
    <n v="1"/>
    <n v="1"/>
    <n v="1"/>
    <n v="1"/>
    <x v="3"/>
  </r>
  <r>
    <x v="0"/>
    <x v="0"/>
    <s v="Pacto por la legalidad:_x000a_Línea 3. Objetivo 1."/>
    <s v="Línea 3. Alianza contra la corrupción"/>
    <s v="Objetivo 1. Pacto de cero tolerancia a la corrupción y a la falta de transparencia (Gestión de control interno y disciplinario)"/>
    <s v="16. Paz, justicia e instituciones sólidas"/>
    <m/>
    <s v="Direccionamiento estratégico y planeación"/>
    <x v="4"/>
    <x v="9"/>
    <s v="(Número de procesos en riesgo impulsados durante el mes / Número de procesos identificados en riesgo durante el mes)*100"/>
    <s v="NO"/>
    <n v="4.7619047619047603E-2"/>
    <s v="Porcentaje"/>
    <n v="0.10714285714285714"/>
    <n v="1"/>
    <n v="1"/>
    <n v="1"/>
    <n v="1"/>
    <x v="3"/>
  </r>
  <r>
    <x v="0"/>
    <x v="0"/>
    <s v="Pacto por la legalidad:_x000a_Línea 3. Objetivo 1."/>
    <s v="Línea 3. Alianza contra la corrupción"/>
    <s v="Objetivo 1. Pacto de cero tolerancia a la corrupción y a la falta de transparencia (Transparencia y acceso a la información)."/>
    <s v="16. Paz, justicia e instituciones sólidas"/>
    <m/>
    <s v="Información y Comunicación "/>
    <x v="5"/>
    <x v="10"/>
    <s v="Promedio de calificaciones mensuales asignadas por las dependencias a los productos de comunicación interna / Calificación máxima posible"/>
    <s v="NO"/>
    <n v="4.7619047619047603E-2"/>
    <s v="Puntaje"/>
    <s v="No disponible"/>
    <s v="6/10"/>
    <s v="6.8/10"/>
    <s v="7.5/10"/>
    <s v="8/10"/>
    <x v="4"/>
  </r>
  <r>
    <x v="0"/>
    <x v="0"/>
    <s v="Pacto por la legalidad:_x000a_Línea 3. Objetivo 1."/>
    <s v="Línea 3. Alianza contra la corrupción"/>
    <s v="Objetivo 1. Pacto de cero tolerancia a la corrupción y a la falta de transparencia (Gestión de control interno y disciplinario)"/>
    <s v="16. Paz, justicia e instituciones sólidas"/>
    <m/>
    <s v="Control Interno_x000a_Evaluación de resultados"/>
    <x v="6"/>
    <x v="11"/>
    <s v="Número de actividades cumplidas / Número de actividades programadas en el plan *100"/>
    <s v="NO"/>
    <n v="4.7619047619047603E-2"/>
    <s v="Porcentaje"/>
    <n v="1"/>
    <n v="1"/>
    <n v="1"/>
    <n v="1"/>
    <n v="1"/>
    <x v="5"/>
  </r>
  <r>
    <x v="0"/>
    <x v="0"/>
    <s v="Pacto por una gestión pública efectiva:_x000a_Línea 2. Objetivo 2."/>
    <s v="Línea 2. Gasto público efectivo"/>
    <s v="Objetivo 2. Simplificar y optimizar la contratación pública"/>
    <s v="16. Paz, justicia e instituciones sólidas"/>
    <m/>
    <s v="Información y comunicación_x000a_Control interno"/>
    <x v="7"/>
    <x v="12"/>
    <s v="[Sumatoria de (Fecha de firma de los procesos de contratación directa por parte del ordenador del gasto - Fecha de recibido de la solicitud del proceso de contratación directa por el Grupo de Contratos con el cumplimiento de requisitos de ley)] / Número de procesos de contratación directa solicitados                                                                                                                                                                                                                                                                    "/>
    <s v="NO"/>
    <n v="4.7619047619047603E-2"/>
    <s v="Número de días"/>
    <s v="No disponible"/>
    <n v="20"/>
    <n v="17"/>
    <n v="15"/>
    <n v="13"/>
    <x v="6"/>
  </r>
  <r>
    <x v="0"/>
    <x v="0"/>
    <s v="Pacto por por una gestión pública efectiva:_x000a_Línea 2. Objetivo 3."/>
    <s v="Línea 2. Gasto público efectivo"/>
    <s v="Objetivo 3. Optimizar la administración del patrimonio del Estado y la gestión de activos"/>
    <s v="16. Paz, justicia e instituciones sólidas"/>
    <m/>
    <s v="Gestión con valores para resultados"/>
    <x v="8"/>
    <x v="13"/>
    <s v="(Número de actividades de adecuación y mejoramiento realizadas / Número de  actividades de adecuación y mejoramiento programadas)*100"/>
    <s v="NO"/>
    <n v="4.7619047619047603E-2"/>
    <s v="Porcentaje"/>
    <n v="0.9"/>
    <n v="0.9"/>
    <n v="0.95"/>
    <n v="0.95"/>
    <n v="1"/>
    <x v="7"/>
  </r>
  <r>
    <x v="0"/>
    <x v="0"/>
    <s v="Pacto por por una gestión pública efectiva:_x000a_Línea 2. Objetivo 3."/>
    <s v="Línea 2. Gasto público efectivo"/>
    <s v="Objetivo 3. Optimizar la administración del patrimonio del Estado y la gestión de activos"/>
    <s v="16. Paz, justicia e instituciones sólidas"/>
    <m/>
    <s v="Gestión con valores para resultados"/>
    <x v="8"/>
    <x v="14"/>
    <s v="Número de actividades ejecutadas para dar solución integral a la ubicación de las sedes del MVCT / Número de actividades programadas para dar solución integral a la ubicación de las sedes del MVCT"/>
    <s v="NO"/>
    <n v="4.7619047619047603E-2"/>
    <s v="Porcentaje"/>
    <n v="0"/>
    <n v="0"/>
    <n v="0.2"/>
    <n v="0.35"/>
    <n v="0.5"/>
    <x v="8"/>
  </r>
  <r>
    <x v="0"/>
    <x v="0"/>
    <s v="Pacto por por una gestión pública efectiva:_x000a_Línea 2. Objetivo 2."/>
    <s v="Línea 2. Gasto público efectivo"/>
    <s v="Objetivo 2. Simplificar y optimizar la contratación pública"/>
    <s v="16. Paz, justicia e instituciones sólidas"/>
    <m/>
    <s v="Direccionamiento estratégico y planeación"/>
    <x v="8"/>
    <x v="15"/>
    <s v="(Recursos del PAA ejecutados / Recursos del PAA asignados) * 100"/>
    <s v="NO"/>
    <n v="4.7619047619047603E-2"/>
    <s v="Porcentaje"/>
    <n v="0.96"/>
    <n v="0.96"/>
    <n v="0.96"/>
    <n v="0.96"/>
    <n v="0.96"/>
    <x v="8"/>
  </r>
  <r>
    <x v="0"/>
    <x v="0"/>
    <s v="Pacto por por una gestión pública efectiva:_x000a_Línea 2. Objetivo 3."/>
    <s v="Línea 2. Gasto público efectivo"/>
    <s v="Objetivo 3. Optimizar la administración del patrimonio del Estado y la gestión de activos"/>
    <s v="16. Paz, justicia e instituciones sólidas"/>
    <m/>
    <s v="Gestión con valores para resultados"/>
    <x v="9"/>
    <x v="16"/>
    <s v="Sumatoria de activos del extinto ICT-INURBE Intervenidos"/>
    <s v="NO"/>
    <n v="4.7619047619047603E-2"/>
    <s v="Número de activos"/>
    <n v="70"/>
    <n v="70"/>
    <n v="70"/>
    <n v="70"/>
    <n v="70"/>
    <x v="8"/>
  </r>
  <r>
    <x v="0"/>
    <x v="0"/>
    <s v="Pacto por la transformación digital de Colombia_x000a_Línea 2. Objetivo 1."/>
    <s v="Línea 2. Hacia una sociedad digital e industria 4.0"/>
    <s v="Objetivo 1. Impulsar la transformación digital de la administración pública"/>
    <s v="16. Paz, justicia e instituciones sólidas"/>
    <m/>
    <s v="Gestión con valores para resultados"/>
    <x v="10"/>
    <x v="17"/>
    <s v="(Número de casos cerrados en el periodo dentro de los tiempos establecidos en los Acuerdos de Niveles de Servicio (ANS) / Número total de los casos generados en el periodo) * 100"/>
    <s v="NO"/>
    <n v="4.7619047619047603E-2"/>
    <s v="Porcentaje"/>
    <n v="0.62529999999999997"/>
    <n v="0.65"/>
    <n v="0.7"/>
    <n v="0.75"/>
    <n v="0.8"/>
    <x v="9"/>
  </r>
  <r>
    <x v="0"/>
    <x v="0"/>
    <s v="Pacto por la legalidad:_x000a_Línea 3. Objetivo 1."/>
    <s v="Línea 3. Alianza contra la corrupción"/>
    <s v="Objetivo 1. Pacto de cero tolerancia a la corrupción y a la falta de transparencia (Transparencia y acceso a la información)"/>
    <s v="16. Paz, justicia e instituciones sólidas"/>
    <m/>
    <s v="Información y comunicación"/>
    <x v="11"/>
    <x v="18"/>
    <s v="(Número de instrumentos archivísticos actualizados o creados / Número total de instrumentos archivísticos para la gestión documental) *100"/>
    <s v="NO"/>
    <n v="4.7619047619047603E-2"/>
    <s v="Porcentaje"/>
    <n v="0.16"/>
    <n v="0.33"/>
    <n v="0.66"/>
    <n v="0.81"/>
    <n v="0.88"/>
    <x v="10"/>
  </r>
  <r>
    <x v="0"/>
    <x v="0"/>
    <s v="Pacto por la legalidad:_x000a_Línea 1. Objetivo 9."/>
    <s v="Línea 1. Seguridad, autoridad y orden para la libertad"/>
    <s v="Objetivo 9. Estrategia nacional de inteligencia y fortalecimiento de la inteligencia y la contrainteligencia"/>
    <s v="16. Paz, justicia e instituciones sólidas"/>
    <m/>
    <s v="Gestión con valores para resultados"/>
    <x v="12"/>
    <x v="19"/>
    <s v="Número de procesos implementados en SGSI / Número de procesos del ministerio"/>
    <s v="NO"/>
    <n v="4.7619047619047603E-2"/>
    <s v="Porcentaje"/>
    <n v="0"/>
    <n v="0.5"/>
    <n v="1"/>
    <n v="1"/>
    <n v="1"/>
    <x v="11"/>
  </r>
  <r>
    <x v="0"/>
    <x v="0"/>
    <s v="Pacto por una gestión pública efectiva:_x000a_Línea 1. Objetivos 1 y 3. "/>
    <s v="Línea 1. Transformación de la administración pública"/>
    <s v="Objetivo 1. Evaluar la arquitectura institucional del Gobierno con el fin de redefinir misiones, roles y competencias que permitan el funcionamiento eficiente del Estado en los diferentes niveles de Gobierno_x000a__x000a_Objetivo 3. Elevar el nivel de profesionalización del Estado y fortalecer la excelencia en el ingreso al empleo público "/>
    <s v="16. Paz, justicia e instituciones sólidas"/>
    <m/>
    <s v="Talento Humano_x000a_Gestión con valores para resultados"/>
    <x v="13"/>
    <x v="20"/>
    <s v="[(Puntaje dimensión TH del año (t) -  Puntaje dimensión TH del año (t-1)) / Puntaje dimensión TH del año (t-1)] * 100"/>
    <s v="NO"/>
    <n v="4.7619047619047603E-2"/>
    <s v="Puntaje"/>
    <n v="0"/>
    <n v="0.01"/>
    <n v="0.01"/>
    <n v="0.01"/>
    <n v="0.01"/>
    <x v="12"/>
  </r>
  <r>
    <x v="0"/>
    <x v="1"/>
    <s v="Pacto por la legalidad: Línea 3. Objetivo 1."/>
    <s v="Línea 3. Alianza contra la corrupción"/>
    <s v="Objetivo 1. Pacto de cero tolerancia a la corrupción y a la falta de transparencia (Transparencia y acceso a la información)"/>
    <s v="16. Paz, justicia e instituciones sólidas"/>
    <m/>
    <s v="Direccionamiento estratégico y planeación_x000a_Gestión con valores para resultados"/>
    <x v="1"/>
    <x v="21"/>
    <s v="(Bienes y servicios ofrecidos por el ministerio validados de acuerdo con la caracterización de los grupos de valor / Total de bienes y servicios ofrecidos por el ministerio)*100"/>
    <s v="NO"/>
    <n v="8.3333333333333329E-2"/>
    <s v="Porcentaje"/>
    <n v="0"/>
    <n v="0.25"/>
    <n v="0.5"/>
    <n v="0.75"/>
    <n v="1"/>
    <x v="0"/>
  </r>
  <r>
    <x v="0"/>
    <x v="1"/>
    <s v="Pacto por la legalidad: _x000a_Línea 3. Objetivo 1."/>
    <s v="Línea 3. Alianza contra la corrupción"/>
    <s v="Objetivo 1. Pacto de cero tolerancia a la corrupción y a la falta de transparencia (Conocimiento y comprensión del fenómeno de la corrupción)"/>
    <s v="16. Paz, justicia e instituciones sólidas"/>
    <m/>
    <s v="Direccionamiento estratégico y planeación _x000a_Gestión con valores para resultados_x000a_Evaluación de resultados_x000a_Información y comunicación_x000a_Control interno "/>
    <x v="1"/>
    <x v="22"/>
    <s v="[(Puntaje Dimensión GVR del año (t) - Puntaje Dimensión GVR del año (t-1)) / Puntaje Dimensión GVR del año (t-1)] * 100"/>
    <s v="NO"/>
    <n v="8.3333333333333329E-2"/>
    <s v="Porcentaje"/>
    <n v="0"/>
    <n v="0.01"/>
    <n v="0.01"/>
    <n v="0.01"/>
    <n v="0.01"/>
    <x v="0"/>
  </r>
  <r>
    <x v="0"/>
    <x v="1"/>
    <s v="Pacto por la legalidad: _x000a_Línea 4. Objetivo 1. "/>
    <s v="Línea 4. Colombia en la escena global"/>
    <s v="Objetivo 1. Participación activa y liderazgo en la gobernanza de los grandes temas y desafíos de la agenda global que afectan a Colombia, y apuesta por el multilateralismo en defensa de la paz, la seguridad y la democracia"/>
    <s v="16. Paz, justicia e instituciones sólidas"/>
    <s v="17. Alianzas para lograr los objetivos"/>
    <s v="Direccionamiento estratégico y planeación _x000a_Información y comunicación"/>
    <x v="1"/>
    <x v="23"/>
    <s v="Número de relaciones formalizadas con cooperantes / Número de cooperantes que participan en proyectos del Ministerio"/>
    <s v="NO"/>
    <n v="8.3333333333333329E-2"/>
    <s v="Porcentaje"/>
    <s v="No disponible"/>
    <n v="0.6"/>
    <n v="0.75"/>
    <n v="0.9"/>
    <n v="1"/>
    <x v="13"/>
  </r>
  <r>
    <x v="0"/>
    <x v="1"/>
    <s v="Pacto por la legalidad:_x000a_Línea 3. Objetivo 1."/>
    <s v="Línea 3. Alianza contra la corrupción"/>
    <s v="Objetivo 1. Pacto de cero tolerancia a la corrupción y a la falta de transparencia (Articulación institucional)"/>
    <s v="16. Paz, justicia e instituciones sólidas "/>
    <s v="17. Alianzas para lograr los objetivos"/>
    <s v="Direccionamiento estratégico y planeación_x000a_Información y comunicación"/>
    <x v="14"/>
    <x v="24"/>
    <s v="Número de solicitudes formales respondidas / Número de solicitudes formales radicadas"/>
    <s v="NO"/>
    <n v="8.3333333333333329E-2"/>
    <s v="Porcentaje"/>
    <n v="0.75"/>
    <n v="0.9"/>
    <n v="0.9"/>
    <n v="0.9"/>
    <n v="0.9"/>
    <x v="13"/>
  </r>
  <r>
    <x v="0"/>
    <x v="1"/>
    <s v="Pacto por la legalidad:_x000a_Línea 3. Objetivo 1."/>
    <s v="Línea 3. Alianza contra la corrupción"/>
    <s v="Objetivo 1. Pacto de cero tolerancia a la corrupción y a la falta de transparencia (Articulación institucional)"/>
    <s v="16. Paz, justicia e instituciones sólidas "/>
    <s v="17. Alianzas para lograr los objetivos"/>
    <s v="Direccionamiento estratégico y planeación_x000a_Gestión con valores para resultados_x000a_Evaluación de resultados"/>
    <x v="14"/>
    <x v="25"/>
    <s v="Número de proyectos de ley con postura del Ministerio / Número de proyectos de ley del Ministerio enviados a conceptuar"/>
    <s v="NO"/>
    <n v="8.3333333333333329E-2"/>
    <s v="Porcentaje"/>
    <n v="0.65"/>
    <n v="0.8"/>
    <n v="0.8"/>
    <n v="0.8"/>
    <n v="0.9"/>
    <x v="13"/>
  </r>
  <r>
    <x v="0"/>
    <x v="1"/>
    <s v="Pacto por la legalidad:_x000a_Línea 3. Objetivo 1."/>
    <s v="Línea 3. Alianza contra la corrupción"/>
    <s v="Objetivo 1. Pacto de cero tolerancia a la corrupción y a la falta de transparencia (Articulación institucional)"/>
    <s v="16. Paz, justicia e instituciones sólidas "/>
    <s v="17. Alianzas para lograr los objetivos"/>
    <s v="Direccionamiento estratégico y planeación_x000a_Evaluación de resultados"/>
    <x v="14"/>
    <x v="26"/>
    <s v="Número de integrantes del sector político atendidos / Número de solicitud de citas"/>
    <s v="NO"/>
    <n v="8.3333333333333329E-2"/>
    <s v="Porcentaje"/>
    <n v="0.81"/>
    <n v="1"/>
    <n v="1"/>
    <n v="1"/>
    <n v="1"/>
    <x v="13"/>
  </r>
  <r>
    <x v="0"/>
    <x v="1"/>
    <s v="Pacto por la legalidad:_x000a_Línea 3. Objetivo 1."/>
    <s v="Línea 3. Alianza contra la corrupción"/>
    <s v="Objetivo 1. Pacto de cero tolerancia a la corrupción y a la falta de transparencia (Articulación institucional)"/>
    <s v="16. Paz, justicia e instituciones sólidas"/>
    <m/>
    <s v="Información y comunicación_x000a_Evaluación de resultados"/>
    <x v="1"/>
    <x v="27"/>
    <s v="Número de compromisos ejecutados / Número de compromisos adquiridos"/>
    <s v="NO"/>
    <n v="8.3333333333333329E-2"/>
    <s v="Porcentaje"/>
    <s v="No disponible"/>
    <n v="0.9"/>
    <n v="0.9"/>
    <n v="0.9"/>
    <n v="0.9"/>
    <x v="13"/>
  </r>
  <r>
    <x v="0"/>
    <x v="1"/>
    <s v="Pacto por la legalidad:_x000a_Línea 3. Objetivo 1."/>
    <s v="Línea 3. Alianza contra la corrupción"/>
    <s v="Objetivo 1. Pacto de cero tolerancia a la corrupción y a la falta de transparencia (Transparencia y acceso a la información)"/>
    <s v="16. Paz, justicia e instituciones sólidas"/>
    <m/>
    <s v="Talento Humano_x000a_Gestión con valores para resultados"/>
    <x v="14"/>
    <x v="28"/>
    <s v="(Número de usuarios satisfechos / Número total de usuarios que diligenciaron la encuesta virtual o personalizada) *100"/>
    <s v="NO"/>
    <n v="8.3333333333333329E-2"/>
    <s v="Porcentaje"/>
    <s v="86% _x000a_(a diciembre de 2018)"/>
    <n v="0.87"/>
    <n v="0.88"/>
    <n v="0.89"/>
    <n v="0.9"/>
    <x v="10"/>
  </r>
  <r>
    <x v="0"/>
    <x v="1"/>
    <s v="Pacto por la legalidad:_x000a_Línea 3. Objetivo 1."/>
    <s v="Línea 3. Alianza contra la corrupción"/>
    <s v="Objetivo 1. Pacto de cero tolerancia a la corrupción y a la falta de transparencia (Transparencia y acceso a la información)"/>
    <s v="16. Paz, justicia e instituciones sólidas"/>
    <m/>
    <s v="Información y Comunicación y Direccionamiento estratégico y Planeación_x000a_Gestión con valorse para resultados"/>
    <x v="5"/>
    <x v="29"/>
    <s v="Sumatoria de noticias positivas relacionadas con el sector publicadas en medios de comunicación / Número total de noticias relacionadas con el sector publicadas en medios de comunicación"/>
    <s v="NO"/>
    <n v="8.3333333333333329E-2"/>
    <s v="Porcentaje"/>
    <n v="0.8"/>
    <n v="0.8"/>
    <n v="0.8"/>
    <n v="0.8"/>
    <n v="0.8"/>
    <x v="4"/>
  </r>
  <r>
    <x v="0"/>
    <x v="1"/>
    <s v="Pacto por la transformación digital de Colombia_x000a_Línea 2. Objetivo 1."/>
    <s v="Línea 2. Hacia una sociedad digital e industria 4.0"/>
    <s v="Objetivo 1. Impulsar la transformación digital de la administración pública"/>
    <s v="16. Paz, justicia e instituciones sólidas"/>
    <m/>
    <s v="Gestión con valores para resultados "/>
    <x v="12"/>
    <x v="30"/>
    <s v="Número de politicas y lineamientos diseñados e implementados / Número de politicas identificadas"/>
    <s v="NO"/>
    <n v="8.3333333333333329E-2"/>
    <s v="Porcentaje"/>
    <n v="0"/>
    <n v="0.25"/>
    <n v="0.5"/>
    <n v="0.75"/>
    <n v="1"/>
    <x v="11"/>
  </r>
  <r>
    <x v="0"/>
    <x v="1"/>
    <s v="Pacto por la transformación digital de Colombia_x000a_Línea 2. Objetivo 1."/>
    <s v="Línea 2. Hacia una sociedad digital e industria 4.0"/>
    <s v="Objetivo 1. Impulsar la transformación digital de la administración pública"/>
    <s v="16. Paz, justicia e instituciones sólidas"/>
    <m/>
    <s v="Gestión con valores para resultados"/>
    <x v="12"/>
    <x v="31"/>
    <s v="Número de actividades ejecutadas / Número de actividades planeadas"/>
    <s v="NO"/>
    <n v="8.3333333333333329E-2"/>
    <s v="Porcentaje"/>
    <n v="0"/>
    <n v="0.25"/>
    <n v="0.5"/>
    <n v="0.75"/>
    <n v="1"/>
    <x v="11"/>
  </r>
  <r>
    <x v="0"/>
    <x v="1"/>
    <s v="Pacto por la descentralización:_x000a_Línea 5. Objetivo 2."/>
    <s v="Línea 5. Instrumentos e información para la toma de decisiones que promuevan el desarrollo regional"/>
    <s v="Objetivo 2. Promover la implementación de la infraestructura de Datos Espaciales"/>
    <s v="11. Ciudades y Comunidades Sostenibles _x000a_"/>
    <s v="16. Paz, justicia e instituciones sólidas_x000a_17. Alianzas para lograr los objetivos"/>
    <s v="Gestión con valores para resultados_x000a_Información y Comunicación"/>
    <x v="12"/>
    <x v="32"/>
    <s v="Porcentaje de implementación del sistema de información transaccional"/>
    <s v="SÍ"/>
    <n v="8.3333333333333329E-2"/>
    <s v="Porcentaje"/>
    <n v="0"/>
    <n v="0.3"/>
    <n v="0.7"/>
    <n v="0.9"/>
    <n v="1"/>
    <x v="11"/>
  </r>
  <r>
    <x v="0"/>
    <x v="2"/>
    <s v="Pacto por la Ciencia, la Tecnología y la Innovación: _x000a_Línea 4. Objetivo 5._x000a__x000a_Pacto por una gestión pública efectiva:_x000a_Línea 1. Objetivos 3 y 4."/>
    <s v="Línea 4. Innovación pública para un país más moderno_x000a__x000a_Línea 1. Transformación de la administración pública"/>
    <s v="Objetivo 5. Gestionar el conocimiento y los aprendizajes para crear valor público._x000a__x000a_Objetivo 3. Elevar el nivel de profesionalización del Estado y fortalecer la excelencia en el ingreso al empleo público._x000a__x000a_Objetivo 4. Incrementar el nivel de desempeño de los servidores públicos y promover el acceso incluyente a la educación en administración pública"/>
    <s v="16. Paz, justicia e instituciones sólidas"/>
    <m/>
    <s v="Talento humano_x000a_Gestión del conocimiento e innovación"/>
    <x v="13"/>
    <x v="33"/>
    <s v="[(Puntaje Dimensión GCI del año (t) -  Puntaje Dimensión GCI del año (t-1)) / Puntaje Dimensión GCI del año (t-1)] * 100"/>
    <s v="NO"/>
    <n v="0.25"/>
    <s v="Porcentaje"/>
    <n v="0"/>
    <n v="0.01"/>
    <n v="0.01"/>
    <n v="0.01"/>
    <n v="0.01"/>
    <x v="0"/>
  </r>
  <r>
    <x v="0"/>
    <x v="2"/>
    <s v="Pacto por la Ciencia, la Tecnología y la Innovación: _x000a_Línea 4. Objetivo 5._x000a__x000a_Pacto por la equidad: _x000a_Línea 5."/>
    <s v="Línea 4. Innovación pública para un país más moderno_x000a__x000a_Línea 5. Vivienda y entornos dignos e incluyentes"/>
    <s v="Objetivo 5. Gestionar el conocimiento y los aprendizajes para crear valor público. (3). Adelantar estudios de evaluación de impacto (…)."/>
    <s v="11. Ciudades y comunidades sostenibles "/>
    <s v="16. Paz, justicia e instituciones sólidas"/>
    <s v="Gestión del conocimiento y la innovación_x000a_Evaluación de resultados"/>
    <x v="15"/>
    <x v="34"/>
    <s v="Sumatoria de estudios del sector de la construcción y vivienda publicados"/>
    <s v="SÍ"/>
    <n v="0.25"/>
    <s v="Número de estudios"/>
    <n v="2"/>
    <n v="6"/>
    <n v="4"/>
    <n v="4"/>
    <n v="4"/>
    <x v="14"/>
  </r>
  <r>
    <x v="0"/>
    <x v="2"/>
    <s v="Pacto por la transformación digital de Colombia _x000a_Línea 2. Objetivo 2."/>
    <s v="Línea 2. Hacia una sociedad digital e industria 4.0"/>
    <s v="Objetivo 2. Promover el desarrollo y gestión del talento para la transformación digital"/>
    <s v="16. Paz, justicia e instituciones sólidas"/>
    <m/>
    <s v="Talento humano_x000a_Gestión del conocimiento e innovación"/>
    <x v="12"/>
    <x v="35"/>
    <s v="Número de servidores públicos que utilizan la herramienta de aprendizaje virtual / Número total de servidores públicos del MVCT"/>
    <s v="NO"/>
    <n v="0.25"/>
    <s v="Porcentaje"/>
    <n v="0"/>
    <n v="0.2"/>
    <n v="0.4"/>
    <n v="0.6"/>
    <n v="0.8"/>
    <x v="11"/>
  </r>
  <r>
    <x v="0"/>
    <x v="2"/>
    <s v="Pacto por la legalidad:_x000a_Línea 3. Objetivo 1."/>
    <s v="Línea 3. Alianza contra la corrupción"/>
    <s v="Objetivo 1. Pacto de cero tolerancia a la corrupción y a la falta de transparencia (Articulación institucional)"/>
    <s v="16. Paz, justicia e instituciones sólidas"/>
    <m/>
    <s v="Gestión con valores para resultados_x000a_Gestión del conocimiento e innovación"/>
    <x v="16"/>
    <x v="36"/>
    <s v="(Número de solicitudes atendidas / Número de solicitudes recibidas) * 100"/>
    <s v="NO"/>
    <n v="0.25"/>
    <s v="Porcentaje"/>
    <n v="1"/>
    <n v="1"/>
    <n v="1"/>
    <n v="1"/>
    <n v="1"/>
    <x v="2"/>
  </r>
  <r>
    <x v="1"/>
    <x v="3"/>
    <s v="Pacto por la descentralización:_x000a_Línea 3. Objetivo 1."/>
    <s v="Línea 3. Desarrollo urbano y Sistema de Ciudades (SC) para la sostenibilidad, la productividad y la calidad de vida"/>
    <s v="Objetivo 1. Lograr el desarrollo urbano equilibrado mediante el aprovechamiento de la ciudad construida, la planificación de la expansión con criterios de sostenibilidad y la optimización de los instrumentos de financiamiento."/>
    <s v="11. Ciudades y Comunidades Sostenibles"/>
    <m/>
    <s v="Gestión con valores para resultados _x000a_Direccionamiento estratégico y planeación"/>
    <x v="15"/>
    <x v="37"/>
    <s v="Sumatoria de instrumentos normativos actualizados y/o elaborados y publicados"/>
    <s v="SÍ"/>
    <n v="0.5"/>
    <s v="Número de instrumentos"/>
    <n v="3"/>
    <n v="3"/>
    <n v="2"/>
    <n v="2"/>
    <n v="2"/>
    <x v="15"/>
  </r>
  <r>
    <x v="1"/>
    <x v="3"/>
    <s v="Pacto por la descentralización:_x000a_Línea 3. Objetivo 1."/>
    <s v="Línea 3. Desarrollo urbano y Sistema de Ciudades (SC) para la sostenibilidad, la productividad y la calidad de vida"/>
    <s v="Objetivo 1. Lograr el desarrollo urbano equilibrado mediante el aprovechamiento de la ciudad construida, la planificación de la expansión con criterios de sostenibilidad y la optimización de los instrumentos de financiamiento."/>
    <s v="11. Ciudades y Comunidades Sostenibles"/>
    <m/>
    <s v="Direccionamiento estratégico y planeación_x000a_Gestión con valores para resultados _x000a_Evaluación de resultados"/>
    <x v="17"/>
    <x v="38"/>
    <s v="Sumatoria de hectáreas de suelo habilitado"/>
    <s v="SÍ"/>
    <n v="0.5"/>
    <s v="Hectáreas"/>
    <n v="0"/>
    <n v="4000"/>
    <n v="5000"/>
    <n v="5000"/>
    <n v="2000"/>
    <x v="15"/>
  </r>
  <r>
    <x v="1"/>
    <x v="4"/>
    <s v="Pacto por la descentralización:_x000a_Línea 3. Objetivo 2._x000a__x000a_Pacto por la protección y promoción de nuestra cultura y desarrollo de la economía naranja: _x000a_Línea 2. Objetivo 4.  _x000a__x000a_Pacto por la inclusión de todas las personas con discapacidad: _x000a_Línea 1. Objetivos 1 y 4. "/>
    <s v="Línea 3. Desarrollo urbano y Sistema de Ciudades (SC) para la sostenibilidad, la productividad y la calidad de vida"/>
    <s v="Objetivo 2. Consolidar el Sistema de Ciudades como dinamizador del desarrollo territorial y la productividad."/>
    <s v="11. Ciudades y Comunidades Sostenibles"/>
    <m/>
    <s v="Gestión con valores para resultados "/>
    <x v="15"/>
    <x v="39"/>
    <s v="Sumatoria de propuesta de documentos Conpes o Instrumentos para la ejecución asociada de proyectos estratégicos, para el fortalecimiento del Sistema de Ciudades y de ordenamiento territorial, elaborada y enviada"/>
    <s v="SÍ"/>
    <n v="1"/>
    <s v="Número de documentos"/>
    <n v="0"/>
    <n v="2"/>
    <n v="0"/>
    <n v="0"/>
    <n v="0"/>
    <x v="15"/>
  </r>
  <r>
    <x v="1"/>
    <x v="5"/>
    <s v="Pacto por la descentralización:_x000a_Línea 1. Objetivo 2._x000a__x000a_Pacto por la equidad_x000a_Línea 1. Objetivo 1._x000a__x000a_Pacto por el transporte y la logística para la competitividad y la integración regional. Línea 1. Objetivo 2; Línea 2. Objetivo 4."/>
    <s v="Línea 1. Políticas e inversiones para el desarrollo, el ordenamiento y fortalecimiento de la asociatividad"/>
    <s v="Objetivo 2. Armonizar la planeación para el desarrollo y la planeación para el ordenamiento territorial"/>
    <s v="11. Ciudades y Comunidades Sostenibles"/>
    <m/>
    <s v="Direccionamiento estratégico y planeación_x000a_Gestión con valores para resultados"/>
    <x v="18"/>
    <x v="40"/>
    <s v="Sumatoria de municipios acompañados en la revisión e implementación de los planes de ordenamiento territorial (POT)"/>
    <s v="SÍ"/>
    <n v="1"/>
    <s v="Número de municipios"/>
    <n v="52"/>
    <n v="32"/>
    <n v="45"/>
    <n v="45"/>
    <n v="28"/>
    <x v="15"/>
  </r>
  <r>
    <x v="2"/>
    <x v="6"/>
    <s v="Pacto por la equidad:_x000a_Línea 5. Objetivo 3."/>
    <s v="Línea 5. Vivienda y entornos dignos e incluyentes"/>
    <s v="Objetivo 3. Incrementar la productividad del sector de la construcción, a través del fortalecimiento y la formalización de la mano de obra, la mejora de procesos constructivos y la adopción de tecnologías y buenas prácticas gerenciales"/>
    <s v="11. Ciudades y comunidades sostenibles "/>
    <m/>
    <s v="Direccionamiento estratégico y planeación_x000a_Gestión del conocimiento y la innovación"/>
    <x v="18"/>
    <x v="41"/>
    <s v="Sumatoria de empresas beneficiadas con el programa de Fábricas de Productividad para la Construcción"/>
    <s v="SÍ"/>
    <n v="1"/>
    <s v="Número de empresas"/>
    <n v="0"/>
    <n v="50"/>
    <n v="50"/>
    <n v="50"/>
    <n v="50"/>
    <x v="14"/>
  </r>
  <r>
    <x v="2"/>
    <x v="7"/>
    <s v="Pacto por la equidad:_x000a_Línea 5. Objetivo 1._x000a__x000a_Pacto por la equidad de oportunidades para grupos indígenas, negros, afros, raizales, palenqueros y RROM:_x000a_Línea 1. Objetivo 6."/>
    <s v="Línea 5. Vivienda y entornos dignos e incluyentes"/>
    <s v="Objetivo 1. Mejorar las condiciones físicas y sociales de viviendas, entornos y asentamientos precarios, a través de la implementación de políticas para el mejoramiento de vivienda y barrios para los hogares de menores ingresos."/>
    <s v="11. Ciudades y Comunidades Sostenibles _x000a_"/>
    <s v="1. Fin de la pobreza"/>
    <s v="Direccionamiento estratégico y planeación_x000a_Gestión con valores para resultados _x000a_Información y comunicación"/>
    <x v="19"/>
    <x v="42"/>
    <s v="Sumatoria de viviendas urbanas de interés social tituladas"/>
    <s v="SÍ"/>
    <n v="0.25"/>
    <s v="Número de viviendas"/>
    <n v="0"/>
    <n v="14150"/>
    <n v="14150"/>
    <n v="14150"/>
    <n v="14150"/>
    <x v="14"/>
  </r>
  <r>
    <x v="2"/>
    <x v="7"/>
    <s v="Pacto por la equidad:_x000a_Línea 5. Objetivo 1._x000a__x000a_Pacto por la equidad de oportunidades para grupos indígenas, negros, afros, raizales, palenqueros y RROM:_x000a_Línea 1. Objetivo 6."/>
    <s v="Línea 5. Vivienda y entornos dignos e incluyentes"/>
    <s v="Objetivo 1. Mejorar las condiciones físicas y sociales de viviendas, entornos y asentamientos precarios, a través de la implementación de políticas para el mejoramiento de vivienda y barrios para los hogares de menores ingresos."/>
    <s v="11. Ciudades y comunidades sostenibles "/>
    <s v="1. Fin de la pobreza_x000a_6. Agua limpia y saneamiento_x000a_7. Energía asequible y no contaminante_x000a_10. Reducción de las desigualdades"/>
    <s v="Direccionamiento estratégico y planeación_x000a_Gestión con valores para resultados"/>
    <x v="20"/>
    <x v="43"/>
    <s v="Sumatoria de viviendas de interés social urbanas mejoradas"/>
    <s v="SÍ"/>
    <n v="0.25"/>
    <s v="Número de viviendas con mejoramientos"/>
    <n v="0"/>
    <n v="27516"/>
    <n v="26622"/>
    <n v="29247"/>
    <n v="29205"/>
    <x v="16"/>
  </r>
  <r>
    <x v="2"/>
    <x v="7"/>
    <s v="Pacto por la equidad:_x000a_Línea 5. Objetivo 1._x000a__x000a_Pacto por la equidad de oportunidades para grupos indígenas, negros, afros, raizales, palenqueros y RROM:_x000a_Línea 1. Objetivo 6."/>
    <s v="Línea 5. Vivienda y entornos dignos e incluyentes"/>
    <s v="Objetivo 1. Mejorar las condiciones físicas y sociales de viviendas, entornos y asentamientos precarios, a través de la implementación de políticas para el mejoramiento de vivienda y barrios para los hogares de menores ingresos."/>
    <s v="11. Ciudades y comunidades sostenibles "/>
    <s v="1. Fin de la pobreza_x000a_10. Reducción de las desigualdades"/>
    <s v="Direccionamiento estratégico y planeación_x000a_Gestión con valores para resultados"/>
    <x v="17"/>
    <x v="44"/>
    <s v="Sumatoria de hogares beneficiados con mejoramiento integral de barrios "/>
    <s v="SÍ"/>
    <n v="0.25"/>
    <s v="Número de hogares  beneficiados"/>
    <n v="0"/>
    <n v="8000"/>
    <n v="16000"/>
    <n v="16000"/>
    <n v="15810"/>
    <x v="15"/>
  </r>
  <r>
    <x v="2"/>
    <x v="7"/>
    <s v="Pacto por la equidad:_x000a_Línea 5. Objetivo 1._x000a__x000a_Pacto por la equidad de oportunidades para grupos indígenas, negros, afros, raizales, palenqueros y RROM:_x000a_Línea 1. Objetivo 6."/>
    <s v="Línea 5. Vivienda y entornos dignos e incluyentes"/>
    <s v="Objetivo 1. Mejorar las condiciones físicas y sociales de viviendas, entornos y asentamientos precarios, a través de la implementación de políticas para el mejoramiento de vivienda y barrios para los hogares de menores ingresos."/>
    <s v="6. Agua limpia y saneamiento "/>
    <s v="1. Fin de la pobreza _x000a_11. Ciudades y comunidades sostenibles"/>
    <s v="Direccionamiento estratégico y planeación_x000a_Gestión con valores para resultados_x000a_Evaluación de resultados"/>
    <x v="18"/>
    <x v="45"/>
    <s v="Sumatoria de nuevas conexiones intradomiciliarias"/>
    <s v="SÍ"/>
    <n v="0.25"/>
    <s v="Número de conexiones"/>
    <n v="0"/>
    <n v="2500"/>
    <n v="5000"/>
    <n v="7500"/>
    <n v="10000"/>
    <x v="17"/>
  </r>
  <r>
    <x v="2"/>
    <x v="8"/>
    <s v="Pacto por la equidad:_x000a_Línea 5. Objetivo 2._x000a__x000a_Línea 11. Objetivo 3."/>
    <s v="Línea 5. Vivienda y entornos dignos e incluyentes"/>
    <s v="Objetivo 2. Profundizar el acceso a soluciones de vivienda digna, a través de la complementariedad de esquemas de compra y arriendo subsidiado de vivienda, y la facilitación del financiamiento formal a los hogares de menores ingresos"/>
    <s v="11. Ciudades y comunidades sostenibles "/>
    <s v="1. Fin de la pobreza_x000a_10. Reducción de las desigualdades"/>
    <s v="Direccionamiento estratégico y planeación_x000a_Gestión con valores para resultados"/>
    <x v="20"/>
    <x v="46"/>
    <s v="Sumatoria de hogares beneficiados con subsidios para arrendamiento de vivienda de interés social urbana"/>
    <s v="SÍ"/>
    <n v="0.25"/>
    <s v="Número de hogares"/>
    <n v="0"/>
    <n v="40000"/>
    <n v="40000"/>
    <n v="60000"/>
    <n v="60000"/>
    <x v="16"/>
  </r>
  <r>
    <x v="2"/>
    <x v="8"/>
    <s v="Pacto por la equidad:_x000a_Línea 5. Objetivo 2._x000a__x000a_Línea 11. Objetivo 3."/>
    <s v="Línea 5. Vivienda y entornos dignos e incluyentes"/>
    <s v="Objetivo 2. Profundizar el acceso a soluciones de vivienda digna, a través de la complementariedad de esquemas de compra y arriendo subsidiado de vivienda, y la facilitación del financiamiento formal a los hogares de menores ingresos"/>
    <s v="11. Ciudades y comunidades sostenibles "/>
    <s v="1. Fin de la pobreza_x000a_10. Reducción de las desigualdades"/>
    <s v="Direccionamiento estratégico y planeación_x000a_Gestión con valores para resultados"/>
    <x v="20"/>
    <x v="47"/>
    <s v="Sumatoria de hogares beneficiados con subsidio familiar para adquisición de vivienda"/>
    <s v="SÍ"/>
    <n v="0.25"/>
    <s v="Número de hogares"/>
    <n v="37732"/>
    <n v="32311"/>
    <n v="32689"/>
    <n v="35000"/>
    <n v="35000"/>
    <x v="16"/>
  </r>
  <r>
    <x v="2"/>
    <x v="8"/>
    <s v="Pacto por la equidad:_x000a_Línea 5. Objetivo 2._x000a__x000a_Línea 11. Objetivo 3."/>
    <s v="Línea 5. Vivienda y entornos dignos e incluyentes"/>
    <s v="Objetivo 2. Profundizar el acceso a soluciones de vivienda digna, a través de la complementariedad de esquemas de compra y arriendo subsidiado de vivienda, y la facilitación del financiamiento formal a los hogares de menores ingresos"/>
    <s v="11. Ciudades y comunidades sostenibles "/>
    <s v="1. Fin de la pobreza_x000a_10. Reducción de las desigualdades"/>
    <s v="Direccionamiento estratégico y planeación_x000a_Gestión con valores para resultados "/>
    <x v="20"/>
    <x v="48"/>
    <s v="Sumatoria de hogares beneficiados con cobertura  para adquisición de vivienda"/>
    <s v="SÍ"/>
    <n v="0.25"/>
    <s v="Número de hogares"/>
    <n v="110711"/>
    <n v="30000"/>
    <n v="30000"/>
    <n v="30000"/>
    <n v="30000"/>
    <x v="16"/>
  </r>
  <r>
    <x v="2"/>
    <x v="8"/>
    <s v="Pacto por la equidad:_x000a_Línea 5. Objetivo 2._x000a__x000a_Línea 11. Objetivo 3."/>
    <s v="Línea 5. Vivienda y entornos dignos e incluyentes"/>
    <s v="Objetivo 2. Profundizar el acceso a soluciones de vivienda digna, a través de la complementariedad de esquemas de compra y arriendo subsidiado de vivienda, y la facilitación del financiamiento formal a los hogares de menores ingresos"/>
    <s v="11. Ciudades y comunidades sostenibles "/>
    <s v="1. Fin de la pobreza_x000a_10. Reducción de las desigualdades"/>
    <s v="Direccionamiento estratégico y planeación_x000a_Gestión con valores para resultados "/>
    <x v="17"/>
    <x v="49"/>
    <s v="Sumatoria de viviendas de interés social urbanas iniciadas"/>
    <s v="SÍ"/>
    <n v="0.25"/>
    <s v="Número de viviendas"/>
    <n v="492003"/>
    <n v="120834"/>
    <n v="124848"/>
    <n v="137159"/>
    <n v="137159"/>
    <x v="16"/>
  </r>
  <r>
    <x v="3"/>
    <x v="9"/>
    <s v="Pacto por la calidad y eficiencia de servicios públicos:_x000a_Línea 2. Objetivo 1._x000a__x000a_Pacto por la sostenibilidad:_x000a_Línea 4. Objetivo 2."/>
    <s v="Línea 2. Agua limpia y saneamiento básico adecuado_x000a__x000a_Línea 4. Instituciones ambientales modernas, apropiación social de la biodiversidad y manejo efectivo de los conflictos socioambientales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._x000a__x000a_Objetivo 2. Robustecer los mecanismos de articulación y coordinación para la sostenibilidad."/>
    <s v="6. Agua limpia y saneamiento básico"/>
    <s v="11. Ciudades y comunidades sostenibles_x000a_12. Producción y consumo responsables"/>
    <s v="Direccionamiento estratégico y planeación_x000a_Gestión con valores para resultados _x000a_Evaluación de resultados_x000a_Gestión del conocimiento y la innovación"/>
    <x v="15"/>
    <x v="50"/>
    <s v="Sumatoria de estudios e instrumentos normativos o de política del sector "/>
    <s v="SÍ"/>
    <n v="0.2"/>
    <s v="Número de estudios e instrumentos"/>
    <n v="10"/>
    <n v="11"/>
    <n v="1"/>
    <n v="1"/>
    <n v="1"/>
    <x v="18"/>
  </r>
  <r>
    <x v="3"/>
    <x v="9"/>
    <s v="Pacto por la calidad y eficiencia de servicios públicos:_x000a_Línea 2. Objetivo 1._x000a__x000a_Pacto por la sostenibilidad:_x000a_Línea 4. Objetivos 4."/>
    <s v="Línea 2. Agua limpia y saneamiento básico adecuado_x000a__x000a_Línea 4. Instituciones ambientales modernas, apropiación social de la biodiversidad y manejo efectivo de los conflictos socioambientales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._x000a__x000a_Objetivo 4. Mejorar la gestión de la información y su interoperabilidad entre los diferentes sectores."/>
    <s v="6. Agua limpia y saneamiento básico"/>
    <s v="11. Ciudades y comunidades sostenibles_x000a_12. Producción y consumo responsables"/>
    <s v="Direccionamiento estratégico y planeación_x000a_Información y comunicación"/>
    <x v="18"/>
    <x v="51"/>
    <s v="Sumatoria variables gestionadas para integrar en el SINAS."/>
    <s v="SÍ"/>
    <n v="0.2"/>
    <s v="Número de variables"/>
    <n v="0"/>
    <n v="50"/>
    <n v="20"/>
    <n v="10"/>
    <n v="0"/>
    <x v="18"/>
  </r>
  <r>
    <x v="3"/>
    <x v="9"/>
    <s v="Pacto por la calidad y eficiencia de servicios públicos:_x000a_Línea 2. Objetivo 1._x000a__x000a_Pacto por la sostenibilidad:_x000a_Línea 4. Objetivo 2."/>
    <s v="Línea 2. Agua limpia y saneamiento básico adecuado_x000a__x000a_Línea 4. Instituciones ambientales modernas, apropiación social de la biodiversidad y manejo efectivo de los conflictos socioambientales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._x000a__x000a_Objetivo 2. Robustecer los mecanismos de articulación y coordinación para la sostenibilidad."/>
    <s v="6. Agua limpia y saneamiento básico"/>
    <s v="11. Ciudades y comunidades sostenibles_x000a_12. Producción y consumo responsables"/>
    <s v="Direccionamiento estratégico y planeación_x000a_Gestión con valores para resultados_x000a_Evaluación de resultados"/>
    <x v="18"/>
    <x v="52"/>
    <s v="Sumatoria de asistencias técnicas realizadas en el periodo"/>
    <s v="SÍ"/>
    <n v="0.2"/>
    <s v="Número de asistencias"/>
    <n v="320"/>
    <n v="450"/>
    <n v="450"/>
    <n v="450"/>
    <n v="450"/>
    <x v="17"/>
  </r>
  <r>
    <x v="3"/>
    <x v="9"/>
    <s v="Pacto por la calidad y eficiencia de servicios públicos:_x000a_Línea 2. Objetivo 1._x000a__x000a_Pacto por la sostenibilidad:_x000a_Línea 4. Objetivo 2."/>
    <s v="Línea 2. Agua limpia y saneamiento básico adecuado_x000a__x000a_Línea 4. Instituciones ambientales modernas, apropiación social de la biodiversidad y manejo efectivo de los conflictos socioambientales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._x000a__x000a_Objetivo 2. Robustecer los mecanismos de articulación y coordinación para la sostenibilidad."/>
    <s v="6. Agua limpia y saneamiento básico"/>
    <s v="11. Ciudades y comunidades sostenibles_x000a_12. Producción y consumo responsables"/>
    <s v="Direccionamiento estratégico y planeación_x000a_Gestión con valores para resultados_x000a_Gestión del conocimiento y la innovación"/>
    <x v="18"/>
    <x v="53"/>
    <s v="Número de Municipios con riesgo alto /Total municipios"/>
    <s v="SÍ"/>
    <n v="0.2"/>
    <s v="Porcentaje"/>
    <n v="0.16424682395644283"/>
    <n v="0.15"/>
    <n v="0.13"/>
    <n v="0.11"/>
    <n v="0.1"/>
    <x v="18"/>
  </r>
  <r>
    <x v="3"/>
    <x v="9"/>
    <s v="Pacto por la calidad y eficiencia de servicios públicos:_x000a_Línea 2. Objetivo 1._x000a__x000a_Pacto por la sostenibilidad:_x000a_Línea 4. Objetivo 2."/>
    <s v="Línea 2. Agua limpia y saneamiento básico adecuado_x000a__x000a_Línea 4. Instituciones ambientales modernas, apropiación social de la biodiversidad y manejo efectivo de los conflictos socioambientales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._x000a__x000a_Objetivo 2. Robustecer los mecanismos de articulación y coordinación para la sostenibilidad."/>
    <s v="6. Agua limpia y saneamiento básico"/>
    <s v="11. Ciudades y comunidades sostenibles_x000a_12. Producción y consumo responsables"/>
    <s v="Direccionamiento estratégico y planeación_x000a_Gestión con valores para resultados_x000a_Gestión del conocimiento y la innovación"/>
    <x v="18"/>
    <x v="54"/>
    <s v="Número de Municipios asistidos técnicamente en las temáticas de Calidad del agua para consumo humano, gestión del riesgo, componente ambiental y cambio climático / Número total de Municipios"/>
    <s v="SÍ"/>
    <n v="0.2"/>
    <s v="Porcentaje"/>
    <s v="-"/>
    <n v="0.05"/>
    <n v="0.15"/>
    <n v="0.25"/>
    <n v="0.35"/>
    <x v="18"/>
  </r>
  <r>
    <x v="3"/>
    <x v="10"/>
    <s v="Pacto por la calidad y eficiencia de servicios públicos:_x000a_Línea 2. Objetivos 1 y 4."/>
    <s v="Línea 2. Agua limpia y saneamiento básico adecuado"/>
    <s v="Objetivo 4. Incorporar las modificaciones pertinentes al esquema y capacidad institucional del sector, para mejorar la ejecución de proyectos y fortalecer la vigilancia y regulación oportuna y diferenciada a las empresas"/>
    <s v="6. Agua limpia y saneamiento básico"/>
    <s v="11. Ciudades y comunidades sostenibles_x000a_12. Producción y consumo responsables"/>
    <s v="Direccionamiento estratégico y planeación_x000a_Gestión con valores para resultados"/>
    <x v="18"/>
    <x v="55"/>
    <s v="Sumatoria de empresas con más de 5.000 suscriptores con modelo de Gobierno Corporativo "/>
    <s v="SÍ"/>
    <n v="0.33333333333333331"/>
    <s v="Número de empresas"/>
    <n v="2"/>
    <n v="2"/>
    <n v="12"/>
    <n v="20"/>
    <n v="50"/>
    <x v="18"/>
  </r>
  <r>
    <x v="3"/>
    <x v="10"/>
    <s v="Pacto por la calidad y eficiencia de servicios públicos:_x000a_Línea 2. Objetivos 1 y 4."/>
    <s v="Línea 2. Agua limpia y saneamiento básico adecuado"/>
    <s v="Objetivo 4. Incorporar las modificaciones pertinentes al esquema y capacidad institucional del sector, para mejorar la ejecución de proyectos y fortalecer la vigilancia y regulación oportuna y diferenciada a las empresas"/>
    <s v="6. Agua limpia y saneamiento básico"/>
    <s v="11. Ciudades y comunidades sostenibles_x000a_12. Producción y consumo responsables"/>
    <s v="Direccionamiento estratégico y planeación_x000a_Gestión con valores para resultados"/>
    <x v="18"/>
    <x v="56"/>
    <s v="Sumatoria de prestadores con inversiones para reducción de costos operativos formulados"/>
    <s v="SÍ"/>
    <n v="0.33333333333333331"/>
    <s v="Número de prestadores"/>
    <n v="0"/>
    <n v="5"/>
    <n v="8"/>
    <n v="12"/>
    <n v="15"/>
    <x v="18"/>
  </r>
  <r>
    <x v="3"/>
    <x v="10"/>
    <s v="Pacto por la calidad y eficiencia de servicios públicos:_x000a_Línea 2. Objetivos 1."/>
    <s v="Línea 2. Agua limpia y saneamiento básico adecuado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."/>
    <s v="6. Agua limpia y saneamiento básico"/>
    <s v="11. Ciudades y comunidades sostenibles_x000a_12. Producción y consumo responsables"/>
    <s v="Direccionamiento estratégico y planeación_x000a_Gestión con valores para resultados_x000a_Gestión del conocimiento y la innovación"/>
    <x v="18"/>
    <x v="57"/>
    <s v="Sumatoria de nuevos esquemas regionales de prestación del servicio estructurados"/>
    <s v="SÍ"/>
    <n v="0.33333333333333331"/>
    <s v="Número de esquemas"/>
    <n v="0"/>
    <n v="1"/>
    <n v="1"/>
    <n v="1"/>
    <n v="1"/>
    <x v="17"/>
  </r>
  <r>
    <x v="3"/>
    <x v="11"/>
    <s v="Pacto por la calidad y eficiencia de servicios públicos: _x000a_Línea 2. Objetivos 1 y 5._x000a__x000a_Pacto por la sostenibilidad_x000a_Línea 1. Objetivo 2."/>
    <s v="Línea 2. Agua limpia y saneamiento básico adecuado._x000a__x000a_Línea 1. Sectores comprometidos con la sostenibilidad y la mitigación del cambio climático"/>
    <s v="Objetivo 5. Adoptar medidas para proteger las fuentes de agua y garantizar su sostenibilidad en el tiempo, con un enfoque de Economía Circular._x000a__x000a_Objetivo 2: Mejoramiento de la calidad del aire, del agua y del suelo: para la prevención de los impactos en la salud pública y la reducción de las desigualdades relacionadas con el acceso a recursos."/>
    <s v="6. Agua limpia y saneamiento básico"/>
    <s v="12. Producción y consumo responsables"/>
    <s v="Direccionamiento estratégico y planeación_x000a_Gestión con valores para resultados "/>
    <x v="18"/>
    <x v="58"/>
    <s v="Caudal total tratado por prestadores de alcantarillado para los centros urbanos (m3/s)/ Caudal de Aguas residuales generadas (m3/s)"/>
    <s v="SÍ"/>
    <n v="0.25"/>
    <s v="Porcentaje"/>
    <s v="42.6 %"/>
    <n v="0.48"/>
    <n v="0.48"/>
    <n v="0.48"/>
    <n v="0.54300000000000004"/>
    <x v="18"/>
  </r>
  <r>
    <x v="3"/>
    <x v="11"/>
    <s v="Pacto por la sostenibilidad_x000a_Línea 1. Objetivo 3._x000a__x000a_Pacto por la calidad y eficiencia de servicios públicos: _x000a_Línea 2. Objetivo 1."/>
    <s v="Línea 1. Sectores comprometidos con la sostenibilidad y la mitigación del cambio climático_x000a__x000a_Línea 2. Agua limpia y saneamiento básico adecuado._x000a__x000a__x000a_"/>
    <s v="Objetivo 3. Acelerar la economía circular como base para la reducción, reutilización y reciclaje de residuos._x000a__x000a_Objetivo 1: Implementar estrategias para el logro de la prestación eficiente, sostenible e incluyente de los servicios de APSB, con orientación regional y una política nacional de gestión integral de residuos sólidos que articule el concepto de economía circular."/>
    <s v="11. Ciudades y Comunidades Sostenibles"/>
    <s v="6. Agua limpia y saneamiento básico_x000a_12. Producción y consumo responsables"/>
    <s v="Direccionamiento estratégico y planeación_x000a_Gestión con valores para resultados "/>
    <x v="18"/>
    <x v="59"/>
    <s v="Toneladas de residuos sólidos dispuestos adecuadamente en el servicio público de aseo / Total de residuos sólidos generados en el servicio público de aseo"/>
    <s v="SÍ"/>
    <n v="0.25"/>
    <s v="Porcentaje"/>
    <n v="0.96899999999999997"/>
    <n v="0.97899999999999998"/>
    <n v="0.98299999999999998"/>
    <n v="0.98699999999999999"/>
    <n v="0.99299999999999999"/>
    <x v="18"/>
  </r>
  <r>
    <x v="3"/>
    <x v="11"/>
    <s v="Pacto por la calidad y eficiencia de servicios públicos: _x000a_Línea 2. Objetivos 1 y 5._x000a__x000a_Pacto por la sostenibilidad_x000a_Línea 1. Objetivo 3."/>
    <s v="Línea 2. Agua limpia y saneamiento básico adecuado._x000a__x000a_Línea 1. Sectores comprometidos con la sostenibilidad y la mitigación del cambio climático"/>
    <s v="Objetivo 5. Adoptar medidas para proteger las fuentes de agua y garantizar su sostenibilidad en el tiempo, con un enfoque de Economía Circular._x000a__x000a_Objetivo 3. Acelerar la economía circular como base para la reducción, reutilización y reciclaje de residuos"/>
    <s v="11. Ciudades y Comunidades Sostenibles"/>
    <s v="6. Agua limpia y saneamiento básico_x000a_12. Producción y consumo responsables"/>
    <s v="Direccionamiento estratégico y planeación_x000a_Gestión con valores para resultados"/>
    <x v="18"/>
    <x v="60"/>
    <s v="Sumatoria de municipios con esquemas de aprovechamiemto en operación "/>
    <s v="SÍ"/>
    <n v="0.25"/>
    <s v="Número de municipios"/>
    <n v="53"/>
    <n v="59"/>
    <n v="71"/>
    <n v="86"/>
    <n v="100"/>
    <x v="18"/>
  </r>
  <r>
    <x v="3"/>
    <x v="11"/>
    <s v="Pacto por la calidad y eficiencia de servicios públicos: _x000a_Línea 2. Objetivos 1 y 5._x000a__x000a_Pacto por la sostenibilidad_x000a_Línea 1. Objetivo 3."/>
    <s v="Línea 2. Agua limpia y saneamiento básico adecuado._x000a__x000a_Línea 1. Sectores comprometidos con la sostenibilidad y la mitigación del cambio climático"/>
    <s v="Objetivo 5. Adoptar medidas para proteger las fuentes de agua y garantizar su sostenibilidad en el tiempo, con un enfoque de Economía Circular._x000a__x000a_Objetivo 3. Acelerar la economía circular como base para la reducción, reutilización y reciclaje de residuos"/>
    <s v="12. Producción y consumo responsables"/>
    <s v="6. Agua limpia y saneamiento básico_x000a_15. Vida de ecosistemas terrestres"/>
    <s v="Direccionamiento estratégico y planeación_x000a_Gestión con valores para resultados_x000a_Gestión del conocimiento y la innovación"/>
    <x v="18"/>
    <x v="61"/>
    <s v="Toneladas de residuos sólidos aprovechados y tratados en el servicio público de aseo / Total de residuos sólidos generados en el servicio público de aseo"/>
    <s v="SÍ"/>
    <n v="0.25"/>
    <s v="Porcentaje"/>
    <n v="0.05"/>
    <n v="0.08"/>
    <n v="0.1"/>
    <n v="0.13"/>
    <n v="0.15"/>
    <x v="18"/>
  </r>
  <r>
    <x v="3"/>
    <x v="12"/>
    <s v="Pacto por la calidad y eficiencia de servicios públicos:_x000a_Línea 2. Objetivos: 1, 2, 3 y 4._x000a__x000a_Pacto por la productividad y la equidad en las regiones: Pacífico (objetivo 3), Caribe (objetivo 2), Krioul &amp; Seaflower (objetivo 1) y Amazonía (objetivo 2)."/>
    <s v="Línea 2. Agua limpia y saneamiento básico adecuado.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"/>
    <s v="6. Agua limpia y saneamiento básico "/>
    <s v="1. Fin de la pobreza _x000a_10. Reducción de las desigualdades"/>
    <s v="Direccionamiento estratégico y planeación_x000a_Gestión con valores para resultados_x000a_Gestión del conocimiento y la innovación"/>
    <x v="17"/>
    <x v="62"/>
    <s v="Sumatoria de personas con acceso a soluciones adecuadas de agua potable en zona rural"/>
    <s v="SÍ"/>
    <n v="0.25"/>
    <s v="Número de personas"/>
    <n v="8043951"/>
    <n v="8149951"/>
    <n v="8255951"/>
    <n v="8414951"/>
    <n v="8573951"/>
    <x v="18"/>
  </r>
  <r>
    <x v="3"/>
    <x v="12"/>
    <s v="Pacto por la calidad y eficiencia de servicios públicos:_x000a_Línea 2. Objetivos: 1, 2, 3 y 4._x000a__x000a_Pacto por la productividad y la equidad en las regiones: Pacífico (objetivo 3), Caribe (objetivo 2), Krioul &amp; Seaflower (objetivo 1) y Amazonía (objetivo 2)."/>
    <s v="Línea 2. Agua limpia y saneamiento básico adecuado.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"/>
    <s v="6. Agua limpia y saneamiento básico "/>
    <s v="1. Fin de la pobreza _x000a_10. Reducción de las desigualdades"/>
    <s v="Direccionamiento estratégico y planeación_x000a_Gestión con valores para resultados_x000a_Gestión del conocimiento y la innovación"/>
    <x v="17"/>
    <x v="63"/>
    <s v="Sumatoria de personas con acceso a soluciones adecuadas para el manejo de aguas residuales en zona rural"/>
    <s v="SÍ"/>
    <n v="0.25"/>
    <s v="Número de personas"/>
    <n v="8036482"/>
    <n v="8136482"/>
    <n v="8236482"/>
    <n v="8336482"/>
    <n v="8516482"/>
    <x v="18"/>
  </r>
  <r>
    <x v="3"/>
    <x v="12"/>
    <s v="Pacto por la calidad y eficiencia de servicios públicos:_x000a_Línea 2. Objetivos: 1, 2, 3 y 4._x000a__x000a_Pacto por la productividad y la equidad en las regiones: Caribe (objetivo 2) y Krioul &amp; Seaflower (objetivo 1)."/>
    <s v="Línea 2. Agua limpia y saneamiento básico adecuado.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"/>
    <s v="6. Agua limpia y saneamiento básico"/>
    <s v="11. Ciudades y comunidades sostenibles"/>
    <s v="Direccionamiento estratégico y planeación_x000a_Gestión con valores para resultados_x000a_Evaluación de resultados"/>
    <x v="17"/>
    <x v="64"/>
    <s v="Sumatoria de personas con acceso a soluciones adecuadas de agua potable en zona urbana"/>
    <s v="SÍ"/>
    <n v="0.25"/>
    <s v="Número de personas"/>
    <n v="36170692"/>
    <n v="36670692"/>
    <n v="37670692"/>
    <n v="37920692"/>
    <n v="38670692"/>
    <x v="17"/>
  </r>
  <r>
    <x v="3"/>
    <x v="12"/>
    <s v="Pacto por la calidad y eficiencia de servicios públicos:_x000a_Línea 2. Objetivos: 1, 2, 3 y 4._x000a__x000a_Pacto por la productividad y la equidad en las regiones: Caribe (objetivo 2) y Krioul &amp; Seaflower (objetivo 1)."/>
    <s v="Línea 2. Agua limpia y saneamiento básico adecuado.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"/>
    <s v="6. Agua limpia y saneamiento básico"/>
    <s v="11. Ciudades y comunidades sostenibles"/>
    <s v="Direccionamiento estratégico y planeación_x000a_Gestión con valores para resultados_x000a_Evaluación de resultados"/>
    <x v="17"/>
    <x v="65"/>
    <s v="Sumatoria de personas con acceso a_x000a_soluciones adecuadas_x000a_para el manejo de_x000a_aguas residuales en_x000a_zona urbana"/>
    <s v="SÍ"/>
    <n v="0.25"/>
    <s v="Número de personas"/>
    <n v="34184673"/>
    <n v="34884673"/>
    <n v="35584673"/>
    <n v="36284673"/>
    <n v="36984673"/>
    <x v="17"/>
  </r>
  <r>
    <x v="3"/>
    <x v="13"/>
    <s v="Pacto por la calidad y eficiencia de servicios públicos:_x000a_Línea 2. Objetivo 1._x000a__x000a_Pacto por la sostenibilidad:_x000a_Línea 4. Objetivo 2._x000a_"/>
    <s v="Línea 2. Agua limpia y saneamiento básico adecuado._x000a__x000a_Línea 4. Instituciones ambientales modernas, apropiación social de la biodiversidad y manejo efectivo de los conflictos socioambientales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. _x000a__x000a_Objetivo 2. Robustecer los mecanismos de articulación y coordinación para la sostenibilidad "/>
    <s v="6. Agua limpia y saneamiento básico "/>
    <s v="11. Ciudades y comunidades sostenibles"/>
    <s v="Direccionamiento estratégico y planeación_x000a_Gestión con valores para resultados_x000a_Evaluación de resultados"/>
    <x v="17"/>
    <x v="66"/>
    <s v="Sumatoria de personas beneficiadas con proyectos que mejoran provisión, calidad y/o continuidad de acueducto y alcantarillado en la vigencia, en el marco del programa Guajira Azul "/>
    <s v="SÍ"/>
    <n v="0.5"/>
    <s v="Número de personas"/>
    <n v="0"/>
    <n v="248758"/>
    <n v="519473.8"/>
    <n v="710929.9"/>
    <n v="902386"/>
    <x v="18"/>
  </r>
  <r>
    <x v="3"/>
    <x v="13"/>
    <s v="Pacto por la calidad y eficiencia de servicios públicos:_x000a_Línea 2. Objetivo 1._x000a__x000a_Pacto por la sostenibilidad:_x000a_Línea 4. Objetivo 2._x000a_"/>
    <s v="Línea 2. Agua limpia y saneamiento básico adecuado._x000a__x000a_Línea 4. Instituciones ambientales modernas, apropiación social de la biodiversidad y manejo efectivo de los conflictos socioambientales"/>
    <s v="Objetivo 1. Implementar estrategias para el logro de la prestación eficiente, sostenible e incluyente de los servicios de APSB, con orientación regional y una política nacional de gestión integral de residuos sólidos que articule el concepto de economía circular. _x000a__x000a_Objetivo 2. Robustecer los mecanismos de articulación y coordinación para la sostenibilidad "/>
    <s v="6. Agua limpia y saneamiento básico "/>
    <s v="11. Ciudades y comunidades sostenibles"/>
    <s v="Direccionamiento estratégico y planeación_x000a_Gestión con valores para resultados_x000a_Evaluación de resultados"/>
    <x v="17"/>
    <x v="67"/>
    <s v="Sumatoria de personas beneficiadas con proyectos cofinanciados por el MVCT que mejoran provisión, calidad y/o continuidad de acueducto y alcantarillado en la vigencia"/>
    <s v="SÍ"/>
    <n v="0.5"/>
    <s v="Número de personas"/>
    <n v="0"/>
    <n v="2700000"/>
    <n v="5400000"/>
    <n v="8100000"/>
    <n v="10800000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compact="0" compactData="0" multipleFieldFilters="0">
  <location ref="A3:D72" firstHeaderRow="1" firstDataRow="1" firstDataCol="4"/>
  <pivotFields count="20">
    <pivotField axis="axisRow" compact="0" outline="0" showAll="0" defaultSubtotal="0">
      <items count="4">
        <item x="3"/>
        <item x="1"/>
        <item x="0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5">
        <item x="2"/>
        <item x="14"/>
        <item x="16"/>
        <item x="6"/>
        <item x="15"/>
        <item x="5"/>
        <item x="7"/>
        <item m="1" x="24"/>
        <item x="17"/>
        <item m="1" x="21"/>
        <item x="12"/>
        <item x="8"/>
        <item x="20"/>
        <item x="13"/>
        <item x="11"/>
        <item x="10"/>
        <item x="1"/>
        <item m="1" x="23"/>
        <item x="4"/>
        <item x="3"/>
        <item x="18"/>
        <item m="1" x="22"/>
        <item x="9"/>
        <item x="0"/>
        <item x="19"/>
      </items>
    </pivotField>
    <pivotField axis="axisRow" compact="0" outline="0" showAll="0" defaultSubtotal="0">
      <items count="68">
        <item x="35"/>
        <item x="30"/>
        <item x="59"/>
        <item x="16"/>
        <item x="38"/>
        <item x="31"/>
        <item x="15"/>
        <item x="41"/>
        <item x="55"/>
        <item x="4"/>
        <item x="34"/>
        <item x="50"/>
        <item x="10"/>
        <item x="48"/>
        <item x="44"/>
        <item x="47"/>
        <item x="46"/>
        <item x="37"/>
        <item x="40"/>
        <item x="60"/>
        <item x="11"/>
        <item x="28"/>
        <item x="45"/>
        <item x="57"/>
        <item x="52"/>
        <item x="51"/>
        <item x="21"/>
        <item x="3"/>
        <item x="67"/>
        <item x="66"/>
        <item x="62"/>
        <item x="64"/>
        <item x="63"/>
        <item x="65"/>
        <item x="7"/>
        <item x="58"/>
        <item x="18"/>
        <item x="13"/>
        <item x="14"/>
        <item x="17"/>
        <item x="27"/>
        <item x="32"/>
        <item x="26"/>
        <item x="54"/>
        <item x="53"/>
        <item x="29"/>
        <item x="8"/>
        <item x="9"/>
        <item x="19"/>
        <item x="1"/>
        <item x="25"/>
        <item x="2"/>
        <item x="61"/>
        <item x="23"/>
        <item x="24"/>
        <item x="56"/>
        <item x="0"/>
        <item x="39"/>
        <item x="36"/>
        <item x="22"/>
        <item x="33"/>
        <item x="20"/>
        <item x="5"/>
        <item x="6"/>
        <item x="12"/>
        <item x="49"/>
        <item x="43"/>
        <item x="4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40">
        <item m="1" x="33"/>
        <item m="1" x="31"/>
        <item m="1" x="30"/>
        <item m="1" x="25"/>
        <item m="1" x="24"/>
        <item m="1" x="23"/>
        <item m="1" x="38"/>
        <item m="1" x="32"/>
        <item m="1" x="26"/>
        <item m="1" x="37"/>
        <item m="1" x="36"/>
        <item m="1" x="34"/>
        <item m="1" x="20"/>
        <item m="1" x="19"/>
        <item m="1" x="39"/>
        <item m="1" x="29"/>
        <item m="1" x="22"/>
        <item m="1" x="27"/>
        <item m="1" x="28"/>
        <item m="1" x="21"/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</pivotFields>
  <rowFields count="4">
    <field x="8"/>
    <field x="9"/>
    <field x="19"/>
    <field x="0"/>
  </rowFields>
  <rowItems count="69">
    <i>
      <x/>
      <x v="62"/>
      <x v="21"/>
      <x v="2"/>
    </i>
    <i>
      <x v="1"/>
      <x v="21"/>
      <x v="31"/>
      <x v="2"/>
    </i>
    <i r="1">
      <x v="42"/>
      <x v="34"/>
      <x v="2"/>
    </i>
    <i r="1">
      <x v="50"/>
      <x v="34"/>
      <x v="2"/>
    </i>
    <i r="1">
      <x v="54"/>
      <x v="34"/>
      <x v="2"/>
    </i>
    <i>
      <x v="2"/>
      <x v="58"/>
      <x v="23"/>
      <x v="2"/>
    </i>
    <i>
      <x v="3"/>
      <x v="20"/>
      <x v="26"/>
      <x v="2"/>
    </i>
    <i>
      <x v="4"/>
      <x v="10"/>
      <x v="35"/>
      <x v="2"/>
    </i>
    <i r="1">
      <x v="11"/>
      <x v="39"/>
      <x/>
    </i>
    <i r="1">
      <x v="17"/>
      <x v="36"/>
      <x v="1"/>
    </i>
    <i r="1">
      <x v="57"/>
      <x v="36"/>
      <x v="1"/>
    </i>
    <i>
      <x v="5"/>
      <x v="12"/>
      <x v="25"/>
      <x v="2"/>
    </i>
    <i r="1">
      <x v="45"/>
      <x v="25"/>
      <x v="2"/>
    </i>
    <i>
      <x v="6"/>
      <x v="64"/>
      <x v="27"/>
      <x v="2"/>
    </i>
    <i>
      <x v="8"/>
      <x v="4"/>
      <x v="36"/>
      <x v="1"/>
    </i>
    <i r="1">
      <x v="14"/>
      <x v="36"/>
      <x v="3"/>
    </i>
    <i r="1">
      <x v="28"/>
      <x v="38"/>
      <x/>
    </i>
    <i r="1">
      <x v="29"/>
      <x v="39"/>
      <x/>
    </i>
    <i r="1">
      <x v="30"/>
      <x v="39"/>
      <x/>
    </i>
    <i r="1">
      <x v="31"/>
      <x v="38"/>
      <x/>
    </i>
    <i r="1">
      <x v="32"/>
      <x v="39"/>
      <x/>
    </i>
    <i r="1">
      <x v="33"/>
      <x v="38"/>
      <x/>
    </i>
    <i r="1">
      <x v="65"/>
      <x v="37"/>
      <x v="3"/>
    </i>
    <i>
      <x v="10"/>
      <x/>
      <x v="32"/>
      <x v="2"/>
    </i>
    <i r="1">
      <x v="1"/>
      <x v="32"/>
      <x v="2"/>
    </i>
    <i r="1">
      <x v="5"/>
      <x v="32"/>
      <x v="2"/>
    </i>
    <i r="1">
      <x v="41"/>
      <x v="32"/>
      <x v="2"/>
    </i>
    <i r="1">
      <x v="48"/>
      <x v="32"/>
      <x v="2"/>
    </i>
    <i>
      <x v="11"/>
      <x v="6"/>
      <x v="29"/>
      <x v="2"/>
    </i>
    <i r="1">
      <x v="37"/>
      <x v="28"/>
      <x v="2"/>
    </i>
    <i r="1">
      <x v="38"/>
      <x v="29"/>
      <x v="2"/>
    </i>
    <i>
      <x v="12"/>
      <x v="13"/>
      <x v="37"/>
      <x v="3"/>
    </i>
    <i r="1">
      <x v="15"/>
      <x v="37"/>
      <x v="3"/>
    </i>
    <i r="1">
      <x v="16"/>
      <x v="37"/>
      <x v="3"/>
    </i>
    <i r="1">
      <x v="66"/>
      <x v="37"/>
      <x v="3"/>
    </i>
    <i>
      <x v="13"/>
      <x v="60"/>
      <x v="21"/>
      <x v="2"/>
    </i>
    <i r="1">
      <x v="61"/>
      <x v="33"/>
      <x v="2"/>
    </i>
    <i>
      <x v="14"/>
      <x v="36"/>
      <x v="31"/>
      <x v="2"/>
    </i>
    <i>
      <x v="15"/>
      <x v="39"/>
      <x v="30"/>
      <x v="2"/>
    </i>
    <i>
      <x v="16"/>
      <x v="26"/>
      <x v="21"/>
      <x v="2"/>
    </i>
    <i r="1">
      <x v="40"/>
      <x v="34"/>
      <x v="2"/>
    </i>
    <i r="1">
      <x v="49"/>
      <x v="21"/>
      <x v="2"/>
    </i>
    <i r="1">
      <x v="51"/>
      <x v="21"/>
      <x v="2"/>
    </i>
    <i r="1">
      <x v="53"/>
      <x v="34"/>
      <x v="2"/>
    </i>
    <i r="1">
      <x v="59"/>
      <x v="21"/>
      <x v="2"/>
    </i>
    <i r="1">
      <x v="63"/>
      <x v="21"/>
      <x v="2"/>
    </i>
    <i>
      <x v="18"/>
      <x v="46"/>
      <x v="24"/>
      <x v="2"/>
    </i>
    <i r="1">
      <x v="47"/>
      <x v="24"/>
      <x v="2"/>
    </i>
    <i>
      <x v="19"/>
      <x v="34"/>
      <x v="23"/>
      <x v="2"/>
    </i>
    <i>
      <x v="20"/>
      <x v="2"/>
      <x v="39"/>
      <x/>
    </i>
    <i r="1">
      <x v="7"/>
      <x v="35"/>
      <x v="3"/>
    </i>
    <i r="1">
      <x v="8"/>
      <x v="39"/>
      <x/>
    </i>
    <i r="1">
      <x v="18"/>
      <x v="36"/>
      <x v="1"/>
    </i>
    <i r="1">
      <x v="19"/>
      <x v="39"/>
      <x/>
    </i>
    <i r="1">
      <x v="22"/>
      <x v="38"/>
      <x v="3"/>
    </i>
    <i r="1">
      <x v="23"/>
      <x v="38"/>
      <x/>
    </i>
    <i r="1">
      <x v="24"/>
      <x v="38"/>
      <x/>
    </i>
    <i r="1">
      <x v="25"/>
      <x v="39"/>
      <x/>
    </i>
    <i r="1">
      <x v="35"/>
      <x v="39"/>
      <x/>
    </i>
    <i r="1">
      <x v="43"/>
      <x v="39"/>
      <x/>
    </i>
    <i r="1">
      <x v="44"/>
      <x v="39"/>
      <x/>
    </i>
    <i r="1">
      <x v="52"/>
      <x v="39"/>
      <x/>
    </i>
    <i r="1">
      <x v="55"/>
      <x v="39"/>
      <x/>
    </i>
    <i>
      <x v="22"/>
      <x v="3"/>
      <x v="29"/>
      <x v="2"/>
    </i>
    <i>
      <x v="23"/>
      <x v="9"/>
      <x v="22"/>
      <x v="2"/>
    </i>
    <i r="1">
      <x v="27"/>
      <x v="22"/>
      <x v="2"/>
    </i>
    <i r="1">
      <x v="56"/>
      <x v="21"/>
      <x v="2"/>
    </i>
    <i>
      <x v="24"/>
      <x v="67"/>
      <x v="35"/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72"/>
  <sheetViews>
    <sheetView workbookViewId="0">
      <selection activeCell="D3" sqref="A3:D71"/>
    </sheetView>
  </sheetViews>
  <sheetFormatPr baseColWidth="10" defaultRowHeight="15" x14ac:dyDescent="0.25"/>
  <cols>
    <col min="1" max="1" width="46" customWidth="1"/>
    <col min="2" max="2" width="42.140625" customWidth="1"/>
    <col min="3" max="3" width="16.28515625" customWidth="1"/>
    <col min="4" max="4" width="28.140625" bestFit="1" customWidth="1"/>
  </cols>
  <sheetData>
    <row r="3" spans="1:4" x14ac:dyDescent="0.25">
      <c r="A3" s="8" t="s">
        <v>2</v>
      </c>
      <c r="B3" s="8" t="s">
        <v>3</v>
      </c>
      <c r="C3" s="8" t="s">
        <v>4</v>
      </c>
      <c r="D3" s="8" t="s">
        <v>0</v>
      </c>
    </row>
    <row r="4" spans="1:4" x14ac:dyDescent="0.25">
      <c r="A4" t="s">
        <v>14</v>
      </c>
      <c r="B4" t="s">
        <v>15</v>
      </c>
      <c r="C4" t="s">
        <v>153</v>
      </c>
      <c r="D4" t="s">
        <v>5</v>
      </c>
    </row>
    <row r="5" spans="1:4" x14ac:dyDescent="0.25">
      <c r="A5" t="s">
        <v>50</v>
      </c>
      <c r="B5" t="s">
        <v>55</v>
      </c>
      <c r="C5" t="s">
        <v>40</v>
      </c>
      <c r="D5" t="s">
        <v>5</v>
      </c>
    </row>
    <row r="6" spans="1:4" x14ac:dyDescent="0.25">
      <c r="B6" t="s">
        <v>53</v>
      </c>
      <c r="C6" t="s">
        <v>118</v>
      </c>
      <c r="D6" t="s">
        <v>5</v>
      </c>
    </row>
    <row r="7" spans="1:4" x14ac:dyDescent="0.25">
      <c r="B7" t="s">
        <v>52</v>
      </c>
      <c r="C7" t="s">
        <v>118</v>
      </c>
      <c r="D7" t="s">
        <v>5</v>
      </c>
    </row>
    <row r="8" spans="1:4" x14ac:dyDescent="0.25">
      <c r="B8" t="s">
        <v>51</v>
      </c>
      <c r="C8" t="s">
        <v>118</v>
      </c>
      <c r="D8" t="s">
        <v>5</v>
      </c>
    </row>
    <row r="9" spans="1:4" x14ac:dyDescent="0.25">
      <c r="A9" t="s">
        <v>66</v>
      </c>
      <c r="B9" t="s">
        <v>67</v>
      </c>
      <c r="C9" t="s">
        <v>123</v>
      </c>
      <c r="D9" t="s">
        <v>5</v>
      </c>
    </row>
    <row r="10" spans="1:4" x14ac:dyDescent="0.25">
      <c r="A10" t="s">
        <v>25</v>
      </c>
      <c r="B10" t="s">
        <v>26</v>
      </c>
      <c r="C10" t="s">
        <v>27</v>
      </c>
      <c r="D10" t="s">
        <v>5</v>
      </c>
    </row>
    <row r="11" spans="1:4" x14ac:dyDescent="0.25">
      <c r="A11" t="s">
        <v>62</v>
      </c>
      <c r="B11" t="s">
        <v>63</v>
      </c>
      <c r="C11" t="s">
        <v>64</v>
      </c>
      <c r="D11" t="s">
        <v>5</v>
      </c>
    </row>
    <row r="12" spans="1:4" x14ac:dyDescent="0.25">
      <c r="B12" t="s">
        <v>95</v>
      </c>
      <c r="C12" t="s">
        <v>96</v>
      </c>
      <c r="D12" t="s">
        <v>94</v>
      </c>
    </row>
    <row r="13" spans="1:4" x14ac:dyDescent="0.25">
      <c r="B13" t="s">
        <v>70</v>
      </c>
      <c r="C13" t="s">
        <v>71</v>
      </c>
      <c r="D13" t="s">
        <v>68</v>
      </c>
    </row>
    <row r="14" spans="1:4" x14ac:dyDescent="0.25">
      <c r="B14" t="s">
        <v>75</v>
      </c>
      <c r="C14" t="s">
        <v>71</v>
      </c>
      <c r="D14" t="s">
        <v>68</v>
      </c>
    </row>
    <row r="15" spans="1:4" x14ac:dyDescent="0.25">
      <c r="A15" t="s">
        <v>23</v>
      </c>
      <c r="B15" t="s">
        <v>24</v>
      </c>
      <c r="C15" t="s">
        <v>120</v>
      </c>
      <c r="D15" t="s">
        <v>5</v>
      </c>
    </row>
    <row r="16" spans="1:4" x14ac:dyDescent="0.25">
      <c r="B16" t="s">
        <v>56</v>
      </c>
      <c r="C16" t="s">
        <v>120</v>
      </c>
      <c r="D16" t="s">
        <v>5</v>
      </c>
    </row>
    <row r="17" spans="1:4" x14ac:dyDescent="0.25">
      <c r="A17" t="s">
        <v>28</v>
      </c>
      <c r="B17" t="s">
        <v>29</v>
      </c>
      <c r="C17" t="s">
        <v>373</v>
      </c>
      <c r="D17" t="s">
        <v>5</v>
      </c>
    </row>
    <row r="18" spans="1:4" x14ac:dyDescent="0.25">
      <c r="A18" t="s">
        <v>72</v>
      </c>
      <c r="B18" t="s">
        <v>73</v>
      </c>
      <c r="C18" t="s">
        <v>71</v>
      </c>
      <c r="D18" t="s">
        <v>68</v>
      </c>
    </row>
    <row r="19" spans="1:4" x14ac:dyDescent="0.25">
      <c r="B19" t="s">
        <v>88</v>
      </c>
      <c r="C19" t="s">
        <v>71</v>
      </c>
      <c r="D19" t="s">
        <v>78</v>
      </c>
    </row>
    <row r="20" spans="1:4" x14ac:dyDescent="0.25">
      <c r="B20" t="s">
        <v>116</v>
      </c>
      <c r="C20" t="s">
        <v>119</v>
      </c>
      <c r="D20" t="s">
        <v>94</v>
      </c>
    </row>
    <row r="21" spans="1:4" x14ac:dyDescent="0.25">
      <c r="B21" t="s">
        <v>115</v>
      </c>
      <c r="C21" t="s">
        <v>96</v>
      </c>
      <c r="D21" t="s">
        <v>94</v>
      </c>
    </row>
    <row r="22" spans="1:4" x14ac:dyDescent="0.25">
      <c r="B22" t="s">
        <v>110</v>
      </c>
      <c r="C22" t="s">
        <v>96</v>
      </c>
      <c r="D22" t="s">
        <v>94</v>
      </c>
    </row>
    <row r="23" spans="1:4" x14ac:dyDescent="0.25">
      <c r="B23" t="s">
        <v>112</v>
      </c>
      <c r="C23" t="s">
        <v>119</v>
      </c>
      <c r="D23" t="s">
        <v>94</v>
      </c>
    </row>
    <row r="24" spans="1:4" x14ac:dyDescent="0.25">
      <c r="B24" t="s">
        <v>111</v>
      </c>
      <c r="C24" t="s">
        <v>96</v>
      </c>
      <c r="D24" t="s">
        <v>94</v>
      </c>
    </row>
    <row r="25" spans="1:4" x14ac:dyDescent="0.25">
      <c r="B25" t="s">
        <v>113</v>
      </c>
      <c r="C25" t="s">
        <v>119</v>
      </c>
      <c r="D25" t="s">
        <v>94</v>
      </c>
    </row>
    <row r="26" spans="1:4" x14ac:dyDescent="0.25">
      <c r="B26" t="s">
        <v>93</v>
      </c>
      <c r="C26" t="s">
        <v>87</v>
      </c>
      <c r="D26" t="s">
        <v>78</v>
      </c>
    </row>
    <row r="27" spans="1:4" x14ac:dyDescent="0.25">
      <c r="A27" t="s">
        <v>41</v>
      </c>
      <c r="B27" t="s">
        <v>65</v>
      </c>
      <c r="C27" t="s">
        <v>124</v>
      </c>
      <c r="D27" t="s">
        <v>5</v>
      </c>
    </row>
    <row r="28" spans="1:4" x14ac:dyDescent="0.25">
      <c r="B28" t="s">
        <v>57</v>
      </c>
      <c r="C28" t="s">
        <v>124</v>
      </c>
      <c r="D28" t="s">
        <v>5</v>
      </c>
    </row>
    <row r="29" spans="1:4" x14ac:dyDescent="0.25">
      <c r="B29" t="s">
        <v>58</v>
      </c>
      <c r="C29" t="s">
        <v>124</v>
      </c>
      <c r="D29" t="s">
        <v>5</v>
      </c>
    </row>
    <row r="30" spans="1:4" x14ac:dyDescent="0.25">
      <c r="B30" t="s">
        <v>59</v>
      </c>
      <c r="C30" t="s">
        <v>124</v>
      </c>
      <c r="D30" t="s">
        <v>5</v>
      </c>
    </row>
    <row r="31" spans="1:4" x14ac:dyDescent="0.25">
      <c r="B31" t="s">
        <v>42</v>
      </c>
      <c r="C31" t="s">
        <v>124</v>
      </c>
      <c r="D31" t="s">
        <v>5</v>
      </c>
    </row>
    <row r="32" spans="1:4" x14ac:dyDescent="0.25">
      <c r="A32" t="s">
        <v>30</v>
      </c>
      <c r="B32" t="s">
        <v>33</v>
      </c>
      <c r="C32" t="s">
        <v>126</v>
      </c>
      <c r="D32" t="s">
        <v>5</v>
      </c>
    </row>
    <row r="33" spans="1:4" x14ac:dyDescent="0.25">
      <c r="B33" t="s">
        <v>31</v>
      </c>
      <c r="C33" t="s">
        <v>121</v>
      </c>
      <c r="D33" t="s">
        <v>5</v>
      </c>
    </row>
    <row r="34" spans="1:4" x14ac:dyDescent="0.25">
      <c r="B34" t="s">
        <v>32</v>
      </c>
      <c r="C34" t="s">
        <v>126</v>
      </c>
      <c r="D34" t="s">
        <v>5</v>
      </c>
    </row>
    <row r="35" spans="1:4" x14ac:dyDescent="0.25">
      <c r="A35" t="s">
        <v>85</v>
      </c>
      <c r="B35" t="s">
        <v>128</v>
      </c>
      <c r="C35" t="s">
        <v>87</v>
      </c>
      <c r="D35" t="s">
        <v>78</v>
      </c>
    </row>
    <row r="36" spans="1:4" x14ac:dyDescent="0.25">
      <c r="B36" t="s">
        <v>92</v>
      </c>
      <c r="C36" t="s">
        <v>87</v>
      </c>
      <c r="D36" t="s">
        <v>78</v>
      </c>
    </row>
    <row r="37" spans="1:4" x14ac:dyDescent="0.25">
      <c r="B37" t="s">
        <v>91</v>
      </c>
      <c r="C37" t="s">
        <v>87</v>
      </c>
      <c r="D37" t="s">
        <v>78</v>
      </c>
    </row>
    <row r="38" spans="1:4" x14ac:dyDescent="0.25">
      <c r="B38" t="s">
        <v>86</v>
      </c>
      <c r="C38" t="s">
        <v>87</v>
      </c>
      <c r="D38" t="s">
        <v>78</v>
      </c>
    </row>
    <row r="39" spans="1:4" x14ac:dyDescent="0.25">
      <c r="A39" t="s">
        <v>43</v>
      </c>
      <c r="B39" t="s">
        <v>61</v>
      </c>
      <c r="C39" t="s">
        <v>153</v>
      </c>
      <c r="D39" t="s">
        <v>5</v>
      </c>
    </row>
    <row r="40" spans="1:4" x14ac:dyDescent="0.25">
      <c r="B40" t="s">
        <v>44</v>
      </c>
      <c r="C40" t="s">
        <v>45</v>
      </c>
      <c r="D40" t="s">
        <v>5</v>
      </c>
    </row>
    <row r="41" spans="1:4" x14ac:dyDescent="0.25">
      <c r="A41" t="s">
        <v>38</v>
      </c>
      <c r="B41" t="s">
        <v>39</v>
      </c>
      <c r="C41" t="s">
        <v>40</v>
      </c>
      <c r="D41" t="s">
        <v>5</v>
      </c>
    </row>
    <row r="42" spans="1:4" x14ac:dyDescent="0.25">
      <c r="A42" t="s">
        <v>36</v>
      </c>
      <c r="B42" t="s">
        <v>37</v>
      </c>
      <c r="C42" t="s">
        <v>122</v>
      </c>
      <c r="D42" t="s">
        <v>5</v>
      </c>
    </row>
    <row r="43" spans="1:4" x14ac:dyDescent="0.25">
      <c r="A43" t="s">
        <v>7</v>
      </c>
      <c r="B43" t="s">
        <v>47</v>
      </c>
      <c r="C43" t="s">
        <v>153</v>
      </c>
      <c r="D43" t="s">
        <v>5</v>
      </c>
    </row>
    <row r="44" spans="1:4" x14ac:dyDescent="0.25">
      <c r="B44" t="s">
        <v>54</v>
      </c>
      <c r="C44" t="s">
        <v>118</v>
      </c>
      <c r="D44" t="s">
        <v>5</v>
      </c>
    </row>
    <row r="45" spans="1:4" x14ac:dyDescent="0.25">
      <c r="B45" t="s">
        <v>9</v>
      </c>
      <c r="C45" t="s">
        <v>153</v>
      </c>
      <c r="D45" t="s">
        <v>5</v>
      </c>
    </row>
    <row r="46" spans="1:4" x14ac:dyDescent="0.25">
      <c r="B46" t="s">
        <v>10</v>
      </c>
      <c r="C46" t="s">
        <v>153</v>
      </c>
      <c r="D46" t="s">
        <v>5</v>
      </c>
    </row>
    <row r="47" spans="1:4" x14ac:dyDescent="0.25">
      <c r="B47" t="s">
        <v>49</v>
      </c>
      <c r="C47" t="s">
        <v>118</v>
      </c>
      <c r="D47" t="s">
        <v>5</v>
      </c>
    </row>
    <row r="48" spans="1:4" x14ac:dyDescent="0.25">
      <c r="B48" t="s">
        <v>48</v>
      </c>
      <c r="C48" t="s">
        <v>153</v>
      </c>
      <c r="D48" t="s">
        <v>5</v>
      </c>
    </row>
    <row r="49" spans="1:4" x14ac:dyDescent="0.25">
      <c r="B49" t="s">
        <v>16</v>
      </c>
      <c r="C49" t="s">
        <v>153</v>
      </c>
      <c r="D49" t="s">
        <v>5</v>
      </c>
    </row>
    <row r="50" spans="1:4" x14ac:dyDescent="0.25">
      <c r="A50" t="s">
        <v>19</v>
      </c>
      <c r="B50" t="s">
        <v>20</v>
      </c>
      <c r="C50" t="s">
        <v>21</v>
      </c>
      <c r="D50" t="s">
        <v>5</v>
      </c>
    </row>
    <row r="51" spans="1:4" x14ac:dyDescent="0.25">
      <c r="B51" t="s">
        <v>22</v>
      </c>
      <c r="C51" t="s">
        <v>21</v>
      </c>
      <c r="D51" t="s">
        <v>5</v>
      </c>
    </row>
    <row r="52" spans="1:4" x14ac:dyDescent="0.25">
      <c r="A52" t="s">
        <v>17</v>
      </c>
      <c r="B52" t="s">
        <v>18</v>
      </c>
      <c r="C52" t="s">
        <v>123</v>
      </c>
      <c r="D52" t="s">
        <v>5</v>
      </c>
    </row>
    <row r="53" spans="1:4" x14ac:dyDescent="0.25">
      <c r="A53" t="s">
        <v>80</v>
      </c>
      <c r="B53" t="s">
        <v>106</v>
      </c>
      <c r="C53" t="s">
        <v>96</v>
      </c>
      <c r="D53" t="s">
        <v>94</v>
      </c>
    </row>
    <row r="54" spans="1:4" x14ac:dyDescent="0.25">
      <c r="B54" t="s">
        <v>81</v>
      </c>
      <c r="C54" t="s">
        <v>64</v>
      </c>
      <c r="D54" t="s">
        <v>78</v>
      </c>
    </row>
    <row r="55" spans="1:4" x14ac:dyDescent="0.25">
      <c r="B55" t="s">
        <v>101</v>
      </c>
      <c r="C55" t="s">
        <v>96</v>
      </c>
      <c r="D55" t="s">
        <v>94</v>
      </c>
    </row>
    <row r="56" spans="1:4" x14ac:dyDescent="0.25">
      <c r="B56" t="s">
        <v>77</v>
      </c>
      <c r="C56" t="s">
        <v>71</v>
      </c>
      <c r="D56" t="s">
        <v>68</v>
      </c>
    </row>
    <row r="57" spans="1:4" x14ac:dyDescent="0.25">
      <c r="B57" t="s">
        <v>107</v>
      </c>
      <c r="C57" t="s">
        <v>96</v>
      </c>
      <c r="D57" t="s">
        <v>94</v>
      </c>
    </row>
    <row r="58" spans="1:4" x14ac:dyDescent="0.25">
      <c r="B58" t="s">
        <v>89</v>
      </c>
      <c r="C58" t="s">
        <v>119</v>
      </c>
      <c r="D58" t="s">
        <v>78</v>
      </c>
    </row>
    <row r="59" spans="1:4" x14ac:dyDescent="0.25">
      <c r="B59" t="s">
        <v>103</v>
      </c>
      <c r="C59" t="s">
        <v>119</v>
      </c>
      <c r="D59" t="s">
        <v>94</v>
      </c>
    </row>
    <row r="60" spans="1:4" x14ac:dyDescent="0.25">
      <c r="B60" t="s">
        <v>98</v>
      </c>
      <c r="C60" t="s">
        <v>119</v>
      </c>
      <c r="D60" t="s">
        <v>94</v>
      </c>
    </row>
    <row r="61" spans="1:4" x14ac:dyDescent="0.25">
      <c r="B61" t="s">
        <v>97</v>
      </c>
      <c r="C61" t="s">
        <v>96</v>
      </c>
      <c r="D61" t="s">
        <v>94</v>
      </c>
    </row>
    <row r="62" spans="1:4" x14ac:dyDescent="0.25">
      <c r="B62" t="s">
        <v>105</v>
      </c>
      <c r="C62" t="s">
        <v>96</v>
      </c>
      <c r="D62" t="s">
        <v>94</v>
      </c>
    </row>
    <row r="63" spans="1:4" x14ac:dyDescent="0.25">
      <c r="B63" t="s">
        <v>127</v>
      </c>
      <c r="C63" t="s">
        <v>96</v>
      </c>
      <c r="D63" t="s">
        <v>94</v>
      </c>
    </row>
    <row r="64" spans="1:4" x14ac:dyDescent="0.25">
      <c r="B64" t="s">
        <v>99</v>
      </c>
      <c r="C64" t="s">
        <v>96</v>
      </c>
      <c r="D64" t="s">
        <v>94</v>
      </c>
    </row>
    <row r="65" spans="1:4" x14ac:dyDescent="0.25">
      <c r="B65" t="s">
        <v>108</v>
      </c>
      <c r="C65" t="s">
        <v>96</v>
      </c>
      <c r="D65" t="s">
        <v>94</v>
      </c>
    </row>
    <row r="66" spans="1:4" x14ac:dyDescent="0.25">
      <c r="B66" t="s">
        <v>102</v>
      </c>
      <c r="C66" t="s">
        <v>96</v>
      </c>
      <c r="D66" t="s">
        <v>94</v>
      </c>
    </row>
    <row r="67" spans="1:4" x14ac:dyDescent="0.25">
      <c r="A67" t="s">
        <v>34</v>
      </c>
      <c r="B67" t="s">
        <v>35</v>
      </c>
      <c r="C67" t="s">
        <v>126</v>
      </c>
      <c r="D67" t="s">
        <v>5</v>
      </c>
    </row>
    <row r="68" spans="1:4" x14ac:dyDescent="0.25">
      <c r="A68" t="s">
        <v>11</v>
      </c>
      <c r="B68" t="s">
        <v>13</v>
      </c>
      <c r="C68" t="s">
        <v>125</v>
      </c>
      <c r="D68" t="s">
        <v>5</v>
      </c>
    </row>
    <row r="69" spans="1:4" x14ac:dyDescent="0.25">
      <c r="B69" t="s">
        <v>12</v>
      </c>
      <c r="C69" t="s">
        <v>125</v>
      </c>
      <c r="D69" t="s">
        <v>5</v>
      </c>
    </row>
    <row r="70" spans="1:4" x14ac:dyDescent="0.25">
      <c r="B70" t="s">
        <v>8</v>
      </c>
      <c r="C70" t="s">
        <v>153</v>
      </c>
      <c r="D70" t="s">
        <v>5</v>
      </c>
    </row>
    <row r="71" spans="1:4" x14ac:dyDescent="0.25">
      <c r="A71" t="s">
        <v>83</v>
      </c>
      <c r="B71" t="s">
        <v>84</v>
      </c>
      <c r="C71" t="s">
        <v>64</v>
      </c>
      <c r="D71" t="s">
        <v>78</v>
      </c>
    </row>
    <row r="72" spans="1:4" x14ac:dyDescent="0.25">
      <c r="A72" t="s">
        <v>117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U74"/>
  <sheetViews>
    <sheetView showGridLines="0" tabSelected="1" topLeftCell="E1" zoomScale="85" zoomScaleNormal="85" zoomScalePageLayoutView="125" workbookViewId="0">
      <selection activeCell="E79" sqref="E79"/>
    </sheetView>
  </sheetViews>
  <sheetFormatPr baseColWidth="10" defaultColWidth="10.85546875" defaultRowHeight="15" x14ac:dyDescent="0.25"/>
  <cols>
    <col min="1" max="1" width="3.42578125" style="3" customWidth="1"/>
    <col min="2" max="2" width="17.140625" style="5" customWidth="1"/>
    <col min="3" max="3" width="21" style="5" customWidth="1"/>
    <col min="4" max="5" width="24.42578125" style="5" customWidth="1"/>
    <col min="6" max="6" width="26" style="5" customWidth="1"/>
    <col min="7" max="7" width="16.28515625" style="5" customWidth="1"/>
    <col min="8" max="8" width="18.140625" style="5" customWidth="1"/>
    <col min="9" max="9" width="19.5703125" style="5" customWidth="1"/>
    <col min="10" max="10" width="17.42578125" style="5" customWidth="1"/>
    <col min="11" max="12" width="19.28515625" style="5" customWidth="1"/>
    <col min="13" max="13" width="12.85546875" style="5" customWidth="1"/>
    <col min="14" max="14" width="9.28515625" style="5" customWidth="1"/>
    <col min="15" max="15" width="10.5703125" style="5" customWidth="1"/>
    <col min="16" max="19" width="9.85546875" style="5" customWidth="1"/>
    <col min="20" max="20" width="15.7109375" style="5" customWidth="1"/>
    <col min="21" max="16384" width="10.85546875" style="3"/>
  </cols>
  <sheetData>
    <row r="1" spans="1:21" s="2" customFormat="1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"/>
      <c r="N1" s="1"/>
      <c r="O1" s="1"/>
      <c r="P1" s="1"/>
      <c r="Q1" s="1"/>
      <c r="R1" s="1"/>
      <c r="S1" s="1"/>
      <c r="T1" s="1"/>
    </row>
    <row r="2" spans="1:21" ht="18" x14ac:dyDescent="0.25">
      <c r="B2" s="82" t="s">
        <v>374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</row>
    <row r="3" spans="1:21" ht="24" customHeight="1" x14ac:dyDescent="0.25">
      <c r="B3" s="86" t="s">
        <v>0</v>
      </c>
      <c r="C3" s="85" t="s">
        <v>1</v>
      </c>
      <c r="D3" s="85" t="s">
        <v>375</v>
      </c>
      <c r="E3" s="85"/>
      <c r="F3" s="85"/>
      <c r="G3" s="85" t="s">
        <v>379</v>
      </c>
      <c r="H3" s="85"/>
      <c r="I3" s="85" t="s">
        <v>129</v>
      </c>
      <c r="J3" s="85" t="s">
        <v>2</v>
      </c>
      <c r="K3" s="85" t="s">
        <v>3</v>
      </c>
      <c r="L3" s="85" t="s">
        <v>130</v>
      </c>
      <c r="M3" s="85" t="s">
        <v>131</v>
      </c>
      <c r="N3" s="85" t="s">
        <v>132</v>
      </c>
      <c r="O3" s="85" t="s">
        <v>133</v>
      </c>
      <c r="P3" s="85" t="s">
        <v>382</v>
      </c>
      <c r="Q3" s="85"/>
      <c r="R3" s="85"/>
      <c r="S3" s="85"/>
      <c r="T3" s="87" t="s">
        <v>4</v>
      </c>
    </row>
    <row r="4" spans="1:21" s="6" customFormat="1" ht="24" customHeight="1" x14ac:dyDescent="0.25">
      <c r="B4" s="86"/>
      <c r="C4" s="85"/>
      <c r="D4" s="9" t="s">
        <v>376</v>
      </c>
      <c r="E4" s="9" t="s">
        <v>377</v>
      </c>
      <c r="F4" s="9" t="s">
        <v>378</v>
      </c>
      <c r="G4" s="9" t="s">
        <v>380</v>
      </c>
      <c r="H4" s="9" t="s">
        <v>381</v>
      </c>
      <c r="I4" s="85"/>
      <c r="J4" s="85"/>
      <c r="K4" s="85"/>
      <c r="L4" s="85"/>
      <c r="M4" s="85"/>
      <c r="N4" s="85"/>
      <c r="O4" s="85"/>
      <c r="P4" s="9">
        <v>2019</v>
      </c>
      <c r="Q4" s="9">
        <v>2020</v>
      </c>
      <c r="R4" s="9">
        <v>2021</v>
      </c>
      <c r="S4" s="9">
        <v>2022</v>
      </c>
      <c r="T4" s="87"/>
    </row>
    <row r="5" spans="1:21" ht="51" x14ac:dyDescent="0.25">
      <c r="B5" s="63" t="s">
        <v>5</v>
      </c>
      <c r="C5" s="10" t="s">
        <v>6</v>
      </c>
      <c r="D5" s="10" t="s">
        <v>135</v>
      </c>
      <c r="E5" s="10" t="s">
        <v>136</v>
      </c>
      <c r="F5" s="10" t="s">
        <v>137</v>
      </c>
      <c r="G5" s="10" t="s">
        <v>138</v>
      </c>
      <c r="H5" s="10"/>
      <c r="I5" s="10" t="s">
        <v>139</v>
      </c>
      <c r="J5" s="10" t="s">
        <v>11</v>
      </c>
      <c r="K5" s="10" t="s">
        <v>8</v>
      </c>
      <c r="L5" s="10" t="s">
        <v>140</v>
      </c>
      <c r="M5" s="11">
        <v>4.7619047619047603E-2</v>
      </c>
      <c r="N5" s="11" t="s">
        <v>141</v>
      </c>
      <c r="O5" s="11">
        <v>0.99</v>
      </c>
      <c r="P5" s="11">
        <v>0.99</v>
      </c>
      <c r="Q5" s="11">
        <v>0.99</v>
      </c>
      <c r="R5" s="11">
        <v>0.99</v>
      </c>
      <c r="S5" s="11">
        <v>0.99</v>
      </c>
      <c r="T5" s="64" t="s">
        <v>383</v>
      </c>
    </row>
    <row r="6" spans="1:21" ht="63.75" x14ac:dyDescent="0.25">
      <c r="B6" s="65" t="s">
        <v>5</v>
      </c>
      <c r="C6" s="39" t="s">
        <v>6</v>
      </c>
      <c r="D6" s="39" t="s">
        <v>135</v>
      </c>
      <c r="E6" s="39" t="s">
        <v>136</v>
      </c>
      <c r="F6" s="39" t="s">
        <v>137</v>
      </c>
      <c r="G6" s="39" t="s">
        <v>138</v>
      </c>
      <c r="H6" s="39"/>
      <c r="I6" s="39" t="s">
        <v>142</v>
      </c>
      <c r="J6" s="39" t="s">
        <v>7</v>
      </c>
      <c r="K6" s="39" t="s">
        <v>9</v>
      </c>
      <c r="L6" s="39" t="s">
        <v>143</v>
      </c>
      <c r="M6" s="40">
        <v>4.7619047619047603E-2</v>
      </c>
      <c r="N6" s="39" t="s">
        <v>141</v>
      </c>
      <c r="O6" s="41">
        <v>1</v>
      </c>
      <c r="P6" s="41">
        <v>1</v>
      </c>
      <c r="Q6" s="41">
        <v>1</v>
      </c>
      <c r="R6" s="41">
        <v>1</v>
      </c>
      <c r="S6" s="41">
        <v>1</v>
      </c>
      <c r="T6" s="66" t="s">
        <v>383</v>
      </c>
    </row>
    <row r="7" spans="1:21" ht="102" x14ac:dyDescent="0.25">
      <c r="B7" s="63" t="s">
        <v>5</v>
      </c>
      <c r="C7" s="10" t="s">
        <v>6</v>
      </c>
      <c r="D7" s="10" t="s">
        <v>135</v>
      </c>
      <c r="E7" s="10" t="s">
        <v>136</v>
      </c>
      <c r="F7" s="10" t="s">
        <v>137</v>
      </c>
      <c r="G7" s="10" t="s">
        <v>138</v>
      </c>
      <c r="H7" s="10"/>
      <c r="I7" s="10" t="s">
        <v>142</v>
      </c>
      <c r="J7" s="10" t="s">
        <v>7</v>
      </c>
      <c r="K7" s="10" t="s">
        <v>10</v>
      </c>
      <c r="L7" s="10" t="s">
        <v>144</v>
      </c>
      <c r="M7" s="11">
        <v>4.7619047619047603E-2</v>
      </c>
      <c r="N7" s="10" t="s">
        <v>141</v>
      </c>
      <c r="O7" s="10">
        <v>0</v>
      </c>
      <c r="P7" s="13">
        <v>0.4</v>
      </c>
      <c r="Q7" s="13">
        <v>0.7</v>
      </c>
      <c r="R7" s="13">
        <v>1</v>
      </c>
      <c r="S7" s="13">
        <v>1</v>
      </c>
      <c r="T7" s="67" t="s">
        <v>383</v>
      </c>
    </row>
    <row r="8" spans="1:21" ht="51" x14ac:dyDescent="0.25">
      <c r="B8" s="65" t="s">
        <v>5</v>
      </c>
      <c r="C8" s="39" t="s">
        <v>6</v>
      </c>
      <c r="D8" s="39" t="s">
        <v>135</v>
      </c>
      <c r="E8" s="39" t="s">
        <v>136</v>
      </c>
      <c r="F8" s="39" t="s">
        <v>137</v>
      </c>
      <c r="G8" s="39" t="s">
        <v>138</v>
      </c>
      <c r="H8" s="39"/>
      <c r="I8" s="39" t="s">
        <v>139</v>
      </c>
      <c r="J8" s="39" t="s">
        <v>11</v>
      </c>
      <c r="K8" s="39" t="s">
        <v>12</v>
      </c>
      <c r="L8" s="39" t="s">
        <v>145</v>
      </c>
      <c r="M8" s="40">
        <v>4.7619047619047603E-2</v>
      </c>
      <c r="N8" s="39" t="s">
        <v>141</v>
      </c>
      <c r="O8" s="40">
        <v>0.9</v>
      </c>
      <c r="P8" s="40">
        <v>0.9</v>
      </c>
      <c r="Q8" s="40">
        <v>0.92</v>
      </c>
      <c r="R8" s="40">
        <v>0.94</v>
      </c>
      <c r="S8" s="40">
        <v>0.95</v>
      </c>
      <c r="T8" s="66" t="s">
        <v>384</v>
      </c>
    </row>
    <row r="9" spans="1:21" s="4" customFormat="1" ht="63.75" x14ac:dyDescent="0.25">
      <c r="B9" s="63" t="s">
        <v>5</v>
      </c>
      <c r="C9" s="10" t="s">
        <v>6</v>
      </c>
      <c r="D9" s="10" t="s">
        <v>135</v>
      </c>
      <c r="E9" s="10" t="s">
        <v>136</v>
      </c>
      <c r="F9" s="10" t="s">
        <v>137</v>
      </c>
      <c r="G9" s="10" t="s">
        <v>138</v>
      </c>
      <c r="H9" s="10"/>
      <c r="I9" s="10" t="s">
        <v>142</v>
      </c>
      <c r="J9" s="10" t="s">
        <v>11</v>
      </c>
      <c r="K9" s="10" t="s">
        <v>13</v>
      </c>
      <c r="L9" s="14" t="s">
        <v>146</v>
      </c>
      <c r="M9" s="15">
        <v>4.7619047619047603E-2</v>
      </c>
      <c r="N9" s="10" t="s">
        <v>147</v>
      </c>
      <c r="O9" s="16">
        <v>4</v>
      </c>
      <c r="P9" s="16">
        <v>4</v>
      </c>
      <c r="Q9" s="16">
        <v>4</v>
      </c>
      <c r="R9" s="16">
        <v>4</v>
      </c>
      <c r="S9" s="16">
        <v>4</v>
      </c>
      <c r="T9" s="67" t="s">
        <v>384</v>
      </c>
      <c r="U9" s="3"/>
    </row>
    <row r="10" spans="1:21" ht="89.25" x14ac:dyDescent="0.25">
      <c r="A10" s="2"/>
      <c r="B10" s="65" t="s">
        <v>5</v>
      </c>
      <c r="C10" s="39" t="s">
        <v>6</v>
      </c>
      <c r="D10" s="39" t="s">
        <v>148</v>
      </c>
      <c r="E10" s="39" t="s">
        <v>149</v>
      </c>
      <c r="F10" s="39" t="s">
        <v>150</v>
      </c>
      <c r="G10" s="39" t="s">
        <v>138</v>
      </c>
      <c r="H10" s="39"/>
      <c r="I10" s="39" t="s">
        <v>151</v>
      </c>
      <c r="J10" s="39" t="s">
        <v>14</v>
      </c>
      <c r="K10" s="39" t="s">
        <v>15</v>
      </c>
      <c r="L10" s="39" t="s">
        <v>152</v>
      </c>
      <c r="M10" s="40">
        <v>4.7619047619047603E-2</v>
      </c>
      <c r="N10" s="39" t="s">
        <v>141</v>
      </c>
      <c r="O10" s="41">
        <v>0</v>
      </c>
      <c r="P10" s="41">
        <v>0.01</v>
      </c>
      <c r="Q10" s="41">
        <v>0.01</v>
      </c>
      <c r="R10" s="41">
        <v>0.01</v>
      </c>
      <c r="S10" s="41">
        <v>0.01</v>
      </c>
      <c r="T10" s="66" t="s">
        <v>383</v>
      </c>
    </row>
    <row r="11" spans="1:21" ht="63.75" x14ac:dyDescent="0.25">
      <c r="A11" s="2"/>
      <c r="B11" s="63" t="s">
        <v>5</v>
      </c>
      <c r="C11" s="10" t="s">
        <v>6</v>
      </c>
      <c r="D11" s="10" t="s">
        <v>148</v>
      </c>
      <c r="E11" s="10" t="s">
        <v>149</v>
      </c>
      <c r="F11" s="10" t="s">
        <v>150</v>
      </c>
      <c r="G11" s="10" t="s">
        <v>138</v>
      </c>
      <c r="H11" s="10"/>
      <c r="I11" s="10" t="s">
        <v>154</v>
      </c>
      <c r="J11" s="10" t="s">
        <v>7</v>
      </c>
      <c r="K11" s="10" t="s">
        <v>16</v>
      </c>
      <c r="L11" s="10" t="s">
        <v>155</v>
      </c>
      <c r="M11" s="17">
        <v>4.7619047619047603E-2</v>
      </c>
      <c r="N11" s="10" t="s">
        <v>141</v>
      </c>
      <c r="O11" s="17">
        <v>0</v>
      </c>
      <c r="P11" s="17">
        <v>0.01</v>
      </c>
      <c r="Q11" s="17">
        <v>0.01</v>
      </c>
      <c r="R11" s="17">
        <v>0.01</v>
      </c>
      <c r="S11" s="17">
        <v>0.01</v>
      </c>
      <c r="T11" s="67" t="s">
        <v>383</v>
      </c>
    </row>
    <row r="12" spans="1:21" ht="63.75" x14ac:dyDescent="0.25">
      <c r="A12" s="2"/>
      <c r="B12" s="65" t="s">
        <v>5</v>
      </c>
      <c r="C12" s="39" t="s">
        <v>6</v>
      </c>
      <c r="D12" s="39" t="s">
        <v>156</v>
      </c>
      <c r="E12" s="39" t="s">
        <v>157</v>
      </c>
      <c r="F12" s="39" t="s">
        <v>158</v>
      </c>
      <c r="G12" s="39" t="s">
        <v>138</v>
      </c>
      <c r="H12" s="39"/>
      <c r="I12" s="39" t="s">
        <v>134</v>
      </c>
      <c r="J12" s="39" t="s">
        <v>17</v>
      </c>
      <c r="K12" s="39" t="s">
        <v>18</v>
      </c>
      <c r="L12" s="39" t="s">
        <v>159</v>
      </c>
      <c r="M12" s="40">
        <v>4.7619047619047603E-2</v>
      </c>
      <c r="N12" s="39" t="s">
        <v>141</v>
      </c>
      <c r="O12" s="41">
        <f>+((13791-7998)/13971)</f>
        <v>0.4146446210006442</v>
      </c>
      <c r="P12" s="41">
        <v>0.05</v>
      </c>
      <c r="Q12" s="41">
        <v>0.05</v>
      </c>
      <c r="R12" s="41">
        <v>0.05</v>
      </c>
      <c r="S12" s="41">
        <v>0.05</v>
      </c>
      <c r="T12" s="66" t="s">
        <v>385</v>
      </c>
    </row>
    <row r="13" spans="1:21" ht="63.75" x14ac:dyDescent="0.25">
      <c r="A13" s="2"/>
      <c r="B13" s="63" t="s">
        <v>5</v>
      </c>
      <c r="C13" s="10" t="s">
        <v>6</v>
      </c>
      <c r="D13" s="10" t="s">
        <v>160</v>
      </c>
      <c r="E13" s="10" t="s">
        <v>161</v>
      </c>
      <c r="F13" s="10" t="s">
        <v>162</v>
      </c>
      <c r="G13" s="10" t="s">
        <v>138</v>
      </c>
      <c r="H13" s="10"/>
      <c r="I13" s="10" t="s">
        <v>163</v>
      </c>
      <c r="J13" s="10" t="s">
        <v>19</v>
      </c>
      <c r="K13" s="10" t="s">
        <v>20</v>
      </c>
      <c r="L13" s="10" t="s">
        <v>164</v>
      </c>
      <c r="M13" s="11">
        <v>4.7619047619047603E-2</v>
      </c>
      <c r="N13" s="10" t="s">
        <v>141</v>
      </c>
      <c r="O13" s="12">
        <v>1</v>
      </c>
      <c r="P13" s="12">
        <v>1</v>
      </c>
      <c r="Q13" s="12">
        <v>1</v>
      </c>
      <c r="R13" s="12">
        <v>1</v>
      </c>
      <c r="S13" s="12">
        <v>1</v>
      </c>
      <c r="T13" s="67" t="s">
        <v>386</v>
      </c>
    </row>
    <row r="14" spans="1:21" ht="63.75" x14ac:dyDescent="0.25">
      <c r="A14" s="2"/>
      <c r="B14" s="65" t="s">
        <v>5</v>
      </c>
      <c r="C14" s="39" t="s">
        <v>6</v>
      </c>
      <c r="D14" s="39" t="s">
        <v>160</v>
      </c>
      <c r="E14" s="39" t="s">
        <v>161</v>
      </c>
      <c r="F14" s="39" t="s">
        <v>162</v>
      </c>
      <c r="G14" s="39" t="s">
        <v>138</v>
      </c>
      <c r="H14" s="39"/>
      <c r="I14" s="39" t="s">
        <v>163</v>
      </c>
      <c r="J14" s="39" t="s">
        <v>19</v>
      </c>
      <c r="K14" s="39" t="s">
        <v>22</v>
      </c>
      <c r="L14" s="39" t="s">
        <v>165</v>
      </c>
      <c r="M14" s="40">
        <v>4.7619047619047603E-2</v>
      </c>
      <c r="N14" s="39" t="s">
        <v>141</v>
      </c>
      <c r="O14" s="40">
        <v>0.10714285714285714</v>
      </c>
      <c r="P14" s="41">
        <v>1</v>
      </c>
      <c r="Q14" s="41">
        <v>1</v>
      </c>
      <c r="R14" s="41">
        <v>1</v>
      </c>
      <c r="S14" s="41">
        <v>1</v>
      </c>
      <c r="T14" s="66" t="s">
        <v>387</v>
      </c>
    </row>
    <row r="15" spans="1:21" ht="76.5" x14ac:dyDescent="0.25">
      <c r="A15" s="2"/>
      <c r="B15" s="63" t="s">
        <v>5</v>
      </c>
      <c r="C15" s="10" t="s">
        <v>6</v>
      </c>
      <c r="D15" s="10" t="s">
        <v>160</v>
      </c>
      <c r="E15" s="10" t="s">
        <v>161</v>
      </c>
      <c r="F15" s="10" t="s">
        <v>166</v>
      </c>
      <c r="G15" s="10" t="s">
        <v>138</v>
      </c>
      <c r="H15" s="10"/>
      <c r="I15" s="10" t="s">
        <v>167</v>
      </c>
      <c r="J15" s="10" t="s">
        <v>23</v>
      </c>
      <c r="K15" s="10" t="s">
        <v>24</v>
      </c>
      <c r="L15" s="10" t="s">
        <v>168</v>
      </c>
      <c r="M15" s="11">
        <v>4.7619047619047603E-2</v>
      </c>
      <c r="N15" s="10" t="s">
        <v>169</v>
      </c>
      <c r="O15" s="10" t="s">
        <v>170</v>
      </c>
      <c r="P15" s="18" t="s">
        <v>171</v>
      </c>
      <c r="Q15" s="18" t="s">
        <v>172</v>
      </c>
      <c r="R15" s="18" t="s">
        <v>173</v>
      </c>
      <c r="S15" s="18" t="s">
        <v>174</v>
      </c>
      <c r="T15" s="67" t="s">
        <v>388</v>
      </c>
    </row>
    <row r="16" spans="1:21" ht="51" x14ac:dyDescent="0.25">
      <c r="A16" s="2"/>
      <c r="B16" s="65" t="s">
        <v>5</v>
      </c>
      <c r="C16" s="39" t="s">
        <v>6</v>
      </c>
      <c r="D16" s="39" t="s">
        <v>160</v>
      </c>
      <c r="E16" s="39" t="s">
        <v>161</v>
      </c>
      <c r="F16" s="39" t="s">
        <v>162</v>
      </c>
      <c r="G16" s="39" t="s">
        <v>138</v>
      </c>
      <c r="H16" s="39"/>
      <c r="I16" s="39" t="s">
        <v>175</v>
      </c>
      <c r="J16" s="39" t="s">
        <v>25</v>
      </c>
      <c r="K16" s="39" t="s">
        <v>26</v>
      </c>
      <c r="L16" s="39" t="s">
        <v>176</v>
      </c>
      <c r="M16" s="40">
        <v>4.7619047619047603E-2</v>
      </c>
      <c r="N16" s="39" t="s">
        <v>141</v>
      </c>
      <c r="O16" s="41">
        <v>1</v>
      </c>
      <c r="P16" s="42">
        <v>1</v>
      </c>
      <c r="Q16" s="42">
        <v>1</v>
      </c>
      <c r="R16" s="42">
        <v>1</v>
      </c>
      <c r="S16" s="42">
        <v>1</v>
      </c>
      <c r="T16" s="66" t="s">
        <v>389</v>
      </c>
    </row>
    <row r="17" spans="1:21" ht="165.75" x14ac:dyDescent="0.25">
      <c r="B17" s="63" t="s">
        <v>5</v>
      </c>
      <c r="C17" s="10" t="s">
        <v>6</v>
      </c>
      <c r="D17" s="10" t="s">
        <v>177</v>
      </c>
      <c r="E17" s="10" t="s">
        <v>136</v>
      </c>
      <c r="F17" s="10" t="s">
        <v>178</v>
      </c>
      <c r="G17" s="10" t="s">
        <v>138</v>
      </c>
      <c r="H17" s="10"/>
      <c r="I17" s="10" t="s">
        <v>179</v>
      </c>
      <c r="J17" s="10" t="s">
        <v>28</v>
      </c>
      <c r="K17" s="10" t="s">
        <v>29</v>
      </c>
      <c r="L17" s="10" t="s">
        <v>180</v>
      </c>
      <c r="M17" s="11">
        <v>4.7619047619047603E-2</v>
      </c>
      <c r="N17" s="10" t="s">
        <v>181</v>
      </c>
      <c r="O17" s="12" t="s">
        <v>170</v>
      </c>
      <c r="P17" s="19">
        <v>20</v>
      </c>
      <c r="Q17" s="19">
        <v>17</v>
      </c>
      <c r="R17" s="19">
        <v>15</v>
      </c>
      <c r="S17" s="19">
        <v>13</v>
      </c>
      <c r="T17" s="67" t="s">
        <v>390</v>
      </c>
    </row>
    <row r="18" spans="1:21" ht="89.25" x14ac:dyDescent="0.25">
      <c r="B18" s="65" t="s">
        <v>5</v>
      </c>
      <c r="C18" s="39" t="s">
        <v>6</v>
      </c>
      <c r="D18" s="39" t="s">
        <v>182</v>
      </c>
      <c r="E18" s="39" t="s">
        <v>136</v>
      </c>
      <c r="F18" s="39" t="s">
        <v>183</v>
      </c>
      <c r="G18" s="39" t="s">
        <v>138</v>
      </c>
      <c r="H18" s="39"/>
      <c r="I18" s="39" t="s">
        <v>134</v>
      </c>
      <c r="J18" s="39" t="s">
        <v>30</v>
      </c>
      <c r="K18" s="39" t="s">
        <v>31</v>
      </c>
      <c r="L18" s="39" t="s">
        <v>184</v>
      </c>
      <c r="M18" s="40">
        <v>4.7619047619047603E-2</v>
      </c>
      <c r="N18" s="39" t="s">
        <v>141</v>
      </c>
      <c r="O18" s="42">
        <v>0.9</v>
      </c>
      <c r="P18" s="42">
        <v>0.9</v>
      </c>
      <c r="Q18" s="42">
        <v>0.95</v>
      </c>
      <c r="R18" s="42">
        <v>0.95</v>
      </c>
      <c r="S18" s="42">
        <v>1</v>
      </c>
      <c r="T18" s="66" t="s">
        <v>391</v>
      </c>
    </row>
    <row r="19" spans="1:21" ht="114.75" x14ac:dyDescent="0.25">
      <c r="B19" s="63" t="s">
        <v>5</v>
      </c>
      <c r="C19" s="10" t="s">
        <v>6</v>
      </c>
      <c r="D19" s="10" t="s">
        <v>182</v>
      </c>
      <c r="E19" s="10" t="s">
        <v>136</v>
      </c>
      <c r="F19" s="10" t="s">
        <v>183</v>
      </c>
      <c r="G19" s="10" t="s">
        <v>138</v>
      </c>
      <c r="H19" s="10"/>
      <c r="I19" s="10" t="s">
        <v>134</v>
      </c>
      <c r="J19" s="10" t="s">
        <v>30</v>
      </c>
      <c r="K19" s="10" t="s">
        <v>32</v>
      </c>
      <c r="L19" s="10" t="s">
        <v>185</v>
      </c>
      <c r="M19" s="11">
        <v>4.7619047619047603E-2</v>
      </c>
      <c r="N19" s="10" t="s">
        <v>141</v>
      </c>
      <c r="O19" s="12">
        <v>0</v>
      </c>
      <c r="P19" s="12">
        <v>0</v>
      </c>
      <c r="Q19" s="12">
        <v>0.2</v>
      </c>
      <c r="R19" s="12">
        <v>0.35</v>
      </c>
      <c r="S19" s="12">
        <v>0.5</v>
      </c>
      <c r="T19" s="67" t="s">
        <v>392</v>
      </c>
    </row>
    <row r="20" spans="1:21" ht="63.75" x14ac:dyDescent="0.25">
      <c r="B20" s="65" t="s">
        <v>5</v>
      </c>
      <c r="C20" s="39" t="s">
        <v>6</v>
      </c>
      <c r="D20" s="39" t="s">
        <v>186</v>
      </c>
      <c r="E20" s="39" t="s">
        <v>136</v>
      </c>
      <c r="F20" s="39" t="s">
        <v>178</v>
      </c>
      <c r="G20" s="39" t="s">
        <v>138</v>
      </c>
      <c r="H20" s="39"/>
      <c r="I20" s="39" t="s">
        <v>187</v>
      </c>
      <c r="J20" s="39" t="s">
        <v>30</v>
      </c>
      <c r="K20" s="39" t="s">
        <v>33</v>
      </c>
      <c r="L20" s="39" t="s">
        <v>188</v>
      </c>
      <c r="M20" s="40">
        <v>4.7619047619047603E-2</v>
      </c>
      <c r="N20" s="43" t="s">
        <v>141</v>
      </c>
      <c r="O20" s="42">
        <v>0.96</v>
      </c>
      <c r="P20" s="42">
        <v>0.96</v>
      </c>
      <c r="Q20" s="42">
        <v>0.96</v>
      </c>
      <c r="R20" s="42">
        <v>0.96</v>
      </c>
      <c r="S20" s="42">
        <v>0.96</v>
      </c>
      <c r="T20" s="66" t="s">
        <v>392</v>
      </c>
    </row>
    <row r="21" spans="1:21" ht="38.25" x14ac:dyDescent="0.25">
      <c r="B21" s="63" t="s">
        <v>5</v>
      </c>
      <c r="C21" s="10" t="s">
        <v>6</v>
      </c>
      <c r="D21" s="10" t="s">
        <v>182</v>
      </c>
      <c r="E21" s="10" t="s">
        <v>136</v>
      </c>
      <c r="F21" s="10" t="s">
        <v>183</v>
      </c>
      <c r="G21" s="10" t="s">
        <v>138</v>
      </c>
      <c r="H21" s="10"/>
      <c r="I21" s="10" t="s">
        <v>134</v>
      </c>
      <c r="J21" s="10" t="s">
        <v>34</v>
      </c>
      <c r="K21" s="10" t="s">
        <v>35</v>
      </c>
      <c r="L21" s="10" t="s">
        <v>189</v>
      </c>
      <c r="M21" s="11">
        <v>4.7619047619047603E-2</v>
      </c>
      <c r="N21" s="10" t="s">
        <v>190</v>
      </c>
      <c r="O21" s="16">
        <v>70</v>
      </c>
      <c r="P21" s="16">
        <v>70</v>
      </c>
      <c r="Q21" s="16">
        <v>70</v>
      </c>
      <c r="R21" s="16">
        <v>70</v>
      </c>
      <c r="S21" s="16">
        <v>70</v>
      </c>
      <c r="T21" s="67" t="s">
        <v>392</v>
      </c>
    </row>
    <row r="22" spans="1:21" ht="114.75" x14ac:dyDescent="0.25">
      <c r="B22" s="65" t="s">
        <v>5</v>
      </c>
      <c r="C22" s="39" t="s">
        <v>6</v>
      </c>
      <c r="D22" s="39" t="s">
        <v>191</v>
      </c>
      <c r="E22" s="39" t="s">
        <v>192</v>
      </c>
      <c r="F22" s="39" t="s">
        <v>193</v>
      </c>
      <c r="G22" s="39" t="s">
        <v>138</v>
      </c>
      <c r="H22" s="39"/>
      <c r="I22" s="39" t="s">
        <v>134</v>
      </c>
      <c r="J22" s="39" t="s">
        <v>36</v>
      </c>
      <c r="K22" s="39" t="s">
        <v>37</v>
      </c>
      <c r="L22" s="39" t="s">
        <v>194</v>
      </c>
      <c r="M22" s="40">
        <v>4.7619047619047603E-2</v>
      </c>
      <c r="N22" s="39" t="s">
        <v>141</v>
      </c>
      <c r="O22" s="44">
        <v>0.62529999999999997</v>
      </c>
      <c r="P22" s="41">
        <v>0.65</v>
      </c>
      <c r="Q22" s="41">
        <v>0.7</v>
      </c>
      <c r="R22" s="41">
        <v>0.75</v>
      </c>
      <c r="S22" s="41">
        <v>0.8</v>
      </c>
      <c r="T22" s="66" t="s">
        <v>393</v>
      </c>
    </row>
    <row r="23" spans="1:21" ht="76.5" x14ac:dyDescent="0.25">
      <c r="B23" s="63" t="s">
        <v>5</v>
      </c>
      <c r="C23" s="10" t="s">
        <v>6</v>
      </c>
      <c r="D23" s="10" t="s">
        <v>160</v>
      </c>
      <c r="E23" s="10" t="s">
        <v>161</v>
      </c>
      <c r="F23" s="10" t="s">
        <v>195</v>
      </c>
      <c r="G23" s="10" t="s">
        <v>138</v>
      </c>
      <c r="H23" s="10"/>
      <c r="I23" s="10" t="s">
        <v>196</v>
      </c>
      <c r="J23" s="10" t="s">
        <v>38</v>
      </c>
      <c r="K23" s="10" t="s">
        <v>39</v>
      </c>
      <c r="L23" s="10" t="s">
        <v>197</v>
      </c>
      <c r="M23" s="11">
        <v>4.7619047619047603E-2</v>
      </c>
      <c r="N23" s="10" t="s">
        <v>141</v>
      </c>
      <c r="O23" s="13">
        <v>0.16</v>
      </c>
      <c r="P23" s="21">
        <v>0.33</v>
      </c>
      <c r="Q23" s="21">
        <v>0.66</v>
      </c>
      <c r="R23" s="21">
        <v>0.81</v>
      </c>
      <c r="S23" s="21">
        <v>0.88</v>
      </c>
      <c r="T23" s="67" t="s">
        <v>394</v>
      </c>
    </row>
    <row r="24" spans="1:21" ht="63.75" x14ac:dyDescent="0.25">
      <c r="B24" s="65" t="s">
        <v>5</v>
      </c>
      <c r="C24" s="39" t="s">
        <v>6</v>
      </c>
      <c r="D24" s="39" t="s">
        <v>198</v>
      </c>
      <c r="E24" s="39" t="s">
        <v>199</v>
      </c>
      <c r="F24" s="39" t="s">
        <v>200</v>
      </c>
      <c r="G24" s="39" t="s">
        <v>138</v>
      </c>
      <c r="H24" s="39"/>
      <c r="I24" s="39" t="s">
        <v>134</v>
      </c>
      <c r="J24" s="45" t="s">
        <v>41</v>
      </c>
      <c r="K24" s="45" t="s">
        <v>42</v>
      </c>
      <c r="L24" s="45" t="s">
        <v>201</v>
      </c>
      <c r="M24" s="46">
        <v>4.7619047619047603E-2</v>
      </c>
      <c r="N24" s="39" t="s">
        <v>141</v>
      </c>
      <c r="O24" s="41">
        <v>0</v>
      </c>
      <c r="P24" s="41">
        <v>0.5</v>
      </c>
      <c r="Q24" s="41">
        <v>1</v>
      </c>
      <c r="R24" s="41">
        <v>1</v>
      </c>
      <c r="S24" s="41">
        <v>1</v>
      </c>
      <c r="T24" s="68" t="s">
        <v>395</v>
      </c>
    </row>
    <row r="25" spans="1:21" ht="153" x14ac:dyDescent="0.25">
      <c r="B25" s="63" t="s">
        <v>5</v>
      </c>
      <c r="C25" s="10" t="s">
        <v>6</v>
      </c>
      <c r="D25" s="10" t="s">
        <v>202</v>
      </c>
      <c r="E25" s="10" t="s">
        <v>149</v>
      </c>
      <c r="F25" s="10" t="s">
        <v>203</v>
      </c>
      <c r="G25" s="22" t="s">
        <v>138</v>
      </c>
      <c r="H25" s="22"/>
      <c r="I25" s="22" t="s">
        <v>204</v>
      </c>
      <c r="J25" s="10" t="s">
        <v>43</v>
      </c>
      <c r="K25" s="14" t="s">
        <v>44</v>
      </c>
      <c r="L25" s="14" t="s">
        <v>205</v>
      </c>
      <c r="M25" s="15">
        <v>4.7619047619047603E-2</v>
      </c>
      <c r="N25" s="12" t="s">
        <v>169</v>
      </c>
      <c r="O25" s="12">
        <v>0</v>
      </c>
      <c r="P25" s="23">
        <v>0.01</v>
      </c>
      <c r="Q25" s="23">
        <v>0.01</v>
      </c>
      <c r="R25" s="23">
        <v>0.01</v>
      </c>
      <c r="S25" s="23">
        <v>0.01</v>
      </c>
      <c r="T25" s="67" t="s">
        <v>396</v>
      </c>
    </row>
    <row r="26" spans="1:21" s="2" customFormat="1" ht="102" x14ac:dyDescent="0.25">
      <c r="B26" s="65" t="s">
        <v>5</v>
      </c>
      <c r="C26" s="39" t="s">
        <v>46</v>
      </c>
      <c r="D26" s="39" t="s">
        <v>206</v>
      </c>
      <c r="E26" s="39" t="s">
        <v>161</v>
      </c>
      <c r="F26" s="39" t="s">
        <v>195</v>
      </c>
      <c r="G26" s="39" t="s">
        <v>138</v>
      </c>
      <c r="H26" s="39"/>
      <c r="I26" s="39" t="s">
        <v>207</v>
      </c>
      <c r="J26" s="39" t="s">
        <v>7</v>
      </c>
      <c r="K26" s="39" t="s">
        <v>47</v>
      </c>
      <c r="L26" s="39" t="s">
        <v>208</v>
      </c>
      <c r="M26" s="44">
        <f t="shared" ref="M26:M37" si="0">+(1/12)</f>
        <v>8.3333333333333329E-2</v>
      </c>
      <c r="N26" s="39" t="s">
        <v>141</v>
      </c>
      <c r="O26" s="41">
        <v>0</v>
      </c>
      <c r="P26" s="41">
        <v>0.25</v>
      </c>
      <c r="Q26" s="41">
        <v>0.5</v>
      </c>
      <c r="R26" s="41">
        <v>0.75</v>
      </c>
      <c r="S26" s="41">
        <v>1</v>
      </c>
      <c r="T26" s="66" t="s">
        <v>383</v>
      </c>
      <c r="U26" s="3"/>
    </row>
    <row r="27" spans="1:21" ht="89.25" x14ac:dyDescent="0.25">
      <c r="A27" s="2"/>
      <c r="B27" s="63" t="s">
        <v>5</v>
      </c>
      <c r="C27" s="10" t="s">
        <v>46</v>
      </c>
      <c r="D27" s="10" t="s">
        <v>209</v>
      </c>
      <c r="E27" s="10" t="s">
        <v>161</v>
      </c>
      <c r="F27" s="10" t="s">
        <v>210</v>
      </c>
      <c r="G27" s="10" t="s">
        <v>138</v>
      </c>
      <c r="H27" s="10"/>
      <c r="I27" s="10" t="s">
        <v>211</v>
      </c>
      <c r="J27" s="10" t="s">
        <v>7</v>
      </c>
      <c r="K27" s="10" t="s">
        <v>48</v>
      </c>
      <c r="L27" s="10" t="s">
        <v>212</v>
      </c>
      <c r="M27" s="20">
        <f t="shared" si="0"/>
        <v>8.3333333333333329E-2</v>
      </c>
      <c r="N27" s="10" t="s">
        <v>141</v>
      </c>
      <c r="O27" s="24">
        <v>0</v>
      </c>
      <c r="P27" s="24">
        <v>0.01</v>
      </c>
      <c r="Q27" s="24">
        <v>0.01</v>
      </c>
      <c r="R27" s="24">
        <v>0.01</v>
      </c>
      <c r="S27" s="24">
        <v>0.01</v>
      </c>
      <c r="T27" s="67" t="s">
        <v>383</v>
      </c>
    </row>
    <row r="28" spans="1:21" ht="89.25" x14ac:dyDescent="0.25">
      <c r="A28" s="2"/>
      <c r="B28" s="65" t="s">
        <v>5</v>
      </c>
      <c r="C28" s="39" t="s">
        <v>46</v>
      </c>
      <c r="D28" s="39" t="s">
        <v>213</v>
      </c>
      <c r="E28" s="39" t="s">
        <v>214</v>
      </c>
      <c r="F28" s="39" t="s">
        <v>215</v>
      </c>
      <c r="G28" s="39" t="s">
        <v>138</v>
      </c>
      <c r="H28" s="39" t="s">
        <v>216</v>
      </c>
      <c r="I28" s="39" t="s">
        <v>217</v>
      </c>
      <c r="J28" s="39" t="s">
        <v>7</v>
      </c>
      <c r="K28" s="39" t="s">
        <v>49</v>
      </c>
      <c r="L28" s="39" t="s">
        <v>218</v>
      </c>
      <c r="M28" s="44">
        <f t="shared" si="0"/>
        <v>8.3333333333333329E-2</v>
      </c>
      <c r="N28" s="39" t="s">
        <v>141</v>
      </c>
      <c r="O28" s="39" t="s">
        <v>170</v>
      </c>
      <c r="P28" s="41">
        <v>0.6</v>
      </c>
      <c r="Q28" s="41">
        <v>0.75</v>
      </c>
      <c r="R28" s="41">
        <v>0.9</v>
      </c>
      <c r="S28" s="41">
        <v>1</v>
      </c>
      <c r="T28" s="66" t="s">
        <v>397</v>
      </c>
    </row>
    <row r="29" spans="1:21" ht="51" x14ac:dyDescent="0.25">
      <c r="A29" s="2"/>
      <c r="B29" s="63" t="s">
        <v>5</v>
      </c>
      <c r="C29" s="10" t="s">
        <v>46</v>
      </c>
      <c r="D29" s="10" t="s">
        <v>160</v>
      </c>
      <c r="E29" s="10" t="s">
        <v>161</v>
      </c>
      <c r="F29" s="10" t="s">
        <v>219</v>
      </c>
      <c r="G29" s="10" t="s">
        <v>220</v>
      </c>
      <c r="H29" s="10" t="s">
        <v>216</v>
      </c>
      <c r="I29" s="10" t="s">
        <v>221</v>
      </c>
      <c r="J29" s="10" t="s">
        <v>50</v>
      </c>
      <c r="K29" s="10" t="s">
        <v>51</v>
      </c>
      <c r="L29" s="10" t="s">
        <v>222</v>
      </c>
      <c r="M29" s="20">
        <f t="shared" si="0"/>
        <v>8.3333333333333329E-2</v>
      </c>
      <c r="N29" s="12" t="s">
        <v>141</v>
      </c>
      <c r="O29" s="12">
        <v>0.75</v>
      </c>
      <c r="P29" s="12">
        <v>0.9</v>
      </c>
      <c r="Q29" s="12">
        <v>0.9</v>
      </c>
      <c r="R29" s="12">
        <v>0.9</v>
      </c>
      <c r="S29" s="12">
        <v>0.9</v>
      </c>
      <c r="T29" s="67" t="s">
        <v>397</v>
      </c>
    </row>
    <row r="30" spans="1:21" ht="76.5" x14ac:dyDescent="0.25">
      <c r="A30" s="2"/>
      <c r="B30" s="65" t="s">
        <v>5</v>
      </c>
      <c r="C30" s="39" t="s">
        <v>46</v>
      </c>
      <c r="D30" s="39" t="s">
        <v>160</v>
      </c>
      <c r="E30" s="39" t="s">
        <v>161</v>
      </c>
      <c r="F30" s="39" t="s">
        <v>219</v>
      </c>
      <c r="G30" s="39" t="s">
        <v>220</v>
      </c>
      <c r="H30" s="39" t="s">
        <v>216</v>
      </c>
      <c r="I30" s="39" t="s">
        <v>223</v>
      </c>
      <c r="J30" s="39" t="s">
        <v>50</v>
      </c>
      <c r="K30" s="39" t="s">
        <v>52</v>
      </c>
      <c r="L30" s="39" t="s">
        <v>224</v>
      </c>
      <c r="M30" s="44">
        <f t="shared" si="0"/>
        <v>8.3333333333333329E-2</v>
      </c>
      <c r="N30" s="41" t="s">
        <v>141</v>
      </c>
      <c r="O30" s="41">
        <v>0.65</v>
      </c>
      <c r="P30" s="41">
        <v>0.8</v>
      </c>
      <c r="Q30" s="41">
        <v>0.8</v>
      </c>
      <c r="R30" s="41">
        <v>0.8</v>
      </c>
      <c r="S30" s="41">
        <v>0.9</v>
      </c>
      <c r="T30" s="66" t="s">
        <v>397</v>
      </c>
    </row>
    <row r="31" spans="1:21" ht="51" x14ac:dyDescent="0.25">
      <c r="A31" s="2"/>
      <c r="B31" s="63" t="s">
        <v>5</v>
      </c>
      <c r="C31" s="10" t="s">
        <v>46</v>
      </c>
      <c r="D31" s="10" t="s">
        <v>160</v>
      </c>
      <c r="E31" s="10" t="s">
        <v>161</v>
      </c>
      <c r="F31" s="10" t="s">
        <v>219</v>
      </c>
      <c r="G31" s="10" t="s">
        <v>220</v>
      </c>
      <c r="H31" s="10" t="s">
        <v>216</v>
      </c>
      <c r="I31" s="10" t="s">
        <v>139</v>
      </c>
      <c r="J31" s="10" t="s">
        <v>50</v>
      </c>
      <c r="K31" s="10" t="s">
        <v>53</v>
      </c>
      <c r="L31" s="10" t="s">
        <v>225</v>
      </c>
      <c r="M31" s="20">
        <f t="shared" si="0"/>
        <v>8.3333333333333329E-2</v>
      </c>
      <c r="N31" s="12" t="s">
        <v>141</v>
      </c>
      <c r="O31" s="12">
        <v>0.81</v>
      </c>
      <c r="P31" s="12">
        <v>1</v>
      </c>
      <c r="Q31" s="12">
        <v>1</v>
      </c>
      <c r="R31" s="12">
        <v>1</v>
      </c>
      <c r="S31" s="12">
        <v>1</v>
      </c>
      <c r="T31" s="67" t="s">
        <v>397</v>
      </c>
    </row>
    <row r="32" spans="1:21" ht="51" x14ac:dyDescent="0.25">
      <c r="A32" s="2"/>
      <c r="B32" s="65" t="s">
        <v>5</v>
      </c>
      <c r="C32" s="39" t="s">
        <v>46</v>
      </c>
      <c r="D32" s="39" t="s">
        <v>160</v>
      </c>
      <c r="E32" s="39" t="s">
        <v>161</v>
      </c>
      <c r="F32" s="39" t="s">
        <v>219</v>
      </c>
      <c r="G32" s="39" t="s">
        <v>138</v>
      </c>
      <c r="H32" s="39"/>
      <c r="I32" s="39" t="s">
        <v>226</v>
      </c>
      <c r="J32" s="39" t="s">
        <v>7</v>
      </c>
      <c r="K32" s="39" t="s">
        <v>54</v>
      </c>
      <c r="L32" s="39" t="s">
        <v>227</v>
      </c>
      <c r="M32" s="44">
        <f t="shared" si="0"/>
        <v>8.3333333333333329E-2</v>
      </c>
      <c r="N32" s="39" t="s">
        <v>141</v>
      </c>
      <c r="O32" s="39" t="s">
        <v>170</v>
      </c>
      <c r="P32" s="41">
        <v>0.9</v>
      </c>
      <c r="Q32" s="41">
        <v>0.9</v>
      </c>
      <c r="R32" s="41">
        <v>0.9</v>
      </c>
      <c r="S32" s="41">
        <v>0.9</v>
      </c>
      <c r="T32" s="66" t="s">
        <v>397</v>
      </c>
    </row>
    <row r="33" spans="1:20" ht="76.5" x14ac:dyDescent="0.25">
      <c r="A33" s="2"/>
      <c r="B33" s="63" t="s">
        <v>5</v>
      </c>
      <c r="C33" s="10" t="s">
        <v>46</v>
      </c>
      <c r="D33" s="10" t="s">
        <v>160</v>
      </c>
      <c r="E33" s="10" t="s">
        <v>161</v>
      </c>
      <c r="F33" s="10" t="s">
        <v>195</v>
      </c>
      <c r="G33" s="10" t="s">
        <v>138</v>
      </c>
      <c r="H33" s="10"/>
      <c r="I33" s="10" t="s">
        <v>228</v>
      </c>
      <c r="J33" s="10" t="s">
        <v>50</v>
      </c>
      <c r="K33" s="10" t="s">
        <v>55</v>
      </c>
      <c r="L33" s="10" t="s">
        <v>229</v>
      </c>
      <c r="M33" s="20">
        <f t="shared" si="0"/>
        <v>8.3333333333333329E-2</v>
      </c>
      <c r="N33" s="10" t="s">
        <v>141</v>
      </c>
      <c r="O33" s="12">
        <v>0.86</v>
      </c>
      <c r="P33" s="12">
        <v>0.87</v>
      </c>
      <c r="Q33" s="17">
        <v>0.88</v>
      </c>
      <c r="R33" s="17">
        <v>0.89</v>
      </c>
      <c r="S33" s="17">
        <v>0.9</v>
      </c>
      <c r="T33" s="67" t="s">
        <v>394</v>
      </c>
    </row>
    <row r="34" spans="1:20" ht="102" x14ac:dyDescent="0.25">
      <c r="A34" s="2"/>
      <c r="B34" s="65" t="s">
        <v>5</v>
      </c>
      <c r="C34" s="39" t="s">
        <v>46</v>
      </c>
      <c r="D34" s="39" t="s">
        <v>160</v>
      </c>
      <c r="E34" s="39" t="s">
        <v>161</v>
      </c>
      <c r="F34" s="39" t="s">
        <v>195</v>
      </c>
      <c r="G34" s="39" t="s">
        <v>138</v>
      </c>
      <c r="H34" s="39"/>
      <c r="I34" s="39" t="s">
        <v>230</v>
      </c>
      <c r="J34" s="39" t="s">
        <v>23</v>
      </c>
      <c r="K34" s="39" t="s">
        <v>56</v>
      </c>
      <c r="L34" s="39" t="s">
        <v>231</v>
      </c>
      <c r="M34" s="44">
        <f t="shared" si="0"/>
        <v>8.3333333333333329E-2</v>
      </c>
      <c r="N34" s="39" t="s">
        <v>141</v>
      </c>
      <c r="O34" s="41">
        <v>0.8</v>
      </c>
      <c r="P34" s="47">
        <v>0.8</v>
      </c>
      <c r="Q34" s="47">
        <v>0.8</v>
      </c>
      <c r="R34" s="47">
        <v>0.8</v>
      </c>
      <c r="S34" s="47">
        <v>0.8</v>
      </c>
      <c r="T34" s="66" t="s">
        <v>388</v>
      </c>
    </row>
    <row r="35" spans="1:20" ht="76.5" x14ac:dyDescent="0.25">
      <c r="B35" s="63" t="s">
        <v>5</v>
      </c>
      <c r="C35" s="10" t="s">
        <v>46</v>
      </c>
      <c r="D35" s="10" t="s">
        <v>191</v>
      </c>
      <c r="E35" s="10" t="s">
        <v>192</v>
      </c>
      <c r="F35" s="10" t="s">
        <v>193</v>
      </c>
      <c r="G35" s="10" t="s">
        <v>138</v>
      </c>
      <c r="H35" s="10"/>
      <c r="I35" s="10" t="s">
        <v>232</v>
      </c>
      <c r="J35" s="22" t="s">
        <v>41</v>
      </c>
      <c r="K35" s="10" t="s">
        <v>57</v>
      </c>
      <c r="L35" s="10" t="s">
        <v>233</v>
      </c>
      <c r="M35" s="20">
        <f t="shared" si="0"/>
        <v>8.3333333333333329E-2</v>
      </c>
      <c r="N35" s="10" t="s">
        <v>141</v>
      </c>
      <c r="O35" s="21">
        <v>0</v>
      </c>
      <c r="P35" s="12">
        <v>0.25</v>
      </c>
      <c r="Q35" s="12">
        <v>0.5</v>
      </c>
      <c r="R35" s="12">
        <v>0.75</v>
      </c>
      <c r="S35" s="12">
        <v>1</v>
      </c>
      <c r="T35" s="69" t="s">
        <v>395</v>
      </c>
    </row>
    <row r="36" spans="1:20" ht="51" x14ac:dyDescent="0.25">
      <c r="B36" s="65" t="s">
        <v>5</v>
      </c>
      <c r="C36" s="39" t="s">
        <v>46</v>
      </c>
      <c r="D36" s="39" t="s">
        <v>191</v>
      </c>
      <c r="E36" s="39" t="s">
        <v>192</v>
      </c>
      <c r="F36" s="39" t="s">
        <v>193</v>
      </c>
      <c r="G36" s="39" t="s">
        <v>138</v>
      </c>
      <c r="H36" s="39"/>
      <c r="I36" s="39" t="s">
        <v>134</v>
      </c>
      <c r="J36" s="45" t="s">
        <v>41</v>
      </c>
      <c r="K36" s="39" t="s">
        <v>58</v>
      </c>
      <c r="L36" s="39" t="s">
        <v>234</v>
      </c>
      <c r="M36" s="44">
        <f t="shared" si="0"/>
        <v>8.3333333333333329E-2</v>
      </c>
      <c r="N36" s="39" t="s">
        <v>141</v>
      </c>
      <c r="O36" s="41">
        <v>0</v>
      </c>
      <c r="P36" s="41">
        <v>0.25</v>
      </c>
      <c r="Q36" s="41">
        <v>0.5</v>
      </c>
      <c r="R36" s="41">
        <v>0.75</v>
      </c>
      <c r="S36" s="41">
        <v>1</v>
      </c>
      <c r="T36" s="68" t="s">
        <v>395</v>
      </c>
    </row>
    <row r="37" spans="1:20" ht="51" x14ac:dyDescent="0.25">
      <c r="B37" s="63" t="s">
        <v>5</v>
      </c>
      <c r="C37" s="10" t="s">
        <v>46</v>
      </c>
      <c r="D37" s="10" t="s">
        <v>235</v>
      </c>
      <c r="E37" s="10" t="s">
        <v>236</v>
      </c>
      <c r="F37" s="10" t="s">
        <v>237</v>
      </c>
      <c r="G37" s="10" t="s">
        <v>238</v>
      </c>
      <c r="H37" s="10" t="s">
        <v>239</v>
      </c>
      <c r="I37" s="10" t="s">
        <v>240</v>
      </c>
      <c r="J37" s="22" t="s">
        <v>41</v>
      </c>
      <c r="K37" s="10" t="s">
        <v>59</v>
      </c>
      <c r="L37" s="10" t="s">
        <v>59</v>
      </c>
      <c r="M37" s="20">
        <f t="shared" si="0"/>
        <v>8.3333333333333329E-2</v>
      </c>
      <c r="N37" s="21" t="s">
        <v>141</v>
      </c>
      <c r="O37" s="21">
        <v>0</v>
      </c>
      <c r="P37" s="21">
        <v>0.3</v>
      </c>
      <c r="Q37" s="21">
        <v>0.7</v>
      </c>
      <c r="R37" s="21">
        <v>0.9</v>
      </c>
      <c r="S37" s="21">
        <v>1</v>
      </c>
      <c r="T37" s="69" t="s">
        <v>395</v>
      </c>
    </row>
    <row r="38" spans="1:20" ht="178.5" x14ac:dyDescent="0.25">
      <c r="A38" s="2"/>
      <c r="B38" s="65" t="s">
        <v>5</v>
      </c>
      <c r="C38" s="39" t="s">
        <v>60</v>
      </c>
      <c r="D38" s="39" t="s">
        <v>241</v>
      </c>
      <c r="E38" s="39" t="s">
        <v>242</v>
      </c>
      <c r="F38" s="39" t="s">
        <v>243</v>
      </c>
      <c r="G38" s="39" t="s">
        <v>138</v>
      </c>
      <c r="H38" s="39"/>
      <c r="I38" s="39" t="s">
        <v>244</v>
      </c>
      <c r="J38" s="39" t="s">
        <v>43</v>
      </c>
      <c r="K38" s="39" t="s">
        <v>61</v>
      </c>
      <c r="L38" s="39" t="s">
        <v>245</v>
      </c>
      <c r="M38" s="41">
        <v>0.25</v>
      </c>
      <c r="N38" s="39" t="s">
        <v>141</v>
      </c>
      <c r="O38" s="41">
        <v>0</v>
      </c>
      <c r="P38" s="48">
        <v>0.01</v>
      </c>
      <c r="Q38" s="48">
        <v>0.01</v>
      </c>
      <c r="R38" s="48">
        <v>0.01</v>
      </c>
      <c r="S38" s="48">
        <v>0.01</v>
      </c>
      <c r="T38" s="66" t="s">
        <v>383</v>
      </c>
    </row>
    <row r="39" spans="1:20" ht="76.5" x14ac:dyDescent="0.25">
      <c r="B39" s="63" t="s">
        <v>5</v>
      </c>
      <c r="C39" s="10" t="s">
        <v>60</v>
      </c>
      <c r="D39" s="10" t="s">
        <v>246</v>
      </c>
      <c r="E39" s="10" t="s">
        <v>247</v>
      </c>
      <c r="F39" s="10" t="s">
        <v>248</v>
      </c>
      <c r="G39" s="10" t="s">
        <v>404</v>
      </c>
      <c r="H39" s="10" t="s">
        <v>138</v>
      </c>
      <c r="I39" s="10" t="s">
        <v>250</v>
      </c>
      <c r="J39" s="10" t="s">
        <v>62</v>
      </c>
      <c r="K39" s="10" t="s">
        <v>63</v>
      </c>
      <c r="L39" s="10" t="s">
        <v>251</v>
      </c>
      <c r="M39" s="12">
        <v>0.25</v>
      </c>
      <c r="N39" s="10" t="s">
        <v>252</v>
      </c>
      <c r="O39" s="10">
        <v>2</v>
      </c>
      <c r="P39" s="16">
        <v>6</v>
      </c>
      <c r="Q39" s="10">
        <v>4</v>
      </c>
      <c r="R39" s="10">
        <v>4</v>
      </c>
      <c r="S39" s="10">
        <v>4</v>
      </c>
      <c r="T39" s="67" t="s">
        <v>398</v>
      </c>
    </row>
    <row r="40" spans="1:20" ht="89.25" x14ac:dyDescent="0.25">
      <c r="B40" s="65" t="s">
        <v>5</v>
      </c>
      <c r="C40" s="39" t="s">
        <v>60</v>
      </c>
      <c r="D40" s="39" t="s">
        <v>253</v>
      </c>
      <c r="E40" s="39" t="s">
        <v>192</v>
      </c>
      <c r="F40" s="39" t="s">
        <v>254</v>
      </c>
      <c r="G40" s="39" t="s">
        <v>138</v>
      </c>
      <c r="H40" s="39"/>
      <c r="I40" s="39" t="s">
        <v>244</v>
      </c>
      <c r="J40" s="45" t="s">
        <v>41</v>
      </c>
      <c r="K40" s="39" t="s">
        <v>65</v>
      </c>
      <c r="L40" s="39" t="s">
        <v>255</v>
      </c>
      <c r="M40" s="41">
        <v>0.25</v>
      </c>
      <c r="N40" s="39" t="s">
        <v>141</v>
      </c>
      <c r="O40" s="47">
        <v>0</v>
      </c>
      <c r="P40" s="41">
        <v>0.2</v>
      </c>
      <c r="Q40" s="41">
        <v>0.4</v>
      </c>
      <c r="R40" s="41">
        <v>0.6</v>
      </c>
      <c r="S40" s="41">
        <v>0.8</v>
      </c>
      <c r="T40" s="68" t="s">
        <v>395</v>
      </c>
    </row>
    <row r="41" spans="1:20" ht="51" x14ac:dyDescent="0.25">
      <c r="B41" s="63" t="s">
        <v>5</v>
      </c>
      <c r="C41" s="10" t="s">
        <v>60</v>
      </c>
      <c r="D41" s="10" t="s">
        <v>160</v>
      </c>
      <c r="E41" s="10" t="s">
        <v>161</v>
      </c>
      <c r="F41" s="10" t="s">
        <v>219</v>
      </c>
      <c r="G41" s="10" t="s">
        <v>138</v>
      </c>
      <c r="H41" s="10"/>
      <c r="I41" s="10" t="s">
        <v>256</v>
      </c>
      <c r="J41" s="10" t="s">
        <v>66</v>
      </c>
      <c r="K41" s="10" t="s">
        <v>67</v>
      </c>
      <c r="L41" s="10" t="s">
        <v>257</v>
      </c>
      <c r="M41" s="12">
        <v>0.25</v>
      </c>
      <c r="N41" s="10" t="s">
        <v>141</v>
      </c>
      <c r="O41" s="12">
        <v>1</v>
      </c>
      <c r="P41" s="12">
        <v>1</v>
      </c>
      <c r="Q41" s="12">
        <v>1</v>
      </c>
      <c r="R41" s="12">
        <v>1</v>
      </c>
      <c r="S41" s="12">
        <v>1</v>
      </c>
      <c r="T41" s="67" t="s">
        <v>385</v>
      </c>
    </row>
    <row r="42" spans="1:20" ht="89.25" x14ac:dyDescent="0.25">
      <c r="B42" s="65" t="s">
        <v>68</v>
      </c>
      <c r="C42" s="39" t="s">
        <v>69</v>
      </c>
      <c r="D42" s="39" t="s">
        <v>258</v>
      </c>
      <c r="E42" s="39" t="s">
        <v>259</v>
      </c>
      <c r="F42" s="39" t="s">
        <v>260</v>
      </c>
      <c r="G42" s="39" t="s">
        <v>261</v>
      </c>
      <c r="H42" s="39"/>
      <c r="I42" s="39" t="s">
        <v>262</v>
      </c>
      <c r="J42" s="39" t="s">
        <v>62</v>
      </c>
      <c r="K42" s="39" t="s">
        <v>70</v>
      </c>
      <c r="L42" s="39" t="s">
        <v>263</v>
      </c>
      <c r="M42" s="41">
        <v>0.5</v>
      </c>
      <c r="N42" s="39" t="s">
        <v>264</v>
      </c>
      <c r="O42" s="39">
        <v>3</v>
      </c>
      <c r="P42" s="43">
        <v>3</v>
      </c>
      <c r="Q42" s="39">
        <v>2</v>
      </c>
      <c r="R42" s="39">
        <v>2</v>
      </c>
      <c r="S42" s="39">
        <v>2</v>
      </c>
      <c r="T42" s="66" t="s">
        <v>399</v>
      </c>
    </row>
    <row r="43" spans="1:20" ht="89.25" x14ac:dyDescent="0.25">
      <c r="B43" s="63" t="s">
        <v>68</v>
      </c>
      <c r="C43" s="10" t="s">
        <v>69</v>
      </c>
      <c r="D43" s="10" t="s">
        <v>258</v>
      </c>
      <c r="E43" s="10" t="s">
        <v>259</v>
      </c>
      <c r="F43" s="10" t="s">
        <v>260</v>
      </c>
      <c r="G43" s="10" t="s">
        <v>261</v>
      </c>
      <c r="H43" s="10"/>
      <c r="I43" s="10" t="s">
        <v>265</v>
      </c>
      <c r="J43" s="10" t="s">
        <v>72</v>
      </c>
      <c r="K43" s="10" t="s">
        <v>73</v>
      </c>
      <c r="L43" s="10" t="s">
        <v>266</v>
      </c>
      <c r="M43" s="12">
        <v>0.5</v>
      </c>
      <c r="N43" s="10" t="s">
        <v>267</v>
      </c>
      <c r="O43" s="16">
        <v>0</v>
      </c>
      <c r="P43" s="25">
        <v>4000</v>
      </c>
      <c r="Q43" s="25">
        <v>5000</v>
      </c>
      <c r="R43" s="25">
        <v>5000</v>
      </c>
      <c r="S43" s="25">
        <v>2000</v>
      </c>
      <c r="T43" s="67" t="s">
        <v>399</v>
      </c>
    </row>
    <row r="44" spans="1:20" ht="153" x14ac:dyDescent="0.25">
      <c r="B44" s="65" t="s">
        <v>68</v>
      </c>
      <c r="C44" s="39" t="s">
        <v>74</v>
      </c>
      <c r="D44" s="39" t="s">
        <v>268</v>
      </c>
      <c r="E44" s="39" t="s">
        <v>259</v>
      </c>
      <c r="F44" s="39" t="s">
        <v>269</v>
      </c>
      <c r="G44" s="39" t="s">
        <v>261</v>
      </c>
      <c r="H44" s="39"/>
      <c r="I44" s="39" t="s">
        <v>232</v>
      </c>
      <c r="J44" s="39" t="s">
        <v>62</v>
      </c>
      <c r="K44" s="39" t="s">
        <v>75</v>
      </c>
      <c r="L44" s="39" t="s">
        <v>270</v>
      </c>
      <c r="M44" s="41">
        <v>1</v>
      </c>
      <c r="N44" s="39" t="s">
        <v>271</v>
      </c>
      <c r="O44" s="43">
        <v>0</v>
      </c>
      <c r="P44" s="43">
        <v>2</v>
      </c>
      <c r="Q44" s="39">
        <v>0</v>
      </c>
      <c r="R44" s="39">
        <v>0</v>
      </c>
      <c r="S44" s="39">
        <v>0</v>
      </c>
      <c r="T44" s="66" t="s">
        <v>399</v>
      </c>
    </row>
    <row r="45" spans="1:20" ht="127.5" x14ac:dyDescent="0.25">
      <c r="B45" s="63" t="s">
        <v>68</v>
      </c>
      <c r="C45" s="10" t="s">
        <v>76</v>
      </c>
      <c r="D45" s="10" t="s">
        <v>272</v>
      </c>
      <c r="E45" s="10" t="s">
        <v>273</v>
      </c>
      <c r="F45" s="10" t="s">
        <v>274</v>
      </c>
      <c r="G45" s="10" t="s">
        <v>261</v>
      </c>
      <c r="H45" s="10"/>
      <c r="I45" s="10" t="s">
        <v>275</v>
      </c>
      <c r="J45" s="10" t="s">
        <v>80</v>
      </c>
      <c r="K45" s="10" t="s">
        <v>77</v>
      </c>
      <c r="L45" s="10" t="s">
        <v>276</v>
      </c>
      <c r="M45" s="12">
        <v>1</v>
      </c>
      <c r="N45" s="10" t="s">
        <v>277</v>
      </c>
      <c r="O45" s="16">
        <v>52</v>
      </c>
      <c r="P45" s="16">
        <v>32</v>
      </c>
      <c r="Q45" s="16">
        <v>45</v>
      </c>
      <c r="R45" s="16">
        <v>45</v>
      </c>
      <c r="S45" s="16">
        <v>28</v>
      </c>
      <c r="T45" s="67" t="s">
        <v>399</v>
      </c>
    </row>
    <row r="46" spans="1:20" ht="102" x14ac:dyDescent="0.25">
      <c r="A46" s="2"/>
      <c r="B46" s="65" t="s">
        <v>78</v>
      </c>
      <c r="C46" s="39" t="s">
        <v>79</v>
      </c>
      <c r="D46" s="39" t="s">
        <v>278</v>
      </c>
      <c r="E46" s="39" t="s">
        <v>279</v>
      </c>
      <c r="F46" s="39" t="s">
        <v>280</v>
      </c>
      <c r="G46" s="39" t="s">
        <v>249</v>
      </c>
      <c r="H46" s="39"/>
      <c r="I46" s="39" t="s">
        <v>281</v>
      </c>
      <c r="J46" s="39" t="s">
        <v>80</v>
      </c>
      <c r="K46" s="39" t="s">
        <v>81</v>
      </c>
      <c r="L46" s="39" t="s">
        <v>282</v>
      </c>
      <c r="M46" s="41">
        <v>1</v>
      </c>
      <c r="N46" s="39" t="s">
        <v>283</v>
      </c>
      <c r="O46" s="43">
        <v>0</v>
      </c>
      <c r="P46" s="43">
        <v>50</v>
      </c>
      <c r="Q46" s="43">
        <v>50</v>
      </c>
      <c r="R46" s="43">
        <v>50</v>
      </c>
      <c r="S46" s="43">
        <v>50</v>
      </c>
      <c r="T46" s="66" t="s">
        <v>398</v>
      </c>
    </row>
    <row r="47" spans="1:20" ht="102" x14ac:dyDescent="0.25">
      <c r="B47" s="63" t="s">
        <v>78</v>
      </c>
      <c r="C47" s="10" t="s">
        <v>82</v>
      </c>
      <c r="D47" s="10" t="s">
        <v>284</v>
      </c>
      <c r="E47" s="10" t="s">
        <v>279</v>
      </c>
      <c r="F47" s="10" t="s">
        <v>285</v>
      </c>
      <c r="G47" s="10" t="s">
        <v>286</v>
      </c>
      <c r="H47" s="10" t="s">
        <v>287</v>
      </c>
      <c r="I47" s="10" t="s">
        <v>288</v>
      </c>
      <c r="J47" s="10" t="s">
        <v>83</v>
      </c>
      <c r="K47" s="10" t="s">
        <v>84</v>
      </c>
      <c r="L47" s="10" t="s">
        <v>289</v>
      </c>
      <c r="M47" s="12">
        <v>0.25</v>
      </c>
      <c r="N47" s="10" t="s">
        <v>290</v>
      </c>
      <c r="O47" s="16">
        <v>0</v>
      </c>
      <c r="P47" s="26">
        <v>14150</v>
      </c>
      <c r="Q47" s="26">
        <v>14150</v>
      </c>
      <c r="R47" s="26">
        <v>14150</v>
      </c>
      <c r="S47" s="26">
        <v>14150</v>
      </c>
      <c r="T47" s="67" t="s">
        <v>398</v>
      </c>
    </row>
    <row r="48" spans="1:20" ht="102" x14ac:dyDescent="0.25">
      <c r="B48" s="65" t="s">
        <v>78</v>
      </c>
      <c r="C48" s="39" t="s">
        <v>82</v>
      </c>
      <c r="D48" s="39" t="s">
        <v>284</v>
      </c>
      <c r="E48" s="39" t="s">
        <v>279</v>
      </c>
      <c r="F48" s="39" t="s">
        <v>285</v>
      </c>
      <c r="G48" s="39" t="s">
        <v>249</v>
      </c>
      <c r="H48" s="39" t="s">
        <v>291</v>
      </c>
      <c r="I48" s="39" t="s">
        <v>207</v>
      </c>
      <c r="J48" s="39" t="s">
        <v>85</v>
      </c>
      <c r="K48" s="39" t="s">
        <v>86</v>
      </c>
      <c r="L48" s="39" t="s">
        <v>292</v>
      </c>
      <c r="M48" s="41">
        <v>0.25</v>
      </c>
      <c r="N48" s="39" t="s">
        <v>293</v>
      </c>
      <c r="O48" s="43">
        <v>0</v>
      </c>
      <c r="P48" s="49">
        <v>27516</v>
      </c>
      <c r="Q48" s="49">
        <v>26622</v>
      </c>
      <c r="R48" s="49">
        <v>29247</v>
      </c>
      <c r="S48" s="49">
        <v>29205</v>
      </c>
      <c r="T48" s="66" t="s">
        <v>400</v>
      </c>
    </row>
    <row r="49" spans="2:20" ht="102" x14ac:dyDescent="0.25">
      <c r="B49" s="63" t="s">
        <v>78</v>
      </c>
      <c r="C49" s="10" t="s">
        <v>82</v>
      </c>
      <c r="D49" s="10" t="s">
        <v>284</v>
      </c>
      <c r="E49" s="10" t="s">
        <v>279</v>
      </c>
      <c r="F49" s="10" t="s">
        <v>285</v>
      </c>
      <c r="G49" s="10" t="s">
        <v>249</v>
      </c>
      <c r="H49" s="10" t="s">
        <v>294</v>
      </c>
      <c r="I49" s="10" t="s">
        <v>207</v>
      </c>
      <c r="J49" s="10" t="s">
        <v>72</v>
      </c>
      <c r="K49" s="10" t="s">
        <v>88</v>
      </c>
      <c r="L49" s="10" t="s">
        <v>295</v>
      </c>
      <c r="M49" s="12">
        <v>0.25</v>
      </c>
      <c r="N49" s="10" t="s">
        <v>296</v>
      </c>
      <c r="O49" s="26">
        <v>0</v>
      </c>
      <c r="P49" s="26">
        <v>8000</v>
      </c>
      <c r="Q49" s="26">
        <v>16000</v>
      </c>
      <c r="R49" s="26">
        <v>16000</v>
      </c>
      <c r="S49" s="26">
        <v>15810</v>
      </c>
      <c r="T49" s="67" t="s">
        <v>399</v>
      </c>
    </row>
    <row r="50" spans="2:20" ht="102" x14ac:dyDescent="0.25">
      <c r="B50" s="65" t="s">
        <v>78</v>
      </c>
      <c r="C50" s="39" t="s">
        <v>82</v>
      </c>
      <c r="D50" s="39" t="s">
        <v>284</v>
      </c>
      <c r="E50" s="39" t="s">
        <v>279</v>
      </c>
      <c r="F50" s="39" t="s">
        <v>285</v>
      </c>
      <c r="G50" s="39" t="s">
        <v>297</v>
      </c>
      <c r="H50" s="39" t="s">
        <v>298</v>
      </c>
      <c r="I50" s="39" t="s">
        <v>223</v>
      </c>
      <c r="J50" s="39" t="s">
        <v>80</v>
      </c>
      <c r="K50" s="50" t="s">
        <v>89</v>
      </c>
      <c r="L50" s="51" t="s">
        <v>299</v>
      </c>
      <c r="M50" s="51">
        <v>0.25</v>
      </c>
      <c r="N50" s="39" t="s">
        <v>300</v>
      </c>
      <c r="O50" s="43">
        <v>0</v>
      </c>
      <c r="P50" s="49">
        <v>916</v>
      </c>
      <c r="Q50" s="49">
        <v>3416</v>
      </c>
      <c r="R50" s="49">
        <v>6708</v>
      </c>
      <c r="S50" s="49">
        <v>10000</v>
      </c>
      <c r="T50" s="66" t="s">
        <v>401</v>
      </c>
    </row>
    <row r="51" spans="2:20" ht="89.25" x14ac:dyDescent="0.25">
      <c r="B51" s="63" t="s">
        <v>78</v>
      </c>
      <c r="C51" s="10" t="s">
        <v>90</v>
      </c>
      <c r="D51" s="10" t="s">
        <v>301</v>
      </c>
      <c r="E51" s="10" t="s">
        <v>279</v>
      </c>
      <c r="F51" s="10" t="s">
        <v>302</v>
      </c>
      <c r="G51" s="10" t="s">
        <v>249</v>
      </c>
      <c r="H51" s="10" t="s">
        <v>294</v>
      </c>
      <c r="I51" s="10" t="s">
        <v>207</v>
      </c>
      <c r="J51" s="10" t="s">
        <v>85</v>
      </c>
      <c r="K51" s="10" t="s">
        <v>91</v>
      </c>
      <c r="L51" s="10" t="s">
        <v>303</v>
      </c>
      <c r="M51" s="12">
        <v>0.25</v>
      </c>
      <c r="N51" s="10" t="s">
        <v>304</v>
      </c>
      <c r="O51" s="16">
        <v>0</v>
      </c>
      <c r="P51" s="26">
        <v>40000</v>
      </c>
      <c r="Q51" s="26">
        <v>40000</v>
      </c>
      <c r="R51" s="26">
        <v>60000</v>
      </c>
      <c r="S51" s="26">
        <v>60000</v>
      </c>
      <c r="T51" s="67" t="s">
        <v>402</v>
      </c>
    </row>
    <row r="52" spans="2:20" ht="89.25" x14ac:dyDescent="0.25">
      <c r="B52" s="65" t="s">
        <v>78</v>
      </c>
      <c r="C52" s="39" t="s">
        <v>90</v>
      </c>
      <c r="D52" s="39" t="s">
        <v>301</v>
      </c>
      <c r="E52" s="39" t="s">
        <v>279</v>
      </c>
      <c r="F52" s="39" t="s">
        <v>302</v>
      </c>
      <c r="G52" s="39" t="s">
        <v>249</v>
      </c>
      <c r="H52" s="39" t="s">
        <v>294</v>
      </c>
      <c r="I52" s="39" t="s">
        <v>207</v>
      </c>
      <c r="J52" s="39" t="s">
        <v>85</v>
      </c>
      <c r="K52" s="39" t="s">
        <v>92</v>
      </c>
      <c r="L52" s="39" t="s">
        <v>305</v>
      </c>
      <c r="M52" s="41">
        <v>0.25</v>
      </c>
      <c r="N52" s="52" t="s">
        <v>304</v>
      </c>
      <c r="O52" s="49">
        <v>37732</v>
      </c>
      <c r="P52" s="49">
        <v>32311</v>
      </c>
      <c r="Q52" s="49">
        <v>32689</v>
      </c>
      <c r="R52" s="49">
        <v>35000</v>
      </c>
      <c r="S52" s="49">
        <v>35000</v>
      </c>
      <c r="T52" s="66" t="s">
        <v>402</v>
      </c>
    </row>
    <row r="53" spans="2:20" ht="89.25" x14ac:dyDescent="0.25">
      <c r="B53" s="63" t="s">
        <v>78</v>
      </c>
      <c r="C53" s="10" t="s">
        <v>90</v>
      </c>
      <c r="D53" s="10" t="s">
        <v>301</v>
      </c>
      <c r="E53" s="10" t="s">
        <v>279</v>
      </c>
      <c r="F53" s="10" t="s">
        <v>302</v>
      </c>
      <c r="G53" s="10" t="s">
        <v>249</v>
      </c>
      <c r="H53" s="10" t="s">
        <v>294</v>
      </c>
      <c r="I53" s="10" t="s">
        <v>306</v>
      </c>
      <c r="J53" s="10" t="s">
        <v>85</v>
      </c>
      <c r="K53" s="10" t="s">
        <v>128</v>
      </c>
      <c r="L53" s="10" t="s">
        <v>307</v>
      </c>
      <c r="M53" s="12">
        <v>0.25</v>
      </c>
      <c r="N53" s="28" t="s">
        <v>304</v>
      </c>
      <c r="O53" s="26">
        <v>110711</v>
      </c>
      <c r="P53" s="26">
        <v>30000</v>
      </c>
      <c r="Q53" s="26">
        <v>30000</v>
      </c>
      <c r="R53" s="26">
        <v>30000</v>
      </c>
      <c r="S53" s="26">
        <v>30000</v>
      </c>
      <c r="T53" s="67" t="s">
        <v>402</v>
      </c>
    </row>
    <row r="54" spans="2:20" ht="89.25" x14ac:dyDescent="0.25">
      <c r="B54" s="65" t="s">
        <v>78</v>
      </c>
      <c r="C54" s="39" t="s">
        <v>90</v>
      </c>
      <c r="D54" s="39" t="s">
        <v>301</v>
      </c>
      <c r="E54" s="39" t="s">
        <v>279</v>
      </c>
      <c r="F54" s="39" t="s">
        <v>302</v>
      </c>
      <c r="G54" s="39" t="s">
        <v>249</v>
      </c>
      <c r="H54" s="39" t="s">
        <v>294</v>
      </c>
      <c r="I54" s="39" t="s">
        <v>306</v>
      </c>
      <c r="J54" s="39" t="s">
        <v>72</v>
      </c>
      <c r="K54" s="39" t="s">
        <v>93</v>
      </c>
      <c r="L54" s="39" t="s">
        <v>308</v>
      </c>
      <c r="M54" s="41">
        <v>0.25</v>
      </c>
      <c r="N54" s="52" t="s">
        <v>290</v>
      </c>
      <c r="O54" s="52">
        <v>492003</v>
      </c>
      <c r="P54" s="49">
        <v>120834</v>
      </c>
      <c r="Q54" s="49">
        <v>124848</v>
      </c>
      <c r="R54" s="49">
        <v>137159</v>
      </c>
      <c r="S54" s="49">
        <v>137159</v>
      </c>
      <c r="T54" s="66" t="s">
        <v>402</v>
      </c>
    </row>
    <row r="55" spans="2:20" ht="153" x14ac:dyDescent="0.25">
      <c r="B55" s="63" t="s">
        <v>94</v>
      </c>
      <c r="C55" s="10" t="s">
        <v>309</v>
      </c>
      <c r="D55" s="10" t="s">
        <v>310</v>
      </c>
      <c r="E55" s="10" t="s">
        <v>311</v>
      </c>
      <c r="F55" s="10" t="s">
        <v>312</v>
      </c>
      <c r="G55" s="10" t="s">
        <v>313</v>
      </c>
      <c r="H55" s="10" t="s">
        <v>314</v>
      </c>
      <c r="I55" s="10" t="s">
        <v>315</v>
      </c>
      <c r="J55" s="10" t="s">
        <v>62</v>
      </c>
      <c r="K55" s="10" t="s">
        <v>95</v>
      </c>
      <c r="L55" s="10" t="s">
        <v>316</v>
      </c>
      <c r="M55" s="12">
        <v>0.2</v>
      </c>
      <c r="N55" s="10" t="s">
        <v>317</v>
      </c>
      <c r="O55" s="10">
        <v>10</v>
      </c>
      <c r="P55" s="10">
        <v>11</v>
      </c>
      <c r="Q55" s="10">
        <v>1</v>
      </c>
      <c r="R55" s="10">
        <v>1</v>
      </c>
      <c r="S55" s="10">
        <v>1</v>
      </c>
      <c r="T55" s="67" t="s">
        <v>403</v>
      </c>
    </row>
    <row r="56" spans="2:20" ht="153" x14ac:dyDescent="0.25">
      <c r="B56" s="65" t="s">
        <v>94</v>
      </c>
      <c r="C56" s="39" t="s">
        <v>309</v>
      </c>
      <c r="D56" s="39" t="s">
        <v>318</v>
      </c>
      <c r="E56" s="39" t="s">
        <v>311</v>
      </c>
      <c r="F56" s="39" t="s">
        <v>319</v>
      </c>
      <c r="G56" s="39" t="s">
        <v>313</v>
      </c>
      <c r="H56" s="39" t="s">
        <v>314</v>
      </c>
      <c r="I56" s="39" t="s">
        <v>320</v>
      </c>
      <c r="J56" s="39" t="s">
        <v>80</v>
      </c>
      <c r="K56" s="50" t="s">
        <v>97</v>
      </c>
      <c r="L56" s="50" t="s">
        <v>321</v>
      </c>
      <c r="M56" s="41">
        <v>0.2</v>
      </c>
      <c r="N56" s="39" t="s">
        <v>322</v>
      </c>
      <c r="O56" s="39">
        <v>0</v>
      </c>
      <c r="P56" s="39">
        <v>50</v>
      </c>
      <c r="Q56" s="39">
        <v>20</v>
      </c>
      <c r="R56" s="39">
        <v>10</v>
      </c>
      <c r="S56" s="39">
        <v>0</v>
      </c>
      <c r="T56" s="66" t="s">
        <v>403</v>
      </c>
    </row>
    <row r="57" spans="2:20" ht="153" x14ac:dyDescent="0.25">
      <c r="B57" s="63" t="s">
        <v>94</v>
      </c>
      <c r="C57" s="10" t="s">
        <v>309</v>
      </c>
      <c r="D57" s="10" t="s">
        <v>310</v>
      </c>
      <c r="E57" s="10" t="s">
        <v>311</v>
      </c>
      <c r="F57" s="10" t="s">
        <v>312</v>
      </c>
      <c r="G57" s="10" t="s">
        <v>313</v>
      </c>
      <c r="H57" s="10" t="s">
        <v>314</v>
      </c>
      <c r="I57" s="10" t="s">
        <v>223</v>
      </c>
      <c r="J57" s="10" t="s">
        <v>80</v>
      </c>
      <c r="K57" s="14" t="s">
        <v>98</v>
      </c>
      <c r="L57" s="10" t="s">
        <v>323</v>
      </c>
      <c r="M57" s="12">
        <v>0.2</v>
      </c>
      <c r="N57" s="27" t="s">
        <v>324</v>
      </c>
      <c r="O57" s="29">
        <v>320</v>
      </c>
      <c r="P57" s="26">
        <v>450</v>
      </c>
      <c r="Q57" s="26">
        <v>450</v>
      </c>
      <c r="R57" s="26">
        <v>450</v>
      </c>
      <c r="S57" s="26">
        <v>450</v>
      </c>
      <c r="T57" s="67" t="s">
        <v>401</v>
      </c>
    </row>
    <row r="58" spans="2:20" ht="153" x14ac:dyDescent="0.25">
      <c r="B58" s="65" t="s">
        <v>94</v>
      </c>
      <c r="C58" s="39" t="s">
        <v>309</v>
      </c>
      <c r="D58" s="39" t="s">
        <v>310</v>
      </c>
      <c r="E58" s="39" t="s">
        <v>311</v>
      </c>
      <c r="F58" s="39" t="s">
        <v>312</v>
      </c>
      <c r="G58" s="39" t="s">
        <v>313</v>
      </c>
      <c r="H58" s="39" t="s">
        <v>314</v>
      </c>
      <c r="I58" s="39" t="s">
        <v>325</v>
      </c>
      <c r="J58" s="39" t="s">
        <v>80</v>
      </c>
      <c r="K58" s="50" t="s">
        <v>99</v>
      </c>
      <c r="L58" s="50" t="s">
        <v>326</v>
      </c>
      <c r="M58" s="51">
        <v>0.2</v>
      </c>
      <c r="N58" s="53" t="s">
        <v>141</v>
      </c>
      <c r="O58" s="54">
        <v>0.24610000000000001</v>
      </c>
      <c r="P58" s="55">
        <v>0.15</v>
      </c>
      <c r="Q58" s="55">
        <v>0.13</v>
      </c>
      <c r="R58" s="55">
        <v>0.11</v>
      </c>
      <c r="S58" s="55">
        <v>0.1</v>
      </c>
      <c r="T58" s="66" t="s">
        <v>403</v>
      </c>
    </row>
    <row r="59" spans="2:20" ht="153" x14ac:dyDescent="0.25">
      <c r="B59" s="63" t="s">
        <v>94</v>
      </c>
      <c r="C59" s="10" t="s">
        <v>309</v>
      </c>
      <c r="D59" s="10" t="s">
        <v>310</v>
      </c>
      <c r="E59" s="10" t="s">
        <v>311</v>
      </c>
      <c r="F59" s="10" t="s">
        <v>312</v>
      </c>
      <c r="G59" s="10" t="s">
        <v>313</v>
      </c>
      <c r="H59" s="10" t="s">
        <v>314</v>
      </c>
      <c r="I59" s="10" t="s">
        <v>325</v>
      </c>
      <c r="J59" s="10" t="s">
        <v>80</v>
      </c>
      <c r="K59" s="14" t="s">
        <v>327</v>
      </c>
      <c r="L59" s="14" t="s">
        <v>328</v>
      </c>
      <c r="M59" s="27">
        <v>0.2</v>
      </c>
      <c r="N59" s="10" t="s">
        <v>141</v>
      </c>
      <c r="O59" s="16" t="s">
        <v>329</v>
      </c>
      <c r="P59" s="21">
        <v>0.05</v>
      </c>
      <c r="Q59" s="21">
        <v>0.15</v>
      </c>
      <c r="R59" s="21">
        <v>0.25</v>
      </c>
      <c r="S59" s="21">
        <v>0.35</v>
      </c>
      <c r="T59" s="67" t="s">
        <v>403</v>
      </c>
    </row>
    <row r="60" spans="2:20" ht="89.25" x14ac:dyDescent="0.25">
      <c r="B60" s="65" t="s">
        <v>94</v>
      </c>
      <c r="C60" s="39" t="s">
        <v>100</v>
      </c>
      <c r="D60" s="39" t="s">
        <v>330</v>
      </c>
      <c r="E60" s="39" t="s">
        <v>331</v>
      </c>
      <c r="F60" s="39" t="s">
        <v>332</v>
      </c>
      <c r="G60" s="39" t="s">
        <v>313</v>
      </c>
      <c r="H60" s="39" t="s">
        <v>314</v>
      </c>
      <c r="I60" s="39" t="s">
        <v>207</v>
      </c>
      <c r="J60" s="39" t="s">
        <v>80</v>
      </c>
      <c r="K60" s="50" t="s">
        <v>101</v>
      </c>
      <c r="L60" s="39" t="s">
        <v>333</v>
      </c>
      <c r="M60" s="40">
        <f t="shared" ref="M60:M62" si="1">1/3</f>
        <v>0.33333333333333331</v>
      </c>
      <c r="N60" s="56" t="s">
        <v>283</v>
      </c>
      <c r="O60" s="57">
        <v>2</v>
      </c>
      <c r="P60" s="58">
        <v>2</v>
      </c>
      <c r="Q60" s="58">
        <v>12</v>
      </c>
      <c r="R60" s="58">
        <v>20</v>
      </c>
      <c r="S60" s="59">
        <v>50</v>
      </c>
      <c r="T60" s="66" t="s">
        <v>403</v>
      </c>
    </row>
    <row r="61" spans="2:20" ht="89.25" x14ac:dyDescent="0.25">
      <c r="B61" s="63" t="s">
        <v>94</v>
      </c>
      <c r="C61" s="10" t="s">
        <v>100</v>
      </c>
      <c r="D61" s="10" t="s">
        <v>330</v>
      </c>
      <c r="E61" s="10" t="s">
        <v>331</v>
      </c>
      <c r="F61" s="10" t="s">
        <v>332</v>
      </c>
      <c r="G61" s="10" t="s">
        <v>313</v>
      </c>
      <c r="H61" s="10" t="s">
        <v>314</v>
      </c>
      <c r="I61" s="10" t="s">
        <v>207</v>
      </c>
      <c r="J61" s="10" t="s">
        <v>80</v>
      </c>
      <c r="K61" s="14" t="s">
        <v>102</v>
      </c>
      <c r="L61" s="10" t="s">
        <v>334</v>
      </c>
      <c r="M61" s="11">
        <f t="shared" si="1"/>
        <v>0.33333333333333331</v>
      </c>
      <c r="N61" s="35" t="s">
        <v>335</v>
      </c>
      <c r="O61" s="33">
        <v>0</v>
      </c>
      <c r="P61" s="33">
        <v>5</v>
      </c>
      <c r="Q61" s="33">
        <v>8</v>
      </c>
      <c r="R61" s="33">
        <v>12</v>
      </c>
      <c r="S61" s="34">
        <v>15</v>
      </c>
      <c r="T61" s="67" t="s">
        <v>403</v>
      </c>
    </row>
    <row r="62" spans="2:20" ht="102" x14ac:dyDescent="0.25">
      <c r="B62" s="65" t="s">
        <v>94</v>
      </c>
      <c r="C62" s="39" t="s">
        <v>100</v>
      </c>
      <c r="D62" s="39" t="s">
        <v>336</v>
      </c>
      <c r="E62" s="39" t="s">
        <v>331</v>
      </c>
      <c r="F62" s="39" t="s">
        <v>337</v>
      </c>
      <c r="G62" s="39" t="s">
        <v>313</v>
      </c>
      <c r="H62" s="39" t="s">
        <v>314</v>
      </c>
      <c r="I62" s="39" t="s">
        <v>325</v>
      </c>
      <c r="J62" s="39" t="s">
        <v>80</v>
      </c>
      <c r="K62" s="39" t="s">
        <v>103</v>
      </c>
      <c r="L62" s="39" t="s">
        <v>338</v>
      </c>
      <c r="M62" s="40">
        <f t="shared" si="1"/>
        <v>0.33333333333333331</v>
      </c>
      <c r="N62" s="39" t="s">
        <v>339</v>
      </c>
      <c r="O62" s="43">
        <v>0</v>
      </c>
      <c r="P62" s="43">
        <v>1</v>
      </c>
      <c r="Q62" s="43">
        <v>1</v>
      </c>
      <c r="R62" s="43">
        <v>1</v>
      </c>
      <c r="S62" s="43">
        <v>1</v>
      </c>
      <c r="T62" s="66" t="s">
        <v>401</v>
      </c>
    </row>
    <row r="63" spans="2:20" ht="165.75" x14ac:dyDescent="0.25">
      <c r="B63" s="63" t="s">
        <v>94</v>
      </c>
      <c r="C63" s="10" t="s">
        <v>104</v>
      </c>
      <c r="D63" s="10" t="s">
        <v>340</v>
      </c>
      <c r="E63" s="10" t="s">
        <v>341</v>
      </c>
      <c r="F63" s="10" t="s">
        <v>342</v>
      </c>
      <c r="G63" s="10" t="s">
        <v>313</v>
      </c>
      <c r="H63" s="10" t="s">
        <v>343</v>
      </c>
      <c r="I63" s="10" t="s">
        <v>306</v>
      </c>
      <c r="J63" s="10" t="s">
        <v>80</v>
      </c>
      <c r="K63" s="10" t="s">
        <v>105</v>
      </c>
      <c r="L63" s="10" t="s">
        <v>344</v>
      </c>
      <c r="M63" s="12">
        <v>0.25</v>
      </c>
      <c r="N63" s="30" t="s">
        <v>141</v>
      </c>
      <c r="O63" s="30" t="s">
        <v>345</v>
      </c>
      <c r="P63" s="13">
        <v>0.48</v>
      </c>
      <c r="Q63" s="12">
        <v>0.48</v>
      </c>
      <c r="R63" s="17">
        <v>0.48</v>
      </c>
      <c r="S63" s="20">
        <v>0.54300000000000004</v>
      </c>
      <c r="T63" s="67" t="s">
        <v>403</v>
      </c>
    </row>
    <row r="64" spans="2:20" ht="165.75" x14ac:dyDescent="0.25">
      <c r="B64" s="65" t="s">
        <v>94</v>
      </c>
      <c r="C64" s="39" t="s">
        <v>104</v>
      </c>
      <c r="D64" s="39" t="s">
        <v>346</v>
      </c>
      <c r="E64" s="39" t="s">
        <v>347</v>
      </c>
      <c r="F64" s="39" t="s">
        <v>348</v>
      </c>
      <c r="G64" s="39" t="s">
        <v>349</v>
      </c>
      <c r="H64" s="39" t="s">
        <v>350</v>
      </c>
      <c r="I64" s="39" t="s">
        <v>306</v>
      </c>
      <c r="J64" s="39" t="s">
        <v>80</v>
      </c>
      <c r="K64" s="39" t="s">
        <v>106</v>
      </c>
      <c r="L64" s="39" t="s">
        <v>351</v>
      </c>
      <c r="M64" s="41">
        <v>0.25</v>
      </c>
      <c r="N64" s="39" t="s">
        <v>141</v>
      </c>
      <c r="O64" s="60">
        <v>0.96899999999999997</v>
      </c>
      <c r="P64" s="60">
        <v>0.97899999999999998</v>
      </c>
      <c r="Q64" s="60">
        <v>0.98299999999999998</v>
      </c>
      <c r="R64" s="60">
        <v>0.98699999999999999</v>
      </c>
      <c r="S64" s="60">
        <v>0.99299999999999999</v>
      </c>
      <c r="T64" s="66" t="s">
        <v>403</v>
      </c>
    </row>
    <row r="65" spans="2:20" ht="127.5" x14ac:dyDescent="0.25">
      <c r="B65" s="63" t="s">
        <v>94</v>
      </c>
      <c r="C65" s="10" t="s">
        <v>104</v>
      </c>
      <c r="D65" s="10" t="s">
        <v>352</v>
      </c>
      <c r="E65" s="10" t="s">
        <v>341</v>
      </c>
      <c r="F65" s="10" t="s">
        <v>353</v>
      </c>
      <c r="G65" s="10" t="s">
        <v>349</v>
      </c>
      <c r="H65" s="10" t="s">
        <v>350</v>
      </c>
      <c r="I65" s="10" t="s">
        <v>207</v>
      </c>
      <c r="J65" s="10" t="s">
        <v>80</v>
      </c>
      <c r="K65" s="11" t="s">
        <v>107</v>
      </c>
      <c r="L65" s="10" t="s">
        <v>354</v>
      </c>
      <c r="M65" s="12">
        <v>0.25</v>
      </c>
      <c r="N65" s="10" t="s">
        <v>277</v>
      </c>
      <c r="O65" s="10">
        <v>53</v>
      </c>
      <c r="P65" s="32">
        <f>+O65+6</f>
        <v>59</v>
      </c>
      <c r="Q65" s="19">
        <f>+P65+12</f>
        <v>71</v>
      </c>
      <c r="R65" s="36">
        <f>+Q65+12+3</f>
        <v>86</v>
      </c>
      <c r="S65" s="31">
        <v>100</v>
      </c>
      <c r="T65" s="67" t="s">
        <v>403</v>
      </c>
    </row>
    <row r="66" spans="2:20" ht="127.5" x14ac:dyDescent="0.25">
      <c r="B66" s="65" t="s">
        <v>94</v>
      </c>
      <c r="C66" s="39" t="s">
        <v>104</v>
      </c>
      <c r="D66" s="39" t="s">
        <v>352</v>
      </c>
      <c r="E66" s="39" t="s">
        <v>341</v>
      </c>
      <c r="F66" s="39" t="s">
        <v>353</v>
      </c>
      <c r="G66" s="39" t="s">
        <v>343</v>
      </c>
      <c r="H66" s="39" t="s">
        <v>355</v>
      </c>
      <c r="I66" s="39" t="s">
        <v>325</v>
      </c>
      <c r="J66" s="39" t="s">
        <v>80</v>
      </c>
      <c r="K66" s="39" t="s">
        <v>108</v>
      </c>
      <c r="L66" s="39" t="s">
        <v>356</v>
      </c>
      <c r="M66" s="41">
        <v>0.25</v>
      </c>
      <c r="N66" s="41" t="s">
        <v>141</v>
      </c>
      <c r="O66" s="47">
        <v>0.05</v>
      </c>
      <c r="P66" s="47">
        <v>0.08</v>
      </c>
      <c r="Q66" s="47">
        <v>0.1</v>
      </c>
      <c r="R66" s="47">
        <v>0.13</v>
      </c>
      <c r="S66" s="47">
        <v>0.15</v>
      </c>
      <c r="T66" s="66" t="s">
        <v>403</v>
      </c>
    </row>
    <row r="67" spans="2:20" ht="114.75" x14ac:dyDescent="0.25">
      <c r="B67" s="63" t="s">
        <v>94</v>
      </c>
      <c r="C67" s="10" t="s">
        <v>109</v>
      </c>
      <c r="D67" s="10" t="s">
        <v>357</v>
      </c>
      <c r="E67" s="10" t="s">
        <v>358</v>
      </c>
      <c r="F67" s="10" t="s">
        <v>359</v>
      </c>
      <c r="G67" s="10" t="s">
        <v>360</v>
      </c>
      <c r="H67" s="10" t="s">
        <v>361</v>
      </c>
      <c r="I67" s="10" t="s">
        <v>325</v>
      </c>
      <c r="J67" s="10" t="s">
        <v>72</v>
      </c>
      <c r="K67" s="10" t="s">
        <v>110</v>
      </c>
      <c r="L67" s="10" t="s">
        <v>362</v>
      </c>
      <c r="M67" s="12">
        <v>0.25</v>
      </c>
      <c r="N67" s="10" t="s">
        <v>363</v>
      </c>
      <c r="O67" s="37">
        <v>8043951</v>
      </c>
      <c r="P67" s="37">
        <v>8149951</v>
      </c>
      <c r="Q67" s="37">
        <v>8255951</v>
      </c>
      <c r="R67" s="37">
        <v>8414951</v>
      </c>
      <c r="S67" s="37">
        <v>8573951</v>
      </c>
      <c r="T67" s="67" t="s">
        <v>403</v>
      </c>
    </row>
    <row r="68" spans="2:20" ht="114.75" x14ac:dyDescent="0.25">
      <c r="B68" s="65" t="s">
        <v>94</v>
      </c>
      <c r="C68" s="39" t="s">
        <v>109</v>
      </c>
      <c r="D68" s="39" t="s">
        <v>357</v>
      </c>
      <c r="E68" s="39" t="s">
        <v>358</v>
      </c>
      <c r="F68" s="39" t="s">
        <v>359</v>
      </c>
      <c r="G68" s="39" t="s">
        <v>360</v>
      </c>
      <c r="H68" s="39" t="s">
        <v>361</v>
      </c>
      <c r="I68" s="39" t="s">
        <v>325</v>
      </c>
      <c r="J68" s="39" t="s">
        <v>72</v>
      </c>
      <c r="K68" s="39" t="s">
        <v>111</v>
      </c>
      <c r="L68" s="39" t="s">
        <v>364</v>
      </c>
      <c r="M68" s="41">
        <v>0.25</v>
      </c>
      <c r="N68" s="39" t="s">
        <v>363</v>
      </c>
      <c r="O68" s="61">
        <v>8036482</v>
      </c>
      <c r="P68" s="61">
        <v>8136482</v>
      </c>
      <c r="Q68" s="61">
        <v>8236482</v>
      </c>
      <c r="R68" s="61">
        <v>8336482</v>
      </c>
      <c r="S68" s="61">
        <v>8516482</v>
      </c>
      <c r="T68" s="70" t="s">
        <v>403</v>
      </c>
    </row>
    <row r="69" spans="2:20" ht="102" x14ac:dyDescent="0.25">
      <c r="B69" s="63" t="s">
        <v>94</v>
      </c>
      <c r="C69" s="10" t="s">
        <v>109</v>
      </c>
      <c r="D69" s="10" t="s">
        <v>365</v>
      </c>
      <c r="E69" s="10" t="s">
        <v>358</v>
      </c>
      <c r="F69" s="10" t="s">
        <v>359</v>
      </c>
      <c r="G69" s="10" t="s">
        <v>313</v>
      </c>
      <c r="H69" s="10" t="s">
        <v>349</v>
      </c>
      <c r="I69" s="10" t="s">
        <v>223</v>
      </c>
      <c r="J69" s="10" t="s">
        <v>72</v>
      </c>
      <c r="K69" s="14" t="s">
        <v>112</v>
      </c>
      <c r="L69" s="10" t="s">
        <v>366</v>
      </c>
      <c r="M69" s="12">
        <v>0.25</v>
      </c>
      <c r="N69" s="37" t="s">
        <v>363</v>
      </c>
      <c r="O69" s="38">
        <v>36170692</v>
      </c>
      <c r="P69" s="38">
        <v>36666442</v>
      </c>
      <c r="Q69" s="38">
        <v>37286131</v>
      </c>
      <c r="R69" s="38">
        <v>38029757</v>
      </c>
      <c r="S69" s="38">
        <v>38670692</v>
      </c>
      <c r="T69" s="67" t="s">
        <v>401</v>
      </c>
    </row>
    <row r="70" spans="2:20" ht="102" x14ac:dyDescent="0.25">
      <c r="B70" s="65" t="s">
        <v>94</v>
      </c>
      <c r="C70" s="39" t="s">
        <v>109</v>
      </c>
      <c r="D70" s="39" t="s">
        <v>365</v>
      </c>
      <c r="E70" s="39" t="s">
        <v>358</v>
      </c>
      <c r="F70" s="39" t="s">
        <v>359</v>
      </c>
      <c r="G70" s="39" t="s">
        <v>313</v>
      </c>
      <c r="H70" s="39" t="s">
        <v>349</v>
      </c>
      <c r="I70" s="39" t="s">
        <v>223</v>
      </c>
      <c r="J70" s="39" t="s">
        <v>72</v>
      </c>
      <c r="K70" s="50" t="s">
        <v>113</v>
      </c>
      <c r="L70" s="39" t="s">
        <v>367</v>
      </c>
      <c r="M70" s="41">
        <v>0.25</v>
      </c>
      <c r="N70" s="61" t="s">
        <v>363</v>
      </c>
      <c r="O70" s="62">
        <v>34184673</v>
      </c>
      <c r="P70" s="62">
        <v>34715808</v>
      </c>
      <c r="Q70" s="62">
        <v>35379727</v>
      </c>
      <c r="R70" s="62">
        <v>36176430</v>
      </c>
      <c r="S70" s="62">
        <v>36984673</v>
      </c>
      <c r="T70" s="66" t="s">
        <v>401</v>
      </c>
    </row>
    <row r="71" spans="2:20" ht="153" x14ac:dyDescent="0.25">
      <c r="B71" s="71" t="s">
        <v>94</v>
      </c>
      <c r="C71" s="14" t="s">
        <v>114</v>
      </c>
      <c r="D71" s="14" t="s">
        <v>368</v>
      </c>
      <c r="E71" s="14" t="s">
        <v>369</v>
      </c>
      <c r="F71" s="14" t="s">
        <v>370</v>
      </c>
      <c r="G71" s="14" t="s">
        <v>360</v>
      </c>
      <c r="H71" s="14" t="s">
        <v>349</v>
      </c>
      <c r="I71" s="14" t="s">
        <v>223</v>
      </c>
      <c r="J71" s="10" t="s">
        <v>72</v>
      </c>
      <c r="K71" s="14" t="s">
        <v>115</v>
      </c>
      <c r="L71" s="27" t="s">
        <v>371</v>
      </c>
      <c r="M71" s="27">
        <v>0.5</v>
      </c>
      <c r="N71" s="37" t="s">
        <v>363</v>
      </c>
      <c r="O71" s="38">
        <v>0</v>
      </c>
      <c r="P71" s="38">
        <v>248758</v>
      </c>
      <c r="Q71" s="38">
        <v>519473.8</v>
      </c>
      <c r="R71" s="38">
        <v>710929.9</v>
      </c>
      <c r="S71" s="38">
        <v>902386</v>
      </c>
      <c r="T71" s="67" t="s">
        <v>403</v>
      </c>
    </row>
    <row r="72" spans="2:20" ht="153.75" thickBot="1" x14ac:dyDescent="0.3">
      <c r="B72" s="72" t="s">
        <v>94</v>
      </c>
      <c r="C72" s="73" t="s">
        <v>114</v>
      </c>
      <c r="D72" s="73" t="s">
        <v>368</v>
      </c>
      <c r="E72" s="73" t="s">
        <v>369</v>
      </c>
      <c r="F72" s="73" t="s">
        <v>370</v>
      </c>
      <c r="G72" s="73" t="s">
        <v>360</v>
      </c>
      <c r="H72" s="73" t="s">
        <v>349</v>
      </c>
      <c r="I72" s="73" t="s">
        <v>223</v>
      </c>
      <c r="J72" s="74" t="s">
        <v>72</v>
      </c>
      <c r="K72" s="73" t="s">
        <v>116</v>
      </c>
      <c r="L72" s="75" t="s">
        <v>372</v>
      </c>
      <c r="M72" s="75">
        <v>0.5</v>
      </c>
      <c r="N72" s="76" t="s">
        <v>363</v>
      </c>
      <c r="O72" s="76">
        <v>0</v>
      </c>
      <c r="P72" s="77">
        <v>2700000</v>
      </c>
      <c r="Q72" s="78">
        <v>5400000</v>
      </c>
      <c r="R72" s="78">
        <v>8100000</v>
      </c>
      <c r="S72" s="79">
        <v>10800000</v>
      </c>
      <c r="T72" s="80" t="s">
        <v>401</v>
      </c>
    </row>
    <row r="74" spans="2:20" ht="21" customHeight="1" x14ac:dyDescent="0.25">
      <c r="B74" s="81" t="s">
        <v>405</v>
      </c>
      <c r="C74" s="81"/>
      <c r="D74" s="81"/>
      <c r="E74" s="81"/>
      <c r="F74" s="81"/>
      <c r="G74" s="81"/>
      <c r="H74" s="81"/>
    </row>
  </sheetData>
  <mergeCells count="15">
    <mergeCell ref="B74:H74"/>
    <mergeCell ref="B2:T2"/>
    <mergeCell ref="D3:F3"/>
    <mergeCell ref="G3:H3"/>
    <mergeCell ref="B3:B4"/>
    <mergeCell ref="C3:C4"/>
    <mergeCell ref="I3:I4"/>
    <mergeCell ref="J3:J4"/>
    <mergeCell ref="K3:K4"/>
    <mergeCell ref="L3:L4"/>
    <mergeCell ref="M3:M4"/>
    <mergeCell ref="N3:N4"/>
    <mergeCell ref="O3:O4"/>
    <mergeCell ref="T3:T4"/>
    <mergeCell ref="P3:S3"/>
  </mergeCells>
  <conditionalFormatting sqref="C46">
    <cfRule type="duplicateValues" dxfId="0" priority="2"/>
  </conditionalFormatting>
  <printOptions horizontalCentered="1" verticalCentered="1"/>
  <pageMargins left="0.23622047244094491" right="0.23622047244094491" top="0.35433070866141736" bottom="0.35433070866141736" header="0" footer="0"/>
  <pageSetup paperSize="14" scale="5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889EEE52017940AF7C28DFEA78A7A6" ma:contentTypeVersion="2" ma:contentTypeDescription="Crear nuevo documento." ma:contentTypeScope="" ma:versionID="9b3f974e96ebe2c7b3599ba4a798d1d0">
  <xsd:schema xmlns:xsd="http://www.w3.org/2001/XMLSchema" xmlns:xs="http://www.w3.org/2001/XMLSchema" xmlns:p="http://schemas.microsoft.com/office/2006/metadata/properties" xmlns:ns2="5315b6a4-8d4a-43ca-898a-317869ffffcc" targetNamespace="http://schemas.microsoft.com/office/2006/metadata/properties" ma:root="true" ma:fieldsID="22284d16fa74336bfd2f251b1fdf753b" ns2:_="">
    <xsd:import namespace="5315b6a4-8d4a-43ca-898a-317869ffffcc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5b6a4-8d4a-43ca-898a-317869ffffcc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default="2019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5315b6a4-8d4a-43ca-898a-317869ffffcc">2019</A_x00f1_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2C3971-B986-413F-8075-9A180129F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15b6a4-8d4a-43ca-898a-317869ffff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5C450-9F3C-418C-8FF7-0C636DDC61CE}">
  <ds:schemaRefs>
    <ds:schemaRef ds:uri="http://schemas.microsoft.com/office/infopath/2007/PartnerControls"/>
    <ds:schemaRef ds:uri="http://schemas.microsoft.com/office/2006/documentManagement/types"/>
    <ds:schemaRef ds:uri="5315b6a4-8d4a-43ca-898a-317869ffffcc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FE6975-5792-46B2-BD4C-D5FB66AF51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Hoja2</vt:lpstr>
      <vt:lpstr>Plan Estratégico Institucional</vt:lpstr>
      <vt:lpstr>'Plan Estratégico Institucional'!Área_de_impresión</vt:lpstr>
      <vt:lpstr>'Plan Estratégico Institucional'!Títulos_a_imprimir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Estratégico Institucional 2019-2022 V.2</dc:title>
  <dc:creator>Diana Paola Vargas Mojoco</dc:creator>
  <cp:lastModifiedBy>Maria Angela Petit Ariza</cp:lastModifiedBy>
  <cp:lastPrinted>2019-04-10T13:59:40Z</cp:lastPrinted>
  <dcterms:created xsi:type="dcterms:W3CDTF">2019-04-05T15:31:58Z</dcterms:created>
  <dcterms:modified xsi:type="dcterms:W3CDTF">2019-12-16T14:47:25Z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0x0101008E889EEE52017940AF7C28DFEA78A7A6</vt:lpwstr>
  </property>
</Properties>
</file>