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https://minviviendagovco-my.sharepoint.com/personal/amoreno_minvivienda_gov_co/Documents/Escritorio/SIRECI/PLANES DE MEJORAMIENTO/"/>
    </mc:Choice>
  </mc:AlternateContent>
  <xr:revisionPtr revIDLastSave="0" documentId="8_{12119C1D-FFC1-4D48-9AE9-6E132A3AABBC}" xr6:coauthVersionLast="47" xr6:coauthVersionMax="47" xr10:uidLastSave="{00000000-0000-0000-0000-000000000000}"/>
  <bookViews>
    <workbookView showHorizontalScroll="0" showVerticalScroll="0" showSheetTabs="0" xWindow="-120" yWindow="-120" windowWidth="20730" windowHeight="11040" tabRatio="926" xr2:uid="{00000000-000D-0000-FFFF-FFFF00000000}"/>
  </bookViews>
  <sheets>
    <sheet name="MATRIZ PM " sheetId="1" r:id="rId1"/>
  </sheets>
  <definedNames>
    <definedName name="_xlnm._FilterDatabase" localSheetId="0" hidden="1">'MATRIZ PM '!$A$3:$BX$348</definedName>
    <definedName name="_xlnm.Print_Titles" localSheetId="0">'MATRIZ PM '!$3:$3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3" i="1" l="1"/>
  <c r="L198" i="1"/>
  <c r="L229" i="1"/>
  <c r="L224" i="1"/>
  <c r="L291" i="1"/>
  <c r="L286" i="1"/>
  <c r="J206" i="1"/>
  <c r="J296" i="1"/>
  <c r="J341" i="1" l="1"/>
  <c r="L244" i="1" l="1"/>
  <c r="L240" i="1"/>
  <c r="L236" i="1"/>
  <c r="L234" i="1"/>
  <c r="J211" i="1"/>
  <c r="J204" i="1"/>
  <c r="L317" i="1" l="1"/>
  <c r="L213" i="1" l="1"/>
  <c r="L214" i="1"/>
  <c r="L215" i="1"/>
  <c r="L216" i="1"/>
  <c r="L217" i="1"/>
  <c r="L218" i="1"/>
  <c r="L219" i="1"/>
  <c r="L220" i="1"/>
  <c r="L221" i="1"/>
  <c r="L222" i="1"/>
  <c r="L223" i="1"/>
  <c r="L225" i="1"/>
  <c r="L226" i="1"/>
  <c r="L227" i="1"/>
  <c r="L228" i="1"/>
  <c r="L230" i="1"/>
  <c r="L231" i="1"/>
  <c r="L232" i="1"/>
  <c r="L233" i="1"/>
  <c r="L235" i="1"/>
  <c r="L237" i="1"/>
  <c r="L238" i="1"/>
  <c r="L239" i="1"/>
  <c r="L241" i="1"/>
  <c r="L242" i="1"/>
  <c r="L243"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93" i="1"/>
  <c r="L294" i="1"/>
  <c r="L295" i="1"/>
  <c r="L296" i="1"/>
  <c r="L297" i="1"/>
  <c r="L298" i="1"/>
  <c r="L299" i="1"/>
  <c r="L300" i="1"/>
  <c r="L301" i="1"/>
  <c r="L302" i="1"/>
  <c r="L303" i="1"/>
  <c r="L304" i="1"/>
  <c r="L305" i="1"/>
  <c r="L306" i="1"/>
  <c r="L307" i="1"/>
  <c r="L308" i="1"/>
  <c r="L309" i="1"/>
  <c r="L310" i="1"/>
  <c r="L311" i="1"/>
  <c r="L312" i="1"/>
  <c r="L313" i="1"/>
  <c r="L314" i="1"/>
  <c r="L315" i="1"/>
  <c r="L316"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281" i="1"/>
  <c r="L282" i="1"/>
  <c r="L283" i="1"/>
  <c r="L284" i="1"/>
  <c r="L285" i="1"/>
  <c r="L287" i="1"/>
  <c r="L288" i="1"/>
  <c r="L289" i="1"/>
  <c r="L290" i="1"/>
  <c r="L292" i="1"/>
  <c r="L280" i="1"/>
  <c r="J348" i="1" l="1"/>
  <c r="J347" i="1"/>
  <c r="J346" i="1"/>
  <c r="J345" i="1"/>
  <c r="J344" i="1"/>
  <c r="J343" i="1"/>
  <c r="J342"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5" i="1"/>
  <c r="J294" i="1"/>
  <c r="J293" i="1"/>
  <c r="J292" i="1"/>
  <c r="J291" i="1"/>
  <c r="J290" i="1"/>
  <c r="J289" i="1"/>
  <c r="J288" i="1"/>
  <c r="J287" i="1"/>
  <c r="J286" i="1"/>
  <c r="J285" i="1"/>
  <c r="J284" i="1"/>
  <c r="J283" i="1"/>
  <c r="J282" i="1"/>
  <c r="J281" i="1"/>
  <c r="J280" i="1"/>
  <c r="J258" i="1" l="1"/>
  <c r="J257" i="1"/>
  <c r="J256" i="1"/>
  <c r="J255" i="1"/>
  <c r="J254" i="1"/>
  <c r="J253" i="1"/>
  <c r="J252" i="1"/>
  <c r="J251" i="1"/>
  <c r="J250" i="1"/>
  <c r="J249"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160" i="1" l="1"/>
  <c r="J222" i="1"/>
  <c r="J221" i="1"/>
  <c r="J220" i="1"/>
  <c r="J219" i="1"/>
  <c r="J218" i="1"/>
  <c r="J217" i="1"/>
  <c r="J216" i="1"/>
  <c r="J215" i="1"/>
  <c r="J214" i="1"/>
  <c r="J213" i="1" l="1"/>
  <c r="J212" i="1"/>
  <c r="J210" i="1"/>
  <c r="J209" i="1"/>
  <c r="J208" i="1"/>
  <c r="J207" i="1"/>
  <c r="J205" i="1"/>
  <c r="J203" i="1"/>
  <c r="J202" i="1"/>
  <c r="J201" i="1"/>
  <c r="J200" i="1"/>
  <c r="J199" i="1"/>
  <c r="J198" i="1"/>
  <c r="J197" i="1"/>
  <c r="J196" i="1"/>
  <c r="J195" i="1"/>
  <c r="J194" i="1"/>
  <c r="J193" i="1"/>
  <c r="J192" i="1"/>
  <c r="J191" i="1"/>
  <c r="J190" i="1"/>
  <c r="J189" i="1"/>
  <c r="J174" i="1" l="1"/>
  <c r="J175" i="1"/>
  <c r="J188" i="1" l="1"/>
  <c r="J187" i="1"/>
  <c r="J186" i="1"/>
  <c r="J185" i="1"/>
  <c r="J184" i="1"/>
  <c r="J183" i="1"/>
  <c r="J182" i="1"/>
  <c r="J181" i="1"/>
  <c r="J180" i="1"/>
  <c r="J179" i="1"/>
  <c r="J178" i="1"/>
  <c r="J177" i="1"/>
  <c r="J176" i="1"/>
  <c r="J173" i="1"/>
  <c r="J172" i="1"/>
  <c r="J171" i="1"/>
  <c r="J170" i="1"/>
  <c r="J169" i="1"/>
  <c r="J168" i="1"/>
  <c r="J167" i="1"/>
  <c r="J166" i="1"/>
  <c r="J165" i="1"/>
  <c r="J164" i="1"/>
  <c r="J163" i="1"/>
  <c r="J162" i="1"/>
  <c r="J142" i="1" l="1"/>
  <c r="M142" i="1" s="1"/>
  <c r="N142" i="1"/>
  <c r="O142" i="1"/>
  <c r="J159" i="1" l="1"/>
  <c r="J161" i="1"/>
  <c r="J146" i="1" l="1"/>
  <c r="J147" i="1"/>
  <c r="J148" i="1"/>
  <c r="J149" i="1"/>
  <c r="J150" i="1"/>
  <c r="J151" i="1"/>
  <c r="J152" i="1"/>
  <c r="J153" i="1"/>
  <c r="J154" i="1"/>
  <c r="J155" i="1"/>
  <c r="J156" i="1"/>
  <c r="J157" i="1"/>
  <c r="J158" i="1"/>
  <c r="O11" i="1" l="1"/>
  <c r="O24" i="1"/>
  <c r="O25" i="1"/>
  <c r="O26" i="1"/>
  <c r="O27" i="1"/>
  <c r="O28" i="1"/>
  <c r="O29" i="1"/>
  <c r="O30" i="1"/>
  <c r="O31" i="1"/>
  <c r="O32" i="1"/>
  <c r="O33" i="1"/>
  <c r="O34" i="1"/>
  <c r="O35" i="1"/>
  <c r="O36" i="1"/>
  <c r="O37" i="1"/>
  <c r="O38" i="1"/>
  <c r="O41" i="1"/>
  <c r="O42" i="1"/>
  <c r="O43" i="1"/>
  <c r="O44" i="1"/>
  <c r="O85" i="1"/>
  <c r="O112" i="1"/>
  <c r="O137" i="1"/>
  <c r="O141" i="1"/>
  <c r="O143" i="1"/>
  <c r="O144" i="1"/>
  <c r="O145" i="1"/>
  <c r="N11" i="1"/>
  <c r="N24" i="1"/>
  <c r="N25" i="1"/>
  <c r="N26" i="1"/>
  <c r="N27" i="1"/>
  <c r="N28" i="1"/>
  <c r="N29" i="1"/>
  <c r="N30" i="1"/>
  <c r="N31" i="1"/>
  <c r="N32" i="1"/>
  <c r="N33" i="1"/>
  <c r="N34" i="1"/>
  <c r="N35" i="1"/>
  <c r="N36" i="1"/>
  <c r="N37" i="1"/>
  <c r="N38" i="1"/>
  <c r="N41" i="1"/>
  <c r="N42" i="1"/>
  <c r="N43" i="1"/>
  <c r="N44" i="1"/>
  <c r="N85" i="1"/>
  <c r="N112" i="1"/>
  <c r="N137" i="1"/>
  <c r="N141" i="1"/>
  <c r="N143" i="1"/>
  <c r="N144" i="1"/>
  <c r="N145" i="1"/>
  <c r="M43" i="1"/>
  <c r="J5" i="1" l="1"/>
  <c r="J6" i="1"/>
  <c r="J7" i="1"/>
  <c r="J8" i="1"/>
  <c r="J9" i="1"/>
  <c r="J10" i="1"/>
  <c r="J11" i="1"/>
  <c r="M11" i="1" s="1"/>
  <c r="J12" i="1"/>
  <c r="J13" i="1"/>
  <c r="J14" i="1"/>
  <c r="J15" i="1"/>
  <c r="J16" i="1"/>
  <c r="J17" i="1"/>
  <c r="J18" i="1"/>
  <c r="J19" i="1"/>
  <c r="J20" i="1"/>
  <c r="J21" i="1"/>
  <c r="J22" i="1"/>
  <c r="J23" i="1"/>
  <c r="J24" i="1"/>
  <c r="M24" i="1" s="1"/>
  <c r="J25" i="1"/>
  <c r="M25" i="1" s="1"/>
  <c r="J26" i="1"/>
  <c r="M26" i="1" s="1"/>
  <c r="J27" i="1"/>
  <c r="M27" i="1" s="1"/>
  <c r="J28" i="1"/>
  <c r="M28" i="1" s="1"/>
  <c r="J29" i="1"/>
  <c r="M29" i="1" s="1"/>
  <c r="J30" i="1"/>
  <c r="M30" i="1" s="1"/>
  <c r="J31" i="1"/>
  <c r="M31" i="1" s="1"/>
  <c r="J32" i="1"/>
  <c r="M32" i="1" s="1"/>
  <c r="J33" i="1"/>
  <c r="M33" i="1" s="1"/>
  <c r="J34" i="1"/>
  <c r="M34" i="1" s="1"/>
  <c r="J35" i="1"/>
  <c r="M35" i="1" s="1"/>
  <c r="J36" i="1"/>
  <c r="M36" i="1" s="1"/>
  <c r="J37" i="1"/>
  <c r="M37" i="1" s="1"/>
  <c r="J38" i="1"/>
  <c r="M38" i="1" s="1"/>
  <c r="J39" i="1"/>
  <c r="J40" i="1"/>
  <c r="J41" i="1"/>
  <c r="M41" i="1" s="1"/>
  <c r="J42" i="1"/>
  <c r="M42" i="1" s="1"/>
  <c r="J44" i="1"/>
  <c r="M44" i="1" s="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M85" i="1" s="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M112" i="1" s="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M137" i="1" s="1"/>
  <c r="J138" i="1"/>
  <c r="J139" i="1"/>
  <c r="J140" i="1"/>
  <c r="J141" i="1"/>
  <c r="M141" i="1" s="1"/>
  <c r="J143" i="1"/>
  <c r="M143" i="1" s="1"/>
  <c r="J144" i="1"/>
  <c r="M144" i="1" s="1"/>
  <c r="J145" i="1"/>
  <c r="M145" i="1" s="1"/>
  <c r="J4" i="1"/>
  <c r="O113" i="1" l="1"/>
  <c r="M113" i="1"/>
  <c r="N113" i="1" s="1"/>
  <c r="O9" i="1"/>
  <c r="M9" i="1"/>
  <c r="N9" i="1" s="1"/>
  <c r="O136" i="1"/>
  <c r="M136" i="1"/>
  <c r="N136" i="1" s="1"/>
  <c r="O133" i="1"/>
  <c r="M133" i="1"/>
  <c r="N133" i="1" s="1"/>
  <c r="O127" i="1"/>
  <c r="M127" i="1"/>
  <c r="N127" i="1" s="1"/>
  <c r="O120" i="1"/>
  <c r="M120" i="1"/>
  <c r="N120" i="1" s="1"/>
  <c r="O104" i="1"/>
  <c r="M104" i="1"/>
  <c r="N104" i="1" s="1"/>
  <c r="O96" i="1"/>
  <c r="M96" i="1"/>
  <c r="N96" i="1" s="1"/>
  <c r="O88" i="1"/>
  <c r="M88" i="1"/>
  <c r="N88" i="1" s="1"/>
  <c r="O80" i="1"/>
  <c r="M80" i="1"/>
  <c r="N80" i="1" s="1"/>
  <c r="O72" i="1"/>
  <c r="M72" i="1"/>
  <c r="N72" i="1" s="1"/>
  <c r="O64" i="1"/>
  <c r="M64" i="1"/>
  <c r="N64" i="1" s="1"/>
  <c r="O56" i="1"/>
  <c r="M56" i="1"/>
  <c r="N56" i="1" s="1"/>
  <c r="O48" i="1"/>
  <c r="M48" i="1"/>
  <c r="N48" i="1" s="1"/>
  <c r="O39" i="1"/>
  <c r="M39" i="1"/>
  <c r="N39" i="1" s="1"/>
  <c r="O23" i="1"/>
  <c r="M23" i="1"/>
  <c r="N23" i="1" s="1"/>
  <c r="O16" i="1"/>
  <c r="M16" i="1"/>
  <c r="N16" i="1" s="1"/>
  <c r="O8" i="1"/>
  <c r="M8" i="1"/>
  <c r="N8" i="1" s="1"/>
  <c r="O89" i="1"/>
  <c r="M89" i="1"/>
  <c r="N89" i="1" s="1"/>
  <c r="O65" i="1"/>
  <c r="M65" i="1"/>
  <c r="N65" i="1" s="1"/>
  <c r="O57" i="1"/>
  <c r="M57" i="1"/>
  <c r="N57" i="1" s="1"/>
  <c r="O132" i="1"/>
  <c r="M132" i="1"/>
  <c r="N132" i="1" s="1"/>
  <c r="O126" i="1"/>
  <c r="M126" i="1"/>
  <c r="N126" i="1" s="1"/>
  <c r="O119" i="1"/>
  <c r="M119" i="1"/>
  <c r="N119" i="1" s="1"/>
  <c r="O111" i="1"/>
  <c r="M111" i="1"/>
  <c r="N111" i="1" s="1"/>
  <c r="O103" i="1"/>
  <c r="M103" i="1"/>
  <c r="N103" i="1" s="1"/>
  <c r="O95" i="1"/>
  <c r="M95" i="1"/>
  <c r="N95" i="1" s="1"/>
  <c r="O87" i="1"/>
  <c r="M87" i="1"/>
  <c r="N87" i="1" s="1"/>
  <c r="O79" i="1"/>
  <c r="M79" i="1"/>
  <c r="N79" i="1" s="1"/>
  <c r="O71" i="1"/>
  <c r="M71" i="1"/>
  <c r="N71" i="1" s="1"/>
  <c r="O63" i="1"/>
  <c r="M63" i="1"/>
  <c r="N63" i="1" s="1"/>
  <c r="O55" i="1"/>
  <c r="M55" i="1"/>
  <c r="N55" i="1" s="1"/>
  <c r="O47" i="1"/>
  <c r="M47" i="1"/>
  <c r="N47" i="1" s="1"/>
  <c r="M15" i="1"/>
  <c r="N15" i="1" s="1"/>
  <c r="O15" i="1"/>
  <c r="O105" i="1"/>
  <c r="M105" i="1"/>
  <c r="N105" i="1" s="1"/>
  <c r="O73" i="1"/>
  <c r="M73" i="1"/>
  <c r="N73" i="1" s="1"/>
  <c r="O49" i="1"/>
  <c r="M49" i="1"/>
  <c r="N49" i="1" s="1"/>
  <c r="M135" i="1"/>
  <c r="N135" i="1" s="1"/>
  <c r="O135" i="1"/>
  <c r="M125" i="1"/>
  <c r="N125" i="1" s="1"/>
  <c r="O125" i="1"/>
  <c r="M118" i="1"/>
  <c r="N118" i="1" s="1"/>
  <c r="O118" i="1"/>
  <c r="M110" i="1"/>
  <c r="N110" i="1" s="1"/>
  <c r="O110" i="1"/>
  <c r="M102" i="1"/>
  <c r="N102" i="1" s="1"/>
  <c r="O102" i="1"/>
  <c r="M94" i="1"/>
  <c r="N94" i="1" s="1"/>
  <c r="O94" i="1"/>
  <c r="M86" i="1"/>
  <c r="N86" i="1" s="1"/>
  <c r="O86" i="1"/>
  <c r="M78" i="1"/>
  <c r="N78" i="1" s="1"/>
  <c r="O78" i="1"/>
  <c r="M70" i="1"/>
  <c r="N70" i="1" s="1"/>
  <c r="O70" i="1"/>
  <c r="M62" i="1"/>
  <c r="N62" i="1" s="1"/>
  <c r="O62" i="1"/>
  <c r="M54" i="1"/>
  <c r="N54" i="1" s="1"/>
  <c r="O54" i="1"/>
  <c r="M46" i="1"/>
  <c r="N46" i="1" s="1"/>
  <c r="O46" i="1"/>
  <c r="O22" i="1"/>
  <c r="M22" i="1"/>
  <c r="N22" i="1" s="1"/>
  <c r="O14" i="1"/>
  <c r="M14" i="1"/>
  <c r="N14" i="1" s="1"/>
  <c r="O7" i="1"/>
  <c r="M7" i="1"/>
  <c r="N7" i="1" s="1"/>
  <c r="O81" i="1"/>
  <c r="M81" i="1"/>
  <c r="N81" i="1" s="1"/>
  <c r="O40" i="1"/>
  <c r="M40" i="1"/>
  <c r="N40" i="1" s="1"/>
  <c r="O131" i="1"/>
  <c r="M131" i="1"/>
  <c r="N131" i="1" s="1"/>
  <c r="O124" i="1"/>
  <c r="M124" i="1"/>
  <c r="N124" i="1" s="1"/>
  <c r="O117" i="1"/>
  <c r="M117" i="1"/>
  <c r="N117" i="1" s="1"/>
  <c r="O109" i="1"/>
  <c r="M109" i="1"/>
  <c r="N109" i="1" s="1"/>
  <c r="O101" i="1"/>
  <c r="M101" i="1"/>
  <c r="N101" i="1" s="1"/>
  <c r="O93" i="1"/>
  <c r="M93" i="1"/>
  <c r="N93" i="1" s="1"/>
  <c r="O77" i="1"/>
  <c r="M77" i="1"/>
  <c r="N77" i="1" s="1"/>
  <c r="O69" i="1"/>
  <c r="M69" i="1"/>
  <c r="N69" i="1" s="1"/>
  <c r="O61" i="1"/>
  <c r="M61" i="1"/>
  <c r="N61" i="1" s="1"/>
  <c r="O53" i="1"/>
  <c r="M53" i="1"/>
  <c r="N53" i="1" s="1"/>
  <c r="O45" i="1"/>
  <c r="M45" i="1"/>
  <c r="N45" i="1" s="1"/>
  <c r="O21" i="1"/>
  <c r="M21" i="1"/>
  <c r="N21" i="1" s="1"/>
  <c r="O13" i="1"/>
  <c r="M13" i="1"/>
  <c r="N13" i="1" s="1"/>
  <c r="O6" i="1"/>
  <c r="M6" i="1"/>
  <c r="N6" i="1" s="1"/>
  <c r="O128" i="1"/>
  <c r="M128" i="1"/>
  <c r="N128" i="1" s="1"/>
  <c r="O4" i="1"/>
  <c r="M4" i="1"/>
  <c r="O140" i="1"/>
  <c r="M140" i="1"/>
  <c r="N140" i="1" s="1"/>
  <c r="O123" i="1"/>
  <c r="M123" i="1"/>
  <c r="N123" i="1" s="1"/>
  <c r="O116" i="1"/>
  <c r="M116" i="1"/>
  <c r="N116" i="1" s="1"/>
  <c r="O108" i="1"/>
  <c r="M108" i="1"/>
  <c r="N108" i="1" s="1"/>
  <c r="O100" i="1"/>
  <c r="M100" i="1"/>
  <c r="N100" i="1" s="1"/>
  <c r="O92" i="1"/>
  <c r="M92" i="1"/>
  <c r="N92" i="1" s="1"/>
  <c r="O84" i="1"/>
  <c r="M84" i="1"/>
  <c r="N84" i="1" s="1"/>
  <c r="O76" i="1"/>
  <c r="M76" i="1"/>
  <c r="N76" i="1" s="1"/>
  <c r="O68" i="1"/>
  <c r="M68" i="1"/>
  <c r="N68" i="1" s="1"/>
  <c r="O60" i="1"/>
  <c r="M60" i="1"/>
  <c r="N60" i="1" s="1"/>
  <c r="O52" i="1"/>
  <c r="M52" i="1"/>
  <c r="N52" i="1" s="1"/>
  <c r="O20" i="1"/>
  <c r="M20" i="1"/>
  <c r="N20" i="1" s="1"/>
  <c r="O12" i="1"/>
  <c r="M12" i="1"/>
  <c r="N12" i="1" s="1"/>
  <c r="O5" i="1"/>
  <c r="M5" i="1"/>
  <c r="N5" i="1" s="1"/>
  <c r="O121" i="1"/>
  <c r="M121" i="1"/>
  <c r="N121" i="1" s="1"/>
  <c r="O139" i="1"/>
  <c r="M139" i="1"/>
  <c r="N139" i="1" s="1"/>
  <c r="O134" i="1"/>
  <c r="M134" i="1"/>
  <c r="N134" i="1" s="1"/>
  <c r="O130" i="1"/>
  <c r="M130" i="1"/>
  <c r="N130" i="1" s="1"/>
  <c r="O122" i="1"/>
  <c r="M122" i="1"/>
  <c r="N122" i="1" s="1"/>
  <c r="O115" i="1"/>
  <c r="M115" i="1"/>
  <c r="N115" i="1" s="1"/>
  <c r="O107" i="1"/>
  <c r="M107" i="1"/>
  <c r="N107" i="1" s="1"/>
  <c r="O99" i="1"/>
  <c r="M99" i="1"/>
  <c r="N99" i="1" s="1"/>
  <c r="O91" i="1"/>
  <c r="M91" i="1"/>
  <c r="N91" i="1" s="1"/>
  <c r="O83" i="1"/>
  <c r="M83" i="1"/>
  <c r="N83" i="1" s="1"/>
  <c r="O75" i="1"/>
  <c r="M75" i="1"/>
  <c r="N75" i="1" s="1"/>
  <c r="O67" i="1"/>
  <c r="M67" i="1"/>
  <c r="N67" i="1" s="1"/>
  <c r="O59" i="1"/>
  <c r="M59" i="1"/>
  <c r="N59" i="1" s="1"/>
  <c r="O51" i="1"/>
  <c r="M51" i="1"/>
  <c r="N51" i="1" s="1"/>
  <c r="O19" i="1"/>
  <c r="M19" i="1"/>
  <c r="N19" i="1" s="1"/>
  <c r="O97" i="1"/>
  <c r="M97" i="1"/>
  <c r="N97" i="1" s="1"/>
  <c r="O17" i="1"/>
  <c r="M17" i="1"/>
  <c r="N17" i="1" s="1"/>
  <c r="O138" i="1"/>
  <c r="M138" i="1"/>
  <c r="N138" i="1" s="1"/>
  <c r="O129" i="1"/>
  <c r="M129" i="1"/>
  <c r="N129" i="1" s="1"/>
  <c r="O114" i="1"/>
  <c r="M114" i="1"/>
  <c r="N114" i="1" s="1"/>
  <c r="O106" i="1"/>
  <c r="M106" i="1"/>
  <c r="N106" i="1" s="1"/>
  <c r="O98" i="1"/>
  <c r="M98" i="1"/>
  <c r="N98" i="1" s="1"/>
  <c r="O90" i="1"/>
  <c r="M90" i="1"/>
  <c r="N90" i="1" s="1"/>
  <c r="O82" i="1"/>
  <c r="M82" i="1"/>
  <c r="N82" i="1" s="1"/>
  <c r="O74" i="1"/>
  <c r="M74" i="1"/>
  <c r="N74" i="1" s="1"/>
  <c r="O66" i="1"/>
  <c r="M66" i="1"/>
  <c r="N66" i="1" s="1"/>
  <c r="O58" i="1"/>
  <c r="M58" i="1"/>
  <c r="N58" i="1" s="1"/>
  <c r="O50" i="1"/>
  <c r="M50" i="1"/>
  <c r="N50" i="1" s="1"/>
  <c r="O18" i="1"/>
  <c r="M18" i="1"/>
  <c r="N18" i="1" s="1"/>
  <c r="O10" i="1"/>
  <c r="M10" i="1"/>
  <c r="N10" i="1" s="1"/>
  <c r="N4" i="1" l="1"/>
</calcChain>
</file>

<file path=xl/sharedStrings.xml><?xml version="1.0" encoding="utf-8"?>
<sst xmlns="http://schemas.openxmlformats.org/spreadsheetml/2006/main" count="3425" uniqueCount="1995">
  <si>
    <t xml:space="preserve">FONDO NACIONAL DE VIVIENDA
PLAN DE MEJORAMIENTO CONSOLIDADO 
</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</si>
  <si>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</si>
  <si>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</si>
  <si>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</si>
  <si>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</si>
  <si>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</si>
  <si>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</si>
  <si>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</si>
  <si>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</si>
  <si>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</si>
  <si>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PLAZO EN SEMANAS</t>
  </si>
  <si>
    <t>ACTIVIDADES / AVANCE FÍSICO DE EJECUCIÓN</t>
  </si>
  <si>
    <t>Porcentaje de Avance fisico de ejecución de las Actividades</t>
  </si>
  <si>
    <t>Puntaje  Logrado  por las Actividades  (PLAI)</t>
  </si>
  <si>
    <t>Fecha de Evaluación o Corte</t>
  </si>
  <si>
    <t xml:space="preserve">DEPENDENCIAS </t>
  </si>
  <si>
    <t>Informe del cual proviene el Hallazgo</t>
  </si>
  <si>
    <t>Justificación del área</t>
  </si>
  <si>
    <t>INCIDENCIA</t>
  </si>
  <si>
    <t>OBSERVACIONES</t>
  </si>
  <si>
    <t xml:space="preserve">Puntaje Logrado por las Actividades  Vencidas (PLAVI)  </t>
  </si>
  <si>
    <t>Puntaje atribuido a las actividades vencidas (PAAVI)</t>
  </si>
  <si>
    <t>ADMINISTRATIVO</t>
  </si>
  <si>
    <t>IP</t>
  </si>
  <si>
    <t>DISCIPLINARIO</t>
  </si>
  <si>
    <t>FISCAL</t>
  </si>
  <si>
    <t>PENAL</t>
  </si>
  <si>
    <t>1(2015)</t>
  </si>
  <si>
    <t>H1.  Documentación Manuales de Procedimiento (A.D)</t>
  </si>
  <si>
    <t>Carencia de algunos procedimientos inherentes a actvidades propias de Fonvivienda representa cumplimiento parcial.</t>
  </si>
  <si>
    <t>Verificar y actualizar   los procedimientos  observados por el Ente de Control, junto con el  Protocolo de Incumplimientos y en el Manual Operativo respectivo.</t>
  </si>
  <si>
    <t>Revisar y ajustar los procedimientos, el Protocolo de Incumplimientos y el Manual Operativo, según el caso.</t>
  </si>
  <si>
    <t xml:space="preserve">Documento de revisión. </t>
  </si>
  <si>
    <t>FVVDA / 
DIRECCIÓN INVERSIONES VIVIENDA INTERES SOCIAL</t>
  </si>
  <si>
    <t>Auditoría Vigencia 2015 CGR-CDSIFTCEDR 015 Julio 2016</t>
  </si>
  <si>
    <t xml:space="preserve">
Con 2019IE0015150 del 26/12/2019 se informa el cumplimiento y efectividad de la acción de mejora, justificado porque la SPAT efectuó el seguimiento y reporto la documentación de la actualización del Protocolo de incumplimiento el cual quedo registrado en el Sistema de Gestión de Calidad.</t>
  </si>
  <si>
    <t>2(2015)</t>
  </si>
  <si>
    <t>H.2. Información reportada por Fonvivienda para evaluación del Programa VIPA. (A)</t>
  </si>
  <si>
    <t>Debilidades en los mecanismos de control para el registro y generación de información, lo cual crea incertidumbre respecto de la calidad de la información reportada por Fonvivienda.</t>
  </si>
  <si>
    <t>Gestionar la incorporación  dentro de las clausulas del contrato fiduciario, la obligación de reportar  la información  sobre los avances y desarrollo de los programas de vivienda unificando criterios y fechas de reporte.</t>
  </si>
  <si>
    <t xml:space="preserve">“Solicitar mediante oficio a la Fiduciaria la modificación de las clausulas relacionadas con la obligación de reportar los informes” 
Actividades/Unidad de medida: Por “Oficio a la Fiduciaria”
</t>
  </si>
  <si>
    <t>Oficio a la Fiduciaria”</t>
  </si>
  <si>
    <t xml:space="preserve">
Con 2019IE0015150 del 26/12/2019 se informa el cumplimiento y efectividad de la acción de mejora, por cuanto Fonvivienda oficializó a la Fiduciaria para que reporte los informes relacionados con los avances y desarrollo de los programas de vivienda, actividad que se viene ejecutando como mecanismo de seguimiento y control.</t>
  </si>
  <si>
    <t>6(2015)</t>
  </si>
  <si>
    <t>H.6. Gestión de reclamación Proyectos de vivienda en Incumplimiento entre las vigencias 2012 y 2014 (A)(D)(F)</t>
  </si>
  <si>
    <t>Procedimientos inadecuados e insuficientes en la labor de elegibilidad de los proyectos y de debilidades en el control y supervisión en la ejecución de los mismos.</t>
  </si>
  <si>
    <r>
      <t xml:space="preserve">1. Revisar y actualizar Protocolo de Incumplimientos
</t>
    </r>
    <r>
      <rPr>
        <strike/>
        <sz val="8"/>
        <color theme="1"/>
        <rFont val="Verdana"/>
        <family val="2"/>
      </rPr>
      <t/>
    </r>
  </si>
  <si>
    <t>Efectuar la revisión y actualización del Protocolo de Incumplimientos</t>
  </si>
  <si>
    <t xml:space="preserve"> Documento Protocolo de Incumplimiento Actualizado</t>
  </si>
  <si>
    <t>FVVDA / 
DIRECCIÓN INVERSIONES VIVIENDA INTERES SOCIAL - 
SUBDIRECCIÓN PROMOCIÓN APOYO TÉCNICO</t>
  </si>
  <si>
    <t xml:space="preserve">Con 2019IE0015150 del 26/12/2019 se informa el cumplimiento y efectividad de la acción de mejora, por cuanto se realizo la  actualización del Protocolo de Incumplimiento el cual fue aprobado por el Consejo Directivo de Fonvienda </t>
  </si>
  <si>
    <t>7(2015)</t>
  </si>
  <si>
    <t>H.7 Gestión de Reclamación Proyectos de Vivienda en Incumplimiento anteriores al 2012. (A) (D) (IP)</t>
  </si>
  <si>
    <r>
      <t xml:space="preserve">Revisar y actualizar Protocolo de Incumplimientos
</t>
    </r>
    <r>
      <rPr>
        <strike/>
        <sz val="8"/>
        <color theme="1"/>
        <rFont val="Verdana"/>
        <family val="2"/>
      </rPr>
      <t/>
    </r>
  </si>
  <si>
    <t>Documento Protocolo de Incumplimiento Actualizado</t>
  </si>
  <si>
    <t xml:space="preserve">
Con 2019IE0015150 del 26/12/2019 se informa el cumplimiento y efectividad de la acción de mejora, por cuanto se realizó la  actualización del Protocolo de Incumplimiento el cual fue aprobado por el Consejo Directivo de Fonvienda </t>
  </si>
  <si>
    <t>9(2015)</t>
  </si>
  <si>
    <t>H.9. Programa Vivienda Gratuita I – Esquema Privado. (A)</t>
  </si>
  <si>
    <t>Falta de oportunidad e ineficacia  por incumplimiento de los objetivos del PVG1, por encontrarse viviendas terminadas que contaban con certificado de existencia y habitabilidad, pero que no habían sido asignados. Hechos que representan un riesgo para la entidad ante una posible acción por enriquecimiento sin justa causa por parte de los contratistas.</t>
  </si>
  <si>
    <t xml:space="preserve">Verificar las asignaciones de los SFVE en el marco de la fase II en relación con las acciones a ejecutar en los eventos que no sean radicados oportunamente los censos por parte del ente territorial, asi como la efectividad en la divulgación de los procesos de convocatoria y postulación a través de las Cajas de Compensación Familiar y entidades territoriales.  </t>
  </si>
  <si>
    <t>Efectuar la revisión de las asignaciones.</t>
  </si>
  <si>
    <t>Informe de revisión.</t>
  </si>
  <si>
    <t>FVVDA / 
SUBDIRECCIÓN SUBSIDIO FAMILIAR DE VIVIENDA</t>
  </si>
  <si>
    <t>Con 2019IE0015150 del 26/12/2019 se informa el cumplimiento y efectividad de la acción de mejora, por cuanto las asignaciones del SFV a los beneficiarios, se realizaron de manera efectiva conforme a los cronogramas establecidos para cada proyecto, con Con 2017IE0007094, 2018IE0000127 se presentaron informe Revisión Asignación de Subsidios PVG II Esquema Público.</t>
  </si>
  <si>
    <t>10(2015)</t>
  </si>
  <si>
    <t>H.10. Matriz de proyectos en declaratoria de incumplimiento. (A)</t>
  </si>
  <si>
    <t>Deficiencias en el control e inefectividad de la herramienta “Matriz de Proyectos en Declaratoria de Incumplimiento”</t>
  </si>
  <si>
    <t>Documento Protocolo de Incumplimiento Actualizado incluida la herramienta (matriz de incumplimientos)</t>
  </si>
  <si>
    <t>11(2015)</t>
  </si>
  <si>
    <t>H.11. Protocolo de incumplimiento proyectos posteriores a la Ley 1537 de 2012. (A) (D)</t>
  </si>
  <si>
    <t xml:space="preserve">Falta de procedimiento para investigar y sancionar a constructores y demas intervinientes que incurran en incumplimiento de la ejecucion de proyectos de vivienda posteriores a la Ley 1537 de 2012. </t>
  </si>
  <si>
    <t>Gestionar ante el Consejo Directivo de Fonvivienda documento sobre el trámite del Protocolo de incumplimiento y del proceso sancionatorio Decreto 1516 de 2016</t>
  </si>
  <si>
    <t>Someter a Sesión del Consejo Directivo de Fonvivienda la presentación y aprobación del Protocolo de incumplimiento y la presentación del proceso sancionatorio Decreto 1516 de 2016</t>
  </si>
  <si>
    <t>Acta Consejo Directivo</t>
  </si>
  <si>
    <t xml:space="preserve">
Con 2019IE0015150 del 26/12/2019 se informa el cumplimiento y efectividad de la acción de mejora, por cuanto se cumplió con la revisión y ajuste del procedimiento para el seguimiento a los proyectos de vivienda en el que se incoporo el Procotolo de Incumplimiento queando instucionalizado en el SGC,previa aprobación acta Consejo Directivo de FONVIVIENDA.</t>
  </si>
  <si>
    <t>12(2015)</t>
  </si>
  <si>
    <t>H.12. Informes de supervisión. (A).</t>
  </si>
  <si>
    <t>1. Inconsistencias en el cruce de información entre  los sistemas de información(FONADE-FONVIVIENDA, CAVIS UT). SPAT.
2. No existe un Sistema de Información unico que permita la consolidación de la información relacionada con la oferta y la demanada de los programas de vivienda de interes social urbano.SSFV</t>
  </si>
  <si>
    <t>Diseñar, desarrollar, implementar y poner en producción el Sistema de Información del Subsidio Familiar de Vivienda</t>
  </si>
  <si>
    <t>1.Diseño de La Arquitectura del Sistema de Información del Subsidio Familiar de Vivienda-SISFV. - 45%
2. Desarrollo del Sistema de informacíon del SFV. - 40%
3. Implementación y estabilización del sistema de información del SFV. - 15%</t>
  </si>
  <si>
    <t>1. Documento y herramienta con el diseño de la arquitectura del SISFV.
2. Codigo fuente y documentos que soporten el desarrollo del SISFV.
3. Documento con la instalación del SISFV</t>
  </si>
  <si>
    <t>FVVDA / 
DIRECCIÓN INVERSIONES VIVIENDA INTERES SOCIAL - 
OFICINA DE TECNOLOGÍAS DE LA INFORMACI´PN Y LAS COMUNICACIONES</t>
  </si>
  <si>
    <t>X</t>
  </si>
  <si>
    <t>13(2015)</t>
  </si>
  <si>
    <t>H.13. Seguimiento calidad de obra de los proyectos (A)</t>
  </si>
  <si>
    <t>Falta de mecanismos de seguimiento y control para garantizar la calidad de los proyectos habitacionales.</t>
  </si>
  <si>
    <t xml:space="preserve">Revisión de los Manuales Operativos de los  contratos de supervisión y/o interventoria  correspondientes a los Programas de Vivienda  </t>
  </si>
  <si>
    <t>Actualización Manuales</t>
  </si>
  <si>
    <t>2. Codigo fuente y documentos que soporten el desarrollo del SISFV.</t>
  </si>
  <si>
    <t xml:space="preserve">
Con 2019IE0015150 del 26/12/2019 se informa el cumplimiento y efectividad de la acción de mejora, por cuanto se efectuo el seguimiento correspondiente y se requieron los Manuales Operativos que fueron ajustados para facilitar la operación en la ejecución y seguimiento a los programas de vivienda.</t>
  </si>
  <si>
    <t>14(2015)</t>
  </si>
  <si>
    <t>H.14. Revocarorias de subsidios (A)</t>
  </si>
  <si>
    <t>Alto porcentaje de viviendas arrendadas y en mora de pago de cuotas de administracion.</t>
  </si>
  <si>
    <t>Realizar  seguimiento  a los reportes que presentan los entes tirritoriales, administraciones de conjuntos residenciales y operadores de SPD para determinar si fectivamente,  los hogares beneficiarios se encuentran incumpliendo sus obligaciones en calidad de Beneficiarios propietarios dentro del Programa de Vivienda Gratuita, en todo caso garantizando el debido proceso a los hogares.</t>
  </si>
  <si>
    <t>Efectuar el seguimiento y Presentar el Informe trimestral</t>
  </si>
  <si>
    <t>3. Documento con la instalación del SISFV</t>
  </si>
  <si>
    <t xml:space="preserve">
Con 2019IE0015150 del 26/12/2019 se informa el cumplimiento y efectividad de la acción de mejora, por cuanto los procesos administrativos sancionatorios se vienen adelantando para todos los casos en la medida que son reportados por los ET y verificados por la entidad.</t>
  </si>
  <si>
    <t>15(2015)</t>
  </si>
  <si>
    <t xml:space="preserve">H.15 Seguimiento Postventa (A) </t>
  </si>
  <si>
    <t>Debilidades que afectan la habitabilidad respecto al derecho de la vivienda digna.</t>
  </si>
  <si>
    <t>Gestionar visitas  y reuniones con los diferentes  actores invulacrados, para evaluar la problemática de los proyectos y plantear soluciones teniendo en cuenta los roles y responsabilides establecidas.</t>
  </si>
  <si>
    <t>Hacer visitas  y  mesas de trabajo para atender la problemática a evaluar en cada proyecto según el  caso y presentar informe de seguimiento trimestral.</t>
  </si>
  <si>
    <t>Informe trimestral de seguimiento.</t>
  </si>
  <si>
    <t>FVVDA / 
DIRECCIÓN INVERSIONES VIVIENDA INTERES SOCIAL - 
POSVENTA</t>
  </si>
  <si>
    <t xml:space="preserve">Con 2108IE0000127 del 04/01/2018 Se anexa el tercer y cuarto informe trimestral correspondiente al seguimiento efectuado durante el periodo a las actividades de posventas, que fue suministrado por la DIVIS. Cumplimiento del 100%.
</t>
  </si>
  <si>
    <t>16(2015)</t>
  </si>
  <si>
    <t>H.16. Seguimiento y control a los Proyectos de Vivienda (A)(D)</t>
  </si>
  <si>
    <t>Incumplimiento en las actividades de seguimiento y control que le asisten a Fonvivienda, de acuerdo con lo establecido en el artículo 6 de la Ley 1537 de 2012,</t>
  </si>
  <si>
    <t>Manual Actualizado</t>
  </si>
  <si>
    <t xml:space="preserve">Con 2019IE0015150 del 26/12/2019 se informa el cumplimiento y efectividad de la acción de mejora, por cuanto se efectuo el seguimiento correspondiente y se requieron los Manuales Operativos que fueron ajustados para facilitar la operación en la ejecución y seguimiento a los programas de vivienda.
</t>
  </si>
  <si>
    <t>19(2015)</t>
  </si>
  <si>
    <t>H.19. Evaluación proyectos de vivienda visitas de inspección Física en los Departamentos de Risaralda, Quindio, Bolivar   (A)(D).</t>
  </si>
  <si>
    <t>Incumplimiento de lo establecido en las guias que ha desarrollado el MCVT.</t>
  </si>
  <si>
    <t>Gestionar reuniones con los diferentes  actores invulacrados en  los proyectos teniendo en cuenta los roles y responsabilides establecidas, socializando las Guias de Asistencia Técnica  desarrolladas por el MVCT para la formulación, ejecución y puesta en marcha de los proyecto VIS.</t>
  </si>
  <si>
    <t>Hacer  talleres para la divulgación de las normas de asistencia técnica a los municipios, de acuerdo con el cronograma.</t>
  </si>
  <si>
    <t xml:space="preserve">Informe </t>
  </si>
  <si>
    <t>FVVDA / 
DIRECCIÓN ESPACIO URBANO Y TERRITORIAL</t>
  </si>
  <si>
    <t xml:space="preserve">
Con 2019IE0014713 DEL 18/12/2019 se informa el cumplimiento y efectividad de la acción de mejoramiento, por cuanto la DEUTdemuestra la relación a las capacitaciones a los entes territoriales en las normas que se encuentran en las guías emitidas por este ministerio.
</t>
  </si>
  <si>
    <t>20(2015)</t>
  </si>
  <si>
    <t xml:space="preserve"> H.20. Supervisión a los proyectos de vivienda en los Departamentos de Risaralda, Quindio, Bolívar y Sucre, y Cobro costos de escrituración por parte de la Constructora. (A)(D)(P)</t>
  </si>
  <si>
    <t>Deficiencias en el proceso de supervisión y genera incumplimiento de las condiciones establecidas en los artículos 83 y 84 de la Ley 1774 de 2011, articulo 3 Decreto 555 de 2003 y de las Guías de Asistencia Técnica para Vivienda de Interés Social.</t>
  </si>
  <si>
    <t>22(2015)</t>
  </si>
  <si>
    <t>H.22 Cumplimiento Cronograma proyectos VIPA (A).</t>
  </si>
  <si>
    <t>Debilidades de control y de monitoreo de cumplimiento de cronogramas y metas propuestas para las vigencias 2014 y 2015.</t>
  </si>
  <si>
    <t>23(2015)</t>
  </si>
  <si>
    <t>H.23 Proyecto de Vivienda Gratuita I Plaza de la Hoja.(A) (D) (IP)</t>
  </si>
  <si>
    <t xml:space="preserve">Deficiencias en el seguimiento y control a las obras ejecutadas.
</t>
  </si>
  <si>
    <t>Con 2019IE0015150 del 26/12/2019 se informa el cumplimiento y efectividad de la acción de mejora, por cuanto se efectuo el seguimiento correspondiente y se requieron los Manuales Operativos que fueron ajustados para facilitar la operación en la ejecución y seguimiento a los programas de vivienda.</t>
  </si>
  <si>
    <t>24(2015)</t>
  </si>
  <si>
    <t>H.24. Servicio Postventa Proyecto Vivienda Gratuita I Plaza de la Hoja Bogotá D.C.(A)</t>
  </si>
  <si>
    <t>Deficiencias en el servicio de  postventa y en las labores de asistencia y acompañamiento social.</t>
  </si>
  <si>
    <t>Gestionar visitas  y reuniones con los diferentes  actores invulacrados, para evaluar la problemática del proyecto y plantear soluciones teniendo en cuenta los roles y responsabilides establecidas.</t>
  </si>
  <si>
    <t>Hacer visitas  y  mesas de trabajo para atender  la problemática a evaluar del proyecto  y presentar informe de seguimiento trimestral.</t>
  </si>
  <si>
    <t>Con 2019IE0015150 del 26/12/2019 se informa el cumplimiento y efectividad de la acción de mejora, por cuanto se realizó el seguimiento trimestral,observandose que no se han presentado mas reclamaciones de posventa y adicionalmente la CGR realizo visita de inspección sobre la efectividad del hallazgo, para lo cual se genero el acta correspondiente.</t>
  </si>
  <si>
    <t>25(2015)</t>
  </si>
  <si>
    <t>H. 25. Proyecto de Vivienda Gratuita I Rincón de Bolonia - Usme.(A)</t>
  </si>
  <si>
    <t>Deficiencias en el servicio de  postventa y  fallas en la gestión de entrega de algunos recbios de cobro de energia qu se hizo para estrato 2.</t>
  </si>
  <si>
    <t>Hacer visitas  y  mesas de trabajo para atender la problemática a evaluar del proyecto y presentar informe de seguimiento trimestral.</t>
  </si>
  <si>
    <t>Informe trimestral</t>
  </si>
  <si>
    <t xml:space="preserve">
Con 2019IE0015150 del 26/12/2019 se informa el cumplimiento y efectividad de la acción de mejora, por cuanto se realizó el seguimiento trimestral,observandose que no se han presentado mas reclamaciones de posventa. Proyecto cerrado.
</t>
  </si>
  <si>
    <t>27(2015)</t>
  </si>
  <si>
    <t>H.27 Cumplimiento metas Plan de Acción Programa VIPA vigencia 2015 (A).</t>
  </si>
  <si>
    <t xml:space="preserve">Debilidades de control y de adecuados mecanismos de seguimiento que garanticen el suministro de información coherente y confiable e incidió en la realización de las validaciones necesarias para la evaluación respecto del cumplimiento de las metas reportadas, en el programa VIPA. </t>
  </si>
  <si>
    <t>Realizar seguimiento a las actividades de las metas del Plan de Acción de  Fonvivienda relacionadas con los programas del SFV e interes prioritario siguiendo criterios unificadosy de  ser  necesario hacer  los ajustes del caso.</t>
  </si>
  <si>
    <t>Generar los informes de seguimiento a las actividades de los respectivos programas y presentar el informe trimestral.</t>
  </si>
  <si>
    <t xml:space="preserve">
Con 2019IE0015150 del 26/12/2019 se informa el cumplimiento y efectividad de la acción de mejora, por cuanto se efectuó el seguimiento a las metas del plande acción relacionadas con el Programa VIPA, cuyos informes estan publicados en la página web del MCVT.</t>
  </si>
  <si>
    <t>36(2015)</t>
  </si>
  <si>
    <t>H.36. Políticas de Prevención del Daño Antijurídico.(A)(D).</t>
  </si>
  <si>
    <t xml:space="preserve">Debilidades del control que generan el incumplimineto de las disposiciones normativas, así como riesgos en la administración de recursos </t>
  </si>
  <si>
    <t xml:space="preserve">Presentar el proyecto de Politica de prevención del daño antijuridico que se esta tramitando para aprobación y aplicación. </t>
  </si>
  <si>
    <t xml:space="preserve">Tramitar el acto administrativo,   aprobar y aplicar la politica de prevención del daño antijurídico. </t>
  </si>
  <si>
    <t>Resolución de adopción de la política de prevención del daño antijuridico.</t>
  </si>
  <si>
    <t>FVVDA / 
OFICINA ASESORA JURÍDICA</t>
  </si>
  <si>
    <t>Con 2019IE0015150 del 26/12/2019 y con 2019IE0015256 del 30-12-2019 de la OAJ, se informa el cumplimiento y efectividad de la acción de mejora, por cuanto la entidad expidió Acto Administrativo en donde adopta la Política de Prevención de Daño Antijuridico de acuerdo a los lineamientos y metodología expedido por la ANDJE.</t>
  </si>
  <si>
    <t>37(2015)</t>
  </si>
  <si>
    <t>H.37 Gestión de información de Fonvivienda (A) (D) TICS</t>
  </si>
  <si>
    <t>Fonvivienda no cuenta con un sistema de información que permita consolidar y gestionar la información relacionada con los proyectos de vivienda y el subsidio familiar de vivienda de interes social.</t>
  </si>
  <si>
    <t>38(2015)</t>
  </si>
  <si>
    <t>H.38 Información para el seguimiento a proyectos de vivienda (A) TICS</t>
  </si>
  <si>
    <t>39(2015)</t>
  </si>
  <si>
    <t>H.39 Aplicativo para la administración del Subsidio Familiar de Vivienda - SFV.(A) TICS</t>
  </si>
  <si>
    <t>40(2015)</t>
  </si>
  <si>
    <t>H.40. Seguridad de la información – Fonvivienda.(A) TICS</t>
  </si>
  <si>
    <t>Debilidades en los mecanismos utilizados para mitigar los riesgos asociados a la seguridad de la información de Fonvivienda.</t>
  </si>
  <si>
    <t xml:space="preserve">
OFICINA TECNOLOGÍAS DE LA INFORMACIÓN Y COMUNICACIONES</t>
  </si>
  <si>
    <t>41(2015)</t>
  </si>
  <si>
    <t>H 41 Procedimientos componente de Tecnologías de la Información  -FONVIVIENDA (A) TICS</t>
  </si>
  <si>
    <t>Se evidencian debilidades en el cumplimiento de algunos lineamientos de TIC</t>
  </si>
  <si>
    <t xml:space="preserve">
DIRECCIÓN INVERSIONES VIVIENDA INTERES SOCIAL - 
OFICINA DE TECNOLOGÍAS DE LA INFORMACI´PN Y LAS COMUNICACIONES</t>
  </si>
  <si>
    <t>Auditoria Vigencia 2015 CGR -DSIFTCEDR 015- julio 2016</t>
  </si>
  <si>
    <t>42(2015)</t>
  </si>
  <si>
    <t>H.42. Herramienta para análisis de datos. (A) TICS</t>
  </si>
  <si>
    <t>Debilidades en el aprovechamiento de las herramientas informáticas para fortalecer la gestión de Fonvivienda</t>
  </si>
  <si>
    <t>1(2015 AE)</t>
  </si>
  <si>
    <t>H.1. Procedimientos para el mantenimiento / Soporte del Aplicativo del SFV (A)</t>
  </si>
  <si>
    <t>Deficiencias y debilidades en relación con la definición y aplicación de los procedimientos para el soporte / mantenimiento del aplicativo de administración del SFV.</t>
  </si>
  <si>
    <t>Auditoría  Sistema Nacional de Información de Vivienda -SNIV Vigencia 2015 CGR-CDSIFTCEDR 023 Noviembre 2016</t>
  </si>
  <si>
    <t>2(2015 AE)</t>
  </si>
  <si>
    <t>H.2. Aspectos  relacionados  con seguridad de la información (A)</t>
  </si>
  <si>
    <t>Debilidaddes en relación con los mecanismos de seguridad para garantizar la disponibilidad en integración de la información.</t>
  </si>
  <si>
    <t>Dirección de Inversiones en Vivienda de Interes Social-DIVIS - Oficina de las  Tecnologías de la Información de las comunicaciones. -O.TICS</t>
  </si>
  <si>
    <t>3(2015 AE)</t>
  </si>
  <si>
    <t>H.3. Articulación de Información del Sistema Nacional de Información de Vivienda (A)</t>
  </si>
  <si>
    <t>Las herramientas informáticas con las que cuenta Fonvivienda, no permiten cumplir con el objetivo misional y las funciones que les han sido asignadas a este Fondo, en relacioón con la consolidación del SNIV.</t>
  </si>
  <si>
    <t>4(2015 AE)</t>
  </si>
  <si>
    <t>H.4.Funcionalidades del aplicativo para la Administración del Subsidio Familiar de Vivienda. (A)</t>
  </si>
  <si>
    <t>5(2015 AE)</t>
  </si>
  <si>
    <t>H.5. Información Subsidios pendientes por legalizar para bolsas anteriores (A)</t>
  </si>
  <si>
    <t>6(2015 AE)</t>
  </si>
  <si>
    <t>H.6. Trazabilidad de la Información Proyectos de vivienda y Subsidio familiar de vivienda.(A).</t>
  </si>
  <si>
    <t>7(2015 AE)</t>
  </si>
  <si>
    <t>H.7 Gestión de Usuarios en el Aplicativo de Administración del SFV. (A)</t>
  </si>
  <si>
    <t xml:space="preserve">Debilidades en la Gestión de roles y/o usuarios del aplicativo y BD del SFV que permita controlar la identificación autorización y acceso de los usuarios </t>
  </si>
  <si>
    <t>FVVDA / 
OFICINA TECNOLOGÍAS DE LA INFORMACIÓN Y COMUNICACIONES</t>
  </si>
  <si>
    <t>8(2015 AE)</t>
  </si>
  <si>
    <t>H.8. Seguimiento a los recursos del Subsidio Familiar de Vivienda (A)</t>
  </si>
  <si>
    <t>Debilidad en cuanto a los mecanismos de seguimiento y/o los controles establecidos.</t>
  </si>
  <si>
    <t>Unificar la información relacionada con los saldos de las cuentas creadas para el manejo de SFV.</t>
  </si>
  <si>
    <t>Realizar conciliaciones  periodicas de información de saldos de las cuentas creadas para el manejo de los SFV entre Fonvivienda y el Banco Agrario de Colombia y repotar informe trimestral.</t>
  </si>
  <si>
    <t>Con 2019IE0015150 del 26/12/2019 se informa el cumplimiento y efectividad de la acción de mejora, por cuanto el seguimiento y control de los recursos del SFV se han vendido realizando peridicamente a través de las conciliaciones realizadas con el Banco Agrario, lo cual es reportado al área contable.</t>
  </si>
  <si>
    <t>26 (2013)</t>
  </si>
  <si>
    <t>Hallazgo 26. Administrativo - Debilidades en la información. La información suministrada respecto de los subsidios asignados y aplicados a Macroproyectos presenta inconsistencias en el número y valor de los mismos. Lo anterior pone de manifiesto que la información entregada no se origina de una misma fuente y no hay una debida conciliación y validación para el registro de los datos</t>
  </si>
  <si>
    <t>Hecho que incide en el análisis de los entes de control para la verificaicón de la ejecución real sobre el particular y genera incertidumbre sobre la confiabilidad de las bases de datos como herramienta gerencial en cuanto al número y estado real de los proyectos.</t>
  </si>
  <si>
    <t>Se establecerá una reunión  con los funcionarios y contratistas que administran la información para determinar la fuente y así mismo el suministro de la misma.</t>
  </si>
  <si>
    <t xml:space="preserve">Realización de reunión </t>
  </si>
  <si>
    <t xml:space="preserve">Acta  </t>
  </si>
  <si>
    <t>Auditoría FNV Vigencia 2013 - CGR-CDSIFTCEDR 019- junio 2014.</t>
  </si>
  <si>
    <t>Con 2019IE0015150 se informa  cumplimiento y efectividad de la acción de mejora, por cuanto la información generada respecto de las asignaciones de SFV son veraces, dado que la fuente de información es el Sistema de Información del Subsidio Familiar de Vivienda y se ha tomado como fuente oficial de información para generar respuestas a los entes exrternos e internos en el Ministerio</t>
  </si>
  <si>
    <t>35(2009-2010)</t>
  </si>
  <si>
    <t>H 35 Plan Estratégico de Sistemas. El MAVDT Fonvivienda no cuenta con un Plan Estratégico de Sistemas  PEI  que integre los desarrollos informáticos de las diferentes áreas del MAVDT Fonvivienda</t>
  </si>
  <si>
    <t>El MAVDT-Fonvivienda no ha cumplido con la acción de mejora suscrita en el Plan de Mejoramiento 2009, como resultado de un hallazgo generado por  la CGR para la vigencia 2008, que hace mención a la misma falencia.</t>
  </si>
  <si>
    <t>Auditoría Gubernamental con enfoque integral  -Modalidad Regular Vivgencia 2009-2010 CGR-CDMA -047 julio 2011</t>
  </si>
  <si>
    <t>45 (2009-2010)</t>
  </si>
  <si>
    <t>H 45 Fila 45: Procesos de Continuidad y Recuperación En el MAVDT-Fonvivienda no existen procesos ni planes de continuidad y recuperación de desastres  debidamente documentados divulgados y operacionalizados.</t>
  </si>
  <si>
    <t>Esto se  debe  a que no existe una política para la generación de planes de recuperación de desastres y plan de continuidad de negocio.</t>
  </si>
  <si>
    <t>5 (2007-2011)</t>
  </si>
  <si>
    <t>Fila 167: H5. El Ministerio de Vivienda, Ciudad y Territorio, FONVIVIENDA, El Ministerio de Agricultura y Desarrollo Rural y la Gerencia de Vivienda del Banco Agrario  no cuentan con un sistema de información integrado e interconectado con todas las entidades que conforman el SNARIV (antes SNAIPD) para la Política de Vivienda de la población desplazada.</t>
  </si>
  <si>
    <t>El sistema de información para la administración del subsidio familiar de vivienda intercambia en forma manual, información relacionada con Población Desplazada con el Departamento para la Prosperidad Social - DPS.</t>
  </si>
  <si>
    <t>Auditoría a la Política Pública para el desplazamiento forzado por la violencia, componente de estabilización socioeconómica, subcomponentes de vivienda, tierras, y generación de ingresos” 2007-2011 CGR-CDSA Noviembre 2012</t>
  </si>
  <si>
    <t>19 (2012)</t>
  </si>
  <si>
    <t>Fila 214: H 19. Manejo de contingencias
En el procedimiento “Administración de servicios” del subproceso “Gestión de Soporte Técnico y Apoyo Informático” que hace parte del Sistema de Gestión de Calidad del Ministerio de Vivienda, se establece como medida de control la definición y aplicación de protocolos de contingencia. El centro de cómputo del Ministerio de Vivienda</t>
  </si>
  <si>
    <t>Auditoria Vigencia 2012 CGR -DSIFTCEDR 008-2013</t>
  </si>
  <si>
    <t xml:space="preserve">2 Vig 2008-2014 PP superación Pobre Extrema </t>
  </si>
  <si>
    <t xml:space="preserve">Hallazgo No. 2. Ineficaz articulación institucional en gestión, entre entidades del Estado del nivel central como con los Departamentos y MinicipIos, impidiendo el cumplimiento de la meta de sacar de la pobreza extrema a los 350.000 nÚcleos familiares, dado que la oferta pública y privada no se está entregando con preferencia, suficiencia y pertinencia a la población más vulnerable.
</t>
  </si>
  <si>
    <t>Asimetrías de Información sobre familias UNIDOS beneficiarias de Programas Sociales</t>
  </si>
  <si>
    <t xml:space="preserve"> Ampliar  y remitir el reporte de los resultados de los procesos de asignación del Programa de Vivienda gratuita a la ANSPE</t>
  </si>
  <si>
    <t>Remitir trimestralmente el reporte ampliado de los  resultados de los procesos de asignación del Programa de Vivienda Gratuita</t>
  </si>
  <si>
    <t>Reporte ampliado remitido</t>
  </si>
  <si>
    <t>Auditoria Política Pública  "Red para la Superación de la Pobreza Extrema 2008-2014 PND  2010-2014 CGR-CDSS N° 025 junio 2014</t>
  </si>
  <si>
    <t xml:space="preserve">Con 2019IE0015150 se informa cumplimiento y efectividad de la acción de mejora, por cuanto.  debido a la Coordinación entre Fonvivienda y Ente Territorial, y atendiendo los componentes poblacionales concertados con el municipio, se logra la aplicación de criterios de priorización del Decreto 1077 de 2015 para efectos de atender a la población más vulnerable. </t>
  </si>
  <si>
    <t>Falta de inventario de oferta nacional y territorial</t>
  </si>
  <si>
    <t xml:space="preserve"> Enviar y mantener actualizado el reporte de Oferta Institucional para que sea comunicado a los hogares de Red UNIDOS</t>
  </si>
  <si>
    <t xml:space="preserve">Actualizar y enviar la Oferta Institucional </t>
  </si>
  <si>
    <t>Oferta Institucional enviada</t>
  </si>
  <si>
    <t xml:space="preserve">
Con 2019IE0015150 del 26/12/2019 se informa el cumplimiento y efectividad de la acción de mejora, por cuanto La entidad continua promocinando los diferentes programas de vivienda mediante las capacitaciones de oferta institucional (ferias de vivienda- Talleres con los Alcades- Gobernadores- Fondos de Vivienda, Cajas de vivienda, ect.)</t>
  </si>
  <si>
    <t>1 2012-2013 ACES PPPVíctima</t>
  </si>
  <si>
    <t>Hallazgo Politica Pública No. 1 Cumplimiento de metas y estado de los SFVU . ( Pagina 65)</t>
  </si>
  <si>
    <t>Se establecerán mecanismos de control que permitan el cumplimiento de las metas  en referencia a los resultados de asignación y legalización del subsidio familiar de vivienda para población víctima.</t>
  </si>
  <si>
    <t>Se realizará un informe trimestral comparativo entre los resultados de la asignación del subsidio familiar de vivienda para población víctima que se encuentra en el plan de acción frente a la ejecución presupuestal asignada y se establecerán los correctivos en caso de que se presente incoherencia entre las mismas.</t>
  </si>
  <si>
    <t xml:space="preserve">Informe trimestral comparativo </t>
  </si>
  <si>
    <t>Audiotría Políticas Públicas ACES  de Vivienda para Población Víctima -PND 2010-2014 Periodo 2012-2013 CGR CDSA  N°698 junio 2014</t>
  </si>
  <si>
    <t xml:space="preserve">Con 2019IE0015150 del 26/12/2019 se informa el cumplimiento y efectividad de la acción de mejora, por cuanto el cumplimiento de las metas a la población victima se ha ejercido en la medida que los hogares se han beneficiado con los SFV con el lleno de los requisitos que exige el programa de vivienda.
</t>
  </si>
  <si>
    <t>3 2012-2013 ACES PPPVíctima</t>
  </si>
  <si>
    <t>Hallazgo Politica Pública No. 3 Tiempos y Calidad de las Obras ( Derecho a la Vivienda Digna). ( Pagina 81)</t>
  </si>
  <si>
    <t>Se realizarán mesas de vivienda departamentales, que permitan impulsar el desarrollo y terminación de los proyectos de vivienda de interés social, con asignacion de subsidios anteriores al año 2012.</t>
  </si>
  <si>
    <t>Establecer actas de compromiso para el cumplimiento de la ejecución de los proyectos de vivienda de interés social con asignacion de subsidios anteriores al año 2012 en las mesas de vivienda departamentales</t>
  </si>
  <si>
    <t>Acta de Compromiso y/o seguimiento por región.</t>
  </si>
  <si>
    <t>Con 2019IE0015150 del 26/12/2019 se informa el cumplimiento y efectividad de la acción de mejora, por cuanto se realizaron  mesas departamentales de vivienda de seguimiento a proyectos en cada departamento a objeto de establecer los compromisos y acciones para superar las deficiencias y lograr la culminación del proyecto en cada caso.</t>
  </si>
  <si>
    <t>Hallazgo Politica Pública No. 3 Tiempos y Calidad de las Obras ( Derecho a la Vivienda Digna). (Pagina 81)</t>
  </si>
  <si>
    <t>De acuerdo al Protocolo de Incumplimientos acogido mediante Resolución 019 de 2011 del MVCT, se procederá a actuar sobre los proyectos inviables, asi notificados por la Entidad Supervisora y posteriormente se procederá a solicitar la indemnización a la (s) aseguradora(s) en virtud de la poliza que tiene el oferentes como aval por la asignación de los recursos al proyecto.</t>
  </si>
  <si>
    <t>Aplicar del Protocolo de incumplimiento</t>
  </si>
  <si>
    <t xml:space="preserve">Protocolos de incumplimientos aplicados </t>
  </si>
  <si>
    <t>5 2012-2013 ACES PPPVíctima</t>
  </si>
  <si>
    <t>Hallazgo Politica Pública No.5  Solución de proyectos fallidos y situación de los beneficiarios .(Pagina 83)</t>
  </si>
  <si>
    <t>Revisar mecanismos de priorización que permitan a la Poblacion Victima que se encuentra  vinculada a proyectos de vivienda en incumplimiento y/o siniestrados, acceder a los programas del subsidio familiar de vivienda del Ministerio de Vivienda Ciudad y Territorio</t>
  </si>
  <si>
    <t>Generar espacios de discusion, con las Entidades encargadas de la atencion de victimas en materia de politica de vivienda, en donde se exploren criterios de priorización para el acceso  de la población víctima vinculada a proyectos de vivienda en incumplimiento y/o siniestrados, a los programas del subsidio familiar de vivienda.</t>
  </si>
  <si>
    <t>Mesas de discusion y/o documentos de conclusiones</t>
  </si>
  <si>
    <t>Con 2019IE0015150 del 26/12/2019 se informa el cumplimiento y efectividad de la acción de mejora, por cuanto se realizaron las mesas departamentales de vivienda para el seguimiento de los proyectos en cada departamento a objeto de establecer los compromisos y acciones para superar las deficiencias y lograr la culminación del proyecto en cada caso.</t>
  </si>
  <si>
    <t>7 2012-2013 ACES PPPVíctima</t>
  </si>
  <si>
    <t>Hallazgo Politica Pública No.7  Coordinación Nación- Territorio .(Pagina 86)</t>
  </si>
  <si>
    <t>Coordinar con los entes territoriales espacios que orienten frente a las competencias que tienen las entidades involucradas en la ejecución de los proyectos en materia de vivienda.</t>
  </si>
  <si>
    <t>Se realizarán jornadas de capacitación a los entes territoriales con respecto a la presentación, ejecución y seguimiento a los proyectos de vivienda de interes social, en los diferentes programas que tiene el Ministerio.</t>
  </si>
  <si>
    <t>Jornadas de capacitacion realizadas</t>
  </si>
  <si>
    <t>Con 2019IE0015150 del 26/12/2019 se informa el cumplimiento y efectividad de la acción de mejora, por cuanto La entidad continua promocinando los diferentes programas de vivienda mediante las capacitaciones de oferta institucional (ferias de vivienda- Talleres con los Alcades- Gobeernadores- Fondos de Vivienda, Cajas de vivienda, ect.)</t>
  </si>
  <si>
    <t>10 2012-2013 ACES PPPVíctima</t>
  </si>
  <si>
    <t>Hallazgo Politica Pública No.10  Postulaciones.(Pagina 89)</t>
  </si>
  <si>
    <t>Coordinar  con la DPS ( Departamento de la Prosperidad Social),espacios entre FONVIVIENDA , DPS y ANSPE que contribuya a la entrega de informe de resultados de potenciales beneficiarios , análisis de las postulaciones e inconsitencias en el cruce de base de datos de las familias.</t>
  </si>
  <si>
    <t>Realizar mesas técnicas mensuales entre FONVIVIENDA,DPS y ANSP en donde se  entrege informe de resultados de potenciales beneficiarios , análisis de las postulaciones e inconsitencias en el cruce de base de datos de los hogares, estableciendo acciones a desarrollar que subsanen dichas inconsistencias.</t>
  </si>
  <si>
    <t xml:space="preserve">Documentos que identifican los potenciales beneficiarios del SFVE en la conformación de los nuevos hogares. </t>
  </si>
  <si>
    <t>Con 2019IE0015150  se informa  cumplimiento y efectividad de  acción de mejora, por cuanto, se d cumpliendo en la mediada que los hogares se han postulado previa conformación del nuevo hogar según el caso, y se han atendido casos en la medida que estos son reportados por el ET y/o denuncia, para lo cual da inició al proceso para realizar la verificación de acuerdo al caso presentado.</t>
  </si>
  <si>
    <t>11 2012-2013 ACES PPPVíctima</t>
  </si>
  <si>
    <t>Hallazgo Politica Pública No.11 Control sobre el uso de las soluciones de vivienda.(Pagina 91)</t>
  </si>
  <si>
    <t>Se coordinará con las entes territoriales, las Personerias Municipales y el ANSPE como lider del programa Red Unidos, el acompañamiento para verificar la correcta aplicación y uso de la vivienda asignada por el Fondo Nacional de Vivienda.</t>
  </si>
  <si>
    <t>Remitir comunicaciones a los Entes Territoriales, Personerías Municipales y al ANSPE donde se solicitará acompañar el proceso de verificacion del correcto uso del subsidio familiar de vivienda por parte de las víctimas, e infomará sobre el procedimiento que deben seguir para dar aviso a Fonvivienda sobre las situaciones encontradas.</t>
  </si>
  <si>
    <t>Comunicaciones</t>
  </si>
  <si>
    <t xml:space="preserve">Con 2019IE0015150  se informa cumplimiento y efectividad acción de mejora, se expidió la Resol 1974 de 2015, "aprueba inscripción de hogares desplazados subsidiados por FONVIVIENDA, y la coordinación entre Fonvivienda y ET atendiendo componentes poblacionales concertados con el ET, y se da aplicación de priorización del  Dec. 1077/ 2015 atendiendo la población más vulnerable. 
</t>
  </si>
  <si>
    <t>2 2012-2013 ACES PPPVíctima</t>
  </si>
  <si>
    <t>Hallazgo 2 Entrega de Vivienda ( A) (Pagina 99)</t>
  </si>
  <si>
    <t>Revisar y gestionar proceso de sustitución de los hogares del proyecto Urbanización Potrero Grande Barrio Taller.</t>
  </si>
  <si>
    <t>Proceso de sustitución de hogares del Proyecto Urbanización Potrero Grande Barrio Taller gestionados.</t>
  </si>
  <si>
    <t>Resolución (es) de sustitución emitidas</t>
  </si>
  <si>
    <t xml:space="preserve">Con 2019IE0015150 del 26/12/2019 se informa el cumplimiento y efectividad de la acción de mejora, por cuanto se efectuó  el proceso de sustitución de los hogares relacionados al proyecto correspondiente
</t>
  </si>
  <si>
    <t>Hallazgo 3 Entrega de Vivienda - legalización ( A) (Pagina104) - Proyecto Molinos de Comfandi</t>
  </si>
  <si>
    <t>Realizar sorteo de las viviendas en el proyecto de vivienda Molinos de Comfandi</t>
  </si>
  <si>
    <t>Realizar sorteo</t>
  </si>
  <si>
    <t>Acta de Sorteo</t>
  </si>
  <si>
    <t xml:space="preserve">Con 2019IE0015150 del 26/12/2019 se informa el cumplimiento y efectividad de la acción de mejora, por cuanto se dio cumplimiento al sorteo de la nomenclatura de las viviendas de proyeto Molinos de Comfandi, garantizando transparencia y la respectiva entrega material de la vivienda. 
</t>
  </si>
  <si>
    <t>16 2012-2013 ACES PPPVíctima</t>
  </si>
  <si>
    <t>Hallazgo 16 Incumplimiento del Objeto del Contrato - Urbanización 4 de Junio - Proyecto Desplazados( Pagina 143)</t>
  </si>
  <si>
    <t xml:space="preserve">Verificar el estado de cumplimiento del Proyecto y realizar las actuaciones pertinenes si es el caso. </t>
  </si>
  <si>
    <t xml:space="preserve">Informe de ejecución del proyecto, incluyendo la información de desembolso del SFV. </t>
  </si>
  <si>
    <t>Informe</t>
  </si>
  <si>
    <t xml:space="preserve">Con 2019IE0015150 del 26/12/2019 se informa el cumplimiento y efectividad de la acción de mejora, por cuanto se solicitó a la entidad Supervisora la actualización del estado actual del proyecto donde se registro que el proyecto esta terminado técnica y contablemente.
</t>
  </si>
  <si>
    <t>35 2012-2013 ACES PPPVíctima</t>
  </si>
  <si>
    <t>HALLAZGO No 35: Informes de Supervisión (A) (Disciplinario 9)   Municipio de Chibolo - Magdalena. Proyecto Urbanización Joaquín Anaya .VIVIENDA URBANA (Pagina 199)</t>
  </si>
  <si>
    <t>Informe de ejecución del proyecto y realizar las actuaciones pertinentes</t>
  </si>
  <si>
    <t xml:space="preserve">
Con 2019IE0015150 del 26/12/2019 se informa el cumplimiento y efectividad de la acción de mejora, por cuanto una vez agotado los plazos otorgados al Municipio para la terminación y cierre del proyecto, se procedio a activar el protocolo de incumplimiento para la recuperación de los recursos, actuaciones que se vienen efectuando con la aseguradora.</t>
  </si>
  <si>
    <t>37 2012-2013 ACES PPPVíctima</t>
  </si>
  <si>
    <t>HALLAZGO No 37: Ejecución del Proyecto (A)  Municipio de Chibolo - Magdalena. Proyecto Urbanización Joaquín Anaya .VIVIENDA URBANA (Pagina 203)</t>
  </si>
  <si>
    <t>Informe de ejecución del proyecto y/o cumplimiento del mismo</t>
  </si>
  <si>
    <t xml:space="preserve">Con 2019IE0015150 del 26/12/2019 se informa el cumplimiento y efectividad de la acción de mejora, por cuanto  una vez agotado los plazos otorgados al Municipio para la terminación y cierre del proyecto, se procedio a activar el protocolo de incumplimiento para la recuperación de los recursos, actuaciones que se vienen efectuando con la aseguradora.
</t>
  </si>
  <si>
    <t>38 2012-2013 ACES PPPVíctima</t>
  </si>
  <si>
    <t>HALLAZGO No 38: Funciones de interventoría (A) (Disciplinario 11).Municipio de Chibolo - Magdalena. Proyecto Urbanización Joaquín Anaya .VIVIENDA URBANA (Pagina 204)</t>
  </si>
  <si>
    <t>44 2012-2013 ACES PPPVíctima</t>
  </si>
  <si>
    <t>HALLAZGO No 44: Término de ejecución obras de urbanismo (A) .Proyecto: Programa de Vivienda de Interés Social Ubicado en el Predio Contiguo a la Institución Educativa Manuel Rodríguez Torices. (Vivienda Urbana) Municipio de San Diego - Cesar -(Pagina 217)</t>
  </si>
  <si>
    <t>Con 2019IE0015150 del 26/12/2019 se informa el cumplimiento y efectividad de la acción de mejora, por cuanto La entidad supervisora aclaro mediante el informe de supervisión que las obras de urbanismo del proyecto se encuentran terminadas al 100, correspondiente a lo observado por la CGR.</t>
  </si>
  <si>
    <t>47 2012-2013 ACES PPPVíctima</t>
  </si>
  <si>
    <t xml:space="preserve">HALLAZGO No 47: Incumplimiento de las condiciones para el desarrollo del proyecto de vivienda.  (A.Urbanización Villa María  (Pagina 230) </t>
  </si>
  <si>
    <t xml:space="preserve">Con 2019IE0015150 del 26/12/2019 se informa el cumplimiento y efectividad de la acción de mejora, por cuanto  el Proyecto con supervisión terminada, declarado inviable tecnica, juridica y financieramente, el cual fue revocado mediante Resolución 2990 de 2015.
</t>
  </si>
  <si>
    <t>49 2012-2013 ACES PPPVíctima</t>
  </si>
  <si>
    <t xml:space="preserve">HALLAZGO No 49: Tiempo de ejecución del proyecto (A) , Proyecto  Chiriquí Norte   (Pagina 232) </t>
  </si>
  <si>
    <t xml:space="preserve">Se realizará, en conjunto con FONADE, reunión de seguimiento a la ejecución del proyecto y se solicitará la terminación del mismo, en los plazos establecidos en la normatividad vigente ( en el caso en que no se cumplan los plazos de ejecución del proyecto establecidos, se procederá a aplicar el protocolo de incumplimiento de ser necesario) y se exigirá legalizacion de los subsidios. </t>
  </si>
  <si>
    <t>Realizar reunión de seguimiento y requerir la terminación del proyecto  y legalizacion de los subsidios. (En caso en que no se cumplan los plazos de ejecución del proyecto establecidos, se procederá a aplicar el protocolo de incumplimiento de ser necesario)</t>
  </si>
  <si>
    <t>Acta de visita ,informe de certificación de habitabilidad de las viviendas o informe de aplicabilidad de protocolo de incumplimiento del proyecto</t>
  </si>
  <si>
    <t>50 2012-2013 ACES PPPVíctima</t>
  </si>
  <si>
    <t xml:space="preserve">HALLAZGO No 50: Control y seguimiento (A) Proyecto Chiriquí Norte   (Pagina 233) </t>
  </si>
  <si>
    <t>Verificar el cumplimiento de las obligaciones por parte de oferente e interventor del proyecto Chiriquí Norte.</t>
  </si>
  <si>
    <t>Se solicitará al oferente la Licencia de contrucción actualizada y los informe por parte del interventor en cumplimiento de la normatividad vigente frente al proyecto Chiriquí Norte.</t>
  </si>
  <si>
    <t>Oficio enviado al oferente</t>
  </si>
  <si>
    <t>Con 2019IE0015150 del 26/12/2019 se informa el cumplimiento y efectividad de la acción de mejora, por cuanto el  Proyecto está terminado físicamente el cual tiene pendiente por legalizar 3 subsidios los cuales se encuentran en tramite ante la Caja de Compensación para la respectiva legalización.</t>
  </si>
  <si>
    <t>64 2012-2013 ACES PPPVíctima</t>
  </si>
  <si>
    <t>HALLAZGO No 64: Calidad de las Obras (A)  . Proyecto: Los Brasiles y otras veredas (San Diego Zona Rural) Municipio de Arauca - Esquema anterior de la política de vivienda urbana - Proyecto: Urbanización Villa Esperanza (Vivienda Urbana) (Pagina 265)</t>
  </si>
  <si>
    <t xml:space="preserve">Con 2019IE0015150 del 26/12/2019 se informa el cumplimiento y efectividad de la acción de mejora, por cuanto el proyecto terminado físicamente el cual tiene pendiente por legalizar 4 subsidios los cuales se encuentran en tramite ante la Caja de Compesación para la respectiva legalización.
</t>
  </si>
  <si>
    <t>14 2012-2013 ACES PPPVíctima</t>
  </si>
  <si>
    <t>Hallazgo Politica Pública No.14. Programa de Vivienda Gratuita . Proyectos: Urbanización las Playitas (Arauca), Urbanización Las Guacamayas (Tame), y Urbanización Juan José Rondón (Puerto Rondón). (Pagina 268)</t>
  </si>
  <si>
    <t>Verificar el estado de cumplimiento de los proyectos de vivienda gratuita de: Urbanización las Playitas (Arauca), Urbanización Las Guacamayas (Tame), y Urbanización Juan José Rondón (Puerto Rondón)- Arauca.</t>
  </si>
  <si>
    <t>Realizar mesas de trabajo y visitas de seguimiento en la ejecución de los proyectos</t>
  </si>
  <si>
    <t>Visitas realizadas y compromisos establecidos</t>
  </si>
  <si>
    <t>Auditoría a la Política Pública ACES de Vivienda para la Población Víctima  (Plan Nacional de Desarrollo 2010-2014) Periodo 2012-2013 CGR CDSA 698 junio 2014</t>
  </si>
  <si>
    <t xml:space="preserve">
Con 2019IE0015150 del 26/12/2019 se informa el cumplimiento y efectividad de la acción de mejora, por cuanto Las actividades desarrolladas para superar las deficiencias, permitieron la certficación de existencia y habitabilidad de todas las viviendas estos proyectos de PVG I.</t>
  </si>
  <si>
    <t>152012-2013 ACES PPPVíctima</t>
  </si>
  <si>
    <t>HALLAZGO POLÍTICA PÚBLICA No 15: Coordinación Nación - Territorio (A)  (Pagina 280)</t>
  </si>
  <si>
    <t>Coordinar con los entes territoriales espacios que orienten frente a las competencias que tiene las entidades involucradas en la ejecución de los proyectos en materia de vivienda.</t>
  </si>
  <si>
    <t>Se realizaran jornadas de capacitación a los entes territoriales con respecto a la presentación, ejecución y seguimiento a los proyectos de vivienda de interes social, en los diferentes programas que tiene el Ministerio.</t>
  </si>
  <si>
    <t xml:space="preserve">Con 2019IE0015150 se informa cumplimiento y efectividad de acción de mejora, por cuanto se reporta la capacitación a los ET (actas y/o listados de asistencia y presentación) Bogotá, Barranquilla, Cúcuta, Cali  Armenia,  Medellín y se continua con la capacitación a los entes territoriales para que accedan a los programas de vivienda. 
</t>
  </si>
  <si>
    <t>742012-2013 ACES PPPVíctima</t>
  </si>
  <si>
    <t>HALLAZGO No 74: Deficiencia en la documentación del proyecto por parte de VILLAVIVIENDA, FONADE Y FONVIVIENDA – (A).  ESQUEMA DE VIVIENDA URBANA OFERTA Y DEMANDA CASO ESPECIAL CIUDADELA SAN ANTONIO-U.T. LOS COLORES – VILLAVIVIENDA (Pagina 313)</t>
  </si>
  <si>
    <t xml:space="preserve">
Con 2019IE0015150 se informa el cumplimiento y efectividad de la acción de mejora, por cuanto Fonvivienda gestiono lo pertienente ante la entidad supervisora para que se lleve el control de los proyectos en las carpertas respectivas.  Al respecto la SPAT  generó el informe dando claridad de la ubicación de la carpeta, donde resposa la documentación del proyecto observado por la CGR.
</t>
  </si>
  <si>
    <t>77 2012-2013 ACES PPPVíctima</t>
  </si>
  <si>
    <t>HALLAZGO No 77: No se garantizó acceso a vivienda digna por incumplimiento del proyecto, Oferente (U.T. Nuevo Milenio) – Entidad Otorgante (Fonvivienda). (A) -ESQUEMA DE VIVIENDA URBANA OFERTA Y DEMANDA CASO ESPECIAL CIUDADELA SAN ANTONIO ( Pagina 326)</t>
  </si>
  <si>
    <t xml:space="preserve">
Con 2019IE0015150 del 26/12/2019 se informa el cumplimiento y efectividad de la acción de mejora, por cuanto Fonvivienda continua la gestión con los oferentes frente a la termianción del proyecto, sin embargo se esta a la  espera de fallos judiciales en el sentido de que se pronuncien frente al alcance del proyecto.  
</t>
  </si>
  <si>
    <t>162012-2013 ACES PPPVíctima</t>
  </si>
  <si>
    <t>HALLAZGO POLÍTICA PÚBLICA No 16 Barreras estructurales de la Política Pública en el caso San  Antonio (A) ( Pagina 326)</t>
  </si>
  <si>
    <t>Se realizarán reuniones con el Municipio de Villavicencio, Villavivienda y la Contraloría General de la Republica, en donde se realizan compromisos por parte de las entidades responsables  a fin de procurar  viabilizar el proyecto.</t>
  </si>
  <si>
    <t>Se realizarán reuniones y seguimiento a los compromisos.</t>
  </si>
  <si>
    <t>Acta de reunión y seguimiento a compromisos</t>
  </si>
  <si>
    <t xml:space="preserve">
Con 2019IE0015150 del 26/12/2019 se informa el cumplimiento y efectividad de la acción de mejora, por cuanto Se realizaron las mesas departamentales de vivienda para el seguimiento de los proyectos en cada departamento a objeto de establecer los compromisos y acciones para superar las deficiencias y lograr la culminación del proyecto en cada caso.</t>
  </si>
  <si>
    <t>792012-2013 ACES PPPVíctima</t>
  </si>
  <si>
    <t>HALLAZGO No 79: Resoluciones de declaratoria de Incumplimientos y Notificaciones. (A) (Disciplinario 24) (UT Los Chigüiros) ( Pagina  333)</t>
  </si>
  <si>
    <t>Se incluirá en el protocolo de incumplimiento los tiempos para la notificación de la resolución de declaratoria de incumplimientos.</t>
  </si>
  <si>
    <t>Incluir tiempos en el protocolo de incumplimiento para la notificación de la resolución de declaratoria de incumplimiento.</t>
  </si>
  <si>
    <t>Protocolo de incumplimiento con tiempos de notificación incluidos</t>
  </si>
  <si>
    <t xml:space="preserve">
Con 2019IE0015150 del 26/12/2019 se informa el cumplimiento y efectividad de la acción de mejora, por cuanto  Se realizo la  actualización del Protocolo de Incumplimiento el cual fue aprobado por el Consejo Directivo de Fonvienda </t>
  </si>
  <si>
    <t>832012-2013 ACES PPPVíctima</t>
  </si>
  <si>
    <t>HALLAZGO No 83: Inconsistencias en la información aportada por Fonvivienda - Villavivienda. (A) ) ( Pagina  349)</t>
  </si>
  <si>
    <t>Se realizará un informe en donde se evidencie los beneficiarios de los subsidios familiares de vivienda que fueron beneficiarios de la Resolución 181 de 2007 expedida por Villavivienda para que la Contraloría General de la República tenga claridad del mismo.</t>
  </si>
  <si>
    <t xml:space="preserve">Informe de beneficiarios de subsidio familiar de vivienda </t>
  </si>
  <si>
    <t xml:space="preserve">Con 2019IE0015150 del 26/12/2019 se informa el cumplimiento y efectividad de la acción de mejora, por cuanto Fonvivienda continua la gestión con los oferentes frente a la termianción del proyecto, sin embargo se esta a la  espera de fallos judiciales en el sentido de que se pronuncien frente al alcance del proyecto.  </t>
  </si>
  <si>
    <t>852012-2013 ACES PPPVíctima</t>
  </si>
  <si>
    <t>HALLAZGO No 85: Incumplimiento Contractual (A) (Disciplinario 26) (Fiscal 11) U.T. JADER SOLANO ( Pagina  349)</t>
  </si>
  <si>
    <t xml:space="preserve">Se realizará un informe Téncico y financiero del proyecto del Oferente Unión Temporal U.T. Jader Solano - Gustavo Díaz y  se realizaran las actuaciones pertinenes si es el caso. </t>
  </si>
  <si>
    <t>Informe Técnico y Financiero</t>
  </si>
  <si>
    <t>872012-2013 ACES PPPVíctima</t>
  </si>
  <si>
    <t>HALLAZGO No 87: Seguimiento a las viviendas entregadas (A) ( Pagina  356)</t>
  </si>
  <si>
    <t>Realizar visita al proyecto CIudadela San Antonio de Villavicencio -Meta, con el fin de verificar que los hogares beneficiarios sean los que habitan en las viviendas y en caso de encontrar hogares que no habiten sus viviendas, se procederá a aplicar el procedimiento administrativo de restitución del subsidio.</t>
  </si>
  <si>
    <t>Realizar visita al proyecto y en el caso en que los beneficiarios no habiten sus viviendas,aplicar el procedimiento administrativo de restitución del subsidio.</t>
  </si>
  <si>
    <t>Acta de visita realizada y proceso de restitución ejecutado en caso en que se requiera</t>
  </si>
  <si>
    <t xml:space="preserve">
Con 2019IE0015150 del 26/12/2019 se informa el cumplimiento y efectividad de la acción de mejora, por cuanto se socializó la circular 005 de 2014, modificada por la Circular 004 de 2017, en su momento con el ente territorial para que se reporte a FONVIVIENDA el listado de los presuntos infractores del uso de la vivienda, sin que a la fecha se haya presentado caso alguno. </t>
  </si>
  <si>
    <t>89 2012-2013 ACES PPPVíctima</t>
  </si>
  <si>
    <t>HALLAZGO No 89: Concentración de Contratistas. Proyecto Urbanización El Recreo  ( Pagina 373)</t>
  </si>
  <si>
    <t>Realizar el seguimiento al proyecto el Recreo</t>
  </si>
  <si>
    <t>Seguimiento a proyecto realizados</t>
  </si>
  <si>
    <t>Actas o mesas de trabajo</t>
  </si>
  <si>
    <t>Con 2019IE0015150 del 26/12/2019 se informa el cumplimiento y efectividad de la acción de mejora, por cuanto Se realizaron las mesas departamentales de vivienda para el seguimiento de los proyectos en cada departamento a objeto de establecer los compromisos y acciones para superar las deficiencias y lograr la culminación del proyecto en cada caso.</t>
  </si>
  <si>
    <t>2 Vig 2014 Cundinamarca</t>
  </si>
  <si>
    <t>Hallazgo No 2 Deficiencias del proceso: La CGR en cabeza de la Gerencia Departamental Colegiada Cundinamarca, pudo establecer que el programa de vivienda gratuita 100% en especie, no conto con un control eficiente, oportuno de verificación de base de datos de los posibles beneficiarios por parte de las Cajas de Compensación, DPS, FONVIVIENDA, Min vivienda.</t>
  </si>
  <si>
    <t>Realizar  seguimiento en coordinación con el ente territorial para determinar si efectivamente los hogares beneficiarios incumplieron la normatividad vigente, en todo caso garantizando el debido proceso a los hogares beneficiarios del programa de vivienda gratuita para los municipiso auditados</t>
  </si>
  <si>
    <t xml:space="preserve">Reporte Semestral </t>
  </si>
  <si>
    <t xml:space="preserve">documento </t>
  </si>
  <si>
    <t>Actuación Especial Vivienda Ciento por Ciento gratis al Departamento de Cundinamarca vigencia 2014</t>
  </si>
  <si>
    <t xml:space="preserve">
Con 2019IE0015150 del 26/12/2019 se informa el cumplimiento y efectividad de la acción de mejora, por cuanto Los procesos administrativos sancionatorios se vienen adelantando para todos los casos en la medida que son reportados por los ET y verificados por la entidad.</t>
  </si>
  <si>
    <t>3 Vig 2014 Cundinamarca</t>
  </si>
  <si>
    <t>Hallazgo No 3 Falta de procedimientos para desvinculación. Situaciones que se pudieron evidenciar en el seguimiento al programa de SFVE en el departamento de Cundinamarca, es que hay beneficiados con  escritura y que han solicitado personalmente la renuncia al beneficio de la vivienda y que a la fecha no se ha dado solución a la misma por parte de la entidad competente para atenderlas.</t>
  </si>
  <si>
    <t>Aplicar el procedimiento para aceptar las renuncias en la normatividad vigente de los beneficiarios del programa de vivienda gratuita, y realizar el seguimiento a los casos que se presenten en el marco del programa de vivienda gratuita para los municipios auditados.</t>
  </si>
  <si>
    <t xml:space="preserve">Con 2019IE0015150 del 26/12/2019 se informa el cumplimiento y efectividad de la acción de mejora, por cuantoSe implentó el procedimiento para la aceptación de las renuncias de los hogares, el cual se viene aplicando en la actualidad en la medida que sean presentada por los beneficiarios. </t>
  </si>
  <si>
    <t>1 San Antonio</t>
  </si>
  <si>
    <t>H.1. Control sobre el Proyecto evidenciada en las inconsistencias de la información suministrada.  ( Pagina 37 a la 40 de informe de Auditoria )</t>
  </si>
  <si>
    <t>Se diseñara una estrategia de control en la asignación y legalización de los subsidios familiares de vivienda, para tener indicadores reales que permitan hacer seguimiento a la correcta aplicación de los recursos asignados.</t>
  </si>
  <si>
    <t>Reportes trimestrales</t>
  </si>
  <si>
    <t>Actuación Especial  N° 2014-6245-83111 Proyecto Ciudadela San Antonio Villavicencio (Meta) UT PRO ORINOQUIA CGR CDSA N°724 2015</t>
  </si>
  <si>
    <t>Con 2019IE0015150 del 26/12/2019 se informa el cumplimiento y efectividad de la acción de mejora, por cuanto se terminaron todas las viviendas asignadas al Proyecto San Antonio, lo que garantiza la debida ejecución de recursos publicos para dicho proyecto, con ocasión las diferentes mesas de trabajo realizadas con los ET</t>
  </si>
  <si>
    <t>4 San Antonio</t>
  </si>
  <si>
    <t>H.4. Modificación de Beneficiarios del SFVU (A4)(D4)</t>
  </si>
  <si>
    <t>Verificacion de beneficarios del SFV otorgados por FONVIVIENDA delProyecto San aAntonio- Pro Orinoquia</t>
  </si>
  <si>
    <t xml:space="preserve">Reportes de Avance trimestrales </t>
  </si>
  <si>
    <t>7  San Antonio</t>
  </si>
  <si>
    <t>H.7 Seguimiento a las Viviendas Entregadas</t>
  </si>
  <si>
    <t>Controlar y monitorear con Villavivienda las viviendas que se han otorgado a los beneficarios del SFV  que fueron asignados por FOVIVIENDA.</t>
  </si>
  <si>
    <t xml:space="preserve">C
Con 2019IE0015150 del 26/12/2019 se informa el cumplimiento y efectividad de la acción de mejora, por cuanto Fonvivienda continua la gestión con los oferentes frente a la termianción del proyecto, sin embargo se esta a la  espera de fallos judiciales en el sentido de que se pronuncien frente al alcance del proyecto.  </t>
  </si>
  <si>
    <t>10 San Antonio</t>
  </si>
  <si>
    <t>H.10 Declaratoria de Incumplimientos de los Proyectos y notificaciones.</t>
  </si>
  <si>
    <t>Realizar seguimiento y control a los incumplimientos determinados por FONVIVIENDA</t>
  </si>
  <si>
    <t>Actas de Visitas y/o informes del estado del proyecto.</t>
  </si>
  <si>
    <t>11 San Antonio</t>
  </si>
  <si>
    <t xml:space="preserve">H . 11 - Corresponsabilidad del Ministerio de Vivienda Ciudad y Territorio en el cumplimiento de los objetivos de la política (A11). </t>
  </si>
  <si>
    <t xml:space="preserve">Mejorar mecanismos de asistencia tecnica - acompañamiento tecnico a los municipios </t>
  </si>
  <si>
    <t>Procedimiento ajustado e implementado.</t>
  </si>
  <si>
    <t>Con 2019IE0015150 del 26/12/2019 se informa el cumplimiento y efectividad de la acción de mejora, por cuanto Se cumplió con la revisión y ajuste del procedimiento para el seguimiento a los proyectos de vivienda en el que se incoporo el Procotolo de Incumplimiento queando instucionalizado en el SGC.</t>
  </si>
  <si>
    <t>16 (2014)</t>
  </si>
  <si>
    <t>H.16 Terrenos Urbanos (1.6.05.01).   A 31 de diciembre de 2014, se evidencia una diferencia de $24.6 millones, entre el valor de la transferencia del inmueble identificado con el folio de matrícula inmobiliaria 480-11279 al Patrimonio Autónomo denominado FIdeicomiso San Jose del Guaviare .......</t>
  </si>
  <si>
    <t>Continuar con el proceso de depuración de los lotes de terrero que están registrados en la cuenta de 1605, previo el proceso de saneamiento jurídico y técnico  de los predios que debe realizar el grupo de Titulación y Saneamiento Predial</t>
  </si>
  <si>
    <t xml:space="preserve">Reportar a la Subdirección de Finanzas y Presupuesto el resultado del proceso de saneamiento jurídico y técnico de los predios, para el registro y ajuste contable.  </t>
  </si>
  <si>
    <t>Documento Registro inmobiliario de transferencia de dominio de los lotes.</t>
  </si>
  <si>
    <t>Auditoria fonvivienda -Vigencia 2014 CGR- CDSIFTCEDR N°010 -Agosto 2015</t>
  </si>
  <si>
    <t xml:space="preserve">
Con 2019IE0015150 del 26/12/2019 se informa el cumplimiento y efectividad de la acción de mejora, por cuanto con respecto al seguimiento practicado por la DIVIS se presento el Plan de Cesión de los terrenos con los avances de la gestión a la SFyP</t>
  </si>
  <si>
    <t>28 (2014)</t>
  </si>
  <si>
    <t>H 28. Justificacion de la Calificación:   En la Estructura del formulario cada actividad y etapa del proceso, así como otros elementos o acciones de control, se evaluan a través de preguntas que deben ser debidamente calificadas con la posibilidad de sere justificadas, para lo cual se dispuso en el formulario de la columna "observacioens". en esta parte, se podrá indicar o</t>
  </si>
  <si>
    <t xml:space="preserve">Presentar las justificaciones a las calificaciones cuando estas se encuentren por encima de 4. </t>
  </si>
  <si>
    <t>Formulario de evaluación del Sistema de Control Interno Contable con Justificaciones</t>
  </si>
  <si>
    <t xml:space="preserve">Informe elaborado </t>
  </si>
  <si>
    <t>FVVDA / 
OFICINA DE CONTROL INTERNO</t>
  </si>
  <si>
    <t>Con 2016IE0003809 del 08/04/2016 se informa que la OCI presentó el informe de evaluación al SCIC de Fonvivienda a la CGN conforme al procedimiento.</t>
  </si>
  <si>
    <t>30 (2014)</t>
  </si>
  <si>
    <t>H 30 Circularización de la Información. Teniendo en cuenta la pregunta y calificación dada a la pregunta 53, donde se consulta: se evidencia por medio de flujogramas, u otras técnicas o mecanismos, la forma como circula  la información a través de la entidad? Y cuya calificación fue de 5 (se cumple plenamente)</t>
  </si>
  <si>
    <t>Establecer  el procedimiento que indique como circula la información y su respectivo efecto en el proceso contable.</t>
  </si>
  <si>
    <t>Elaborar el procedimiento  e incorporarlo en el SIG.</t>
  </si>
  <si>
    <t>Procedimiento</t>
  </si>
  <si>
    <t>FVVDA / 
SUBDIRECCIÓN FINANZAS Y PRESUPUESTO</t>
  </si>
  <si>
    <t xml:space="preserve">
Con 2019IE0015337 se informa el cumplimiento y la efectividad de la acción de mejoramiento, por cuanto el instructivo de procedimientos contables, como el Manual de Políticas contables han sido los instrumentos que soportan el flujo de información de la entidad que se encuentran publicados en el SIG.</t>
  </si>
  <si>
    <t>33 (2014)</t>
  </si>
  <si>
    <t xml:space="preserve">H 33 Sistema de Información: A 31/12/2014, la CGR reitera que aún no se evidencia la integración de los Desarrollos Informáticos de las diferentes áreas que intervienen en el proceso de asignación y seguimiento de los subsidios, por cuanto hasta 2014 se realizó el Plan Estrátegico de Sistemas PEI hecho que incide en la calidad, claridad, confiabilidad y la seguridad de la Información </t>
  </si>
  <si>
    <t xml:space="preserve">1 Vig 2015 AE CPS </t>
  </si>
  <si>
    <t xml:space="preserve">Proceso Precontractual. Se evidenciaron falencias en la fase precontractual tales como: a.) En la propuesta la contratista seleccionó los municipios que iban a ser objeto de la consultoría cuando esto era competencia del comité fiduciario. B.) La entidad no establecio el valor de la contratacion con anterioridad al proceso de invitacion para presentacion de propuesta de servicios.   </t>
  </si>
  <si>
    <t xml:space="preserve">Deficiencias en la etapa precontratcual. </t>
  </si>
  <si>
    <t>El Supervisor del Contrato Matriz, oficiará a través de la Fiduciaria al Comité Fiduciario que "previo a la solicitud de propuesta de contratación, se debe establecer  el valor de la misma a través de un estudio de mercado o cotización, salvo en aquellos casos donde se realice contratación directa":.</t>
  </si>
  <si>
    <t>Oficio enviado al Comité Fiduciario por parte del Supervisor del Contrrato Matriz.</t>
  </si>
  <si>
    <t>Oficio enviado al Comité Fiduciario.</t>
  </si>
  <si>
    <t>FONVIVIENDA</t>
  </si>
  <si>
    <t>Actuación Especial Fiscalización Contrato Prestación Servicios Fiduciaria Bogotá- PVG-FONVIVIENDA -SPRINGER -CGR CDSIFTCEDR N°03 -Mayo 2016</t>
  </si>
  <si>
    <t xml:space="preserve">
Con 2019IE0015150 del 26/12/2019 se informa cumplimiento y efectividad de acción de mejora, por cuanto desde la Supervisión del contrato de Fiducia, se adelantaron los correctivos y se implementaron los procedimientos internos para el control y seguimiento para la ejecución de los recursos.</t>
  </si>
  <si>
    <t xml:space="preserve">2Vig 2015 AE CPS </t>
  </si>
  <si>
    <t xml:space="preserve">Proceso de Supervisión. La supervision no detectó las falencias evidenciadas por el equipo de auditoria especial de la CGR, en relación con el Plan Operativo, el Diagnóstico, y la plataforma VIP, contenidas en la claúsula tercera y quinta del contrato respectivamente. </t>
  </si>
  <si>
    <t xml:space="preserve">Deficiencias en la labor ejercida por el supervisor. </t>
  </si>
  <si>
    <t>Crear un formato para el ejercicio de la supervisión de los contratos suscritos por parte del Fideicomiso, que contenga como mínimo: 1-) Cuando el supervisor apruebe los valores del contrato, estos deben estar sustentados en un informe presentado por el Contratista. 2-) Si el aval se refiere a un producto específico, se debe relacionar por parte del supervisor, como cumple.</t>
  </si>
  <si>
    <t>Elaboración del formato de supervisión que deberá aprobarse por parte del Comité Fiduciario.</t>
  </si>
  <si>
    <t>Formato de supervisión.</t>
  </si>
  <si>
    <t>Con 2018IE0008376 del 23-07-2018 la DIVIS reporto en el formato establecido. Cumplida.
Con 2019IE0015150 del 26/12/2019 se informa elc umplimiento y efectividad de la acción de mejoramiento, por cuanto se implementaron los procedimientos internos que se encuentran en el SIG.</t>
  </si>
  <si>
    <t xml:space="preserve">3Vig 2015 AE CPS </t>
  </si>
  <si>
    <t>Cumplimiento Cronograma. Se prorrogó el plazo del contrato por 3 meses sin haber suministrado la actualizacion o ajustes realizados al cronograma para su analisis y evealuacion, por lo que se incumplio con la clausula septima del contrato.</t>
  </si>
  <si>
    <t>Deficiencias en la planeacion y en la ejecucion del contrato.</t>
  </si>
  <si>
    <t xml:space="preserve">El Supervisor del Contrato Matriz, oficiará a través de la Fiduciaria al Comité Fiduciario,  donde se defina como parte de las obligaciones del ejercicio de la supervisión, que el supervisor deberá revisar y avalar el ajuste del cronograma, como requisito para la legalización de la prórroga del contrato. </t>
  </si>
  <si>
    <t xml:space="preserve">
Con 2019IE0015150 del 26/12/2019 se informa el cumplimiento y efectividad de la acción de mejoramiento, por cuanto se requirio al Comité Fiduciario, lo pertinente al cumplimieto de las obligaciones de la Fiduciaria, para que el Supervisor revise y actualice el cronograma como requisito para la solicitud de prorroga. </t>
  </si>
  <si>
    <t xml:space="preserve">4Vig 2015 AE CPS </t>
  </si>
  <si>
    <t>Plan Operativo. En el ejercicio de la auditoria se recibieron dos documentos diferentes con los que se pretendió acreditar el Producto 1 "plan operativo", sin que se constituyeran evidencias del producto solicitado, por el contarario, se evidenció que el documento que según la entidad expresa el plan operativo hace parte de la propuesta de la firma contratista.</t>
  </si>
  <si>
    <t>Con 2018IE0008376  deL 23-07-2018, la DIVIS  el formato establecido lo que representa el Cumplimiento del 100% de la acción de mejora. 
Con 2019IE0015150 del 26/12/2019 se informa elc umplimiento y efectividad de la acción de mejoramiento, por cuanto Se implementaron los procedimientos internos que se encuentran en el SIG.</t>
  </si>
  <si>
    <t>5(2015 C.F.)</t>
  </si>
  <si>
    <t xml:space="preserve">Numero de proyectos diagnosticados. De los elementos analizados se infiere que pueden existir proyectos que cumpliendo con los requisitos para desarollar respecto de ellos el componente social y especificamente el diagnostico contratado, no fueron diagnosticados.  </t>
  </si>
  <si>
    <t>Deficiencias en la la planeacion y ejecucion del contrato.</t>
  </si>
  <si>
    <t>Solicitar al equipo de Acompañamiento Social mediante oficio un informe de los proyectos intervenidos frente a los diagnosticados y se les solicitará adelantar dicho acompañamiento, si es del caso, por parte del  Director Ejecutivo de Fonvivienda.</t>
  </si>
  <si>
    <t xml:space="preserve">Oficio enviado al equipo de Acompañamiento social a cargo del Director Ejecutivo de Fonvivienda. </t>
  </si>
  <si>
    <t xml:space="preserve">Oficio </t>
  </si>
  <si>
    <t xml:space="preserve">
Con 2019IE0015150 del 26/12/2019 se informa el cumplimiento y efectividad de la acción de mejoramiento, por cuanto La entidad mantiene el acompañamiento social incluido los proyectos diagnosticados que fueron objeto del seguimiento para los proyectos del  PVGI.</t>
  </si>
  <si>
    <t xml:space="preserve">6Vig 2015 AE CPS </t>
  </si>
  <si>
    <t xml:space="preserve">Derechos de autor. Revisado el diagnostivo tecnico-estructural que hace parte del producto dos (2) entregado por la firma consultora Springer Von Schwarzenberg Consulting Services SAS, se observa que este reproduce parcialmente textos sin referencia alguna de la fuente de la que son tomados. </t>
  </si>
  <si>
    <t>Deficiencias en la ejecucion del contrato</t>
  </si>
  <si>
    <t>Realizar una revisión al  diagnostivo tecnico-estructural que hace parte del producto dos (2) que fue entregado por la firma consultora Springer Von Schwarzenberg Consulting Services SAS, para verificar si éste reproduce o  no  textos sin referencia alguna de la fuente de la que son tomados, para  lo cual El Director Ejecutivo de Fonvivienda reporta el resultado.</t>
  </si>
  <si>
    <t xml:space="preserve">Reportar el resultado de la verificacion. </t>
  </si>
  <si>
    <t xml:space="preserve">Reporte </t>
  </si>
  <si>
    <t xml:space="preserve">
Con 2019IE0015150 del 26/12/2019 se informa elc umplimiento y efectividad de la acción de mejoramiento, por cuanto desde la  Supervisión del contrato de Fiducia, se adelanto el seguimiento y  se requierio a la Fiduciaria  mediante oficio ejercer el control.</t>
  </si>
  <si>
    <t xml:space="preserve">7Vig 2015 AE CPS </t>
  </si>
  <si>
    <t xml:space="preserve">Confiabilidad y pertinencia de la informacion. Se encontró que el producto dos (2) de la clausula quinta del contrato de prestacion de servicios existen las siguientes falencias: A) El documento contine informacion desactualizada. B) Se evidencia incoherencia entre la informacion de la matriz de evaluación y la del diagnóstico cualitativo. </t>
  </si>
  <si>
    <t>Realizar una revisión al  producto 2 de la Clausula 5 del contrato, para verificar la situación presentada, para  lo cual El Director Ejecutivo de Fonvivienda reporta el resultado.</t>
  </si>
  <si>
    <t xml:space="preserve">8Vig 2015 AE CPS </t>
  </si>
  <si>
    <t>Implementacion de estrategias. Se evidencia que de las 5 estrategias diseñadas por el contratista 3 no han sido implementadas para superar los diferentes conflictos sociales presentados en la poblacion que hace parte del programa de vivienda gratuita, a saber: Plan Fenix, buen comienzo y plan lactantes.</t>
  </si>
  <si>
    <t>Socializar la implementación de las estrategias con los entes territoriales, en las mesas de acompañamiento social que se realicen con los participantes que las integran”</t>
  </si>
  <si>
    <t>Realizar mesas de acompañamiento social</t>
  </si>
  <si>
    <t>Informe de seguimiento</t>
  </si>
  <si>
    <t>Con 2018IE0000127 del 04/01/2018  se informa que el equipo de Acompañamiento Social mediante correo electrónico suministro el Informe Consolidado de las Mesas de Acompañamiento Social realizadas, con su respectivo anexo, generando un cumplimiento del 100%. CUMPLIDA.</t>
  </si>
  <si>
    <t xml:space="preserve">9Vig 2015 AE CPS </t>
  </si>
  <si>
    <t xml:space="preserve">Plataforma digital-confiabilidad de la informacion. Se determinó que la plataforma de diagnostico, evaluacion y seguimiento no cumplió con el objeto contractual establecido en la clausula quinta (literal iii) del contrato suscrito.  </t>
  </si>
  <si>
    <t>Deficiencias en la ejecucion del contrato.</t>
  </si>
  <si>
    <t xml:space="preserve">Realizar un informe que evidencie las mejoras y corecciones efectuadas a la plataforma digital, en la fase de implementación de la misma.  </t>
  </si>
  <si>
    <t>Elaborar un informe técnico de las mejoras y correcciones efectuadas a la plataforma digital entregada por la consultoria, en la fase de implementación de la misma.</t>
  </si>
  <si>
    <t>Informe.</t>
  </si>
  <si>
    <t xml:space="preserve">
Con 2019IE0015150 del 26/12/2019 se informa cumplimiento y efectividad de la acción de mejoramiento, por cuanto La implementación de la Plataforma Digital ha facilitado el control y seguimiento de todas las actividades de acompañamiento social que se realizan desde la entidad, cuya situación fue indagada y verificada por la CGR, generado el archivo  y cierre de la IP que se adalanto.</t>
  </si>
  <si>
    <t>H1 ACES Vivienda P victimas conflicto armado 2015</t>
  </si>
  <si>
    <t>Hallazgo 1. A. Metas de vivienda para la población víctima. MVCT-FONVIVIENDA El Ministerio de Vivienda Ciudad y Territorio -MVCT-, no ha planteado metas consistentes y verificables, para suministrar vivienda digna a la población víctima, en los distintos instrumentos de planeación.</t>
  </si>
  <si>
    <t>Deficiencias en la determación de las meta, en la aplicación de los indicadores y,  en general  en la coherencia que debe guardarse en la planeación de la gestión administrativa.</t>
  </si>
  <si>
    <t>Realizar informe trimestral de seguimiento a cumplimiento  de metas teniendo en cuenta lo establecido en PND e Indicadores relacionados. En caso de alerta de rezago de alguna meta, el responsable misional establecera un plan especial de gestión con actividades puntuales para el cumplimiento de la meta o reformulación justificada de la, cronograma y responsable</t>
  </si>
  <si>
    <t xml:space="preserve">Elaboración de Informe trimestral, sobre el cumplimiento de las metas proyectadas y de los Indicadores relacionados.
Plan Especial de Gestión frente a alertas de rezago, en caso de presentarse.
</t>
  </si>
  <si>
    <t>Actuación Especial Intersectorial Vivienda para Población Víctima del Conflicto Armado en Col.  2015-9493-8311 AE cgr CDSA n° 812 Mayo 2017</t>
  </si>
  <si>
    <t xml:space="preserve">
Con 2019IE0015150 del 26/12/2019 se informa el cumplimiento y efectividad de la acción de mejoramiento, por cuanto La  entidad reporta trimestralmente la  información consolida sobre la ejecución y avance del plan de acción la cual es publicada en la pagina web del Ministerio. </t>
  </si>
  <si>
    <t>H2ACES Vivienda P victimas conflicto armado 2015</t>
  </si>
  <si>
    <t>Hallazgo 2.A.  Estrategia para subsanar la situación de los beneficiarios de las Convocatorias 2004 y 2007 que no han logrado el Goce Efectivo de Derecho a Vivienda Digna. MVCT-FONVIVIENDA a que algunas familias fueron incluidas como beneficiarias en el programa de vivienda gratuita, el MVCT no ha formulado estrategias</t>
  </si>
  <si>
    <t xml:space="preserve">Hogares postulados en las convocatorias para desplazados 2004 y 2007 que a la fecha se encuentran en estado calificado y con SFV asignado y sin aplicar. </t>
  </si>
  <si>
    <t>Elaborar proyecto de Decreto modificatorio al Decreto 1077 de 2015. (Se entenderá cumplida la acción de mejora con la radicación del proyecto de decreto modificatorio en la Secretaría Jurídica de la Presidencia de la República).</t>
  </si>
  <si>
    <t>Proyectar y gestionar  una modificacion normativa al Decreto 1077 de 2015, por medio de la que se priorizaran los los hogares que se encuentren en estado calificado, que cuenten con SFV asignado y sin aplicar y aquellos cuyo subsidio no haya sido legalizado por estar vinculados a proyectos paralizados, siniestrados, indemnizados o declarados en incumplimiento.</t>
  </si>
  <si>
    <t>Proyecto de Decreto modificatorio del Decreto 1077 de 2015 radicado ante Secretaría Jurídica de Presidencia de la República</t>
  </si>
  <si>
    <t>FVVDA / 
DIRECCIÓN SISTEMA HABITACIONAL</t>
  </si>
  <si>
    <t xml:space="preserve">
Con  2019IE0015186 del 27/12/2019 se informa el cumplimiento y la efectiviadad de la acción de mejoramiento, por cuanto la DSH formulo en el 2018 y 2019 programas como casa digna, vida digna y Semillero de propietarios con enfoque diferencial a las cuales de darse prioridad a la población más vulnerable del país</t>
  </si>
  <si>
    <t>H3ACES Vivienda P victimas conflicto armado 2015</t>
  </si>
  <si>
    <t>Hallazgo 3.A. Priorización de beneficiarios. MVCT-FONVIVIENDA El Ministerio de Vivienda, Ciudad y Territorio no ha priorizado a los beneficiarios que habían sido vinculados a proyectos específicos y que luego fueron excluidos (bajo la figura de “liberados”) retornándolos a la situación de no tener un proyecto para aplicar el subsidio.</t>
  </si>
  <si>
    <t>Hogares postulados en las convocatorias para desplazados 2004 y 2007 vinculados a proyectos declarados en incumplimiento cuyos cupos fueron liberados y no fueron priorizados en un nuevo proyecto</t>
  </si>
  <si>
    <t>En el proyecto de modificación  al Decreto 1077 de 2015 se dara prioridad a aquellos hogares que se encuentren vinculados a proyectos siniestrados, declarados en incumplimiento o indemnizados que no seran finalizados.</t>
  </si>
  <si>
    <t xml:space="preserve">
Con  2019IE0015186 del 27/12/2019 se informa el cumplimiento y la efectiviadad de la acción de mejoramiento, por cuanto la DSH formuló en el 2018 y 2019 programas como Casa Digna, Vida Digna y Semillero de Propietarios con enfoque diferencial a las cuales debe darse prioridad a la población más vulnerable del país</t>
  </si>
  <si>
    <t>H4ACES Vivienda P victimas conflicto armado 2015</t>
  </si>
  <si>
    <t>Hallazgo 4.A. Calidad de la Construcción en Vivienda, Proyecto Una Nueva Caucasia – Municipio de Caucasia (Antioquia) FONVIVIENDA El proyecto “Una Nueva Caucasia”, ubicado en el municipio de Caucasia del departamento de Antioquia, fue visitado el 13 de septiembre de 2016. Allí se observan falencias, en las contra-fachada de las viviendas no se construyó sombrillas</t>
  </si>
  <si>
    <t>Deficiencia en la calidad de obras de vivienda.</t>
  </si>
  <si>
    <t xml:space="preserve">Adelantar una Acción Especial de Monitoreo a la gestión de FONADE como supervisor y responsable de emitir el certificado de habitabilidad. </t>
  </si>
  <si>
    <t>Requerir a FONADE  el cumplimiento de obligaciones como supervisor, consistente en:  Un informe trimestral de la entidad supervisora de las comunicaciones enviadas a los oferentes donde se plasma las observaciones encontradas en cada uno de los proyectos visitados</t>
  </si>
  <si>
    <t xml:space="preserve">1. Oficio a la Entidad Supervisora (FONADE) anunciando la Acción Especial de Monitoreo.
2. Informe
</t>
  </si>
  <si>
    <t xml:space="preserve">
Con 2019IE0015150 del 26/12/2019 se informa el cumplimiento y efectividad de la acción de mejoramiento, por cuanto Fonvivienda mantiene el seguimiento y control de las obligaciones que el ente supervisor debe ejecutar, garantizando que se cumplan con las especificaciones técnicas establecidas para la ejecución de cada proyecto </t>
  </si>
  <si>
    <t>H5 ACES Vivienda P victimas conflicto armado 2015</t>
  </si>
  <si>
    <t xml:space="preserve">Hallazgo 5. F. Ejecución y Calidad en Obras de Urbanismo (F1) FONVIVIENDA, Gobernación de Córdoba, Alcaldía de Hatonuevo, De acuerdo con las funciones fijadas normativamente, FONVIVIENDA debe  verificar la correcta ejecución de los subsidios familiares de vivienda, tal como lo  establece el numeral 9, del artículo 3 del Decreto 555 de 200330. </t>
  </si>
  <si>
    <t>Demora en la ejecución de las viviendas lo que genera el deterioro del urbanismo en POD.</t>
  </si>
  <si>
    <r>
      <t xml:space="preserve">Optimizar la </t>
    </r>
    <r>
      <rPr>
        <sz val="10"/>
        <rFont val="Verdana"/>
        <family val="2"/>
      </rPr>
      <t>herramienta establecida mediante la Matriz de seguimiento y control de los proyectos que integran el Programa de Promoción de Oferta y Demanda</t>
    </r>
  </si>
  <si>
    <t>Generar reportes trimestrales del seguimiento a los proyectos de Promoción de Oferta y Demanda, de tal forma que se evidencie los avances correspondientes</t>
  </si>
  <si>
    <t>Reporte trimestral</t>
  </si>
  <si>
    <t xml:space="preserve">
Con 2019IE0015150 del 26/12/2019 se informa el cumplimiento y efectividad de la acción de mejoramiento, por cuanto Se ha continuado con el acompañamiento a  los entes territoriales para la consecución de recursos que garanticen el cierre financiero para la ejecución y terminación de las obras de vivienda. </t>
  </si>
  <si>
    <t>H6ACES Vivienda P victimas conflicto armado 2015</t>
  </si>
  <si>
    <t>Hallazgo 6. F. Abandono de las Obras del Proyecto de Vivienda “El Gladiador II Etapa” - Malambo, Atlántico. Intereses y rendimientos financieros. (F2). FONVIVIENDA En el proyecto de Vivienda denominado “Los Gladiadores II Etapa”, en el municipio de Malambo, Atlántico, se evidenció el abandono de las obras ejecutadas hasta en un 34.4%, supervisadas por FONADE</t>
  </si>
  <si>
    <t xml:space="preserve">Recuperación de la recursos </t>
  </si>
  <si>
    <t xml:space="preserve">Registrar  la  trazabilidad  de cada acción realizada en el proceso de recuperación de los recursos con soportes documentales, socilizando con las partes interesadas que intervienen en el proceso. </t>
  </si>
  <si>
    <t>Mantener actualizada la matriz de incumplimientos respecto a los recursos recaudados por concepto de rendimientos generados por los proyectos y continuar con el reporte de la certificación bimestral de los recaudos clasificados a través de la DTN.</t>
  </si>
  <si>
    <t xml:space="preserve">Certifiación </t>
  </si>
  <si>
    <t xml:space="preserve">
Con 2019IE0015150 del 26/12/2019 se informa el cumplimiento y efectividad de la acción de mejoramiento, por cuanto Se efectuo el seguimiento por parte de la CGR  generando el cierre y archivo de la Indagación preliminar 093-2018 mediante oficio 2018EE0094496 RAD.2018ER0049554.
</t>
  </si>
  <si>
    <t>H7ACES Vivienda P victimas conflicto armado 2015</t>
  </si>
  <si>
    <t>Hallazgo 7. F. Proyectos declarados en Incumplimiento con recursos pendientes por recuperar (F3). FONVIVIENDA; Alcaldía de Buenaventura; Alcaldía de Guaranda – Sucre. Pese a las declaratorias de incumplimiento, FONVIVIENDA no ha recuperado el valor invertido en los proyectos. En particular, se identificaron  siguientes cinco  casos de proyectos dirigidos a población víctima</t>
  </si>
  <si>
    <t>Recuperación de la recursos.</t>
  </si>
  <si>
    <t>1. Revisar y/o modificar del Protocolo de Incumplimientos,  con el fin de ajustar los tiempos y terminos para la reclamación de la indemnzación y la recuperación del capital e intereses según el caso.</t>
  </si>
  <si>
    <t xml:space="preserve">Continuar con la gestión en la recuperación de los recursos del subsidio y de los rendimientos generados y clasificados mediante la certificación bimestral de los recaudos y reintegros a la DTN”. 
Actividad/unidad de medida: por “Certificaciones”
</t>
  </si>
  <si>
    <t>Reporte bimestral</t>
  </si>
  <si>
    <t xml:space="preserve">
Con 2019IE0015150 del 26/12/2019 se informa el cumplimiento y efectividad de la acción de mejoramiento, por cuanto la entidad continua con la gestión de recuperacion de los recursos de los proyectos anteriores que fueron declarados en incumplimiento con destino a la DTN, para lo cual genera el reporte bimestral mediante certificación expedida por el DE de FNV.</t>
  </si>
  <si>
    <t>H9ACES Vivienda P victimas conflicto armado 2015</t>
  </si>
  <si>
    <t>Hallazgo 9. D. Vencimiento de SFV y/o Revocatoria de Cupos asignados a Población Víctima. (D1) FONVIVIENDA Al realizar la revisión documental de la información entregada por FONVIVIENDA,  en las bases de datos, y cotejarla con los informes presentados en el aplicativo  GEOTEC de la entidad supervisora FONADE y con la información recolectada en  campo.</t>
  </si>
  <si>
    <t>1.Vencimiento del SFV a población desplazada.
2. Incumplimiento con lo ordenado en la T025 de 2004, no se garantiza la vivienda digna a la población desplazada.</t>
  </si>
  <si>
    <t xml:space="preserve">“Realizar cruces del listado de los hogares próximos al vencimiento del subsidio con las bases de datos de la UARIV, con el objetivo de identificar a la población víctima para mantener la vigencia de los mismos, de tal manera que serán incluidos en la Resolución de ampliación proferida por el Ministerio de Vivienda, Ciudad y Territorio”. </t>
  </si>
  <si>
    <t>Realizar cruces de los listados de hogares con la base de datos de la UARIV</t>
  </si>
  <si>
    <t xml:space="preserve">Memorandos y resoluciones </t>
  </si>
  <si>
    <t>Se reporto a la OCI  en la Matriz del corte a 30/06/2018 el cumplimiento del 100% de la acción de Mejora.
Con 2019IE0015150 del 26/12/2019 se informa el cumplimiento y efectividad de la acción de mejoramiento, por cuanto se fortaleció el cruce de información de los beneficiarios de los proyectos, para prevenir posibles vencimientos de subsidios a Población Victima.</t>
  </si>
  <si>
    <t>H10ACES Vivienda P victimas conflicto armado 2015</t>
  </si>
  <si>
    <t xml:space="preserve">Hallazgo 10. D. Asignación de Recursos a Población Víctima con hecho victimizante, desplazamiento forzoso a través de otras bolsas de asignación distintas a Desplazados. (D2) FONVIVIENDA FONVIVIENDA no tuvo en cuenta el Registro de Población Desplazada para la asignación de SFV de la bolsa de desplazados en las convocatorias 2004 -2007.  </t>
  </si>
  <si>
    <t>Inclusión de Población víctima de Desplazamiento Forzado en bolsas distintas a las de desplazados, lo que ocasiona el vencimiento de los subsidios.</t>
  </si>
  <si>
    <t>Elaborar proyecto de Decreto modificatorio al Decreto 1077 de 2015.(Se entenderá cumplida la acción de mejora con la radicación del proyecto de decreto modificatorio en la Secretaría Jurídica de la Presidencia de la República).</t>
  </si>
  <si>
    <t>Se realizará la inclusión de un artículo en el proyecto de Decreto modificatorio del Decreto 1077 de 2015, en el que se establecera el no vencimiento de aquellos SFV asignados a población víctima de desplazamiento forzado, en bolsas distintas a las de desplazados.</t>
  </si>
  <si>
    <t xml:space="preserve">Con 2019IE0015150 y2019IE0015186  se informa cumplimiento y efectividad de acción de mejora, por cuanto la DSH formuló en el 2018 y 2019 programas como Casa Digna, Vida Digna y Semillero de Propietarios con enfoque diferencial a las cuales se da prioridad a la población más vulnerable del país.
</t>
  </si>
  <si>
    <t>H11ACES Vivienda P victimas conflicto armado 2015</t>
  </si>
  <si>
    <t xml:space="preserve">Hallazgo 11.A. Servicios públicos, en los Proyectos de Vivienda Urbana (D3) FONVIVIENDA (No Disciplinario) – Alcaldía Tierralta (No disciplinario) - Córdoba,  Alcaldía de Caucasia - Antioquia; Alcaldía de Planeta Rica- Córdoba, Alcaldía de  Fonseca – La Guajira, Alcaldía de Buenaventura – Valle del Cauca. </t>
  </si>
  <si>
    <t>Irregularidades en la prestación de los servicios públicos.</t>
  </si>
  <si>
    <t>Oficiar a los entes territoriales sobre el cumplimiento de la aplicación de las normas que regulan la presetación de los servicios póblicos (Ley 142 de 1994) para el caso de los beneficiarios de los proyectos VIS.</t>
  </si>
  <si>
    <t>Verificar el estado de los proyectos afectados según las novedades requeridas.
Generar las alertas a los responsables y/o autoridad competente según el caso. 
Seguimiento a los oficios de verificacion de la prestacion de servicios publicos a los proyectos VIS.</t>
  </si>
  <si>
    <t>Comunicación escrita.</t>
  </si>
  <si>
    <t xml:space="preserve">Con 2019IE0015150 del 26/12/2019 se informa el cumplimiento y efectividad de la acción de mejoramiento, por cuanto Se socializo con los ET la importancia de sus obligaciones para atender oportunamente a los beneficiarios de los proyectos, en el suministro de  los servivios públicos. </t>
  </si>
  <si>
    <t>H14ACES Vivienda P victimas conflicto armado 2015</t>
  </si>
  <si>
    <t>Hallazgo 14.A. Calidad de la construcción en Vivienda Urbana. Supervisión FONVIVIENDA - FONADE – Gobernación de Córdoba. Alcaldía de Tierralta. Alcaldía de Montería. El interventor, supervisor, responsable de la construcción, no ejerció el debido control a los procesos constructivos, toda vez que se evidencian deficiencias técnicas y de calidad, en los elementos que componen las vivien</t>
  </si>
  <si>
    <t>No se ejerció el debido control de los procesos constructivos. Fallas por falta de control de incumplimiento de los reglamentos tecnicos de construccion</t>
  </si>
  <si>
    <t xml:space="preserve">
Con 2019IE0015150 del 26/12/2019 se informa el cumplimiento y efectividad de la acción de mejoramiento, por cuanto Se efectuo el seguimiento por parte de la CGR  generando el cierre y archivo de la Indagación preliminar 108-2018 mediante oficio 2019EE0014949 RAD.2019ER0014808.
</t>
  </si>
  <si>
    <t>H17ACES Vivienda P victimas conflicto armado 2015</t>
  </si>
  <si>
    <t xml:space="preserve">Hallazgo 17. F. Pólizas Vencidas (F4) FONVIVIENDA. FONVIVIENDA tiene proyectos en ejecución o en estado paralizado, con Pólizas Vencidas. En la revisión de la base de datos remitida por el Ministerio de Vivienda Ciudad y Territorio – MVCT – FONVIVIEDA 56, se encontraron cuatro (4) proyectos, en estado de ejecución o paralizados a los cuales ya se les han vencido las pólizas </t>
  </si>
  <si>
    <t>Ineficiente control y seguimiento al estado de las pólizas recibidas como garantía de cumplimiento al proceso constructivo de viviendas de interés social.</t>
  </si>
  <si>
    <t>Mantener control y  seguimiento  sobre la vigencia de las polizas que amparan  los diferentes proyectos que administran los recursos del SFV, aplicando los pasos del Protocolo de Incumplimientos.</t>
  </si>
  <si>
    <t>1. Realizar reunión con FONADE para considerar los puntos de control y seguimiento sobre la vigencia de las Pólizas. 2. Reportar Informes de seguimientos.</t>
  </si>
  <si>
    <t>1. Acta de Reunión. 2. Dos Informes de Seguimiento</t>
  </si>
  <si>
    <t xml:space="preserve">
Con 2019IE0015150 del 26/12/2019 se informa el cumplimiento y efectividad de la acción de mejoramiento, por cuanto Se logro que la Entidad Supervisora  ENTerritorio, reportará periodicamente el estado de la vigencia de las polizas en cumplimiento de sus obligaciones contractuales, para ejercer el contro.</t>
  </si>
  <si>
    <t>H19ACES Vivienda P victimas conflicto armado 2015</t>
  </si>
  <si>
    <t xml:space="preserve">Hallazgo 19.A. Seguimiento a Responsabilidades de los Beneficiarios FONVIVIENDA. FONVIVIENDA no realiza seguimiento al uso o destinación que dan los beneficiarios, a las viviendas entregadas, contrariando así lo establecido por el ART.2.1.1.2.6.3.1 del Decreto 1077 de 2015, según el cual Fonvivienda debe verificar “el cumplimiento de las obligaciones de los beneficiarios del subsidio </t>
  </si>
  <si>
    <t>No se realiza seguimiento al uso o destinación que dan los beneficiarios a las viviendas entregadas, contrariando las obligaciones de los beneficiarios</t>
  </si>
  <si>
    <t>Participar en las mesas del Sistema Nacional de Acompañamiento Social e Infraestructura Social del Programa de Vivienda Gratuita. SNAIS</t>
  </si>
  <si>
    <t xml:space="preserve">Solicitud a través del SNAIS a las entidades competentes para el suministro de los listados de los hogares en incumplimiento de las obligaciones del programa PVG, para la inición de los procesos sancionatorios. </t>
  </si>
  <si>
    <t>Oficio</t>
  </si>
  <si>
    <t xml:space="preserve">
Con 2019IE0015150  se informa el cumplimiento y efectividad de la acción de mejoramiento, por cuanto FONVIVIENDA ha participado en las mesas de SNAIS, lo que ha permitido obtener información de los diferentes actores respecto a los presuntos infractores en el cumplimiento de las obligaciones de PVG,  a quien se les ha iniciado el respectivo proceso administrativo sancionatorio.</t>
  </si>
  <si>
    <t>H22ACES Vivienda P victimas conflicto armado 2015</t>
  </si>
  <si>
    <t>Hallazgo 22.A. Seguimiento a los proyectos de vivienda hasta la legalización de los SFV. Vivienda Gratuita, Atención a reclamaciones post-entrega. MVCT-FONVIVIENDA. FONADE El Ministerio de Vivienda, Ciudad y Territorio, por medio de FONVIVIENDA no ha realizado el debido seguimiento a los proyectos de vivienda que ya fueron entregados para verificar el cumplimiento</t>
  </si>
  <si>
    <t>Falta de seguimiento a las condiciones de habitabilidad de los beneficiarios.</t>
  </si>
  <si>
    <t>Efectuar seguimiento a los diferentes  PQRS  que presenten los beneficarios a los constructores en virtud de la calidad de la vivienda.</t>
  </si>
  <si>
    <t>Verificar el estado de las PQRS
Generar las alertas a los responsables y/o autoridad competente. Realizar seguimiento</t>
  </si>
  <si>
    <t>Informe semestral</t>
  </si>
  <si>
    <t xml:space="preserve">
Con 2019IE0015150 del 26/12/2019 se informa el cumplimiento y efectividad de la acción de mejoramiento, por cuanto para los proyectos identificados en el hallazgo, a la fecha  no presetan novedades de recalación por el tema de posventa en los proyectos.</t>
  </si>
  <si>
    <t>H23ACES Vivienda P victimas conflicto armado 2015</t>
  </si>
  <si>
    <t xml:space="preserve">Hallazgo 23.A. Calidad de la Construcción en Vivienda Urbana. Vivienda Gratuita MVCT-FONVIVIENDA; Gobernación de Córdoba En la visita efectuada por la Contraloría General de la República, se evidenció que algunos de los proyectos ejecutados en Vivienda Gratuita, presentan deficiencias constructivas, que afectan la calidad de las obras y pueden poner en riesgo la habitabilidad </t>
  </si>
  <si>
    <r>
      <t>C</t>
    </r>
    <r>
      <rPr>
        <sz val="10"/>
        <rFont val="Arial"/>
        <family val="2"/>
      </rPr>
      <t>on 2019IE0015150 del 26/12/2019 se informa el cumplimiento y efectividad de la acción de mejoramiento, por cuanto  para los proyectos identificados en el hallazgo, a la fecha  no presetan novedades de recalación por el tema de posventa en los proyectos.</t>
    </r>
  </si>
  <si>
    <t>H24ACES Vivienda P victimas conflicto armado 2015</t>
  </si>
  <si>
    <t>Hallazgo 24.A. Supervisión en la ejecución de las obras de Vivienda Gratuita FONVIVIENDA. FONVIVIENDA como entidad otorgante de los SFV no ha ejercido control en las entidades que adelantan Supervisión y/o Interventoría, tal como lo establecen el Decreto 2190 de 2009 y la Ley 1537 de 2012.  Estas funciones se encuentran tercerizadas a través de contratos suscritos con FONADE, FINDETER,</t>
  </si>
  <si>
    <t>Falta de seguimieto y control que afecta la calidad de las obras.</t>
  </si>
  <si>
    <t>Solicitar informe a  los supervisores  de los proyectos de vivienda PGV, en los que se indique el cumplimiento de las obligaciones establecidas por las partes, según formato establecido que  incluyan los soportes mediante los cuales se  verificó el cumplimiento de las referidas obligaciones.</t>
  </si>
  <si>
    <t>Elaborar y presentar los  informes  por los supervisores  conforme  al detalle requerido, generando el reporte semestral de seguimiento.</t>
  </si>
  <si>
    <t>Reporte semestral</t>
  </si>
  <si>
    <t>H38ACES Vivienda P victimas conflicto armado 2015</t>
  </si>
  <si>
    <t>Hallazgo 38.A. Oferta complementaria FONVIVIENDA. Fonvivienda no ha adelantado acciones coordinadas con otras entidades del nivel nacional y territorial, para garantizar una oferta complementaria a la población víctima que ha accedido a la vivienda, de tal manera que se convierta en una solución integral de vivienda digna. Efectivamente, en las visitas realizadas, la CGR observó varias s</t>
  </si>
  <si>
    <t xml:space="preserve">Falta de intervención oportuna, eficiente, eficaz y coordinada de las diferentes entidades nacionales y estamentos territoriales. </t>
  </si>
  <si>
    <t>H42 ACES Vivienda P victimas conflicto armado 2015</t>
  </si>
  <si>
    <t>Hallazgo 42.A. Coordinación interinstitucional entre FONVIVIENDA y otras entidades que participan en la ejecución de la política - Deficiencia en los sistemas de información FONADE, CAVIS UT, FONVIVIENDA, Se presentan deficiencias en los Sistemas de Información, dado que se observan  inconsistencias relacionadas con la información reportada por las entidades.</t>
  </si>
  <si>
    <t>H46ACES Vivienda P victimas conflicto armado 2015</t>
  </si>
  <si>
    <t>Hallazgo 46.A.Coordinación interinstitucional. Gober.Caquetá, FONADE, CAVIS UT, FONVIVIENDA, Gobernación Córdoba En la visita realizada por la CGR se encontró que las entidades gubernamentales no coordinan sus acciones tal como lo exige artículo 2.1.1.1.2.1.2.3 del decreto 1077 de 2015 (Decreto 951/2001, art. 24) sobre responsabilidades de las entidades nacionales y el articulo 2.1</t>
  </si>
  <si>
    <t>Falta de coordinación entre Entidades Nacionales y Territoriales</t>
  </si>
  <si>
    <t>Liderar mediante comunicación efectiva la convocatoria con las entidades gubernamentales</t>
  </si>
  <si>
    <t>Emitir comunicación por parte de FONVIVIENDA.</t>
  </si>
  <si>
    <t xml:space="preserve">Publicacion  y Comunicación </t>
  </si>
  <si>
    <t xml:space="preserve">
Con 2019IE0015150 del 26/12/2019 se informa el cumplimiento y efectividad de la acción de mejoramiento, por cuanto Se convocó a las entidades que participan en el proceso de la ejecución de los proyectos para fortalecer las acciones y competencias de los diferentes actores para la culminación de los proyectos.</t>
  </si>
  <si>
    <t>H48ACES Vivienda P victimas conflicto armado 2015</t>
  </si>
  <si>
    <t xml:space="preserve">Hallazgo 48.A. Obstrucción al proceso auditor -FONVIVIENDA. Alcaldía de Montería. La resolución orgánica 5554 de 2004 Por la cual se modifica el procedimiento administrativo sancionatorio en la CGR y se fijan sus competencias, establece en el artículo 4º lo siguiente: “ARTÍCULO 4o. SANCIONES. De conformidad con los artículos 100, 101 y 102 de la Ley 42 de </t>
  </si>
  <si>
    <t xml:space="preserve">Obstruccion del proceso auditor  por cuanto no fue posible obtener la información solicitada por la CGR. </t>
  </si>
  <si>
    <r>
      <t>1.Solicitar ajuste y ampliacion a circular No. 2017IE0001789 del 10 de Febrero de 2017 y correspondiente instructivoque da "</t>
    </r>
    <r>
      <rPr>
        <i/>
        <sz val="10"/>
        <rFont val="Arial"/>
        <family val="2"/>
      </rPr>
      <t>Instrucciones para dar respuesta a requerimientos de informacion y formulacion de observaciones en desarrollo de la auditoria de la CGR al Ministerio de VIvienda, CIudad y Territorio. Vigencia FIscal 2016" a</t>
    </r>
    <r>
      <rPr>
        <sz val="10"/>
        <rFont val="Arial"/>
        <family val="2"/>
      </rPr>
      <t xml:space="preserve">si como establecer medidas para su cabal cumplimiento.
</t>
    </r>
  </si>
  <si>
    <t xml:space="preserve">Comunicar mediante correo electrónico los designados de los respectivos enlaces a la Secretaria General. </t>
  </si>
  <si>
    <t>1.Copia de  Correo electronico</t>
  </si>
  <si>
    <t>Con 2019IE0015150 se informa  cumplimiento y efectividad de acción de mejora, por cuanto se atendio lo requerido por la CGR, y  se establecieron mecanismos internos para coordinary atender los requerimientos de información de la CGR, reportados a la OCI indicando los enlaces en cada una de las áreas encargadas de suministrar la información.</t>
  </si>
  <si>
    <t>H50ACES Vivienda P victimas conflicto armado 2015</t>
  </si>
  <si>
    <t>Hallazgo 50: I.P. Entrega de Subsidios Familiares de Vivienda de Interés Social SFVIS y/o de Viviendas. - (I.P.) FONVIVIENDA. Fonvivienda no verifica el requisito fijado normativamente de no poseer vivienda para aspirar a la asignación de SFVIS o de vivienda. Esta omisión en el cumplimiento de las funciones contraría lo establecido en el Decreto 2190 de 2009, respecto de la prohibición.</t>
  </si>
  <si>
    <t xml:space="preserve">No se esta verificando  por parte de Fonvivienda el requisito de la propiedad de vivienda, y se le entrega SFV a hogares que ya han recibido propiedad. </t>
  </si>
  <si>
    <t xml:space="preserve">Adelantar las gestiones para la implementación del cruce con las Oficinas de Registro Locales y así garantizar la cobertura a nivel regional de la verificación de propiedades de los hogares postulantes al SFV. </t>
  </si>
  <si>
    <t>Reunión con la Superintendencia de Notariado y Registro para establecer el procedimiento y/o acto admimistrativo según el caso.</t>
  </si>
  <si>
    <t xml:space="preserve">Acta de Reunión </t>
  </si>
  <si>
    <t xml:space="preserve">
Con 2019IE0015150 del 26/12/2019 se informa el cumplimiento y efectividad de la acción de mejoramiento, por cuanto  se ha venido cumpliendo toda vez que gracias a los cruces de información con la Superintendencia de Notariado y Registro, con catastro y con IGAC, se garantiza que los beneficiarios cumplan con el requisitio de no tener propiedad devivienda en el territorio nacional. </t>
  </si>
  <si>
    <t>1(2016)</t>
  </si>
  <si>
    <t xml:space="preserve">H1 A - D. Proyectos de Bolsas Anteriores, paralizados a 31 de diciembre de 2016. Las bolsas de recursos o convocatorias fue una forma de distribuir el presupuesto apropiado por el gobierno nacional para asignar subsidios en las modalidades de Adquisición de vivienda nueva. </t>
  </si>
  <si>
    <t>Deficiencias   en los procesos de viabilización y ejecución de los proyectos e inadecuado seguimiento y  monitoreo por parte de FONVIVIENDA.</t>
  </si>
  <si>
    <t xml:space="preserve">Ajustar el procedimiento de seguimiento, con  fin de incluir actividades de seguimiento y reacción frente a los proyectos donde se aplican los  Subsidios Familiares de Vivienda.  </t>
  </si>
  <si>
    <t>Ajustar el procedimiento al seguimiento a los proyectos donde se aplican los subsidios familiares de vivienda .</t>
  </si>
  <si>
    <t xml:space="preserve">Un procedimiento </t>
  </si>
  <si>
    <t>Auditoria Fonvivienda -Vigencia 2016- CGR- CDSIFTCEDR N°013 -Agosto 2017</t>
  </si>
  <si>
    <t xml:space="preserve">
Con 2019IE0015150 del 26/12/2019 se informa el cumplimiento y efectividad de la acción de mejoramiento, por cuanto Se cumplió con la revisión y ajuste del procedimiento para el seguimiento a los proyectos de vivienda en el que se incoporo el Procotolo de Incumplimiento queando instucionalizado en el SGC.</t>
  </si>
  <si>
    <t>5(2016)</t>
  </si>
  <si>
    <t xml:space="preserve">H5 A - D. Gestión de Fon vivienda sobre resultados del desarrollo del convenio 452 del 13 de junio de 2016. El articulo 84 de la ley 1474 de 2011 "Estatuto Anticorrupción" señala que los interventores y supervisores serán responsables por mantener informada a la entidad contratante de los hechos o circunstancias que puedan constituir actos de corrupción tipificados penalmente.   </t>
  </si>
  <si>
    <t xml:space="preserve">
Con 2019IE0015150 del 26/12/2019 se informa el cumplimiento y efectividad de la acción de mejoramiento, por cuanto se cumplió con la revisión y ajuste del procedimiento para el seguimiento a los proyectos de vivienda en el que se incoporo el Procotolo de Incumplimiento queando instucionalizado en el SGC.</t>
  </si>
  <si>
    <t>6(2016)</t>
  </si>
  <si>
    <t>H6 A - D. Oportunidad declaratoria de incumplimiento de proyectos, objeto de supervisión del contrato interadministrativo 002 de 2015. El decreto 555 de 2003 en su articulo 3 del numeral 10 enuncia que el Fondo Nacional de Vivienda - Fon vivienda, podrá adelantar las investigaciones e imponer las sanciones por incumplimiento de las condiciones de inversión de recursos de vivienda.</t>
  </si>
  <si>
    <t>Demora en la declaratoria de incumplimiento</t>
  </si>
  <si>
    <t>Revisar y proponer ajuste del protocolo de incumplimiento frente al  plazo en el que se debe realizar la evaluación de la medida de incumplimiento.</t>
  </si>
  <si>
    <t>Propuesta de modificación del protocolo de incumplimiento</t>
  </si>
  <si>
    <t xml:space="preserve">Un protocolo  </t>
  </si>
  <si>
    <t>7(2016)</t>
  </si>
  <si>
    <t>H7 - A. Consistencia solicitud de declaratoria  de incumplimiento por parte de la supervisión y expedición de resoluciones de icumplimiento y controles en pagos del contrato interadministrativo 002-2015. El numeral 6 de la cláusula tercera del convenio 002 de 2015 señala las obligaciones de FONADE: " ... durante toda la ejecución del proyecto evaluará las circunstancias.</t>
  </si>
  <si>
    <t xml:space="preserve">Falta de control y precisión en la información suministrada por la supervisión (FONADE) sobre los proyectos con recomendación para declarar el incumplimiento, que genera fallas en la supervisión y control de los pagos. </t>
  </si>
  <si>
    <t>Verificar que las carpetas de los proyectos con recomendación para la declaratoria de incumplimiento que envia FONADE, que no hayan sido declarados en incumplimiento previamente contengan la información</t>
  </si>
  <si>
    <t>Informe de verificación de la relación de carpetas recibidas con recomendación de declaratoria de incumplimiento.</t>
  </si>
  <si>
    <t>Un informe</t>
  </si>
  <si>
    <t xml:space="preserve">
Con 2019IE0015150 del 26/12/2019 se informa el cumplimiento y efectividad de la acción de mejoramiento, por cuanto el control de la documentación de los expedientes de declaratorias de incumplimieto, se estan verificando y custodiando por parte de 472 que apoya la gestión documental, conforme a las normas de archivo.</t>
  </si>
  <si>
    <t>8(2016)</t>
  </si>
  <si>
    <t xml:space="preserve">H8 A - D - IP. Proyectos Declarados en Incumplimiento por Fonvivienda en 2015 y 2016. Se identificó que once (11) proyectos para los cuales el fondo asignó subsidios familiares de vivienda desde el 2009 y 2010, representados en 588 subsidios de vivienda familiar (SVF) se encontraban sin certificar  o legalizar y/o sin restituir en cuantía de $4.739 millones. </t>
  </si>
  <si>
    <t>Falta de Gestión ineficaz de la entidad en la recuperación de la recursos que no permitio el cabal cumplimiento del programa de VIS</t>
  </si>
  <si>
    <t>Revisar y proponer modificación al  Protocolo de Incumplimientos,  con el fin de ajustar los plazos para la reclamación de la indemnización y la recuperación de recursos.</t>
  </si>
  <si>
    <t>9(2016)</t>
  </si>
  <si>
    <t>H9 A - D - IP. Proyectos con Incumplimientos al Oferente Amparados en su momento con la Liquidada Aseguradora cóndor S.A. En relación con los 28 proyectos para subsidio familiar de vivienda, para los que Fonvivienda desde el 2005 asignó subsidios, a los cuales el fondo declaró el incumplimiento al oferente del proyecto y como consecuencia de dicha declaratoria determinó.</t>
  </si>
  <si>
    <t>Recuperación de recursos que fueron declarados en incumplimiento.</t>
  </si>
  <si>
    <t xml:space="preserve">Continuar con el seguimiento  para la recuperación de recursos por concepto de subsidos familiares de vivienda declarados inviables y en etapa indemnizatoria </t>
  </si>
  <si>
    <t>Realizar seguimiento trimestral para la recuperación de los recursos</t>
  </si>
  <si>
    <t>Informe trimestral del Estado del Acuerdo General de Pagos y sus anexos.</t>
  </si>
  <si>
    <t xml:space="preserve">
Con  2019IE0015150 del 26/12/2019 se informa el cumplimiento y la efectividad de la acción de mejoramiento, por cuanto La entidad continua con la gestión de recuperacion de los recursos de los proyectos anteriores que fueron declarados en incumplimiento con destino a la DTN, para lo cual genera el reporte bimestral mediante certificación expedida por el DE de FNV.
</t>
  </si>
  <si>
    <t>18(2016)</t>
  </si>
  <si>
    <t>H18 A - D Proyectos Urbanización Arcabuco, municipio Arcabuco, Boyacá. De acuerdo  con la Auditoria practicada por la Gerencia Departamental de Boyacá, GDB ala corporación Autónoma Regional de Boyacá Corpo Boyacá, por la vigencia 2015.</t>
  </si>
  <si>
    <t>Ni en el proceso de viabilidad del predio, ni  en el desarrolllo del proyecto se advirtió por parte de las entidades designadas por FONVIVIENDA,  la afectación sobre el predio de una zona de proteccion de 30 mts sobre la ronda de una quebrada.</t>
  </si>
  <si>
    <t xml:space="preserve">Requerir a la(s) entidade(s) evaluadora(s), de interventoría y/o de supervisión contratadas por el patrimonio autonomo  suscrito  para el desarrollo del Programa de Vivienda Gratuita  para  que realicen la evaluación tecnica de la respectiva ronda hidrica con el fin de garantizar implantación urbana ajustada a la norma según el caso, la cual deberá ser reportada </t>
  </si>
  <si>
    <t>Solicitud a entidad competente sobre el diligenciamiento del formato en el que se indique la realización de la evaluación técnica de la respectiva ronda hidrica que incluya la Certificación de la CAR o Parques Nacionales,  en la que constate la existencia o no de áreas protegidas, conforme a la normatividad vigente según el caso, como requisito para la evaluación técnica del proyecto.</t>
  </si>
  <si>
    <t xml:space="preserve">
Con  2019IE0015150 del 26/12/2019 se informa el cumplimiento y la efectividad de la acción de mejoramiento, por cuanto ante  la situación se requirió a las entidades que efectuan el seguimiento para el cumlplimiento de las normas ambientales que inciden en los proyectos, a fin de evitar nuevas situaciones. 
</t>
  </si>
  <si>
    <t>19(2016)</t>
  </si>
  <si>
    <t xml:space="preserve">H19 A - D - IP. Proyecto Urbanización Villa Claudia - Municipio Suárez, Tolima. Bolsas Anteriores. El proyecto inicio el 28 de febrero de 2013, sin embargo, la Gerencia integral del proyecto manifestó mediante oficio 2016ER0064247 del 30 de junio de 2016. </t>
  </si>
  <si>
    <t xml:space="preserve">
Con  2019IE0015150  y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
</t>
  </si>
  <si>
    <t>20(2016)</t>
  </si>
  <si>
    <t>H20 A - D. Proyecto Barrio La Cruz - Ciudad Medellín, Antioquia - Bolsas Anteriores. Las viviendas relacionadas con los 26 cupos se encuentra construidas, con avance del 99%, sin embargo, no había sido certificadas por parte de Fonade.</t>
  </si>
  <si>
    <t xml:space="preserve">
Con  2019IE0015150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t>
  </si>
  <si>
    <t>21(2016)</t>
  </si>
  <si>
    <t>H21 A - D - IP. Urbanización Montecarlo - Municipio de Cocorná, Antioquia - Bolsas Anteriores. Según informe de supervisión realizado por Fonade, del 15 de marzo de 2017.</t>
  </si>
  <si>
    <t xml:space="preserve">
Con  2019IE0015150 del 26/12/2019 se informa el cumplimiento y la efectividad de la acción de mejoramiento, por cuanto se efectuó la revisión y ajuste del procedimiento para el seguimiento a los proyectos de vivienda en el que se incoporo el Procotolo de Incumplimiento queando instucionalizado en el SGC.</t>
  </si>
  <si>
    <t>22(2016)</t>
  </si>
  <si>
    <t xml:space="preserve">H22 A - D - IP. Proyecto sagrado corazón de Jesús - municipio La Unión, Antioquia - Bolsas Anteriores. De acuerdo con los registros del Geotec, se iniciaron primero las obras de vivienda en diciembre de 2011 y posteriormente las obras de urbanismo en 2013. </t>
  </si>
  <si>
    <t xml:space="preserve">
Con  2019IE0015150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t>
  </si>
  <si>
    <t>23(2016)</t>
  </si>
  <si>
    <t xml:space="preserve">H23 A - D - IP. Proyectos Urbanización Aires de Libertad - San Pedro de los Milagros - Antioquia - Bolsas Anteriores. El inicio del proyecto Urbanizado Aires de Libertad, ene el municipio de San Pedro, Antioquia se dio con la expedición de la licencia de construcción 91 del 10 de noviembre de 2011 vigente hasta el 10 de noviembre de 2014.  </t>
  </si>
  <si>
    <t>24(2016)</t>
  </si>
  <si>
    <t xml:space="preserve">H24 A - D. Proyecto Urbanización Villa Trujillo, San José del Fragua, Caquetá - Bolsas Anteriores. De acuerdo con lo manifestado por Fonade en su informe de supervisión de octubre de 2016. </t>
  </si>
  <si>
    <t xml:space="preserve">
Con  2019IE0015150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t>
  </si>
  <si>
    <t>25(2016)</t>
  </si>
  <si>
    <t>H25 A - D - IP. Proyecto Urbanización Lotes Pavimentos de Colombia, Municipio Venadillo, Tolima - Bolsas Anteriores. El estado de este proyecto es "paralizado", de acuerdo al informe No. 11 de FONADE.</t>
  </si>
  <si>
    <t xml:space="preserve">
Con  2019IE0015150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 </t>
  </si>
  <si>
    <t>26(2016)</t>
  </si>
  <si>
    <t>H26 A - D Proyecto Urbanización Villa del Lago, municipio de Solita, Caquetá. Las obras de urbanismo del proyecto Urbanización villa del Lago ||, municipio Solita, en el departamento del Caquetá fueron iniciadas en octubre de 2012.</t>
  </si>
  <si>
    <t>32(2016)</t>
  </si>
  <si>
    <t>H32 - A Gestión Aplicación Recursos Cuentas de Ahorros Programado CAP - Banco Agrario. A 31 de diciembre de 2016, el saldo de las cuentas de ahorro programado - CAP - ascendía a $453.401.6 millones.</t>
  </si>
  <si>
    <t xml:space="preserve"> Fonvivienda no  realiza gestión para conocer la cantidad o números de  hogares que no van aplicar el Subsidio Familiar Vivienda,</t>
  </si>
  <si>
    <t>Revisar periodicamente de la supervivencia de los beneficiarios de Subsidios Familiares de Vivienda para establecer la efectividad en la aplicación de los Subsidios Familiares de Vivienda.</t>
  </si>
  <si>
    <t>Realizar semestralmente la verificación con bases de datos de la Registraduría del Estado Civil de la supervivencia de los beneficarios del Subsidio Familiar de Vivienda para recuperar los recursos que se encuentran en cuenta CAP, y que pertenescan a beneficiarios fallecidos.</t>
  </si>
  <si>
    <t>Informe Semestral</t>
  </si>
  <si>
    <t>Con  2019IE0015150 del 26/12/2019 se informa el cumplimiento y la efectividad de la acción de mejoramiento, por cuanto el seguimiento y control de los recursos se ha vendido realizando periodicamente a través de las conciliaciones realizadas con el Banco Agrario, lo cual es reportado al área contable.</t>
  </si>
  <si>
    <t>37(2016)</t>
  </si>
  <si>
    <t>H 37 A-D. Función Administrativa Sancionatoria de Fonvivienda. El decreto 555 de 2003 articulo 3 numeral 10, establece dentro de las funciones de fonvivienda la de "(…) Adelantar investigaciones e imponer sanciones por incumplimientos de las condiciones de inversión de recursos de vivienda de interés social (...)"</t>
  </si>
  <si>
    <t>Falta de procedmiento para ejercer la potestad sancionatoria establecida en el artículo 22 de la ley 1537 de 2012 y el decreto 1516 de 2016</t>
  </si>
  <si>
    <t xml:space="preserve">
Con  2019IE0015150 del 26/12/2019 se informa el cumplimiento y la efectividad de la acción de mejoramiento, por cuanto de conformidad con el Decreto 1516 de 2016,  y el procedimiento establecido en el C.P.A.C.A,  el Consejo de Directivo de FONVIVIENDA, aprobó la implementación del Sancionario.</t>
  </si>
  <si>
    <t>38(2016)</t>
  </si>
  <si>
    <t>H 38 A. Fallos de Tutelas en Contra del Fondo. El decreto del 26 de mayo de 2015 en su articulo 2.2.4.3.1.2.2 dispone que el comité de conciliación constituye una instancia, administrativa para el estudio, análisis y formulación de  políticas sobre prevención del daño antijurídico y defensa de los intereses de la entidad.</t>
  </si>
  <si>
    <t>Fonvivienda No cuenta con la política de Prevención del Daño Antijurídico</t>
  </si>
  <si>
    <t>Adoptar la política de prevención del daño antijurídico</t>
  </si>
  <si>
    <t>Resolución adoptando la política</t>
  </si>
  <si>
    <t>Acto Administrativo</t>
  </si>
  <si>
    <t xml:space="preserve">
Con 2019IE0015153 del 26/12/2019 se informa el cumplimiento y la efectividad de la acción de mejoramiento, de conformidad con las evidencias antes indicadas.</t>
  </si>
  <si>
    <t>4(2017)</t>
  </si>
  <si>
    <t>H4. A. Notas de carácter específico a los estados contables, las notas de carácter específico a los estados contables al 31/12/2017 se evidenció información revelada es insuficiente en las siguientes clases, grupos y subcuentas.</t>
  </si>
  <si>
    <t>El ente de control consideró que la información revelada en las notas a los estados financieros es insuficiente para algunos grupos de cuentas</t>
  </si>
  <si>
    <t>Detallar la información de los grupos  y subcuentas contables señalados por el Equipo Auditor en la elaboración de Revelaciones de los Estados Contables, por lo que se acoge la recomendación de la CGR.</t>
  </si>
  <si>
    <t>Elaboracion y presentación  de las Revelaciones (Notas Contables)</t>
  </si>
  <si>
    <t xml:space="preserve">Informe de las Notas Contables del periodo contable. </t>
  </si>
  <si>
    <t>Auditoría Independiente Vigencia 2017 CGR- CDSIFTCEDR 009 Mayo 2018</t>
  </si>
  <si>
    <t xml:space="preserve">
Con 2019IE0015337 se informa el cumplimiento y la efectividad de la acción de mejoramiento, por cuanto   las revelaciones en notas a los estados financieros se presentaron para el periodo 2018, a un nivel de detalle más amplio en las cuentas indicadas en el hallazgo.</t>
  </si>
  <si>
    <t xml:space="preserve">9(2017) </t>
  </si>
  <si>
    <t>H9AD. Consejo Directivo Fonvivienda. Máximo órgano de administración de la Entidad, entre otros objetivos tiene, la aplicación de la política de general del Fondo, los planes y programas conforme a la leyes orgánicas de planeación y de presupuesto y dar los lineamientos y estrategias de Vivienda.</t>
  </si>
  <si>
    <t xml:space="preserve">Incumplimiento del parágrafo 1, del Artículo 5 del Decreto 555 de 2003, con respecto a la periodicidad de las reuniones del Consejo Dircectivo. </t>
  </si>
  <si>
    <t>Convocar y efectuar la cesiones de Consejo Directivo de Fonvivienda en los terminos establecidos en el Decreto 555 de 2003</t>
  </si>
  <si>
    <t xml:space="preserve">Citar y realizar las reuniones del Consejo Directivo de Fonvivienda. </t>
  </si>
  <si>
    <t>Citaciones y Actas</t>
  </si>
  <si>
    <t>Audiotría Independiente Vigencia 2017 CGR-CDSIFTCEDR 009 Mayo 2018</t>
  </si>
  <si>
    <t xml:space="preserve">
Con  2019IE0015150 del 26/12/2019 se informa el cumplimiento y la efectividad de la acción de mejoramiento, por cuanto La DIVIS presenta las citaciones  al Consejo Directivo de FONVIVIENDA  y se deja evidencia mediante las actas sobre la realización de las reuniones del Consejo.</t>
  </si>
  <si>
    <t>16(2016)</t>
  </si>
  <si>
    <t xml:space="preserve">H16 A - D. Vivienda sin habitar y/o arrendadas con subsidios familiar de Vivienda en Especie. En visita realizada por la CGR a las Urbanizaciones San Luis  Nueva Sindagua y conjunto Residencial San Sebastián en la ciudad de Pasto. </t>
  </si>
  <si>
    <t>Falta de aplicación efectiva de controles y eficiencias de coordinación entre las entidades y organismos competentes y en la gestión que corresponde a Fonvivienda.</t>
  </si>
  <si>
    <t>1. Realizar socialización sobre el cumplimiento de las obligaciones establecidos en el artículo 2.1.1. 2.6.2.3. del Decreto 1077 de 2015 a las entidades territoriales y beneficiarios de los proyectos, por el equipo de Acompañamiento Social.
2. Adelantar procedimientos administrativos sancionatorios, según el caso, por el equipo de Revocatorias.</t>
  </si>
  <si>
    <t>1. Capacitaciones a  las entidades Territoriales y Talleres de Derechos y Deberes a los beneficiarios.
2. Expedición de actos administrativos, según el caso.</t>
  </si>
  <si>
    <t>1. Informe de acompañamiento social sobre las actividades ejecutadas (Listas de asistencia) 
2. Informe del avance de los procedimientos administrativos sancionatorios.</t>
  </si>
  <si>
    <t>FVVDA / 
DIRECCIÓN INVERSIONES VIVIENDA INTERES SOCIAL - 
ACOMPAÑAMIENTO SOCIAL - 
REVOCATORIAS</t>
  </si>
  <si>
    <t>INFORME DE AUDITORIA FINANCIERA -FONDO NACIONAL DE VIVIENDA -FONVIVIENDA  -VIGENCIA 2018 -CGR-CDIFTCEDR N°024 JULIO DE 2019</t>
  </si>
  <si>
    <t>Con  2019IE0015150 del 26/12/2019 se informa el cumplimiento y la efectividad de la acción de mejoramiento, por cuanto desde el acompañamiento social se continua con las capacitaciones y desde Revocatorias continuan con los trámites del proceso sancionatorio.</t>
  </si>
  <si>
    <t>17(2016)</t>
  </si>
  <si>
    <r>
      <t>H17 -</t>
    </r>
    <r>
      <rPr>
        <b/>
        <sz val="10"/>
        <rFont val="Calibri"/>
        <family val="2"/>
        <scheme val="minor"/>
      </rPr>
      <t xml:space="preserve"> A. </t>
    </r>
    <r>
      <rPr>
        <sz val="10"/>
        <rFont val="Calibri"/>
        <family val="2"/>
        <scheme val="minor"/>
      </rPr>
      <t xml:space="preserve"> </t>
    </r>
    <r>
      <rPr>
        <b/>
        <sz val="10"/>
        <rFont val="Calibri"/>
        <family val="2"/>
        <scheme val="minor"/>
      </rPr>
      <t>Servicio Posventa Programa de Vivienda Gratuita.  (H.10, H.11, H.12, H.13, H.14, H.15 -V-2016)</t>
    </r>
    <r>
      <rPr>
        <sz val="10"/>
        <rFont val="Calibri"/>
        <family val="2"/>
        <scheme val="minor"/>
      </rPr>
      <t xml:space="preserve"> De acuerdo con el Decreto 555 de 2003, Fonvivienda es el ejecutor de las políticas del Gobierno Nacional en materia de vivienda de interés social urbana y de la realización del seguimiento de la calidad de la vivienda en los proyectos de vivienda gratuita en cabeza del constructor.</t>
    </r>
  </si>
  <si>
    <t>Fonvivienda no ha creado un procedimiento para realizar el seguimiento a las reclamaciones que se presentan los beneficiarios en relación con la calidad de las viviendas.
Deficiencias y falta de aplicación efectiva y oportuna de controles, que traen como consecuencia la limitación a los beneficiarios de tener vivienda en las condiciones definidas en el correspondiente marco normativo.</t>
  </si>
  <si>
    <t>Gestionar el procedimiento de gestión de seguimiento a calidad de obra y posventas de proyectos de vivienda, para el brindar apoyo sobre las reclamaciones presentadas por los beneficiarios, considerando el marco legal por competencia en cabeza de los constructores, generando base de información e informe de seguimiento trimestral.</t>
  </si>
  <si>
    <t>1. Procedimiento Gestionado.
2. Base de Control de gestiones de seguimiento (Matriz).
3. Informes de seguimiento trimestral.</t>
  </si>
  <si>
    <t>Documentos.</t>
  </si>
  <si>
    <t>Con  2019IE0015150 del 26/12/2019 se informa el cumplimiento y la efectividad de la acción de mejoramiento, por cuanto la entidad continua brindando el apoyo y seguimiento a los temas de posventas que se presentan de los proyectos, en la medida que estos son reportados por los beneficarios con cargo al Constructor.</t>
  </si>
  <si>
    <t xml:space="preserve">2(2016) y H28 </t>
  </si>
  <si>
    <t>H.2 A. Presupuesto de ingresos, Fondos para el Subsidio Familiar de Vivienda- FOVIS y  H28 - A. Otros Deudores - Aportes Fondo de Vivienda de Interés social FOVIS. Cuenta 140160.</t>
  </si>
  <si>
    <t>Deficiencias en las gestiones de FONVIVIENDA en la reglamentación de la norma, con el fin de formalizar y hacer exigible el pago en forma periódica y oportuna, e igualmente debilidades en la comunicación y oportunidad en el flujo de información hacia el área contable</t>
  </si>
  <si>
    <t>Reportar la gestión para el registro del periodo fiscal sobre los recaudos de los recursos de 0,5% de FOVIS</t>
  </si>
  <si>
    <t>Registrar el movimiento fiscal acumulado durante el periodo</t>
  </si>
  <si>
    <t xml:space="preserve">Comprobante de contabilidad </t>
  </si>
  <si>
    <t xml:space="preserve">Con 2019IE0015150 se informa el cu,plimiento y efectividad de la acción de mejoramiento, por cuanto, se cumplio con la gestión y el registro contable del perido fiscal </t>
  </si>
  <si>
    <t>34(2016)</t>
  </si>
  <si>
    <t>H 34  A. Control de recursos Cuentas DE ahorro Programada - CAP- Banco Agrario. A 31 de diciembre de 2016, los saldos reportados en las CAP-Banco Agrario y en la información financiera de Fonvivienda, no presentan diferencias, sin embrago de acuerdo con las actas de reunión vigencia 2016, se observa que entre la vigencia 2005 y 2012 se reportan notas Debito.</t>
  </si>
  <si>
    <t>Fonvivienda no realiza seguimiento a los movimientos de las cuentas CAP.</t>
  </si>
  <si>
    <t xml:space="preserve">Efectuar los respectivos seguimientos  y controles a través de los saldos de cuentas CAP. </t>
  </si>
  <si>
    <t>Solicitar al Banco Agrario informes de los saldos de las cuentas CAP.</t>
  </si>
  <si>
    <t>Informe Trimestral</t>
  </si>
  <si>
    <t xml:space="preserve">Con  2019IE0015150 del 26/12/2019 se informa el cumplimiento y la efectividad de la acción de mejoramiento, por cuanto La SSFV  manitene el control del seguimiento trismetral de los saldos con el BCO AGRARIO efectuando la conciliacion </t>
  </si>
  <si>
    <t>1(2017)</t>
  </si>
  <si>
    <t>H1.AD. Soporte de Registro Contable en la provisión para contingencia de Pasivos Estimados. Código 27, provisión para contingencias cuenta 2710,subcuenta 271005 litigio, se evidencia registros basados únicamente en la información resumen registrada en el documento "Novedades proceso Judiciales" por un valor de $479.325.045</t>
  </si>
  <si>
    <t>Según el Ente de Control, el registro contable de la provisión no se realiza con soportes o documentos pertinentes</t>
  </si>
  <si>
    <t>Enviar a la Subdirección de Finanzas y Presupuesto la  novedad de provisión contable con fundamento en el avance de los procesos, en formato Excel que contiene la información de la calificación procesal o la sentencia, si se da el caso.</t>
  </si>
  <si>
    <t>Enviar por correo electrónico a la SFYP trimestralmente las conciliaciones judiciales y Formato Excel con la calificación de riesgo procesal o copia de la sentencia, y al finalizar el periodo fiscal de cumplimiento de la actividad un acta suscrita entre la OAJ y la SFYP en caso de no haberse realizado provisiones durante los meses de agosto a noviembre de 2019.</t>
  </si>
  <si>
    <t xml:space="preserve">Informe trimestral y/o Acta </t>
  </si>
  <si>
    <t xml:space="preserve">Con 2019IE0015153 del 26/12/2019 se informa el cumplimiento y la efectividasd de la AM, Las acciones del hallazgo fueron ejecutadas y superadas efectivamente, ya que se ha enviado informes a las SFP las conciliaciones con soporte cuando se encuentre el caso de creación, y/o modificación de provisiones en las conciliaciones de Fonvivienda.
</t>
  </si>
  <si>
    <t>H3(2018)</t>
  </si>
  <si>
    <r>
      <rPr>
        <b/>
        <sz val="10"/>
        <rFont val="Calibri"/>
        <family val="2"/>
        <scheme val="minor"/>
      </rPr>
      <t xml:space="preserve">Cuenta 555001 Gasto Público Social (A) </t>
    </r>
    <r>
      <rPr>
        <sz val="10"/>
        <rFont val="Calibri"/>
        <family val="2"/>
        <scheme val="minor"/>
      </rPr>
      <t>El saldo de las subcuentas de las fiduciarias corresponde a recursos invertidos directamente por éstas y registra el valor de los recursos cargados a los diferentes programas de inversión; sin embargo, no se permiten conocer detalladamente el valor registrado a cada programa y/o proyecto.</t>
    </r>
  </si>
  <si>
    <t>La CGR manifiesta que las Notas a los EF no contemplan de forma clara y detallada toda la información complementaria sobre todas las transacciones, hechos y operaciones financieras relevantes. FONVIVIENDA no comparte tal apreciación la cual se considera subjetiva toda vez que se cumple a cabalidad con la norma contable.</t>
  </si>
  <si>
    <t>En el proceso de elaboración de las Notas a los Estados Financieros, se presentará con mayor detalle,  la información de cada una de las cuentas.
2. Se solicitará a la CGN parametrización a nivel de patrimonio autónomo en la cuenta 555001</t>
  </si>
  <si>
    <t>1.  Relevelaciones a los estados financieros.
2.  Solicitud CGN</t>
  </si>
  <si>
    <t>Notas a los Estados Financieros al cierre de la vigencia 2019.
Oficio</t>
  </si>
  <si>
    <t>Con 2019IE0010482 del 09/09/2019  se anexa informa que la 1ra actividad se cumplirá en 2020 con la elaboración de los EEFF, de la 2da actividad se anexa 2019EE0070886 del 12/08/2019, solicitando a la CGN parametrización de auxiliares contables y la respuesta del 23/08/2019 con rad. 20194700036711 y radicado MVCT 2019ER0098892.
En ejecución</t>
  </si>
  <si>
    <t>H10(2018)</t>
  </si>
  <si>
    <r>
      <rPr>
        <b/>
        <sz val="10"/>
        <rFont val="Calibri"/>
        <family val="2"/>
        <scheme val="minor"/>
      </rPr>
      <t xml:space="preserve">Gestión PVG Fase II </t>
    </r>
    <r>
      <rPr>
        <sz val="10"/>
        <rFont val="Calibri"/>
        <family val="2"/>
        <scheme val="minor"/>
      </rPr>
      <t xml:space="preserve">Baja ejecución del Programa de vivienda Gratuita fase II para la vigencia 2018, en el plan de acción se evidencia el cumplimiento de 8,356 viviendas sobre 21.000, es decir un 39% de lo determinado en dicho plan, lo cual refleja baja ejecución del Programa, asi como inadecuada gestión en los proyectos. </t>
    </r>
  </si>
  <si>
    <t>Baja ejecución de  los proyectos de Vivienda Gratuita II.</t>
  </si>
  <si>
    <t>Realizar seguimiento a los proyectos mediante mesas de trabajo periódicas (Contratistas, Interventoría, Comité Técnico, Consorcio Alianza Colpatria, Entidades Territoriales, Aseguradoras, entre otras) y presentar informes trimestrales.</t>
  </si>
  <si>
    <t>1. Base de Control  de seguimiento Proyectos (Matriz).
2. Informes de seguimiento trimestral.</t>
  </si>
  <si>
    <t>Documentos</t>
  </si>
  <si>
    <t>Con  2019IE0015150 del 26/12/2019 se informa el cumplimiento y la efectividad de la acción de mejoramiento, por cuanto la entidad continua con el seguimiento a los proyectos de PVG II con el fin de terminar las difrentes etapas construtivas de los proyectos para la aplicación de los SFV.</t>
  </si>
  <si>
    <t>H12(2018)</t>
  </si>
  <si>
    <r>
      <rPr>
        <b/>
        <sz val="10"/>
        <rFont val="Calibri"/>
        <family val="2"/>
        <scheme val="minor"/>
      </rPr>
      <t xml:space="preserve">Compra de Tiquetes </t>
    </r>
    <r>
      <rPr>
        <sz val="10"/>
        <rFont val="Calibri"/>
        <family val="2"/>
        <scheme val="minor"/>
      </rPr>
      <t>La CGR evidenció debilidades en la supervisión e ineficacia en los mecanismos de seguimiento y monitoreo; referente a la compra de tiquetes lo cual generó un control inadecuado de los recursos y actividades asociadas; así como, un incumplimiento de las condiciones del Acuerdo Marco de Precios.</t>
    </r>
  </si>
  <si>
    <t>Debilidades en la supervisión e ineficacia en los mecanismos de seguimiento y monitoreo para la compra de los tiquetes.</t>
  </si>
  <si>
    <t>Establecer puntos de control mensuales con el contratista con el  proposito de identificar, hacer seguimiento y subsanar las oportunidades de mejora en la ejecución del contrato.</t>
  </si>
  <si>
    <t xml:space="preserve">Solicitar al contratista que en cada factura se anexe el soporte que contenga los datos relacionados con la clase, descuento y tarifa aplicado a cada tiquete. Así como ofrecer alternativas de horarios de reservas para los diferentes destinos que permitan disponer la opción más favorable.
</t>
  </si>
  <si>
    <t>1. Solicitar a contratista en factura anexa al soporte se incluyan datos de clase, descuento y tarifa aplicado al tiquete
2 Solicitar a contratista que los destinos a permtidos, alternativas de horarios para reservas solicitadas y así disponer de opciones favorables a la Entidad, información que es revisada en  reunión de supervisión.
3. Realizar actas parciales de ejecución contrato</t>
  </si>
  <si>
    <t>FVVDA / 
SUBDIRECCIÓN DE SERVICIOS ADMINISTRATIVO</t>
  </si>
  <si>
    <t>Con 2020IE0000856 la SSA informa la desicipion de modifcar la acción de mejora.</t>
  </si>
  <si>
    <t>2019SANT1</t>
  </si>
  <si>
    <t xml:space="preserve">Falta de seguimiento proyecto de vivienda Terraza del Puerto, Barrancabermeja. Revisión de las torres 19-27 evidenció fisuras que permiten el ingreso de aguas lluvias en apartamentos en forma vertical hasta el piso las cuales no han sido reparadas a pesar de quejas de beneficiarios a constructora. </t>
  </si>
  <si>
    <t>Ausencia de un efectivo seguimiento por parte del oferente del proyecto de vivienda, presentandose  fallas en las unidades habitacionales -lo que genera quejas por los beneficiarios.</t>
  </si>
  <si>
    <t>Presentar oficio de notificación del hallazgo al constructor para lo de su competencia.</t>
  </si>
  <si>
    <t>Oficio remisorio</t>
  </si>
  <si>
    <t xml:space="preserve">Documentos </t>
  </si>
  <si>
    <t>DIrección de Inversiones en Vivienda de Interes Social-DIVIS - Subdirección Promoción Apoyo Técnico</t>
  </si>
  <si>
    <t>Oficio 2019ER0144223 de la CGR Gerencia Departamental Santander</t>
  </si>
  <si>
    <t>Oficio 2019ER0144223 de la CGR Gerencia Departamental Santander -En Ejecución</t>
  </si>
  <si>
    <t>Efectuar seguimiento a las novedades de posventa</t>
  </si>
  <si>
    <t>H2(2019)</t>
  </si>
  <si>
    <r>
      <rPr>
        <b/>
        <sz val="11"/>
        <color theme="1"/>
        <rFont val="Calibri"/>
        <family val="2"/>
        <scheme val="minor"/>
      </rPr>
      <t>Comprobantes de Contabilidad</t>
    </r>
    <r>
      <rPr>
        <sz val="11"/>
        <color indexed="8"/>
        <rFont val="Calibri"/>
        <family val="2"/>
        <scheme val="minor"/>
      </rPr>
      <t xml:space="preserve"> De la revisión del libro diario se efectuó verificación de algunos registros contables de las cuentas seleccionadas con los comprobantes de contabilidad extraídos del SIIF Nación, donde se establecen inconsistencias de estos reportes</t>
    </r>
  </si>
  <si>
    <t>La causa del hallazgo argumentada por la CGR  corresponde a la falta de control y supervisión al proceso, lo que ha generado que existan registros inadecuados, que son reversados posteriormente, que podría afectar los saldos en los estados financieros.</t>
  </si>
  <si>
    <t xml:space="preserve">FONVIVIENDA establecerá el control dual para el registro y aprobación de los comprobantes contables manuales. 
De otra parte se elevará consulta a la administración de SIIF Nación, sobre la numeración cronológica de los registros contables. </t>
  </si>
  <si>
    <t>Registro manual en el aplicativo SIIF Nación II, de hechos economicos y ajustes, elaborados y aprobados por usuarios distintos.
Consulta a SIIF Nación II.</t>
  </si>
  <si>
    <t>Copia de  un comprobante manual de contabilidad donde se evidencie la segregación de funciones (registro y aprobación), Consulta a SIIF Nación II mediante comunicación.</t>
  </si>
  <si>
    <t>Subdireccion de Finanzas y presupuesto</t>
  </si>
  <si>
    <t>Auditoria Financiera Vigencia 2019</t>
  </si>
  <si>
    <t xml:space="preserve">Para el registro contable de las operaciones de FONVIVIENDA, se cuenta con dos profesionales, las cuales efectúan control dual para el registro y aprobación de los comprobantes manuales, lo que permite que existan un rol de elaboración y el otro de aprobación.
Se presenta como evidencia una muestra de un registro manual en el aplicativo SIIF Nación II, de hechos económicos y ajustes, elaborado y aprobado por usuarios distintos.
Se anexa, además, documento de consulta realizada a la Administración de SIIF NACIÓN, bajo radicado 2020EE0081515 de octubre 19 de los corrientes. 
Correo electrónico enviado al Grupo de Tesorería el 16 de octubre 2020, solicitando que se incluya el detalle de la operación que se esta realizando en SIIF NACIÓN II.
</t>
  </si>
  <si>
    <t>Con memorando 2020IE0008096 se informa el cumplimiento de la acción de mejora</t>
  </si>
  <si>
    <t>H5(2019)</t>
  </si>
  <si>
    <r>
      <t xml:space="preserve">Reporte pagos de supervisores a programas de subsidio de vivienda </t>
    </r>
    <r>
      <rPr>
        <sz val="11"/>
        <color indexed="8"/>
        <rFont val="Calibri"/>
        <family val="2"/>
        <scheme val="minor"/>
      </rPr>
      <t xml:space="preserve">Se presenta diferencia entre los reportes de los pagos de los supervisores de la vigencia de 2019, con lo registrado en la cuenta Gasto Publico -Subsidio Vivienda (5550001) </t>
    </r>
    <r>
      <rPr>
        <b/>
        <sz val="11"/>
        <color theme="1"/>
        <rFont val="Calibri"/>
        <family val="2"/>
        <scheme val="minor"/>
      </rPr>
      <t xml:space="preserve"> </t>
    </r>
  </si>
  <si>
    <t>No aplicar una política y procedimientos para realizar las conciliaciones entre las dependencias responsables, inobservando lo establecido en la resolución 193 de 2016 de la Contaduría General de la Nación, referente a la Evaluación del Sistema de Control Interno Contable.</t>
  </si>
  <si>
    <t>Unificar los conceptos que se presentan en los reportes de pagos de cada negocio fiduciario.</t>
  </si>
  <si>
    <t>En el comité financiero de cada negocio se socializará los conceptos que se presentan en los reportes de pagos. 
Presentar Informe de Efectividad.</t>
  </si>
  <si>
    <t>1.Acta del respectivo comité (6)
2.Informe de Efectividad (1)</t>
  </si>
  <si>
    <t>DIVIS-AZ</t>
  </si>
  <si>
    <t>Con memorando 2020IE0009758 se informa el cumplimiento de la acción de mejora.</t>
  </si>
  <si>
    <t>H14(2019)</t>
  </si>
  <si>
    <r>
      <t>Seguimiento a la Ejec Ptal Gastos de Inversión (A):</t>
    </r>
    <r>
      <rPr>
        <sz val="11"/>
        <color indexed="8"/>
        <rFont val="Calibri"/>
        <family val="2"/>
        <scheme val="minor"/>
      </rPr>
      <t xml:space="preserve"> La CGR evidenció que la SFP no conoce el detalle de la Ejecucion Presupuestal de Fonvivienda pues ignora el destino final de los recursos girados a los diferentes fideicomisos, por cuanto no puede hacer seguimiento de los mismos, Así mismo encontró la CGR que esta función se desempeña de manera desagragada y sin procedimiento.</t>
    </r>
  </si>
  <si>
    <t>La causa del hallazgo argumentada por la CGR  se debe a que esta función se desempeña de manera desagregada y sin un procedimiento establecido para ello, a través de los Supervisores de los contratos de fiducia que respaldan los diferentes programas de vivienda que se articulan a través de los proyectos de inversión del sujeto de control.</t>
  </si>
  <si>
    <t>Elaborar un documento en el que se establezcan los lineamientos de su competencia en SIG, el cual servirá de guía para el procedimiento y un efectivo seguimiento  de los recursos presupuestales de FONVIVIENDA.</t>
  </si>
  <si>
    <t>Documento de lineamientos</t>
  </si>
  <si>
    <t>Documento aprobado.</t>
  </si>
  <si>
    <t>Con memorando 2020IE0009750 se solicita la ampliación de la fecha de finalización de la acción de mejora. Con memorando 2021IE0004377 se informa el cumplimiento y efectividad de la acción de mejora.</t>
  </si>
  <si>
    <t>H20(2019)</t>
  </si>
  <si>
    <r>
      <t xml:space="preserve">Permanencia Contrato de Supervisión en el Proyecto Urb Villa Teresa P Santander PVGII esquema Privado(AD-IP): </t>
    </r>
    <r>
      <rPr>
        <sz val="11"/>
        <rFont val="Calibri"/>
        <family val="2"/>
        <scheme val="minor"/>
      </rPr>
      <t>El proyecto de 250 viviendas presetó retrasos suscribiendo 29 otrosies al contrato No 1-016 de feb/2015 , producto de lo anterior se generó mayor permanencia del contrato de supervisión, e incremento de los costos variables por  visitas mensual de seg por $75. millones .</t>
    </r>
  </si>
  <si>
    <t>En los 29 otrosíes  aprobados, mediante los cuales se amplió el plazo para la terminación de las viviendas, no establecen, ni señalan las situaciones o justificaciones que motivaron las ampliaciones en los plazos del contrato de Compraventa, en los documentos aportados por la Entidad  no se observan acciones emprendidas para cumplir con  los términos del proyecto</t>
  </si>
  <si>
    <t>Incluir  en las actas de Comité Técnico del PVG II,  las situaciones y motivos que dan lugar a ampliaciones de terminacion y certificacion de vivienda en los contratos de promesa de compraventa</t>
  </si>
  <si>
    <t>Registar los hechos presentados en las actas de comite tecnico de PVGII, sobre la descripcion detallada de las situaciones y justificaciones de fecha de terminacion y justificacion de vivienda y los soportes respectivos.
Presentar informe de efectividad</t>
  </si>
  <si>
    <t>1. Actas de Comité Técnico (6)
2. Informe de efectividad (1)</t>
  </si>
  <si>
    <t>Subdirección de promoción y Apoyo Técnico
COMITÉ TECNICO PVGII- FIDEICOMISO PVGII</t>
  </si>
  <si>
    <t>Con memorando 2020IE0008954 informan el cumplimiento de la acción de mejora</t>
  </si>
  <si>
    <r>
      <t xml:space="preserve">Permanencia Contrato de Supervisión en el Proyecto Urb Villa Teresa P Santander PVGII esquema Privado(AD-IP): </t>
    </r>
    <r>
      <rPr>
        <sz val="11"/>
        <rFont val="Calibri"/>
        <family val="2"/>
        <scheme val="minor"/>
      </rPr>
      <t xml:space="preserve">El proyecto de 250 viviendas presetó retrasos suscribiendo 29 otrosies al contrato No 1-016 de feb/2015 , producto de lo anterior se generó mayor permanencia del contrato de supervisión, e incremento de los costos variables por  visitas mensual de seg por $75. millones </t>
    </r>
  </si>
  <si>
    <t xml:space="preserve">Negociar y modificar el contrato de supervision para determinar posible suscripcion de Otrosí  para establecer y  especificar las condiciones de valor y forma de pago según el número de proyectos supervisados y un costo diferencial para aquellos proyectos terminados con documentación pendiente por revisar y aprobar
</t>
  </si>
  <si>
    <t>Suscripcion del Otrosí del Contrato de Supervisión proyectos PVG II</t>
  </si>
  <si>
    <t xml:space="preserve">Otrosí modificatorio Contrato de Supervisión PVG II </t>
  </si>
  <si>
    <t>Subdirección de promoción y Apoyo Técnico
Comité Supervisión Contrato Supervisión proyectos PVGII - FIDEICOMISO PVGII</t>
  </si>
  <si>
    <t>Suscripción del Otrosí del Contrato de Supervisión proyectos PVG II, para lo
cual la SPAT anexo el Otrosí al Contrato, quedando la Acción 2 cumplida al
100%.</t>
  </si>
  <si>
    <t>H23(2019)</t>
  </si>
  <si>
    <r>
      <t>Disponibilidad de la Información y Entrega a la Contraloría General de la República (AD) y posible proceso (A.Sanc):</t>
    </r>
    <r>
      <rPr>
        <sz val="11"/>
        <color indexed="8"/>
        <rFont val="Calibri"/>
        <family val="2"/>
        <scheme val="minor"/>
      </rPr>
      <t>La CGR solicitó a FNV información mediante los req AFFNV 04 y AFFNV 06, informacion que no fue recibida en su totalidad, pese al tiempo transcurrido desde la solicitud de la misma, la CGR observó que la entidad no cuenta con proc que le permitan tener disp de doc electronic</t>
    </r>
  </si>
  <si>
    <t xml:space="preserve">La entidad no cuenta con procedimientos que le permitan tener disponibles los documentos electrononicos soporte de los proyectos de vivienda a su cargo. </t>
  </si>
  <si>
    <r>
      <t>Coordinar con lo patrimonios autonomos vigentes el envio digital de todos los soportes de los operaciones juridicas y contables al supervisor para ser incluida en el archivo de FONVIVIENDA.</t>
    </r>
    <r>
      <rPr>
        <sz val="11"/>
        <color rgb="FFFF0000"/>
        <rFont val="Calibri"/>
        <family val="2"/>
        <scheme val="minor"/>
      </rPr>
      <t xml:space="preserve"> </t>
    </r>
  </si>
  <si>
    <t>Implementar y crear carpetas digitales para la gestión
documental de los negocios fiduciarios que hoy se encuentran vigentes con
FONVIVIENDA en la herramienta
“Sharepoint” bajo la licencia de Microsoft 365. que se encuentra vigente</t>
  </si>
  <si>
    <t>Reporte comunicación de implementación carpeta digital</t>
  </si>
  <si>
    <t>DIVIS-AA</t>
  </si>
  <si>
    <t>Con memorando 2020IE0009758 informan el cumplimiento de la acción de mejora</t>
  </si>
  <si>
    <t xml:space="preserve">Incluir en los contratos de fiducia mercantil que suscriba FONVIVIENDA la obligacion a cargo de la fiduciaria de entregar mensualmente de manera digital todos los soportes de los operaciones juridicas y contables al supervisor para ser incluida en el archivo de FONVIVIENDA.  </t>
  </si>
  <si>
    <t>Comunicar a los supervisores la creación de la carpeta digital con la informacion de los negocios fiduciarios mediante correo electrónico</t>
  </si>
  <si>
    <t>Confirmar mediante correo electrónico la creación de la carpeta digital para
que los Supervisores lleven el control de la gestión documental de los
negocios fiduciarios</t>
  </si>
  <si>
    <t>Subdirección de Promoción y Apoyo Técnico -SPAT</t>
  </si>
  <si>
    <t>8(2015)</t>
  </si>
  <si>
    <t xml:space="preserve">H.8 Programa PVG I Esquema Público- Contrato CISA.EL FONDO CANCELÓ A CISA $7.152 MILLONES POR ADMINISTRACIÓN Y CUSTODIA DE 1432 VIVINDAS TERMINAS, GENERANDO USO INEFICIENTE DE LOS RECURSOS. </t>
  </si>
  <si>
    <t xml:space="preserve">Uso ineficiente de  recursos; falta de oportunidad e ineficacia  por incumplimiento de los objetivos del PVG1, relacionados "con promover la incorporación efectiva de los hogares a las redes sociales del Estado y asegurar la superación de su condición". </t>
  </si>
  <si>
    <r>
      <t xml:space="preserve">Realizar seguimiento a los procesos de asignaciones de los SFVE fase II,  desde la etapa de solicitud de potenciales beneficiarios a PS hasta las resoluciones de asignación a los hogares beneficiarios.   
</t>
    </r>
    <r>
      <rPr>
        <b/>
        <sz val="8"/>
        <rFont val="Arial"/>
        <family val="2"/>
      </rPr>
      <t/>
    </r>
  </si>
  <si>
    <t xml:space="preserve">Informe de los procesos de asignación, identificando el avance de hogares asignados por cada proyecto de vivienda. 
</t>
  </si>
  <si>
    <t>Sudirección Subsidio Familiar de Vivienda</t>
  </si>
  <si>
    <t>El seguimiento periódicoasegura mejorar   la calidad del   beneficiario   delsubsidioy anticiparse acualquier situaciónextraordinaria.</t>
  </si>
  <si>
    <t>Con memorando 2020IE0008954 informan el avance de la acción de mejora. Con memorando 2021IE0004675 se informa el cumplimiento y efectividad de la acción de mejora.</t>
  </si>
  <si>
    <t>Revisar y renegociar tarifas en el marco del contrato en PVG I suscrito entre el Fideicomiso y el contratante para la labor de administración y custodia de viviendas.</t>
  </si>
  <si>
    <t xml:space="preserve">Informe de  revisión de tarifas y/o Otrosí y/o Nuevo Contrato de Administración y Custodia de Viviendas PVG II </t>
  </si>
  <si>
    <t>Informe y/o Otrosí modificatorio y/o Nuevo Contrato de Administración y Custodia de Viviendas PVG II</t>
  </si>
  <si>
    <t>Subdirección de Promoción y Apoyo Técnico.</t>
  </si>
  <si>
    <t>La SSFV, anexó los dos (2) Informes de los procesos de asignación,
identificando el avance de hogares asignados por cada proyecto de vivienda
y la SPAT, reporto el Informe de revisión de tarifas y/o Otrosí y/o Nuevo
Contrato de Administración y Custodia de Viviendas PVG II, conforme al
compromiso establecido en el Plan de Mejoramiento, quedando el
cumplimiento de las dos acciones de Mejora al 100%.</t>
  </si>
  <si>
    <t>33(2015)</t>
  </si>
  <si>
    <t>H.33. Riesgos -Control recursos Patrimonios Autónomos (A).</t>
  </si>
  <si>
    <t>Falta de un procedimiento o instrumento que permita el control, registro y  revelación de información sobre aportes, ejecución y rendimientos generados de los recursos del Patrimonio Autonomo.</t>
  </si>
  <si>
    <t>Validar la información reportada por las Fiduciarias observando que  las variaciones presentadas  sean coherentes con la ejecución del programa, de forma trimestral y reportar  al área contable para el respectivo registro, según el caso.</t>
  </si>
  <si>
    <t>Revisar  la información reportada por la Fiduciaria antes de ser  envia al area contable de FONVIVIENDA para el registro, presentando informe trimestral de seguimeinto.</t>
  </si>
  <si>
    <t>Con memorando 2020IE0009758 se solicita ampliación de la fecha de terminación de la acción de mejora. Con memorando 2021IE0001416 se informa cumplimiento de la acción de mejora.</t>
  </si>
  <si>
    <t>2(2017)</t>
  </si>
  <si>
    <t xml:space="preserve">H2. AD. Registros contables por pagos mensuales realizados por la Fiduciaria contrato 325/2015. Pagos realizados por la Fiduciaria vigencia 2017, se evidencia registro en la cuenta 19-26-03 basados en la información resumen allegada por el supervisor del contrato, este registro se realiza por el sistema de caja y no por causación. </t>
  </si>
  <si>
    <t>El ente de control consideró que faltó control de verificación en el informe de variaciones (Ecuación Contable)</t>
  </si>
  <si>
    <t>Solicitar concepto a la Contaduría General de la Nación, sobre la  entrega de recursos en  administración mediante la figura de  Fiducia Mercantil.</t>
  </si>
  <si>
    <t>Comunicación solicitando concepto a la CGN.
Presentar Informe de Efectividad</t>
  </si>
  <si>
    <t>Comunicación
Concepto
Informe de efectividad</t>
  </si>
  <si>
    <t>Con memorando 2020IE0009758 se solicita ampliación de la fecha de terminación de la acción de mejora. Con memorando 2021IE0001676 se informa cumplimiento y efectividad de la acción de mejora.</t>
  </si>
  <si>
    <t>H1(2018)</t>
  </si>
  <si>
    <r>
      <rPr>
        <b/>
        <sz val="11"/>
        <rFont val="Arial"/>
        <family val="2"/>
      </rPr>
      <t xml:space="preserve">Cuenta 192603 Derechos en Fideicomiso (A) </t>
    </r>
    <r>
      <rPr>
        <sz val="11"/>
        <rFont val="Arial"/>
        <family val="2"/>
      </rPr>
      <t>El SIIF Nación II, no permite generación de terceros en donde se vean los a saldos y movimientos de las cuentas a este nivel, situación que no permite un uso de la información más acorde con la revelación de la misma.</t>
    </r>
  </si>
  <si>
    <t>La CGR indica que al momento de la implementación de este sistema en la entidad, no se crearon o no fueron parametrizados en esta cuenta de balance los niveles por terceros que irían a conformar las cuentas auxiliares para cada programa de subsidio a cargo de las diferentes fiduciarias.</t>
  </si>
  <si>
    <t>Generar un reporte detallado a nivel de programa y fiduciaria, del aplicativo SIFAME, al cierre de la vigencia 2020, donde se podrá evidenciar el movimiento del año.</t>
  </si>
  <si>
    <t xml:space="preserve">Reportar cada programa y fiducia correspondiente, en el que se evidencie el moviento detallado del año al cierre de la vigencia. </t>
  </si>
  <si>
    <t>REPORTE ARCHIVO EXCEL.</t>
  </si>
  <si>
    <t>Subdirección de Finanzas y Prespuesto</t>
  </si>
  <si>
    <t>Con memorando 2021IE0001781 se informa el cumplimiento de la acción de mejora.</t>
  </si>
  <si>
    <t>H2(2018)</t>
  </si>
  <si>
    <r>
      <rPr>
        <b/>
        <sz val="11"/>
        <rFont val="Calibri"/>
        <family val="2"/>
        <scheme val="minor"/>
      </rPr>
      <t xml:space="preserve">Cuenta 243001 CxP Subsidios Asignados (AD) </t>
    </r>
    <r>
      <rPr>
        <sz val="11"/>
        <rFont val="Calibri"/>
        <family val="2"/>
        <scheme val="minor"/>
      </rPr>
      <t>Existen órdenes de pago a favor de la UT de Cajas de Compensación Familiar para subsidio de Vivienda de Interés Social CAVIS UT, por concepto de cobros de esta entidad por gestión de los subsidios familiares de vivienda otorgados. Sin que se haya evidenciado el soporte de cada factura que relacione en detalle los datos de los beneficiarios.</t>
    </r>
  </si>
  <si>
    <t>Incumplimiento de los lineamientos relativos a los soportes de contabilidad definidos en la Norma de Proceso Contable y Sistema Documetal Contable, establecido por la CGN.</t>
  </si>
  <si>
    <t xml:space="preserve">Instruir a CAVIS UT, para que soporte en cada factura la relación de los datos de los beneficiarios, señalando nombres, apellidos e identificación. </t>
  </si>
  <si>
    <t>Instruir a CAVIS  a través de correo electrónico para que radique las cuentas de cobro, anexando la relación de beneficiarios con los datos de nombres, e identificaciones.</t>
  </si>
  <si>
    <t>* oficio por correo electrónico.
* copia de cuenta de cobro radicada por CAVIS, evidenciando el listado de hogares beneficiarios.</t>
  </si>
  <si>
    <t>La SSFV reporto el oficio enviado por correo electrónico a CAVIS y
la copia de cuenta de cobro radicada por CAVIS, evidenciando el listado de
hogares beneficiarios, conforme a lo establecido en la acción de mejora,
quedando el cumplimiento al 100%.</t>
  </si>
  <si>
    <t>1 DC IP</t>
  </si>
  <si>
    <t>Contrato inicial para construir 560 viviendas, donde la firma Integrar Constructores S.A.S. ejecutó 240 unidades. Por razones financieras y jurídicas, desde diciembre de 2014 el contratista estuvo ausente en la obra. Luego de reconocerle los costos adicionales en noviembre de 2015 y tras reclamaciones al fideicomiso, el contratista efectuó un proceso arbitral, actualmente en curso.</t>
  </si>
  <si>
    <t>El rendimiento del avance de obra fue bajo debido a que no estuvo acorde a lo planificado.  debido  las obras imprevistas en relación a la topografía del terreno, y  atrasos relacionados con los diseños de elementos estructurales y cimentaciones especiales, los cuales no estaban  incluidos en el pliego de condiciones, lo que denota fallas en el proceso de planeación del proyecto</t>
  </si>
  <si>
    <t>Gestionar recursos, contratar obras de
acuerdo con la disponibilidad presupuestal y
entregar viviendas a beneficiarios de las 200
unidades restantes localizadas en las torres
65-66, 67-68, 63-64, T-T1 y 54-55.</t>
  </si>
  <si>
    <t xml:space="preserve">Con recursos gestionados por FONVIVIENDA, sumando recursos del programa del Fenómeno de la Niña que hacen parte del proyecto, inició el proceso de contratación para diseños, obtención de permisos, ejecución y entrega para terminar 200 viviendas del sector A (80 en ejecución y 120 en contratación). En proceso de gestión de recursos con el municipio de Cali para 120 viviendas faltantes. </t>
  </si>
  <si>
    <t>Certificado VUR de vivienda</t>
  </si>
  <si>
    <t>DIVIS</t>
  </si>
  <si>
    <t>IP DENUNCIA CIUDADANA 2020-187752-80764-D</t>
  </si>
  <si>
    <t>197 viviendas fueron escrituradas y 3 viviendas se encuentran en trámite,   para   un   total   de   los 200   apartamentos</t>
  </si>
  <si>
    <t>Con memorando 2022IE0004287 se solicita la modificación de la acción de mejora. Con memorando 2022IE0006740 se informa cumplimiento y efectividad de la acción de mejora.</t>
  </si>
  <si>
    <t>Gestionar recursos que permitan la
contratación y posterior entrega de las
viviendas a beneficiarios de las 120 unidades
restantes localizadas en las torres P-P1
(culminación estructura) y 56-57 y 59-60
(cimentación).</t>
  </si>
  <si>
    <t xml:space="preserve">Mediante memorando
2022IE0006740 de
fecha 03 de octubre de
2022 se subsana el
hallazgo. </t>
  </si>
  <si>
    <t>2 DC IP</t>
  </si>
  <si>
    <t>El rendimiento del avance de obra fue bajo debido a atrasos en la ejecución que se relacionan con los problemas en la subcontratación, dificultades en las actividades de excavación de caissons, retrasos en la entrega de los pedidos de acero de refuerzo, actividades mal ejecutadas, formaletas y personal insuficientes para el desarrollo adecuado del contrato</t>
  </si>
  <si>
    <t>Contrato inicial para construir 400 viviendas, donde el consorcio SIDECOL Integrar ejecutó 360 unidades, quedando pendientes los acabados de las 40 restantes. Por desbalance financiero al no acceder a la devolución del IVA, se suspendió hasta noviembre de 2020 el contrato. Se reinicia y el contratista incumple el plazo de terminación de las 40 viviendas. Se iniciarán acciones legales.</t>
  </si>
  <si>
    <t>Solicitar los recursos de manera conjunta con el Municipio de Cali que permitan la contratación y posterior entrega de las 40
unidades de vivienda restantes localizadas en las torres 47-48 (intervención en acabados), bajo la interventoría de la gerencia técnica.</t>
  </si>
  <si>
    <t xml:space="preserve">Gestión de recursos entre FONVIVIENDA y el municipio de Cali para terminar las 40 viviendas, cuyo proceso radica en la contratación de obra para terminación y entrega a las familias beneficiarias. En paralelo se inician por parte del fideicomiso, las acciones legales por presunto incumplimiento del contratista. </t>
  </si>
  <si>
    <t>H1(2020)</t>
  </si>
  <si>
    <t>Saldos de los Derechos en Fideicomisos La CGR  no evidencia como se afectan los saldos de cada programa respecto de los derechos y obligaciones reportados en la información financiera entregada por la entidad fiduciaria relacionados con los recursos entregados por Fonvivienda</t>
  </si>
  <si>
    <t>La CGR argumenta que los formatos no contienen conciliación e información financiera adicional sobre los derechos y obligaciones asociados a los recursos entregados por Fonvivienda y que se derivan de la administración de cada uno de los programas, y por ende su debido reconocimiento y revelación.</t>
  </si>
  <si>
    <t>Fortalecer los mecanismos de control y registro contable de los recursos entregados en administración a entidades fiduciarias.</t>
  </si>
  <si>
    <t xml:space="preserve">1. Elevar consulta a la CGN para determinar la forma de conciliación de saldos entre FONVIVIENDA y las fiduciarias.
2. Actualizar formatos de control de recursos entregados en administración. (Formatos FRA-F-22, FRA-F-28 y FRA-F-29).
3. Actualizar el Instructivo de Procedimientos Contables.  
4. Informe de Efectividad.
</t>
  </si>
  <si>
    <t>oficio de consulta a la CGN (1)
formatos actualizados (3)
Instructivo actualizado (1)
Informe de Efectividad (1)</t>
  </si>
  <si>
    <t>31/03/2022</t>
  </si>
  <si>
    <t>SFP</t>
  </si>
  <si>
    <t>Informe Auditoría Financiera FONVIVIENDA vigencia 2020</t>
  </si>
  <si>
    <t>En  la  vigencia  2021  se  realizó  consulta  y mesa de trabajo  con  la Contaduría General de la Nación -CGN, para establecer la forma correcta de conciliar los saldos contables de FONVIVIENDA frente a los saldos reportados por las entidades fiduciarias.Conforme  a  las  conclusiones  registradas  en  el  Acta  de  mesa  de trabajo  con  la CGN  el  saldo,  se  identificó  que  el  cruce  de  los saldos se debe realizar con la Cuenta Patrimonial (Cuenta 3), de los estados financieros del patrimonio autónomo; toda vez que, en este se recogen los saldos de activos y pasivos.Al    actualizar    el    saldo    de    derechos    en    fideicomiso    en FONVIVIENDA  con  la  información  suministrada  en  los  estados financieros de   los   patrimonios   autónomos,   se   incluye   las causaciones  tanto  de  activos  como  pasivos  registrados  de  igual manera en los patrimonios autónomos. Con  estas  acciones  la  Subdirección  de  Finanzas  y  Presupuesto, fortaleció de  manera  efectiva elcontrol  y  seguimiento  de  los registros  contables  en  la  vigencia  2021,  toda  vez  que,  se  incluyó el  total  de  los  hechos  económicos  registrados  en  los  patrimonios autónomos y se logró la conciliación con la cuenta patrimonial</t>
  </si>
  <si>
    <t>Con memorando 2022IE0001928 se informa cumplimiento de la acción de mejora.</t>
  </si>
  <si>
    <t>H12(2020)</t>
  </si>
  <si>
    <r>
      <t xml:space="preserve">Findeter Términos de Referencia - Programa </t>
    </r>
    <r>
      <rPr>
        <b/>
        <sz val="11"/>
        <color rgb="FF000000"/>
        <rFont val="Calibri"/>
        <family val="2"/>
        <scheme val="minor"/>
      </rPr>
      <t xml:space="preserve">CDVD </t>
    </r>
    <r>
      <rPr>
        <sz val="11"/>
        <color rgb="FF000000"/>
        <rFont val="Calibri"/>
        <family val="2"/>
        <scheme val="minor"/>
      </rPr>
      <t>la CGR encuentra una contradicción no razonable en el objeto de la convocatoria y su alcance frente a la intervención de las viviendas, en razón a que se prevé la fase de categorización, diagnóstico y ejecución de obras, pero limita la intervención para efectos del contrato de labores de diagnóstico a las viviendas categoría 1</t>
    </r>
  </si>
  <si>
    <t xml:space="preserve">
En los convenios de CDVD, se definió que los recursos incluidos únicamente se destinarían para mejoramientos de hogares en categoría 1. Debido a lo anterior, en las convocatorias se estableció que las intervenciones se realizarán a hogares en categoría 1.
</t>
  </si>
  <si>
    <t>Incluir en las próximas invitaciones y/o convenios interadministrativos, una vez se cuente con los recursos, que se suscriban dentro del programa CDVD, que se contemplen la realización de mejoramientos categorizados después del diagnóstico en las categorías 1, 2 y 3.</t>
  </si>
  <si>
    <t xml:space="preserve">1.- Incluir en el texto de la próxima convocatoria/convenio la destinación de los recursos para las categorías resultantes de los diagnósticos realizados (1,2 y 3).    2.- Al contar con los recursos, eliminar la limitación en los términos de referencia para las contrataciones derivadas de los nuevos convenios de cofinanciación </t>
  </si>
  <si>
    <t>1.- Convenio con destinación de recursos para todas las categorías (1).  2.- Terminos de referencia proxima convocatoria (1).</t>
  </si>
  <si>
    <t>Se espera resolver y superar las afectaciones con la acción de mejoramiento, toda vez que se aclarará en cada documento que cada proceso se llevará a cabo una vez se cuente con los recursos en el fideicomiso.</t>
  </si>
  <si>
    <t>H13(2020)</t>
  </si>
  <si>
    <r>
      <t xml:space="preserve">Municipios Primera Convocatoria </t>
    </r>
    <r>
      <rPr>
        <b/>
        <sz val="11"/>
        <color indexed="8"/>
        <rFont val="Calibri"/>
        <family val="2"/>
        <scheme val="minor"/>
      </rPr>
      <t xml:space="preserve">CDVD </t>
    </r>
    <r>
      <rPr>
        <sz val="11"/>
        <color indexed="8"/>
        <rFont val="Calibri"/>
        <family val="2"/>
        <scheme val="minor"/>
      </rPr>
      <t>se observó que no ha sido una constante la ejecución del trabajo de
mejoramiento de las viviendas debido a causas externas como la emergencia sanitaria, que ha afectado la actividad laboral, y el recurrir a prórrogas ya culminando el contrato</t>
    </r>
  </si>
  <si>
    <t>Los mejoramientos se realizan directamente en los hogares de los beneficiarios de los subsidios, si un miembro es positivo al COVID19, se suspenden obras. Adicionalmente el paro nacional y cierres de vías generaron desabastecimiento de materia prima, lo que impide el desarrollo de los contratos siendo necesario realizar suspensiones y otrosíes a estos.</t>
  </si>
  <si>
    <t>Aumentar las actividades de seguimiento y acompañamiento en cada una de las regiones con el fin de disminuir las causas que están afectando el correcto desarrollo de los diferentes contratos.</t>
  </si>
  <si>
    <t>1- Solicitar al interventor y/o FINDETER evidencias de la implementación de los protocolos de bioseguridad de los contratistas. 2.- Realizar reuniones con los grandes proveedores de materiales en las regiones donde se existan problemas de desabastecimiento. 3.- Realizar reunión semanal del equipo técnico para apoyar los diferentes inconvenientes en la ejecución de los contratos.</t>
  </si>
  <si>
    <t xml:space="preserve">
1.- Actas de cumplimiento de implementación por cada contratista   (10)                                                    2 .- Actas de reuniones efectuadas con proveedores (1)
3.- Actas de reuniones de seguimiento semanales del equipo técnico con los contratistas. (10)
4.- Informe de efectividad de las acciones tomadas (1)</t>
  </si>
  <si>
    <t>Con las
activades
planteada se
logró el objetivo
planteado en la
acción de mejora</t>
  </si>
  <si>
    <t>Con memorando 2021IE0009621se informa cumplimiento y efectividad de la acción de mejora.</t>
  </si>
  <si>
    <t>H14(2020)</t>
  </si>
  <si>
    <t xml:space="preserve">Supervisión para el Cumplimiento de las metas del PVG1 , se observa que se ha realizado contratación para la custodia y administración de bienes, pago de servicios públicos, de impuestos y de cuotas de administración, de servicios de vigilancia, derivados de las debilidades en la planeación, del seguimiento de la Supervisión de Fonvivienda e incumplimiento de los ejecutores de los proyectos del PVG1 </t>
  </si>
  <si>
    <t xml:space="preserve"> la CGR se refiere a  falta de planeación y   seguimiento  de Fonvivienda en  compromisos adquiridos en  el contrato de Fiducia Mercantil ,  observa que este programa proyectaba  terminar en el año 2015 y seis años 6 años después, al 31 de diciembre 2020 no se ha concluido.</t>
  </si>
  <si>
    <t>Desarrollar mesa de trabajo virtual con fidubogota , SSFV, y la SPAT, para evaluar propuestas con el fin de agilizar  los tramites necesarios para la escrituracion y entrega de las viviendas pendientes del PVG1, que se encuentran terminadas por parte de los constructores</t>
  </si>
  <si>
    <t>1. Mesa de trabajo virtual  para  evaluar propuestas con el fin de agilizar  los tramites necesarios para la escrituracion y entrega de las viviendas pendientes del PVG1, que se encuentran terminadas por parte de los constructores con  la participacion de fidubogota , SSFV, y la SPAT.</t>
  </si>
  <si>
    <t xml:space="preserve">Informe de mesa de trabajo con la indicacion de las propuestas definidas para agilizar los tramites necesarios para la escrituracion y entrega de las viviendas pendientes del PVG1, que se encuentran terminadas por parte de los constructores (1)      </t>
  </si>
  <si>
    <t>30/09/2021</t>
  </si>
  <si>
    <t>SPAT</t>
  </si>
  <si>
    <t>Con la acción propuesta y el
seguimiento realizado, permitirán el
avance de la acción de mejora.</t>
  </si>
  <si>
    <t>Con memorando 2021IE0007123 se informa cumplimiento y efectividad de la acción de mejora.</t>
  </si>
  <si>
    <t xml:space="preserve"> la CGR se refiere a  planeación y  falta de seguimiento  de Fonvivienda en  compromisos adquiridos en  el contrato de Fiducia Mercantil ,  observa que este programa proyectaba  terminar en el año 2015 y seis años 6 años después, al 31 de diciembre 2020 no se ha concluido.</t>
  </si>
  <si>
    <t>Realizar reunion de seguimiento virtual a las acciones propuestas para agilizar la entrega de viviendas pendientes</t>
  </si>
  <si>
    <t xml:space="preserve">1. Informe de seguimiento        
2. Informe de efectividad    </t>
  </si>
  <si>
    <t xml:space="preserve">               Informe de seguimiento (1)                 Informe de efectividad (1)</t>
  </si>
  <si>
    <t>20/12/2021</t>
  </si>
  <si>
    <t xml:space="preserve">Con la acción
propuesta y los
seguimientos
realizados han
permitido la
entrega y
escrituración de
muchas de las viviendas que se
encontraban
pendientes de
estas gestiones y
que logramos
avanzar hacia el
efectivo cierre del
programa PVG I. </t>
  </si>
  <si>
    <t>Con memorando 2021IE0009447 se informa cumplimiento y efectividad de la acción de mejora</t>
  </si>
  <si>
    <t>H18(2020)</t>
  </si>
  <si>
    <t xml:space="preserve">Viabilización de proyectos suspendidos y liquidados anticipadamente La CGR denotó falta de controles a riesgos previsibles u otros no previsibles, dado que ello impacta la eficiencia en la inversión de recursos públicos y por ende la gestión fiscal diligente y adecuada.	</t>
  </si>
  <si>
    <t xml:space="preserve">Situación que se presenta por deficiencias de planeación y seguimiento y genera una mayor cantidad de tiempo en la gestión adelantada en el proceso de entrega,  lo cual hace que Fonvivienda tenga que iniciar nuevas convocatorias y generar nuevos gastos para su adjudicación y recursos en la liquidación de estos proyectos </t>
  </si>
  <si>
    <t xml:space="preserve">Realizar informe de  gestion, especificando las recomendaciones dadas al proceso de evaluacion de predios, con el fin de implementar en eventuales convocatorias del Programa, aclarando que en PVGII no existiran mas convocatorias.                       </t>
  </si>
  <si>
    <t xml:space="preserve">1.  Realizar  informe  de gestion                                  </t>
  </si>
  <si>
    <t xml:space="preserve">       Informe de gestion   (1)                               </t>
  </si>
  <si>
    <t>Con la acción de mejora se logró
solucionar la causa del hallazgo</t>
  </si>
  <si>
    <t>Con memorando 2021IE0007123 se informa cumplimiento y efectividad de la acción de mejora. La CGR la consideró no efectiva dentro del informe de AEF PVG II. Con memorando 2022IE0004971 se informa cumplimiento y efectividad de la acción de mejora.</t>
  </si>
  <si>
    <t>H20(2020)</t>
  </si>
  <si>
    <t xml:space="preserve">Cumplimiento de la política de Discapacidad Programas de Vivienda Fonvivienda En los Programas de Vivienda que actualmente desarrolla Fonvivienda, como son Programa de Vivienda Gratuita Fase 1 y Fase 2, CDVD, Semillero de Propietarios, Arriendo Social, Mi Casa Ya, French. Se observa por parte de la CGR que no se tiene en cuenta las personas en condición de Discapacidad.	</t>
  </si>
  <si>
    <t>La Contraloría encontró que:
 No se garantiza el pleno ejercicio de los derechos de las personas con discapacidad, en lo relativo al acceso real y efectivo de su inclusión. Y los programas de vivienda se enfocan en ingresos de beneficiarios.</t>
  </si>
  <si>
    <t>Demostrar a través de una matriz de beneficiarios y un informe de programa semillero de propietarios, semillero ahorradores y de CDVD, el compromiso con la población en condición de discapacidad.  En el marco de los decretos de enfoque diferencial 2413 de 2018 y el 867 de 2019. (Hasta 20% de cupos SFV en SDP y hasta el 10% en CDVD)</t>
  </si>
  <si>
    <t>Matriz de beneficiarios y un informe de programa semillero de propietarios, semillero ahorradores y de CDVD, el compromiso con la población en condición de discapacidad.  En el marco de los decretos de enfoque diferencial 2413 de 2018 y el 867 de 2019. (Hasta 20% de cupos SFV en SDP y hasta el 10% en CDVD)</t>
  </si>
  <si>
    <t>1.Matriz de hogares beneficiarios con miembros en condición de discapacidad
2.Informe descriptivo de las medidas de enfoque diferencial sobre personas en condición de discapacidad</t>
  </si>
  <si>
    <t>DSH</t>
  </si>
  <si>
    <t>Con la acción de
mejora se tiene
información
actualizada de la
población en
condición de
discapacidad.</t>
  </si>
  <si>
    <t>Con memorando 2022IE0000311 se informa cumplimiento y efectividad de la acción de mejora.</t>
  </si>
  <si>
    <t>H21(2020)</t>
  </si>
  <si>
    <t xml:space="preserve">Cumplimiento del reporte del informe anual consolidado rendido a través de SIRECI  Fonvivienda no está reportando oportunamente a través al Sistema de Rendición Electrónico de la Cuenta e Informes -SIRECI y se presentan diferentes inconsistencias en el reporte de la información en el aplicativo SIRECI. 	</t>
  </si>
  <si>
    <t>Aunque se reporto de manera oportuna los PM relacionados ante el sistema SIRECI, y posteriormente FONVIVIENDA a través del informe de observaciones demostró cumplimiento, el cual no fue aceptado por la CGR, se consignó el hallazgo, por lo que se realiza levantamiento de las acciones preventivas para continuar con el cumplimiento oportuno de la trasmisión SIRECI, de la información.</t>
  </si>
  <si>
    <t>Reportar  a la OCI la matriz  del plan de mejoramiento semestral y/u ocasional aprobada por el representante legal de FONVIVIENDA para su cargue en  SIRECI oportunamente.</t>
  </si>
  <si>
    <t>1. Enviar correo electronico con la matriz consolidada y aprobada por el representante legal de FONVIVIENDA.</t>
  </si>
  <si>
    <t>1. Correo electronico</t>
  </si>
  <si>
    <t>A partir de la
implementación
de la acción de
mejora se envió
con la
autorización del Dr Erles la matriz
correspondiente
a la Auditoria
Financiera 2020.</t>
  </si>
  <si>
    <t>Realizar grabacion conjuntamente con el area responsable de la transmision SIRECI de los planes de mejoramiento ocasionales y/o semestrales,   a cargo de FONVIVIENDA  en los tiempos establecidos por el Ente de Control</t>
  </si>
  <si>
    <t xml:space="preserve">1.Realizar grabacion cargue de SIRECI </t>
  </si>
  <si>
    <t xml:space="preserve">1. Archivo de grabacion del cargue SIRECI y certificado de acuse de aceptacion </t>
  </si>
  <si>
    <t>OCI</t>
  </si>
  <si>
    <t>Realizar capacitacion a los enlaces de las dependencias de FONVIVIENDA, sobre la circular cargue SIRECI, publicada y socializada previamente a través de correo masivo, y sobre el manejo del aplicativo</t>
  </si>
  <si>
    <t xml:space="preserve">1. Realizar grabacion de capacitacion </t>
  </si>
  <si>
    <t>1. Archivo de grabacion de la Capacitacion</t>
  </si>
  <si>
    <t xml:space="preserve">Debido a que la información de la contratación derivada se genera directamente en las fiducias asignadas para cada proyecto, el Grupo de Contratación no cuenta con la información de la contratación adelantada bajo esta modalidad. </t>
  </si>
  <si>
    <t>Remitir comunicación a traves de cualquier medio escrito al area o dependencia responsable, solicitando la información mensual de los contratos derivados que se generen en el marco de la ejecución de fiducias. Con esta información se realizará el envio del reporte SIRECI</t>
  </si>
  <si>
    <t>1. Realizar Comunicación de solicitud de información al area o dependencia responsable</t>
  </si>
  <si>
    <t>1. Comunicación enviada al area o dependencia que tiene la información de los contratos derivados</t>
  </si>
  <si>
    <t>GRUPO DE CONTRATACIÓN</t>
  </si>
  <si>
    <t xml:space="preserve">Se infirmo,
solicitando a las
áreas, el envío
mensual de
contratos
derivados, para
reportar al
SIRECI
</t>
  </si>
  <si>
    <t>Con memorando 2021IE0009347 se informa cumplimiento y efectividad de la acción de mejora</t>
  </si>
  <si>
    <t>H11(2018)</t>
  </si>
  <si>
    <r>
      <rPr>
        <b/>
        <sz val="11"/>
        <rFont val="Calibri"/>
        <family val="2"/>
        <scheme val="minor"/>
      </rPr>
      <t xml:space="preserve">Visita proyectos PVG Fase II </t>
    </r>
    <r>
      <rPr>
        <sz val="11"/>
        <rFont val="Calibri"/>
        <family val="2"/>
        <scheme val="minor"/>
      </rPr>
      <t xml:space="preserve">Se evidencian deficiencias en los deberes funcionales de FONADE como  Interventor y de supervisión de FONVIVIENDA, debido a que algunos proyectos presentan atrasos y falencias que afectan estándares de calidad y normas técnicas aplicables a construcción en Nariño, Huila y Valle del Cauca.  
</t>
    </r>
  </si>
  <si>
    <t>Debilidades en las actividades de seguimiento y control efectuadas por la interventoria al observar deficiencias en los proyectos visitados de la muestra por la CGR.</t>
  </si>
  <si>
    <t>Oficiar a la entidad supervisora e interventoría de los proyectos citados, según el esquema, sobre las deficiencias presentadas en los proyectos, para que remita informe sobre   las acciones realizadas, respecto de las situaciones evidenciadas por la CGR.</t>
  </si>
  <si>
    <t xml:space="preserve">1. Comunicaciónes 
2. Informe  de entidad supervisora        3. Informe de  interventoria        4.Informe de efectividad </t>
  </si>
  <si>
    <t>1. Comunicaciónes (2)
2. Informe  de entidad supervisora    (1)                                                                           3. Informe de  interventoria     (1)     4.Informe de efectividad (1)</t>
  </si>
  <si>
    <t>Informe Auditoría Financiera FONVIVIENDA vigencia 2018</t>
  </si>
  <si>
    <t>Con la acción
propuesta y los
seguimientos
realizados han
permitido el
cumplimiento misional de
terminar las
viviendas de los
proyectos.</t>
  </si>
  <si>
    <t>H17(2019)</t>
  </si>
  <si>
    <r>
      <rPr>
        <b/>
        <sz val="11"/>
        <color indexed="8"/>
        <rFont val="Calibri"/>
        <family val="2"/>
        <scheme val="minor"/>
      </rPr>
      <t>Contratos con Terminación Anticipada (ADF):</t>
    </r>
    <r>
      <rPr>
        <sz val="11"/>
        <color indexed="8"/>
        <rFont val="Calibri"/>
        <family val="2"/>
        <scheme val="minor"/>
      </rPr>
      <t xml:space="preserve"> con relación a los proyectos de Vivienda Urb Luz de Oportunidades, Brisas del Carmelo, Villa Concordia, Urb Laura Carolina II la CGR advierte  deficiencia en la gestión adelantada por FNV
en el marco de las funciones delegadas en el D No. 555/2003 y la inobservancia de los principios de Economía y Eficiencia del artículo 209 de la CPC</t>
    </r>
  </si>
  <si>
    <t>Falta de diligencia en la etapa de planeación, debido a las fallas en la evaluación técnica y legal previa a la
viabilidad de los proyectos</t>
  </si>
  <si>
    <t>Socializar el informe de recomendaciones de ajuste al proceso de evaluacion de predios de PVG, elaborado en el plan de mejoramiento derivado de la auditoria financiera vigencia 2019 CGR, al FIDEICOMISO PVG II, a la DIVIS, DSH Y DEUT, con el fin de tener en cuenta las recomendaciones realizadas, para las proximas convocatorias.</t>
  </si>
  <si>
    <t xml:space="preserve">1. Remitir informe de recomendaciones de ajuste al proceso de evaluacion de predios de PVG </t>
  </si>
  <si>
    <t xml:space="preserve">1. oficios remisorios del informe de recomendaciones al FIDEICOMISO PVG II, a la DIVIS, DSH Y DEUT     (4)                                                                   2.    informe de efectividad (1) </t>
  </si>
  <si>
    <t>31/8/2021</t>
  </si>
  <si>
    <t>Informe Auditoría Financiera FONVIVIENDA vigencia 2019</t>
  </si>
  <si>
    <t xml:space="preserve">Con la acción propuesta y teniendo en
cuenta las
competencias de estas áreas en el
apoyo al
Viceministerio de
Vivienda en los
procesos de
convocatorias
para postulación
de predios del
PVG, y de las
acciones que
tomen las
mismas en
procura de
mejorar el
proceso citado de
acuerdo con el
informe de
recomendaciones
presentado por la
SPAT, se pueden
prever y tener en
cuenta en
próximas
convocatoria que
pudieran
realizarse,
acciones y/o
requisitos sobre
situaciones
específicas para
evitar la
necesidad de
terminación
anticipada de los
proyectos de
vivienda.
</t>
  </si>
  <si>
    <t>Con memorando 2021IE0006287 se informa cumplimiento y efectividad de la acción de mejora</t>
  </si>
  <si>
    <t>H18(2019)</t>
  </si>
  <si>
    <r>
      <t xml:space="preserve">Retrasos en contratos de diseño y construcción en PVGII en  Palermo y Rivera - Huila – Esquema Público (AD): </t>
    </r>
    <r>
      <rPr>
        <sz val="11"/>
        <rFont val="Calibri"/>
        <family val="2"/>
        <scheme val="minor"/>
      </rPr>
      <t>La ejec de los contratos No5-142; 5-143 suscritos con alianza Colpatria presentan retrasos en el cumplimiento de los plazos pactados, sin justificaciones presentando deficiencias en la gestion de vigilancia de los SFV generando riesgos de incremento de costos.</t>
    </r>
  </si>
  <si>
    <t>La entidad en su respuesta a la observación se limita a dar explicaciones generales
de las demoras que se pueden presentar en las diferentes fases en este tipo de
proyectos, sin embargo, no da las justificaciones directas que atañen a los proyectos
cuestionados en las fases cuestionadas.</t>
  </si>
  <si>
    <t xml:space="preserve">Realizar informe final, de los proyectos de PVGII desarrollados en los municipios de Palermo y Rivera  Huila, 100% ejecutados. </t>
  </si>
  <si>
    <t xml:space="preserve"> 1. Realizar informe final                                          </t>
  </si>
  <si>
    <t xml:space="preserve">        Informe final (2)                     Informe de efectividad  (1)</t>
  </si>
  <si>
    <t>Con la acción propuesta y los seguimientos
realizados han permitido el cumplimiento
misional de terminar las viviendas de los
proyectos.</t>
  </si>
  <si>
    <t>H21(2019)</t>
  </si>
  <si>
    <r>
      <t xml:space="preserve">Permanencia Contrato de Supervisión - Urb Altos de Santa Ana –San Cayetano – N. De Santander – PVG II Esquema privado (AD-IP):  </t>
    </r>
    <r>
      <rPr>
        <sz val="11"/>
        <rFont val="Calibri"/>
        <family val="2"/>
        <scheme val="minor"/>
      </rPr>
      <t>El contrato No 1-027 de17/05/2017 presentó retrazo de un año en la entrega del proyecto y el  Informe de Supervisión, no expone las razones de dichas prórrogas,  incrementando los costos variables del contrato de supervisión con FINDETER, por visita mens. de Seg</t>
    </r>
  </si>
  <si>
    <t>Demora en la terminación de las viviendas,  el Informe de Supervisión no expone las razones  de dichas prórrogas,  en los documentos aportados por la Entidad no  se observan acciones emprendidas por ésta para propender por el cumplimiento de los términos del proyecto.</t>
  </si>
  <si>
    <t>Realizar informe final, de los proyectos Santa Ana y San Cayetano en Nte de stder 100% ejecutados</t>
  </si>
  <si>
    <t xml:space="preserve"> 1. Realizar informe final     de los proyectos Santa Ana y San Cayetano en Nte de stder 100% ejecutados                                      </t>
  </si>
  <si>
    <t xml:space="preserve">      Informe final (1)                     Informe de efectividad  (1)</t>
  </si>
  <si>
    <t xml:space="preserve">Con la acción propuesta y los seguimientos realizados han
permitido el cumplimiento misional de
terminar las viviendas de los proyectos.
</t>
  </si>
  <si>
    <t>H24(2019)</t>
  </si>
  <si>
    <r>
      <t xml:space="preserve">Proyecto Bolsa Anteriores Pinares de Oriente 2010 – 2011 – Villavicencio – Meta: </t>
    </r>
    <r>
      <rPr>
        <sz val="11"/>
        <color indexed="8"/>
        <rFont val="Calibri"/>
        <family val="2"/>
        <scheme val="minor"/>
      </rPr>
      <t>El proy. en mención , ha presentado demoras en su ejecución; la obs de la CGR va dirigida a la afectación de bienestar de las familias beneficiarias de las viviendas debido a la falta de oportunidad en la entrega y legalización ,  El FNV no demostró su gestión frente a los hechos expuestos por la CGR.</t>
    </r>
  </si>
  <si>
    <t>La documentación aportada por la Entidad, no permite que se observen las gestiones adelantadas por Fonvivienda para evitar las demoras en  la legalización de los subsidios asignados al proyecto hace doce años</t>
  </si>
  <si>
    <t xml:space="preserve"> Realizar mesas  de trabajo virtuales con el municipio y Enterritorio, con el fin de evidenciar el estado actual de los subsidios asignados y la restitucion de aquellos subsidios que no van a ser susceptibles de legalizacion. </t>
  </si>
  <si>
    <t xml:space="preserve">1. Realizar informe trimestral de mesas virtuales de trabajo </t>
  </si>
  <si>
    <t>1.  informe trimestral de mesas virtuales de trabajo  con listado de participantes (2)
2. Informe de efectividad(1)</t>
  </si>
  <si>
    <t>30/07/2021</t>
  </si>
  <si>
    <t xml:space="preserve">Se evidencia que, con la acción
propuesta se logro que la totalidad de
las viviendas fueran certificadas
y entregadas a los beneficiarios y se
logró el avance en el proceso de
legalización de los subsidios familiares de vivienda.
</t>
  </si>
  <si>
    <t>H4(2019)</t>
  </si>
  <si>
    <r>
      <rPr>
        <b/>
        <sz val="11"/>
        <color theme="1"/>
        <rFont val="Calibri"/>
        <family val="2"/>
        <scheme val="minor"/>
      </rPr>
      <t>Derechos en Fideicomiso (192603) sobrestimación</t>
    </r>
    <r>
      <rPr>
        <sz val="11"/>
        <color indexed="8"/>
        <rFont val="Calibri"/>
        <family val="2"/>
        <scheme val="minor"/>
      </rPr>
      <t xml:space="preserve"> A 31 de diciembre de 2019, la cuenta Derechos en Fideicomiso presenta una diferencia de $2.177.924.715, entre el saldo de los estados financieros por $54.242.941.123 y los formatos SRF-F22 reportados por los supervisores de dos (2) contratos de fiducia con la Fiduciaria Bogotá S.A., que registran saldos en extractos por $52.065.016.409</t>
    </r>
    <r>
      <rPr>
        <b/>
        <sz val="11"/>
        <color theme="1"/>
        <rFont val="Calibri"/>
        <family val="2"/>
        <scheme val="minor"/>
      </rPr>
      <t xml:space="preserve"> </t>
    </r>
    <r>
      <rPr>
        <sz val="11"/>
        <color indexed="8"/>
        <rFont val="Calibri"/>
        <family val="2"/>
        <scheme val="minor"/>
      </rPr>
      <t xml:space="preserve">
</t>
    </r>
  </si>
  <si>
    <t>La causa del hallazgo argumentada por la CGR  se debe a la no causación y no aplicación de la política y procedimientos establecida para realizar las conciliaciones entre el área contable y los supervisores de los contratos de fiducia correspondientes</t>
  </si>
  <si>
    <t>Subdireccion de Finanzas y presupuesto SFP</t>
  </si>
  <si>
    <t>En  la  vigencia  2021  se  realizó  consulta  y  mesa  de  trabajo  con  la Contaduría  General  de  la  Nación -CGN, para  establecer  la forma correcta de conciliar los saldoscontables de FONVIVIENDA frente a los saldos reportados por las entidades fiduciarias.Conforme  a  las  conclusiones  registradas  en  el  Acta  de  mesa  de trabajo con la CGN el saldo, se identificó que el cruce de los saldos se  debe  realizar  con  la  Cuenta  Patrimonial  (Cuenta  3),  de  los estados  financieros  del  patrimonio  autónomo;  toda  vez  que,  en este se recogen los saldos de activos y pasivos.Al    actualizar    el    saldo    de    derechos    en    fideicomiso    en FONVIVIENDA  con  la  información  suministrada  en  los  estados financieros de    los    patrimonios    autónomos,    se    incluye    las causaciones  tanto  de  activos  como  pasivos  registrados  de  igual manera en los patrimonios autónomos. Con  estas  acciones  la  Subdirección  de  Finanzas  y  Presupuesto, fortaleció de  manera  efectiva elcontrol  y seguimiento  de  los registros contables en la vigencia 2021, toda vez que, se incluyó el total  de  los  hechos  económicos  registrados  en  los  patrimonios autónomos y se logró la conciliación con la cuenta patrimonial.</t>
  </si>
  <si>
    <t>H25(2019)</t>
  </si>
  <si>
    <r>
      <t>Informe de la Gestión Contractual en SIRECI (A):</t>
    </r>
    <r>
      <rPr>
        <sz val="11"/>
        <color indexed="8"/>
        <rFont val="Calibri"/>
        <family val="2"/>
        <scheme val="minor"/>
      </rPr>
      <t>El FNV no rindió el informe de gestión contractual correspondiente a los meses de julio y agosto del año 2019,entre el sexto (6) y el décimo (10) día hábil del mes de septiembre de la vigencia 2019, inobservando lo expresamente establecido en el artículo tercero transitorio de la Resolución Reglamentaria Orgánica No. 33 de 2019</t>
    </r>
  </si>
  <si>
    <t>Debilidades en el ejercicio de los controles a las obligaciones inherentes a reportes externos relativos al proceso de gestión contractual</t>
  </si>
  <si>
    <t>Realizar los reportes al SIRECI en la vigencia 2020 y en adelante, en los terminos establecidos en la Normatividad Legal Vigente.</t>
  </si>
  <si>
    <t>Reportar oportunamente y en los terminos legales, la información contractual del Fondo Nacional de Vivienda FONVIVIENDA</t>
  </si>
  <si>
    <t>Certificado del Reporte generado por el aplicativo SIRECI, evidenciando que la fecha en la que se realizó el reporte fue dentro de los terminos establecidos por el Ente de control(6)</t>
  </si>
  <si>
    <t>Subdirección de Servicios Administrativos- Grupo de Contratos</t>
  </si>
  <si>
    <t>Los reportes de SIRECI, se están cargando en los términos establecidos en la normatividad vigente</t>
  </si>
  <si>
    <t>Con memorando 2022IE0000591 se informa cumplimiento y efectividad de la acción de mejora.</t>
  </si>
  <si>
    <t>H26(2019)</t>
  </si>
  <si>
    <r>
      <rPr>
        <b/>
        <sz val="11"/>
        <color indexed="8"/>
        <rFont val="Calibri"/>
        <family val="2"/>
        <scheme val="minor"/>
      </rPr>
      <t xml:space="preserve">Convenio Interadministrativo No.5 de 2019 (AD): </t>
    </r>
    <r>
      <rPr>
        <sz val="11"/>
        <color indexed="8"/>
        <rFont val="Calibri"/>
        <family val="2"/>
        <scheme val="minor"/>
      </rPr>
      <t>La CGR   evidencia que hay debilidades en la gestión documental , en la organización de las unidades documentales,  inferiendo deficiencias en el manejo de archivo y conservación documental, igual que en la observancia del manual de supervisión e interventoría, la gestión de la información contractual previsto en el numeral 4.1.</t>
    </r>
  </si>
  <si>
    <t xml:space="preserve">Debilidad en el ejercicio de la planeación y del principio de responsabilidad.  </t>
  </si>
  <si>
    <t>Revisar trimestralmente las carpetas del os convenios para verificar la completitud de la informacion correspondiente a cada convenio</t>
  </si>
  <si>
    <t>Efectuar informes de Revison</t>
  </si>
  <si>
    <t>Informe de Revision (1)
Informe de efectividad(1)</t>
  </si>
  <si>
    <t>DIVIS-Supervisor</t>
  </si>
  <si>
    <t>Con la acción de
mejora propuesta
se mejora la
organización de
las unidades
documentales</t>
  </si>
  <si>
    <t>Con memorando 2022IE0000365 se informa cumplimiento y efectividad de la acción de mejora.</t>
  </si>
  <si>
    <t>6AEBA</t>
  </si>
  <si>
    <t>Proyecto URBANIZACION BICENTENARIO. Municipio San José del Guaviare – Guaviare. A 31 de mayo los recursos no han sido reintegrados al Tesoro Nacional, sin embargo, el oferente se encuentra en trámite de ordenanza ante Asamblea Departamental para autorización reasignación recursos y cubrir lo referente a reintegro cupos POD.</t>
  </si>
  <si>
    <t>El oferente no había conseguido los recursos para hacer la devolución</t>
  </si>
  <si>
    <t xml:space="preserve"> Realizar una mesa  de trabajo con los actores del proyecto para  la restitución de los recursos</t>
  </si>
  <si>
    <t xml:space="preserve">Realizar mesa de trabajo mensual. </t>
  </si>
  <si>
    <t>ACTA DE SEGUIMIENTO COMPROMISOS (4)</t>
  </si>
  <si>
    <t>Informe Actuación Especial de Fiscalización al Programa Bolsas Anteriores – FONVIVIENDA</t>
  </si>
  <si>
    <t xml:space="preserve">Las mesas de trabajo
cumplen con los
objetivos planteados
en la acción de
mejora
</t>
  </si>
  <si>
    <t>Con memorando 2021IE0007843 se informa cumplimiento y efectividad de la acción de mejora.</t>
  </si>
  <si>
    <t xml:space="preserve">El oferente no contaba con recursos para la devolución de los recursos y tuvo que pedir autorización a la Asamblea para ello. </t>
  </si>
  <si>
    <t xml:space="preserve">Enviar  la carpeta del proyecto a la Oficina Asesora Jurídica para el inicio del cobro coactivo. </t>
  </si>
  <si>
    <t>Elaborar memorando a Oficina Asesora Juridica para el cobro coactivo</t>
  </si>
  <si>
    <t>INFORME DE GESTION(1)</t>
  </si>
  <si>
    <t>Con la actividad realizada se inició la actividad de cobro coactivo.</t>
  </si>
  <si>
    <t>Con memorando 2022IE0008384 se informa cumplimiento y efectividad de la acción de mejora.</t>
  </si>
  <si>
    <t>16AEBA</t>
  </si>
  <si>
    <t>Asignaciones de SFV a Fallecidos -a causa de un ineficiente control sobre la información de los beneficiarios objeto de los SFV, genera una inadecuada gestión de los recursos por parte de Fonvivienda, evidenciandose en los 22 casos  en los que se legalizaron los SFV a personas fallecidas</t>
  </si>
  <si>
    <t>Ineficiente control sobre la información de los
beneficiarios objeto de los SFV, genera una inadecuada gestión de los recursos por
parte de Fonvivienda.</t>
  </si>
  <si>
    <t xml:space="preserve">Realizar validaciones con la Registraduría Nacional del Estado Civil de todos los beneficiarios y del SFV que no han legalizado y/o se encuentren calificados en el programa de desplazados y para los postulantes por vigencia del documento y cotejo de nombres.  </t>
  </si>
  <si>
    <t xml:space="preserve">Elaborar Informes semestrales de los resultados de las validaciones con la Registraduría, donde se cuantifiquen los hogares con mayores de edad fallecidos unipersonales o pluripersonales, y aquellos que no se encuentre coincidencia en el nombre para determinar las acciones administrativas a que haya lugar.  
</t>
  </si>
  <si>
    <t xml:space="preserve">Informes de resultado de la consulta a la RNEC (2) 
</t>
  </si>
  <si>
    <t>Subdirección del Subsidio Familiar de Vivienda</t>
  </si>
  <si>
    <t>Las validaciones
realizadas
permiten tener el
control de la
información de
los beneficiarios</t>
  </si>
  <si>
    <t>Con memorando 2022IE0001955 se informa cumplimiento y efectividad de la acción de mejora.</t>
  </si>
  <si>
    <t>19AEBA</t>
  </si>
  <si>
    <t>Proyecto Urbanización Marina Nader II Puerto Libertador, Córdoba. P Bolsa Desplazados.  Fonvivienda no ha entregado parte de la información solicitada por la CGR de manera completa y omitió la entrega en  algunos casos, ni remitió oportunamente los oficios de solicitud de información a los  terceros involucrados en el desarrollo del proyecto y generadores de información 
del mismo.</t>
  </si>
  <si>
    <t>La información fue remitida de manera digital en varias opotunidades sin embargo no fue accesible al momento de ser consultada.</t>
  </si>
  <si>
    <t>Elaborar una carpeta digital por parte del  gestor  que contenga la información del proyecto</t>
  </si>
  <si>
    <t xml:space="preserve"> Crear una carpeta Digital del proyecto en OneDrive</t>
  </si>
  <si>
    <t>Carpeta (1)</t>
  </si>
  <si>
    <t>El Gestor del
proyecto, tiene la
carpeta de
documentos
debidamente
organizada.</t>
  </si>
  <si>
    <t>Con memorando 2021IE0009553 se informa cumplimiento y efectividad de la acción de mejora</t>
  </si>
  <si>
    <t>20AEBA</t>
  </si>
  <si>
    <t>Proyecto Unidad Residencial lo Nuestro Municipio de Tierralta, Córdoba. P. Bolsa Desplazados. FNV no ha entregado parte de la información solicitada por la CGR de manera completa y omitió la entrega en  algunos casos, limitando el alcance y los resultados de los procedimientos asociados a la Auditoría que se adelantó, la cual conduce a inconsistencias de la misma e inducir a error.</t>
  </si>
  <si>
    <t xml:space="preserve">El Gestor del
proyecto, tiene la
carpeta de
documentos
debidamente
organizada.
</t>
  </si>
  <si>
    <t>21AEBA</t>
  </si>
  <si>
    <t>Gestión documental y disponibilidad de la información proyectos de Bolsas Anteriores. Algunas respuestas presentan inconsistencias en la información suministrada, que conducen a error en el análisis realizado y generan incertidumbre en la veracidad, completitud, control y seguimiento de la información.</t>
  </si>
  <si>
    <t>Elaborar una carpeta digital por parte de cada gestor  que contenga la información del proyecto</t>
  </si>
  <si>
    <t>24AEBA</t>
  </si>
  <si>
    <t>Registros de estado de asignación con Renuncia o Restitución y Legalizados. Se evidencian inconsistencias en la 
información, ya que el estado de asignación no concuerda con el de la legalización, a causa de una inadecuada verificación y control en el proceso de registro, genera pérdida de calidad de la información e inconsistencias que obstaculizan la toma de decisiones</t>
  </si>
  <si>
    <t>A causa de una inadecuada verificación y control en el proceso
de registro de la información, genera pérdida de calidad de la información e
inconsistencias que obstaculizan la toma de decisiones, no permiten el control efectivo del estado real de las situaciones individualizadas, y afectan la rendición de
una información veraz, oportuna e integra.</t>
  </si>
  <si>
    <t xml:space="preserve">Actualizar la información del estado de legalización de los subsidios familiares de vivienda, conforme a su estado de asignación. </t>
  </si>
  <si>
    <t>Realizar Informe  de la actualización del estado de legalización, de acuerdo a su estado de asignación.</t>
  </si>
  <si>
    <t>Informe con el resultado de la actualización de la información en el Sistema(1)</t>
  </si>
  <si>
    <t xml:space="preserve">Con la
información
actualizada se
garantiza la
calidad de la
información.
</t>
  </si>
  <si>
    <t>Con memorando 2021IE9347 se informa cumplimiento y efectividad de la acción de mejora</t>
  </si>
  <si>
    <t>25AEBA</t>
  </si>
  <si>
    <t>Reporte Indicador especifico de gestión Proyecto Bolsas Anteriores. El Programa no cuenta con Indicadores para su 
seguimiento, control y evaluación; razón por la cual, teniendo en cuenta la importancia de estas herramientas para determinar el cumplimiento del programa, se confirma la situación planteada por la CGR, por lo tanto, se constituye en hallazgo administrativo.</t>
  </si>
  <si>
    <t>Existian indicadores del Plan de Acción pero no indicadores aprobados por la Oficina de Planeación</t>
  </si>
  <si>
    <t xml:space="preserve">Formular los indicadores  para aprobación de la Oficina Asesora de Planeación </t>
  </si>
  <si>
    <t>Aprobacion y publicacion  de los formatos por parte de la  OAP</t>
  </si>
  <si>
    <t xml:space="preserve">Formato actualizado (1)
</t>
  </si>
  <si>
    <t>La actividad
realizada logra el
objetivo planteado
en la acción de
mejora</t>
  </si>
  <si>
    <t>1 PVGII</t>
  </si>
  <si>
    <r>
      <rPr>
        <b/>
        <sz val="11"/>
        <rFont val="Calibri"/>
        <family val="2"/>
        <scheme val="minor"/>
      </rPr>
      <t>Proyecto Conjunto Residencial Altos del Guadual, Municipio de Pitalito, Huila</t>
    </r>
    <r>
      <rPr>
        <sz val="11"/>
        <rFont val="Calibri"/>
        <family val="2"/>
        <scheme val="minor"/>
      </rPr>
      <t>. Los mecanismos adoptados para superar los inconvenientes presentados en la ejecución del proyecto no han sido  efectivos, es así, que el plazo de terminación de la Fase 5 ha sido desplazado en diferentes oportunidades y a la fecha las viviendas no han sido entregadas a los beneficiarios</t>
    </r>
  </si>
  <si>
    <t>Deficiencias en la supervision y seguimiento, lo que ha generado que a la fecha no se hayan entregado las unidades
habitacionales a los beneficiarios pese a que han transcurrido aproximadamente 4 años de la firma del Acta de inicio del Contrato de Diseño y Construcción</t>
  </si>
  <si>
    <t xml:space="preserve">Gestionar mesa de seguimiento virtual y visita al proyecto de vivienda, estableciendo compromisos para superar los inconvenientes presentados en la ejecución del proyecto      </t>
  </si>
  <si>
    <t>1. Visita al proyecto de vivienda con informe de comision.           
2. Mesa de seguimiento virtual.</t>
  </si>
  <si>
    <t xml:space="preserve"> Informe de comision de Visita al proyecto de vivienda (1) 
Informes de mesas de seguimiento virtuales  con listado de participantes (2)
Informe de efectividad (1)</t>
  </si>
  <si>
    <t>SPAT/DIVIS</t>
  </si>
  <si>
    <t>Informe Actuación Especial de Fiscalización a Proyectos Programa de Vivienda Gratuita Fase II - PVG II</t>
  </si>
  <si>
    <t>Con la acción de mejora efectuada se logró el objetivo deseado de superar los inconvenientes presentados en la ejecución del proyecto</t>
  </si>
  <si>
    <t>Con memorando 2022IE0004971 se informa cumplimiento y efectividad de la acción de mejora.</t>
  </si>
  <si>
    <t>4 PVGII</t>
  </si>
  <si>
    <r>
      <rPr>
        <b/>
        <sz val="11"/>
        <rFont val="Calibri"/>
        <family val="2"/>
        <scheme val="minor"/>
      </rPr>
      <t>Término de ejecución del contrato 5 – 027 (Urbanización Villa Karoll – Municipio de 
Pailitas).</t>
    </r>
    <r>
      <rPr>
        <sz val="11"/>
        <rFont val="Calibri"/>
        <family val="2"/>
        <scheme val="minor"/>
      </rPr>
      <t xml:space="preserve"> No se aplica Guía de procedimiento en el contrato de Diseño y Construcción en proyectos PVG II, en cuanto se ha afectado la estabilidad del contrato. El Comité Técnico no ha sido eficiente, en aplicar, medidas que condujeran al normal desarrollo del proyecto</t>
    </r>
  </si>
  <si>
    <t xml:space="preserve"> El Comité Técnico Fiduciario, no actuó de forma diligente, en la aplicación de las
causales de incumplimiento por parte del contratista, frente a las demoras y retrasos
de las obras, sino por el contrario se le amplían los plazos de entrega de forma
reiterada, posponiendo la entrega de las viviendas a los beneficiarios del SFVE </t>
  </si>
  <si>
    <t>Realizar informe final del proyecto por parte del supervisor del convenio, incluyendo actas
de entrega del proyecto a la entidad territorial (fase 6), registrando relación de mesas de
trabajo y visitas realizadas desde 2022 hasta la suscripción de las actas de entrega</t>
  </si>
  <si>
    <t>Remitir Informe final del proyecto</t>
  </si>
  <si>
    <t>Informe final (1)
Informe de
efectividad (1)</t>
  </si>
  <si>
    <t>Dificultades flujo de recursos, para tal efecto
constructor gestiona cobro de una nueva etapa terminada( 20 VIP).
Terminación del urbanismo afectado por condiciones de invierno.
Se avanza en elaboración de minuta de constitución para individualizar FMI.</t>
  </si>
  <si>
    <t>5 PVGII</t>
  </si>
  <si>
    <r>
      <rPr>
        <b/>
        <sz val="11"/>
        <rFont val="Calibri"/>
        <family val="2"/>
        <scheme val="minor"/>
      </rPr>
      <t>Planeación, estructuración y viabilización del Proyecto Urb La Pachita, El Paso -
Cesar.</t>
    </r>
    <r>
      <rPr>
        <sz val="11"/>
        <rFont val="Calibri"/>
        <family val="2"/>
        <scheme val="minor"/>
      </rPr>
      <t xml:space="preserve"> Debilidades en la planeación, estructuración y viabilización del Proyecto Urb La Pachita, El Paso, contrario a los art 2-3 ley 1537-2012  que fija como competencias, responsabilidades y funciones a Fonvivienda y MTCV el desarrollo de los proyectos de VIS y la estructuración efectiva del PVG II</t>
    </r>
  </si>
  <si>
    <t xml:space="preserve"> En el desarrollo del contrato se han presentado inconvenientes que derivaron, en suspensiones, ampliaciones y prorrogas de las actividades
inherentes a las fases programadas para el proyecto,  impactando en
la fecha terminación de las viviendas proyectadas inicialmente para 24 meses a
partir de la firma del  acta de inicio de las obras, es decir para el año 2019</t>
  </si>
  <si>
    <t>Desarrollar trimestralmente mesas articuladas por la DIVIS con la SPAT, interventoría, supervisor de convenio y comité técnico del programa, en las cuales se establece y desarrolle plan especial de gestión y seguimiento y se generan recomendaciones para toma
de decisiones</t>
  </si>
  <si>
    <t>Informe trimestral de seguimiento y recomendaciones</t>
  </si>
  <si>
    <t>Informe trimestral
(4)
Informe de
efectividad (1)</t>
  </si>
  <si>
    <t>6 PVGII</t>
  </si>
  <si>
    <r>
      <rPr>
        <b/>
        <sz val="11"/>
        <rFont val="Calibri"/>
        <family val="2"/>
        <scheme val="minor"/>
      </rPr>
      <t>Cambio en el valor del contrato, proyecto Urbanización La Pachita, El Paso - Cesar.</t>
    </r>
    <r>
      <rPr>
        <sz val="11"/>
        <rFont val="Calibri"/>
        <family val="2"/>
        <scheme val="minor"/>
      </rPr>
      <t xml:space="preserve"> Retrasos en la ejecución por cambio del salario del pago de las viviendas que se tradujeron en modificación a la cláusula sexta de la forma y valor de pago como se evidencia en el otrosí No. 1 de dicho contrato</t>
    </r>
  </si>
  <si>
    <t>Demoras en la ejecución del proyecto que generan vulneración al principio de economía, en cuanto, a minimizar los costos de proyecto.</t>
  </si>
  <si>
    <t>Desarrollar trimestralmente mesas articuladas por la DIVIS con la SPAT, interventoría,
supervisor de convenio y comité técnico del programa, en las cuales se establece y
desarrolle plan especial de gestión y seguimiento y se generan recomendaciones para toma
de decisiones</t>
  </si>
  <si>
    <t>7 PVGII</t>
  </si>
  <si>
    <r>
      <rPr>
        <b/>
        <sz val="11"/>
        <rFont val="Calibri"/>
        <family val="2"/>
        <scheme val="minor"/>
      </rPr>
      <t>Término de ejecución del contrato 5 – 022 (Urbanización Villa Nidia – Municipio de 
Chimichagua).</t>
    </r>
    <r>
      <rPr>
        <sz val="11"/>
        <rFont val="Calibri"/>
        <family val="2"/>
        <scheme val="minor"/>
      </rPr>
      <t xml:space="preserve"> No se ha  aplicado en la forma debida la Guía de procedimiento en el contrato de Diseño y Construcción en proyectos PVG; respecto a los incumplimientos  presentados por parte del contratista de obra seleccionado. el artículo 34 numeral 1 de la Ley 734 de 2002</t>
    </r>
  </si>
  <si>
    <t>Demoras en la ejecución de las obras proyectadas, solo 40 están terminadas, sin certificar, las obras de urbanismo  están en ejecución. El
plan de contingencia suscrito  no se está cumpliendo, situación  reflejada en los bajos porcentajes de ejecución. Del resto de vivienda (160 por construir) no se ha iniciado su
proceso de construcción</t>
  </si>
  <si>
    <t>Gestionar mesas de seguimiento virtuales y visitas al proyecto de vivienda, estableciendo compromisos  para superar los inconvenientes presentados en la ejecución del proyecto</t>
  </si>
  <si>
    <t>Realizar informe final del proyecto, incluyendo certificados de existencia y habitabilidad de las VIP y la relación de mesas de trabajo y visitas realizadas desde 2022 hasta fecha de certificación</t>
  </si>
  <si>
    <t>Informe final (1)
Informe de efectividad (1)</t>
  </si>
  <si>
    <t>Plazo Fase de construcción 10 de octubre 2023.
120 VIP con cubierta:160 de las cuales están
certificada / Se evidencia reciente reducción de la capacidad técnica, administrativa,
financiera y logística por parte del contratista.</t>
  </si>
  <si>
    <t>8 PVGII</t>
  </si>
  <si>
    <r>
      <rPr>
        <b/>
        <sz val="11"/>
        <rFont val="Calibri"/>
        <family val="2"/>
        <scheme val="minor"/>
      </rPr>
      <t xml:space="preserve">Término de ejecución del contrato 5 – 013 (Urbanización Santa Sofia Fase II – Municipio 
del Colegio). </t>
    </r>
    <r>
      <rPr>
        <sz val="11"/>
        <rFont val="Calibri"/>
        <family val="2"/>
        <scheme val="minor"/>
      </rPr>
      <t>No se aplica  en debida forma Guía de procedimiento en el contrato de Diseño y Construcción en  proyectos PVG II, en cuanto se ha afectado la estabilidad del contrato, como se vio  más adelante en la cesión del mismo.</t>
    </r>
  </si>
  <si>
    <t>No se tomaron las acciones efectivas para la aplicación de las cláusulas legales establecidas en el contrato, la demora en la aplicación efectiva del proceso de incumplimiento dentro de dicho comité permitió que se extendiera reiteradamente el plazo de las diferentes etapas de proyectos, presentándose demoras no justificadas y retrasos en la ejecución de las
actividades de obra</t>
  </si>
  <si>
    <t>9 PVGII</t>
  </si>
  <si>
    <r>
      <rPr>
        <b/>
        <sz val="11"/>
        <rFont val="Calibri"/>
        <family val="2"/>
        <scheme val="minor"/>
      </rPr>
      <t>Cambio en los soportes de pago de las viviendas del Proyecto Urbanización Sagrada Familia, Obando Valle del Cauca.</t>
    </r>
    <r>
      <rPr>
        <sz val="11"/>
        <rFont val="Calibri"/>
        <family val="2"/>
        <scheme val="minor"/>
      </rPr>
      <t xml:space="preserve"> Debilidades en los principios de  eficiencia, equidad y economía para el adecuado cumplimiento de los fines del Estado, relacionados con la ordenación y ejecución del Presupuesto General de la  Nación y, en general, con la administración de bienes y recursos públicos</t>
    </r>
  </si>
  <si>
    <t xml:space="preserve">Fonvivienda y el MVCT no realizaron las debidas
verificaciones generando cambios en el contrato, en cuanto a los
soportes que sustentan los pagos, con la incertidumbre sobre el tiempo que
conllevará el IGAC para que emita concepto y se pueda expedir el Certificado de
Existencia o Habitabilidad que garantice que las viviendas efectivamente fueron
construidas bajo la normatividad </t>
  </si>
  <si>
    <t xml:space="preserve">1. Visitas al proyecto de vivienda con informes de comisión 
2. Mesas de seguimiento virtuales </t>
  </si>
  <si>
    <t xml:space="preserve"> Informes de comisión de visitas al proyecto de vivienda (2)
Informes de mesas de seguimiento virtuales con listado de participantes (3)
Informe de efectividad (1)</t>
  </si>
  <si>
    <t>La actividad de mejora cumplió con el objetivo planteado al realizarse las mesas de trabajo</t>
  </si>
  <si>
    <t>Con memorando 2022IE0008791 se informa cumplimiento y efectividad de la acción de mejora.</t>
  </si>
  <si>
    <t>10 PVGII</t>
  </si>
  <si>
    <r>
      <rPr>
        <b/>
        <sz val="11"/>
        <rFont val="Calibri"/>
        <family val="2"/>
        <scheme val="minor"/>
      </rPr>
      <t xml:space="preserve">Urbanización Villa Joel – San Vicente del Caguán, Caquetá. </t>
    </r>
    <r>
      <rPr>
        <sz val="11"/>
        <rFont val="Calibri"/>
        <family val="2"/>
        <scheme val="minor"/>
      </rPr>
      <t xml:space="preserve">
Incumplimiento de las  obligaciones pactadas en el contrato por parte del constructor, sin que medie acción efectiva por parte del Comité Técnico, quien es responsable de emitir conceptos y  adelantar gestiones ante la aseguradora y el constructor para hacer cumplir los  términos del contrato</t>
    </r>
  </si>
  <si>
    <t>Se evidencia incumpliendo de 
obligaciones pactadas en el contrato por parte del constructor, sin que medie acción efectiva por parte del Comité Técnico, responsable de emitir conceptos y
adelantar gestiones ante la aseguradora y el constructor para hacer cumplir los
términos del contrato, de conformidad con la Guía de
procedimientos en el Contrato de Diseño Proyectos PVG II</t>
  </si>
  <si>
    <t>11 PVGII</t>
  </si>
  <si>
    <r>
      <rPr>
        <b/>
        <sz val="11"/>
        <rFont val="Calibri"/>
        <family val="2"/>
        <scheme val="minor"/>
      </rPr>
      <t xml:space="preserve">Asignación de Subsidios Proyecto Urbanización Caminos de Varsovia- El Paujil, Caquetá. </t>
    </r>
    <r>
      <rPr>
        <sz val="11"/>
        <rFont val="Calibri"/>
        <family val="2"/>
        <scheme val="minor"/>
      </rPr>
      <t>Fonvivienda no realizó de  manera minuciosa la verificación del cumplimiento de los requisitos por parte de los  potenciales beneficiarios, lo que generó que se asignaran subsidios de este  programa a familias que ya contaban con este beneficio</t>
    </r>
  </si>
  <si>
    <t xml:space="preserve">Por la omisión en la aplicación de lo establecido en el artículo 2.1.1.2.1.2.7 del Decreto 1077 de 2015,  se asignaron subsidios de este
programa a familias que ya contaban con este beneficio </t>
  </si>
  <si>
    <t>Enviar comunicaciones a los Entes Territoriales con los listados de los potenciales beneficiarios, a fin de darles a conocer las familias, para obtener información de si han sido previamente beneficiarias por parte del municipio</t>
  </si>
  <si>
    <t xml:space="preserve">1.Realizar Informes semestrales donde se reporten los municipios a los cuales se les solicitó información de los hogares beneficiarios por el Ente Territorial, para determinar las acciones administrativas a que haya lugar  </t>
  </si>
  <si>
    <t xml:space="preserve">Informe (2) </t>
  </si>
  <si>
    <t>Con memorando 2022IE0006342 se solicita modificación de la fecha de terminación de la acción de mejora.  Con memorando 2022IE0008728 se informa cumplimiento y efectividad de la acción de mejora.</t>
  </si>
  <si>
    <t>12 PVGII</t>
  </si>
  <si>
    <r>
      <rPr>
        <b/>
        <sz val="11"/>
        <rFont val="Calibri"/>
        <family val="2"/>
        <scheme val="minor"/>
      </rPr>
      <t xml:space="preserve">Individualización de las viviendas en el proyecto Urbanización Caminos de Varsobia- El Paujil, Caquetá. </t>
    </r>
    <r>
      <rPr>
        <sz val="11"/>
        <rFont val="Calibri"/>
        <family val="2"/>
        <scheme val="minor"/>
      </rPr>
      <t>Atrasos al contratista para poder realizar la escrituración y los folios de matrícula para individualizar cada una de las viviendas, el contratista tiene  proyectado certificar las 48 viviendas una vez las termine</t>
    </r>
  </si>
  <si>
    <t xml:space="preserve"> Deficiencias en el cumplimiento oportuno de las obligaciones del municipio  para adelantar acciones de desenglobe del terreno, finalmente las escrituras fueron entregadas por el ente territorial en febrero de 2021,  ocasionando demoras en la entrega de las viviendas a los beneficiarios</t>
  </si>
  <si>
    <t xml:space="preserve">1. Visitas al proyecto de vivienda con informes de comision
2. Mesas de seguimiento virtuales </t>
  </si>
  <si>
    <t>Informes de comision de visitas al proyecto de vivienda (1)
Informes de mesas de seguimiento virtuales con listado de participantes (8)
Informe de efectividad (1)</t>
  </si>
  <si>
    <t xml:space="preserve">Proyecto requirió ajuste a diseños para optimizar recursos y superar una afectación de área por CDI próximo lo que conllevó a la
modificación de licencias. </t>
  </si>
  <si>
    <t>13 PVGII</t>
  </si>
  <si>
    <r>
      <rPr>
        <b/>
        <sz val="11"/>
        <rFont val="Calibri"/>
        <family val="2"/>
        <scheme val="minor"/>
      </rPr>
      <t>Proyecto Urbanización Villa de la Esperanza Etapa II- Pasca, Cundinamarca.</t>
    </r>
    <r>
      <rPr>
        <sz val="11"/>
        <rFont val="Calibri"/>
        <family val="2"/>
        <scheme val="minor"/>
      </rPr>
      <t xml:space="preserve"> Se evidencia falta de oportunidad en la toma de decisiones por parte  del Comité Técnico, considerando que después de transcurridos dos años,  desde mayo de 2018, cuando la interventoría informó sobre  el  abandono de las obras por parte del contratista, no se adelantaron las acciones  pertinentes</t>
    </r>
  </si>
  <si>
    <t xml:space="preserve">Se evidencia falta de oportunidad en la toma de decisiones por parte
del Comité Técnico, después de dos años
que la interventoría informó sobre  el
abandono de obras por parte del contratista, no se adelantaron  acciones, solo hasta diciembre de 2020 instruye a Alianza Colpatria para iniciar
 reclamación por incumplimiento. A la fecha las obras se
encuentran abandonadas 
</t>
  </si>
  <si>
    <t>14 PVGII</t>
  </si>
  <si>
    <r>
      <rPr>
        <b/>
        <sz val="11"/>
        <rFont val="Calibri"/>
        <family val="2"/>
        <scheme val="minor"/>
      </rPr>
      <t>Alcance del contrato 5003 de 2016 Urbanización Villa Ana – Municipio de Distracción, Guajira.</t>
    </r>
    <r>
      <rPr>
        <sz val="11"/>
        <rFont val="Calibri"/>
        <family val="2"/>
        <scheme val="minor"/>
      </rPr>
      <t xml:space="preserve"> Se evidencia deficiente gestión por parte del Comité Técnico por los cambios aprobados frente al contrato en mención, sin que exista  justificación alguna para los mismos.</t>
    </r>
  </si>
  <si>
    <t>Las modificaciones referentes a la reducción del número de
viviendas, son cuestionables, toda vez que la justificación principal radica en que las
áreas del proyecto no se ajustan a las áreas mínimas requeridas para la ejecución
del número de unidades de vivienda proyectadas de manera inicial para el proyecto
y establecidas en el OBJETO contractual del mismo</t>
  </si>
  <si>
    <t>Realizar informe final, sobre la ejecución en donde se constate la construcción de  las 120 viviendas que hacen parte del proyecto</t>
  </si>
  <si>
    <t xml:space="preserve">1. Realizar Informe final                    </t>
  </si>
  <si>
    <t>Informe final (1)</t>
  </si>
  <si>
    <t>La actividad cumple con el objetivo planteado en la acción de mejora</t>
  </si>
  <si>
    <t>15 PVGII</t>
  </si>
  <si>
    <r>
      <rPr>
        <b/>
        <sz val="11"/>
        <rFont val="Calibri"/>
        <family val="2"/>
        <scheme val="minor"/>
      </rPr>
      <t>Alcance del contrato 5033-2016 Urb Mirador de Bello Horizonte – municipio de Marmato - Caldas.</t>
    </r>
    <r>
      <rPr>
        <sz val="11"/>
        <rFont val="Calibri"/>
        <family val="2"/>
        <scheme val="minor"/>
      </rPr>
      <t xml:space="preserve"> Se considera la existencia de un riesgo, frente al  cubrimiento de las familias potencialmente beneficiarias, en la medida que al no  cumplir con el cronograma se continúe ajustando el valor del proyecto según la  vigencia con la consecuente reducción del número de viviendas</t>
    </r>
  </si>
  <si>
    <t xml:space="preserve">Las modificaciones referentes a la reducción del
número de viviendas en un porcentaje del 20%, son debatibles, la justificación radica en que se desconocía las condiciones del
suelo, situación que llevó a  realización
de estudios geotécnicos adicionales, los cuales 
concluyeron que se requería la ejecución de obras de cimentación adicionales
</t>
  </si>
  <si>
    <t>16 PVGII</t>
  </si>
  <si>
    <r>
      <rPr>
        <b/>
        <sz val="11"/>
        <rFont val="Calibri"/>
        <family val="2"/>
        <scheme val="minor"/>
      </rPr>
      <t>Término de ejecución del contrato 5–028 - Urb Freddy Villa – municipio de 
La Apartada - Córdoba.</t>
    </r>
    <r>
      <rPr>
        <sz val="11"/>
        <rFont val="Calibri"/>
        <family val="2"/>
        <scheme val="minor"/>
      </rPr>
      <t xml:space="preserve"> El Comité Técnico, no actuó de forma diligente, en la aplicación de las causales de incumplimiento por  parte del contratista. No se aplica en debida forma Guía de procedimiento en el contrato de  Diseño y Construcción en proyectos PVG II</t>
    </r>
  </si>
  <si>
    <t>El Comité Técnico no ha sido eficiente en aplicar antes y durante la ocurrencia de
los hechos, medidas que condujeran al normal desarrollo del proyecto y a su
finalización en tiempo oportuno; sino también, a la afectación de las familias
beneficiarias del SFVE, que llevan 4 años a la espera de la materialización de su
vivienda</t>
  </si>
  <si>
    <t>17 PVGII</t>
  </si>
  <si>
    <r>
      <rPr>
        <b/>
        <sz val="11"/>
        <rFont val="Calibri"/>
        <family val="2"/>
        <scheme val="minor"/>
      </rPr>
      <t>Mecanismos para ejecución de obras complementarias por parte de la Alcaldía del Municipio Gigante- Huila Proyecto Ciudadela Tucandira, Gigante - Huila.</t>
    </r>
    <r>
      <rPr>
        <sz val="11"/>
        <rFont val="Calibri"/>
        <family val="2"/>
        <scheme val="minor"/>
      </rPr>
      <t xml:space="preserve"> El Comité Técnico no actuó de forma diligente  en la  aplicación de las causales de incumplimiento por parte del contratista. Débil toma de decisiones frente a las demoras y retrasos de las obras  por parte del contratista</t>
    </r>
  </si>
  <si>
    <t xml:space="preserve">El Comité Técnico Fiduciario no actuó de forma diligente en la
aplicación de las causales de incumplimiento por parte del contratista, no se lleva a cabo un plan de contingencia para contrarrestar el problema; se evidencia una débil toma de decisiones frente a las demoras y retrasos de las obras por parte del contratista, se amplían  plazos de entrega de forma reiterada
</t>
  </si>
  <si>
    <t>Dificultades flujo de recursos, suministro de
materiales y dificultades en el transporte.
Se espera terminar construcción y demás procesos administrativos finales del 2023</t>
  </si>
  <si>
    <t>18 PVGII</t>
  </si>
  <si>
    <r>
      <rPr>
        <b/>
        <sz val="11"/>
        <rFont val="Calibri"/>
        <family val="2"/>
        <scheme val="minor"/>
      </rPr>
      <t>Término de ejecución del contrato 5 – 016- Urbanización Tres Marías, municipio de Pelaya 
– Cesar.</t>
    </r>
    <r>
      <rPr>
        <sz val="11"/>
        <rFont val="Calibri"/>
        <family val="2"/>
        <scheme val="minor"/>
      </rPr>
      <t xml:space="preserve"> El Comité Técnico Fiduciario, no actuó de forma oportuna, en la  aplicación de las causales de incumplimiento por parte del contratista,  fundamentalmente en las fases 2 y 5, en las que se han presentado múltiples  ampliaciones y prorrogas en forma reiterada</t>
    </r>
  </si>
  <si>
    <t>Se evidencia incumplimiento por parte del contratista sin que el Comité Técnico haya tomado de manera oportuna las decisiones conducentes al
cumplimiento de los términos del contrato, pese a que la interventoría ha informado
sobre los hechos; de igual manera se observa deficiencias en el seguimiento y gestión por parte de Fonvivienda y el MVCT a través del Comité Técnico</t>
  </si>
  <si>
    <t xml:space="preserve">1. Visitas al proyecto de vivienda con informes de comisión
2. Mesas de seguimiento virtuales </t>
  </si>
  <si>
    <t xml:space="preserve">  Informes de comisión de visitas al proyecto de vivienda (1) 
Informes de mesas de seguimiento virtuales con listado de participantes (5)
Informe de efectividad (1)</t>
  </si>
  <si>
    <t>la acción propuesta
conllevó verificación
del avance del
proyecto de vivienda
y de los
compromisos de las
partes,
implementando
gestiones y acciones
necesarias para
solucionar las
situaciones que
generaron retrasos
en la ejecución del
contrato. como
resultado se logró
terminar las obras al
100% y gestionar los
temas jurídicos -
administrativos.
A la fecha
únicamente quedan
pendientes
documentales que
correspondientes a
procesos interno de
terceros (AFINIAlegalización servicio
de energía y ORIPRegistro escritura
constitución
urbanización).</t>
  </si>
  <si>
    <t>19 PVGII</t>
  </si>
  <si>
    <r>
      <rPr>
        <b/>
        <sz val="11"/>
        <rFont val="Calibri"/>
        <family val="2"/>
        <scheme val="minor"/>
      </rPr>
      <t xml:space="preserve">Término de ejecución del contrato 5 – 017 proyecto Efraín Mateus – municipio de San 
Martin – Cesar. </t>
    </r>
    <r>
      <rPr>
        <sz val="11"/>
        <rFont val="Calibri"/>
        <family val="2"/>
        <scheme val="minor"/>
      </rPr>
      <t>El Comité Técnico Fiduciario no actuó de forma diligente, en la aplicación de las causales de incumplimiento por parte del contratista, fundamentalmente en la fase 5 Construcción</t>
    </r>
  </si>
  <si>
    <t xml:space="preserve">1. Visitas al proyecto de vivienda con informes de comisión
2. Mesas de seguimiento   virtuales </t>
  </si>
  <si>
    <t>Informes de comisión de visitas al proyecto de vivienda  (2)
Informes de mesas de seguimiento virtuales con listado de participantes (5)
Informe de efectividad (1)</t>
  </si>
  <si>
    <t>Dificultades flujo de recursos, suministro de
materiales y dificultades en el transporte.
Se espera terminar construcción y demás
procesos administrativos finales del 2023.
Memorando 2024IE0000347: El conjunto de acciones desarrolladas permitió resolver y superar afectaciones, terminar la construcción del proyecto habilitando e impulsando gestiones administrativas que conllevan al cumplimiento misional del programa PVGII.</t>
  </si>
  <si>
    <t>20 PVGII</t>
  </si>
  <si>
    <r>
      <rPr>
        <b/>
        <sz val="11"/>
        <rFont val="Calibri"/>
        <family val="2"/>
        <scheme val="minor"/>
      </rPr>
      <t xml:space="preserve">Proyecto de Vivienda Manguare Fase II, Leticia-Amazonas. </t>
    </r>
    <r>
      <rPr>
        <sz val="11"/>
        <rFont val="Calibri"/>
        <family val="2"/>
        <scheme val="minor"/>
      </rPr>
      <t>Incumplimientos reiterativos por parte del contratista sin que medie acción efectiva  por parte del Comité Técnico, de igual manera, las afectaciones que presentó el  predio evidencian deficiencia en la planeación, así como incumplimiento del  municipio en las obligaciones derivadas del convenio interadministrativo</t>
    </r>
  </si>
  <si>
    <t>Falta de acciones efectivas por parte de Fonvivienda y el MVCT
con miras a propender al cumplimiento de los cronogramas y fechas establecidas para el desarrollo del proyecto</t>
  </si>
  <si>
    <t xml:space="preserve">Desarrollar trimestralmente mesas articuladas por la DIVIS con la SPAT, interventoría, supervisor de convenio y comité técnico del programa, en las cuales se establece y desarrolle plan especial de gestión y seguimiento y se generan recomendaciones para toma
de decisiones.
</t>
  </si>
  <si>
    <t xml:space="preserve">Informe trimestral de seguimiento y recomendaciones.
</t>
  </si>
  <si>
    <t xml:space="preserve">Informe trimestral
(4)
Informe de
efectividad (1)
</t>
  </si>
  <si>
    <t>21 PVGII</t>
  </si>
  <si>
    <r>
      <rPr>
        <b/>
        <sz val="11"/>
        <rFont val="Calibri"/>
        <family val="2"/>
        <scheme val="minor"/>
      </rPr>
      <t>Proyecto Urbanización Bosque San Ignacio, Municipio de San José del Guaviare-Departamento del Guaviare.</t>
    </r>
    <r>
      <rPr>
        <sz val="11"/>
        <rFont val="Calibri"/>
        <family val="2"/>
        <scheme val="minor"/>
      </rPr>
      <t xml:space="preserve"> Deficiencias en el seguimiento por cuanto en la información entregada  por Fonvivienda no se evidencian los soportes que respalden cada una de las  situaciones que afectaron al contratista y dificultades técnicas, operativas y financiera del contratista para ejecutar el proyecto</t>
    </r>
  </si>
  <si>
    <t>Debilidades en los mecanismos de supervisión al contrato de obra, a la fecha en la obra no se ha iniciado con la construcción de las viviendas multifamiliares, no se ha dado cumplimiento al plazo establecido para la
construcción del proyecto,  se ha tenido que prorrogar en diferentes oportunidades, se ha prorrogado la fecha de terminación establecida en
dos años</t>
  </si>
  <si>
    <t xml:space="preserve">Dificultades flujo de recursos, suministro de
materiales y dificultades en el transporte.
75 VIP certificadas, 48 pendiente por construir, se estiman 7 meses de ejecución </t>
  </si>
  <si>
    <t>22 PVGII</t>
  </si>
  <si>
    <r>
      <rPr>
        <b/>
        <sz val="11"/>
        <rFont val="Calibri"/>
        <family val="2"/>
        <scheme val="minor"/>
      </rPr>
      <t>Viabilización, planeación, proyección y programación en el marco del Convenio N°048 - 2016 entre FONVIVIENDA y el municipio de Ciénaga- Magdalena.</t>
    </r>
    <r>
      <rPr>
        <sz val="11"/>
        <rFont val="Calibri"/>
        <family val="2"/>
        <scheme val="minor"/>
      </rPr>
      <t xml:space="preserve">
No cumplimiento de lineamientos de la  circular de viabilización por la entidad competente, por falta del ente  territorial en las obligaciones pactadas en el convenio y las debilidades por parte  de Fonvivienda en el seguimiento del proyecto</t>
    </r>
  </si>
  <si>
    <t>Falencia en la planeación, proyección y programación, debido a que no se dimensionó ni el tiempo ni la magnitud de las obras
complementarias, necesarias para la realización del proyecto de vivienda, y que
como se ha manifestado, ha generado atrasos en aproximadamente 3 años</t>
  </si>
  <si>
    <t>23 PVGII</t>
  </si>
  <si>
    <r>
      <rPr>
        <b/>
        <sz val="11"/>
        <rFont val="Calibri"/>
        <family val="2"/>
        <scheme val="minor"/>
      </rPr>
      <t xml:space="preserve">Planeación, proyección y programación en el Marco del Convenio N°050 de 2017 entre FONVIVIENDA y el Municipio de La Gloria- Cesar. </t>
    </r>
    <r>
      <rPr>
        <sz val="11"/>
        <rFont val="Calibri"/>
        <family val="2"/>
        <scheme val="minor"/>
      </rPr>
      <t>Incumplimiento del ente territorial en las obligaciones pactadas en el convenio, y a las debilidades por parte de Fonvivienda en el seguimiento del proyecto</t>
    </r>
  </si>
  <si>
    <t xml:space="preserve">Fallas en la planeación del convenio, toda vez que la ejecución del contrato de Diseño y Construcción se ha visto afectada por pendientes a cargo del ente Territorial, por no tener prevista la magnitud de las obras complementarias, necesarias para la realización del proyecto de vivienda.
 Estas situaciones han generado prorrogas y dilación en el proyecto
</t>
  </si>
  <si>
    <t>Informes de comisión de visitas al proyecto de vivienda (2)
Informes de mesas de seguimiento virtuales  con listado de participantes (7)
Informe de efectividad (1)</t>
  </si>
  <si>
    <t xml:space="preserve">Se prevé terminar construcción 30 de junio 2023. En gestión minuta de RPH y posterior
procesos notariales de individualización de VIP y entrega a operadores de servicios públicos.
Memorando 2024IE0000347: El conjunto de acciones desarrolladas permitió resolver y superar afectaciones, terminar la construcción del proyecto habilitando e impulsando gestiones administrativas que conllevan al cumplimiento misional del programa PVGII.  </t>
  </si>
  <si>
    <t>Con memorando 2022IE0006342 se solicita modificación de la fecha de terminación de la acción de mejora. Con memorando 2023IE0004751 se solicita modificación de la acción de mejora.
Con memorando 2024IE0000347 se informa declaración de cumplimiento y efectividad de las acciones de mejora.</t>
  </si>
  <si>
    <t>24 PVGII</t>
  </si>
  <si>
    <r>
      <rPr>
        <b/>
        <sz val="11"/>
        <rFont val="Calibri"/>
        <family val="2"/>
        <scheme val="minor"/>
      </rPr>
      <t>Seguimiento y programación del contrato de Diseño y Construcción No 5-30 Proyecto Urbanización Villa Sheo Municipio de Coello - Tolima.</t>
    </r>
    <r>
      <rPr>
        <sz val="11"/>
        <rFont val="Calibri"/>
        <family val="2"/>
        <scheme val="minor"/>
      </rPr>
      <t xml:space="preserve">
Debilidades por parte de Fonvivienda e interventoría (ENTerritorio) en el seguimiento del proyecto</t>
    </r>
  </si>
  <si>
    <t>Falencias en la supervisión e interventoría, toda vez que el
cumplimento de los términos no es acorde a lo establecido, debido a que no se
observan acciones encaminadas al cumplimiento de las fases del proyecto, estas situaciones han generado dilación en el proyecto, ocasionando
que los beneficiarios no accedan de manera oportuna y eficiente a las soluciones
de vivienda</t>
  </si>
  <si>
    <t>Dificultades flujo de recursos, suministro de
materiales y dificultades en el transporte.
Se espera terminar construcción y demás
procesos administrativos finales del 2023</t>
  </si>
  <si>
    <t>25 PVGII</t>
  </si>
  <si>
    <r>
      <rPr>
        <b/>
        <sz val="11"/>
        <rFont val="Calibri"/>
        <family val="2"/>
        <scheme val="minor"/>
      </rPr>
      <t xml:space="preserve">Cronograma del proyecto Urbanización Bella Vista, Dibulla, La Guajira. </t>
    </r>
    <r>
      <rPr>
        <sz val="11"/>
        <rFont val="Calibri"/>
        <family val="2"/>
        <scheme val="minor"/>
      </rPr>
      <t>No se evidencian las gestiones adelantadas por Fonvivienda y MVCT, para articular y propender por la oportuna ejecución del proyecto, observándose que no se realizaron las acciones que permitieran cumplir con este objetivo dentro de los plazos establecidos</t>
    </r>
  </si>
  <si>
    <t>Demoras en el proceso de construccion que han generado que a la fecha no se hayan entregado las viviendas a los  beneficiarios</t>
  </si>
  <si>
    <t>Informes de comision de visitas al proyecto de vivienda (3)
Informes de mesas de seguimiento virtuales  con listado de participantes (4)
Informe de efectividad (1)</t>
  </si>
  <si>
    <t xml:space="preserve">la acción propuesta
conllevó verificación
del avance del
proyecto de vivienda
y de los
compromisos de las
partes,
implementando
gestiones y acciones necesarias para
solucionar las
situaciones que
generaron retrasos
en la ejecución del
contrato. como
resultado se logró
terminar las obras al
100% y gestionar los
temas jurídicos -
administrativos.
A la fecha
únicamente quedan
pendientes
documentales que
correspondientes a
procesos interno de
terceros
(ORIP- Riohacha /
corrección y
calificación folios de
matrícula
inmobiliaria). </t>
  </si>
  <si>
    <t>26 PVGII</t>
  </si>
  <si>
    <r>
      <rPr>
        <b/>
        <sz val="11"/>
        <rFont val="Calibri"/>
        <family val="2"/>
        <scheme val="minor"/>
      </rPr>
      <t>Cambio en el alcance del proyecto Urbanización 
Bella Vista, Dibulla, La Guajira.</t>
    </r>
    <r>
      <rPr>
        <sz val="11"/>
        <rFont val="Calibri"/>
        <family val="2"/>
        <scheme val="minor"/>
      </rPr>
      <t xml:space="preserve"> Se incumplió con lo ofertado en el desarrollo del proceso de contratación, así como lo contratado. Respecto de los hechos se evidencia la existencia de un riesgo, frente al cubrimiento de las familias potencialmente beneficiarias ocasionada por el  constante incumplimiento del cronograma de ejecución</t>
    </r>
  </si>
  <si>
    <t>Con relación a la disminución del número de viviendas a construir, se observa la reducción de 12 viviendas,
incumpliéndose la Cláusula primera “OBJETO” el alcance del proyecto corresponde
a la construcción de 200 viviendas, se vulnera la cláusula 3.2 del mismo,  se incumplió con lo ofertado en el desarrollo del proceso de contratación, así como lo contratado</t>
  </si>
  <si>
    <t>Realizar informe final, sobre la ejecución en donde se constate la construcción de  las 180 viviendas que hacen parte del proyecto</t>
  </si>
  <si>
    <t xml:space="preserve">1. Realizar  Informe final  </t>
  </si>
  <si>
    <t>La acción
implementada,
registra
trazabilidad del
desarrollo del
proyecto
incluyendo el
registro de las
modificaciones de
licencias de
urbanismo y
construcción en las
cuales se
establecen
consideraciones y
se determina
oficialmente el
alcance del
proyecto de
vivienda el cual se
encuentra
ejecutado al 100%
pendiente de la
terminación del
proceso de un
tercero (ORIP
_Riohacha) para
su legalización.</t>
  </si>
  <si>
    <t>28 PVGII</t>
  </si>
  <si>
    <r>
      <rPr>
        <b/>
        <sz val="11"/>
        <rFont val="Calibri"/>
        <family val="2"/>
        <scheme val="minor"/>
      </rPr>
      <t>Proyecto Torres de San Sebastián, Municipio de Monterrey. Denuncia
No.2021-216438-80854-D.</t>
    </r>
    <r>
      <rPr>
        <sz val="11"/>
        <rFont val="Calibri"/>
        <family val="2"/>
        <scheme val="minor"/>
      </rPr>
      <t xml:space="preserve">
Debilidades en las actividades de supervisión y seguimiento al proyecto, afectando la expectativa de los beneficiarios para acceder a las viviendas, vulnerando los fines esenciales del Estado</t>
    </r>
  </si>
  <si>
    <t>Debilidades en la
supervisión y seguimiento efectuado por Fonvivienda en el desarrollo del proyecto,
adicionalmente, las deficiencias en la gestión del
contratista para realizar oportunamente los tramites de Servicios Públicos
Domiciliarios y gestiones documentales requeridos para la entrega de las viviendas</t>
  </si>
  <si>
    <t>1 AC SAI</t>
  </si>
  <si>
    <r>
      <rPr>
        <b/>
        <sz val="11"/>
        <color indexed="8"/>
        <rFont val="Calibri"/>
        <family val="2"/>
        <scheme val="minor"/>
      </rPr>
      <t>Formalidades en los contratos de obra para el mejoramiento de vivienda.</t>
    </r>
    <r>
      <rPr>
        <sz val="11"/>
        <color indexed="8"/>
        <rFont val="Calibri"/>
        <family val="2"/>
        <scheme val="minor"/>
      </rPr>
      <t xml:space="preserve"> Deficiencias en la gestión de control y seguimiento a los contratos, que continúan su ejecución sin que se tomen medidas pertinentes respecto a las obligaciones pactadas; situación que genera imprecisiones en la etapa precontractual y en la ejecución del contrato</t>
    </r>
  </si>
  <si>
    <t xml:space="preserve">Falta de control y seguimiento frente a las obligaciones del contrato en su desarrollo. </t>
  </si>
  <si>
    <t>Realizar capacitación relacionada con  el seguimiento y control  en las diferentes etapas  contractuales.</t>
  </si>
  <si>
    <t>Capacitar al oferente y a la Caja de Compensación CAJASAI</t>
  </si>
  <si>
    <t>Presentación de la capacitación y listado de asistencia (1)</t>
  </si>
  <si>
    <t>INFORME AUDITORÍA DE CUMPLIMIENTO INTERSECTORIAL
SUBSIDIOS DE VIVIENDA DE INTERÉS SOCIAL BANCO AGRARIO DE COLOMBIA S. A. Y
FONDO NACIONAL DE VIVENDA - FONVIVIENDA EN EL ARCHIPIELAGO DE SAN ANDRES, PROVIDENCIA Y SANTA CATALINA 2019</t>
  </si>
  <si>
    <t>Con memorando 2022IE0003329 se informa cumplimiento y efectividad de la acción de mejora.</t>
  </si>
  <si>
    <t>2 AC SAI</t>
  </si>
  <si>
    <r>
      <rPr>
        <b/>
        <sz val="11"/>
        <color indexed="8"/>
        <rFont val="Calibri"/>
        <family val="2"/>
        <scheme val="minor"/>
      </rPr>
      <t>Descripción de las mejoras para contratos de servicios bienes y obras.</t>
    </r>
    <r>
      <rPr>
        <sz val="11"/>
        <color indexed="8"/>
        <rFont val="Calibri"/>
        <family val="2"/>
        <scheme val="minor"/>
      </rPr>
      <t xml:space="preserve"> Deficiencias en el proceso de formalización de las minutas lo que conlleva a dificultades en el control de la contratación por la falta de transparencia en el objeto contratado</t>
    </r>
  </si>
  <si>
    <t>Falta de precisión en la definición del objeto contractual y sus obligaciones.</t>
  </si>
  <si>
    <t xml:space="preserve">Realizar capacitación relacionada con  precisión del objeto contractual y los contenidos de las obligaciones a ejecutar. </t>
  </si>
  <si>
    <t>Capacitacitar al oferente y a la Caja de Compensación CAJASAI</t>
  </si>
  <si>
    <t>SPAT - BAC</t>
  </si>
  <si>
    <t>3 AC SAI</t>
  </si>
  <si>
    <r>
      <rPr>
        <b/>
        <sz val="11"/>
        <color indexed="8"/>
        <rFont val="Calibri"/>
        <family val="2"/>
        <scheme val="minor"/>
      </rPr>
      <t xml:space="preserve">Requisitos para el giro de los SVIS en el marco del proyecto denominado “San Andrés Living Island For All”. </t>
    </r>
    <r>
      <rPr>
        <sz val="11"/>
        <color indexed="8"/>
        <rFont val="Calibri"/>
        <family val="2"/>
        <scheme val="minor"/>
      </rPr>
      <t>Deficiencias en el proceso de formalización de las minutas, lo que conllevó a que se legalizaran los pagos de los subsidios con la presentación del Informe de ENTerritorio y el recibo a satisfacción por parte del beneficiario, aunque no estaba contenido en la minuta del contrato</t>
    </r>
  </si>
  <si>
    <t xml:space="preserve">Falta de precisión en la elaboración de las minutas del contrato en relación con los requisitos para la legalización del pago de los subsidios. </t>
  </si>
  <si>
    <t xml:space="preserve">Realizar capacitación relacionada con la necesidad de incluir todos los requisitos que se solicitan para la legalización de los subsidios en el contrato. </t>
  </si>
  <si>
    <t>4 AC SAI</t>
  </si>
  <si>
    <r>
      <rPr>
        <b/>
        <sz val="11"/>
        <color indexed="8"/>
        <rFont val="Calibri"/>
        <family val="2"/>
        <scheme val="minor"/>
      </rPr>
      <t>Otro si para la ejecución del mejoramiento.</t>
    </r>
    <r>
      <rPr>
        <sz val="11"/>
        <color indexed="8"/>
        <rFont val="Calibri"/>
        <family val="2"/>
        <scheme val="minor"/>
      </rPr>
      <t xml:space="preserve"> Inobservancia del objeto y de las obligaciones contractuales por parte del contratista e inobservancia de las funciones de la supervisión a cargo de ENTerritorio</t>
    </r>
  </si>
  <si>
    <t xml:space="preserve">Falta de seguimiento de la interventoria y supervisión a los plazos  de ejecución del contrato. </t>
  </si>
  <si>
    <t xml:space="preserve">Realizar mesa de trabajo con presencia del interventor del proyecto y la  Entidad supervisora para que realice un seguimiento especial a la ejecución y términos pactados en la ejecucion del contrato.  Entregar un informe de efectividad sobre la adopción del seguimiento a lo plazos y ejecuciòn del contrato. </t>
  </si>
  <si>
    <t>Mesa de trabajo  e informe de efectividad</t>
  </si>
  <si>
    <t>(1) Acta
 (1) informe de efectividad</t>
  </si>
  <si>
    <t xml:space="preserve">La mesa de trabajo cumplió con el objetivo planteado en la acción de mejora
</t>
  </si>
  <si>
    <t>Con memorando 2022EE0121679 se informa cumplimiento y efectividad de la acción de mejora.</t>
  </si>
  <si>
    <t>5 AC SAI</t>
  </si>
  <si>
    <r>
      <rPr>
        <b/>
        <sz val="11"/>
        <color indexed="8"/>
        <rFont val="Calibri"/>
        <family val="2"/>
        <scheme val="minor"/>
      </rPr>
      <t xml:space="preserve">Documentos soporte del proyecto San Andrés Living Island For All. </t>
    </r>
    <r>
      <rPr>
        <sz val="11"/>
        <color indexed="8"/>
        <rFont val="Calibri"/>
        <family val="2"/>
        <scheme val="minor"/>
      </rPr>
      <t>Inobservancia de las obligaciones de los actores del programa en evidenciar las actuaciones adelantadas, lo que conllevó a desgaste en la revisión y que no se cuente con un archivo documental que garantice las actuaciones realizadas</t>
    </r>
  </si>
  <si>
    <t>Desconocimiento de las normas de archivo y gestiòn documental.</t>
  </si>
  <si>
    <t>Realizar capacitaciòn para  socializar las normas de archivo y gestión documental.</t>
  </si>
  <si>
    <t>presentaciòn de la capacitación y listado de asistencia (1)</t>
  </si>
  <si>
    <t>Con la capacitación realizada se cumple con el objetivo de socializar las normas de archivo general</t>
  </si>
  <si>
    <t>Con memorando 2022IE0003314 se solicita modificación de la acción de mejora.</t>
  </si>
  <si>
    <t>6 AC SAI</t>
  </si>
  <si>
    <r>
      <rPr>
        <b/>
        <sz val="11"/>
        <color indexed="8"/>
        <rFont val="Calibri"/>
        <family val="2"/>
        <scheme val="minor"/>
      </rPr>
      <t xml:space="preserve">Registro de población vulnerable. </t>
    </r>
    <r>
      <rPr>
        <sz val="11"/>
        <color indexed="8"/>
        <rFont val="Calibri"/>
        <family val="2"/>
        <scheme val="minor"/>
      </rPr>
      <t>Se observa que no hay caracterización suficiente en los registros de la población que accedió a los proyectos de vivienda en el Departamento Archipiélago de San Andrés, en especial del Proyecto Living Island For All</t>
    </r>
  </si>
  <si>
    <t>El formulario de postulación no contemplaba la identificación de las condiciones especiales de mujeres cabeza de hogar, personas con discapacidad, o adultos mayores de 65 años, y en la revisión de los formularios de postulación en el aparte de condición especial no se identifica si el ciudadano es afrocolombiano, indígena, madre cabeza o raizal.</t>
  </si>
  <si>
    <t>Socializar a CAVIS a través de correo electrónico los campos con condiciones especiales que contendrán los formularios de postulación, para que este -a su vez- cuando se abran convocatorias oriente a los hogares postulantes para llenar de manera correcta dichas condiciones.</t>
  </si>
  <si>
    <t>Enviar correo electrónico dirigido a CAVIS, con los campos con condiciones especiales que contendrán los formularios de postulación, para que este -a su vez- oriente a los hogares postulantes para llenar de manera correcta dichas condiciones.</t>
  </si>
  <si>
    <t>Correo electrónico (1)</t>
  </si>
  <si>
    <t>SSFV</t>
  </si>
  <si>
    <t>Con la acción de mejora se tienen mas y mejores datos de población vulnerable</t>
  </si>
  <si>
    <t>Con memorando 2022IE0001283 se informa cumplimiento y efectividad de la acción de mejora</t>
  </si>
  <si>
    <t>7 AC SAI</t>
  </si>
  <si>
    <r>
      <rPr>
        <b/>
        <sz val="11"/>
        <color indexed="8"/>
        <rFont val="Calibri"/>
        <family val="2"/>
        <scheme val="minor"/>
      </rPr>
      <t>Ejecución subsidios de mejoramiento de Vivienda en SAI.</t>
    </r>
    <r>
      <rPr>
        <sz val="11"/>
        <color indexed="8"/>
        <rFont val="Calibri"/>
        <family val="2"/>
        <scheme val="minor"/>
      </rPr>
      <t xml:space="preserve"> El encargo de gestión entre Fonvivienda y CAVIS UT, se realiza de forma genérica y no se precisa el volumen de compromisos adquiridos; como tampoco se evidenció que CAJASAI adelante la contratación para cubrir el total de beneficiarios de los subsidios otorgados, Lo que genera la vulneración del derecho a una vivienda digna </t>
    </r>
  </si>
  <si>
    <t xml:space="preserve">Falta de determinación del número de compromisos a desarrolar en el contrato. </t>
  </si>
  <si>
    <t xml:space="preserve">Realizar oficio dirigido al oferente en el cual se aclare y se recomiende  la determinación del objeto contractual y las obligaciones que se deriven del mismo, asì como   el volumen de  los compromisos que se adquieren teniendo en cuenta el alcance del proyecto. </t>
  </si>
  <si>
    <t xml:space="preserve">oficio </t>
  </si>
  <si>
    <t>Con memorando 2022IE0003413 se informa cumplimiento y efectividad de la acción de mejora.</t>
  </si>
  <si>
    <t>16 AC SAI</t>
  </si>
  <si>
    <r>
      <rPr>
        <b/>
        <sz val="11"/>
        <color indexed="8"/>
        <rFont val="Calibri"/>
        <family val="2"/>
        <scheme val="minor"/>
      </rPr>
      <t xml:space="preserve">Bases de datos de beneficiarios VIS en Fonvivienda y Banco Agrario de Colombia, en San Andrés. </t>
    </r>
    <r>
      <rPr>
        <sz val="11"/>
        <color indexed="8"/>
        <rFont val="Calibri"/>
        <family val="2"/>
        <scheme val="minor"/>
      </rPr>
      <t xml:space="preserve">Deficiencias en el control y monitoreo de los registros de las bases de datos de las entidades otorgantes de los subsidios familiares de vivienda </t>
    </r>
  </si>
  <si>
    <t>No se cargaron los datos reales del beneficiario, conforme al cruce con la RNEC.</t>
  </si>
  <si>
    <t xml:space="preserve">Realizar validaciones con la Registraduría Nacional del Estado Civil de los beneficiarios del SFV, para confirmar su individualización.  </t>
  </si>
  <si>
    <t xml:space="preserve">Presentar informe de los resultados de las validaciones con la Registraduría, donde se corrobore la individualización de las personas beneficiarias del SFV, y aquellos que haya error en la persona, aplicar las acciones administrativas a que haya lugar.  </t>
  </si>
  <si>
    <t>Informe de resultado de la consulta a la RNEC (1)</t>
  </si>
  <si>
    <t>SSFV - BAC</t>
  </si>
  <si>
    <t xml:space="preserve">Con el informe se mejora el control e información de los registros de las bases de datos de las entidades otorgantes de
subsidios de vivienda
</t>
  </si>
  <si>
    <t>17 AC SAI</t>
  </si>
  <si>
    <r>
      <rPr>
        <b/>
        <sz val="11"/>
        <color indexed="8"/>
        <rFont val="Calibri"/>
        <family val="2"/>
        <scheme val="minor"/>
      </rPr>
      <t xml:space="preserve">Asignación y aplicación de subsidio a persona fallecida. </t>
    </r>
    <r>
      <rPr>
        <sz val="11"/>
        <color indexed="8"/>
        <rFont val="Calibri"/>
        <family val="2"/>
        <scheme val="minor"/>
      </rPr>
      <t xml:space="preserve">Fallas en los controles de verificación de los beneficiarios del subsidio en el momento del otorgamiento y/o en la etapa de entrega y protocolización del subsidio </t>
    </r>
  </si>
  <si>
    <t>No haberse realizado la verificación de la sobrevivencia del postulante.</t>
  </si>
  <si>
    <t xml:space="preserve">Realizar validaciones con la Registraduría Nacional del Estado Civil de los beneficiarios del SFV, para confirmar el estado de vigencia de los documentos de identificación.  </t>
  </si>
  <si>
    <t xml:space="preserve">Presentar informe de los resultados de las validaciones con la Registraduría, donde se cuantifiquen los hogares con mayores de edad fallecidos unipersonales o pluripersonales, y aquellos que no se encuentre coincidencia en el nombre para determinar las acciones administrativas a que haya lugar.  </t>
  </si>
  <si>
    <t>Con el informe se mejoran los controles para el otorgamiento de subsidios.</t>
  </si>
  <si>
    <t>H1(2021)</t>
  </si>
  <si>
    <r>
      <rPr>
        <b/>
        <sz val="11"/>
        <color rgb="FF000000"/>
        <rFont val="Calibri"/>
        <family val="2"/>
        <scheme val="minor"/>
      </rPr>
      <t>Corrección Periodos Anteriores.</t>
    </r>
    <r>
      <rPr>
        <sz val="11"/>
        <color rgb="FF000000"/>
        <rFont val="Calibri"/>
        <family val="2"/>
        <scheme val="minor"/>
      </rPr>
      <t xml:space="preserve"> La CGR considera que los saldos utilizados para la reexpresión de los EEFF a 31/12/2020 no son razonables, lo anterior, debido al no reconocimiento oportuno, completo y exacto de la información reportada por la fiduciaria en periodos anteriores de que trata el numeral 1.2.1.3 “Actualización de los derechos Fiduciarios” de la Res. 090 del 8/5/2020</t>
    </r>
  </si>
  <si>
    <t>La CGR manifiesta que la información presentada por Fonvivienda, no es razonable, dado que la entidad para realizar los ajustes parte de un patrimonio diferente al reportado en los Estados Financieros de la Fiduciaria “Consorcio Alianza Fiduciaria”correspondiente a un Patrimonio negativo de $159.326.038.121</t>
  </si>
  <si>
    <t>Fortalecer los proceso de conciliación de la información entre FONVIVIENDA y las entidades Fiduciarias.</t>
  </si>
  <si>
    <t>Realizar reunión antes del cierre financero de la vigencia con las distintas fiduciarias e identificar las cifras a revelar en los estados financieros en  ambas entidades. (1)</t>
  </si>
  <si>
    <t>Acta de Reunión (1)</t>
  </si>
  <si>
    <t>SFP - Damaris Arroyo</t>
  </si>
  <si>
    <t>Informe Auditoría Financiera FONVIVIENDA vigencia 2021</t>
  </si>
  <si>
    <t>H2(2021)</t>
  </si>
  <si>
    <r>
      <rPr>
        <b/>
        <sz val="11"/>
        <color rgb="FF000000"/>
        <rFont val="Calibri"/>
        <family val="2"/>
        <scheme val="minor"/>
      </rPr>
      <t>Cuenta 192603 Derechos Fiduciarios-Fiducia Mercantil Patrimonio Autónomo.</t>
    </r>
    <r>
      <rPr>
        <sz val="11"/>
        <color rgb="FF000000"/>
        <rFont val="Calibri"/>
        <family val="2"/>
        <scheme val="minor"/>
      </rPr>
      <t xml:space="preserve"> La CGR considera que no fue posible establecer la conformidad del saldo del Programa Equipamientos Públicos, toda vez que la información financiera del programa se encuentra en depuración y no cuenta con los EEFF comparativos (año 2020 – 2021) separados únicamente por los recursos aportados por Fonvivienda.</t>
    </r>
  </si>
  <si>
    <t>Fiduciaria Bogotá,concluyó que no es posible remitir los estados financieros comparativos(año 2020–2021) segregado por los recursos aportados únicamente por FONVIVIENDA, toda vez que desde el inicio de la ejecución del contrato y en el sistema de registro contable, los mismos contienen todas y cada una de la fuentes de recursos transferidas en ejecución del contrato.</t>
  </si>
  <si>
    <t>Realizar reunión de seguimiento virtual con Fidubogota y Findeter antes de finalizar el mes de junio para acordar la fecha de entrega por la Fidubogotá de la información solicitada.
Realizar reuniones virtuales cada  20 días con Fidubogota y Findeter  para revisar el avance de las acciones propuestas con el fin de atender la problemática presentada</t>
  </si>
  <si>
    <t xml:space="preserve">1. Elaborar actas de seguimiento de las reuniones realizadas con  Fidubogotá y Findeter.
2. Solicitar Estados financieros comparativos separados unicamente por recursos de Fonvivienda </t>
  </si>
  <si>
    <t xml:space="preserve">1. Actas de seguimiento de las reuniones realizadas con Fidobogotá y Findeter (1)
2. Estados financieros comparativos separados unicamente por recursos de Fonvivienda (1) </t>
  </si>
  <si>
    <t xml:space="preserve">DEUT - Jessica Charry Martinez
Maria Victoria 
</t>
  </si>
  <si>
    <t>H3(2021)</t>
  </si>
  <si>
    <r>
      <rPr>
        <b/>
        <sz val="11"/>
        <color rgb="FF000000"/>
        <rFont val="Calibri"/>
        <family val="2"/>
        <scheme val="minor"/>
      </rPr>
      <t>Cuentas por pagar.</t>
    </r>
    <r>
      <rPr>
        <sz val="11"/>
        <color rgb="FF000000"/>
        <rFont val="Calibri"/>
        <family val="2"/>
        <scheme val="minor"/>
      </rPr>
      <t xml:space="preserve"> La CGR considera que se registraron a 31/12/2021 cuentas por pagar de Fonvivienda por $13.358.295.971, que corresponden a obligaciones adquiridas por la Fiduciaria Consorcio Alianza Colpatria, sin contar con recursos disponibles para su pago de acuerdo a saldos de los Estados Financieros </t>
    </r>
  </si>
  <si>
    <t>La CGR menciona que la causación de las cuentas por pagar se efectuarón sin constituirse en compromisos asumidos directamente por Fonvivienda y sin estar soportados en documentos que evidencien dicha situación, además no se anexaron las determinaciones y explicaciones efectuadas por los respectivos Comités Fiduciarios.</t>
  </si>
  <si>
    <t>Revisar los procedimientos aplicados por los patrimonios autónomos en la causación de las facturas.</t>
  </si>
  <si>
    <t>Reiterar en comité financiero, la responsabilidad de las entidades fiduciarias, para el correcto proceso de causación de las facturas de los bienes y/o servicios recibidos a satisfacción, al cierre de la vigencia.</t>
  </si>
  <si>
    <t>Acta de Comité (1)</t>
  </si>
  <si>
    <t xml:space="preserve">DIVIS - Adriana Zambrano </t>
  </si>
  <si>
    <t>La actividad realizada cumple con el objetivo de la acción de mejora planteada.</t>
  </si>
  <si>
    <t>H4(2021)</t>
  </si>
  <si>
    <r>
      <rPr>
        <b/>
        <sz val="11"/>
        <color rgb="FF000000"/>
        <rFont val="Calibri"/>
        <family val="2"/>
        <scheme val="minor"/>
      </rPr>
      <t>Ganancia por Derechos en Fideicomiso.</t>
    </r>
    <r>
      <rPr>
        <sz val="11"/>
        <color rgb="FF000000"/>
        <rFont val="Calibri"/>
        <family val="2"/>
        <scheme val="minor"/>
      </rPr>
      <t xml:space="preserve"> La cuenta 480851, esta sobreestimada en $ 2.758.428, debido a que se presenta mayor valor de $1.220.935 en los rendimientos del programa Equipamientos Públicos y de $1.537.493 Semilleros Propietarios, diferencias generadas entre los Rendimientos y el neto de rentabilidades que reportaron en las Notas Explicativas a los EEFF de Fonvivienda</t>
    </r>
  </si>
  <si>
    <t>La Contraloria determina como causa, tener una debilidades en los controles del procedimiento de registros contables, lo cual incumple el numeral 4.1.2 “Representación fiel” del Marco Normativo para las Entidades de Gobierno, lo que subestima la cuenta 192603 Derechos en Fideicomisos en el mismo valor</t>
  </si>
  <si>
    <t>Fortalecer los mecanismos de control del procedimiento de registros contables</t>
  </si>
  <si>
    <t xml:space="preserve">Hacer control dual en la revisión a las notas a los estados financieros antes de ser emitidas. </t>
  </si>
  <si>
    <t>Correos electronicos como soporte de la revisión dual (2)</t>
  </si>
  <si>
    <t xml:space="preserve">
SFP - Damaris Arroyo</t>
  </si>
  <si>
    <t>H5(2021)</t>
  </si>
  <si>
    <r>
      <rPr>
        <b/>
        <sz val="11"/>
        <color rgb="FF000000"/>
        <rFont val="Calibri"/>
        <family val="2"/>
        <scheme val="minor"/>
      </rPr>
      <t>Provisión Litigios</t>
    </r>
    <r>
      <rPr>
        <sz val="11"/>
        <color rgb="FF000000"/>
        <rFont val="Calibri"/>
        <family val="2"/>
        <scheme val="minor"/>
      </rPr>
      <t>. La CGR indicó que evideció una diferencia en la Provisión de Litigios, en la cual se sobreestimó en $935.903.151, por el reconocimiento como ingresos de recuperación de una provisión del proceso 6121277, en contra de Fonvivienda, pese a que correspondió a un ajuste al pasivo registrado bajo el concepto Provisión Litigios y Demandas con cargo a Seguros del Estado</t>
    </r>
  </si>
  <si>
    <t>No se registro apropiadamente el valor de la provision contable y la correción no se hizo dentro de los 6 meses que establece el sistema eKOGUI</t>
  </si>
  <si>
    <t xml:space="preserve">1. Realizar actividad de calificación y recalificación de riesgo procesal semestralmente
2. Informar reglas de calificacion de riesgo procesal semestralmente 
</t>
  </si>
  <si>
    <t xml:space="preserve">1. Enviar correo electrónico a cada apoderado que tenga casos en el sistema eKOGUI indicando la actividad de calificación o recalificación del proceso el cual se ejecutara semestralmente. 
2. Enviar Correo electrónico indicando reglas y tips para la calificación de riesgo  procesal, semestralmente. </t>
  </si>
  <si>
    <t>Correos electricos (2)</t>
  </si>
  <si>
    <t>OAJ</t>
  </si>
  <si>
    <t>El 1 de Noviembre de 2022, la administradora del sistema eKOGUI remite a los
usuarios la actividad de calificación y recalificación de riesgo procesal para el
segundo semestre del 2022, en el mismo correo se remiten las reglas y tips de
calificación de riesgo.
Paralelamente se realiza una capacitación para el martes 8 de noviembre en donde
se da una mayor explicación y una actividad directa en la herramienta sobre la
calificación de riesgo procesal.
La misma fue ejecutada por los usuarios del sistema y fue cotejada a corte del 30
de noviembre dando como resultado la calificación y/o recalificación del 100% de
los casos en los cuales la entidad funge como demandado.
Como soporte de este, se remite correo electrónico de realización y envió de tips de
calificación y correo de capacitación calificación riesgo procesal.</t>
  </si>
  <si>
    <t>Con memorando 2022IE0008786 se informa cumplimiento y efectividad de la acción de mejora.</t>
  </si>
  <si>
    <t>H6(2021)</t>
  </si>
  <si>
    <r>
      <rPr>
        <b/>
        <sz val="11"/>
        <color rgb="FF000000"/>
        <rFont val="Calibri"/>
        <family val="2"/>
        <scheme val="minor"/>
      </rPr>
      <t>Cuentas de orden.</t>
    </r>
    <r>
      <rPr>
        <sz val="11"/>
        <color rgb="FF000000"/>
        <rFont val="Calibri"/>
        <family val="2"/>
        <scheme val="minor"/>
      </rPr>
      <t xml:space="preserve"> La CGR considera que el saldo de la cuenta de orden 930804 – Recursos Entregados en AdministraciónFiducia Mercantil se subestimó en $898.344.567, debido a las diferencias presentadas en las ejecuciones o pagos del programa PVGI relacionadas en las actas de cierre con respecto a las presentadas en los Estados Financieros</t>
    </r>
  </si>
  <si>
    <t>La CGR argumenta un no reconocimiento oportuno completo y exacto de la información reportada por la Fiduciaria "Actualización de los derechos fiduciarios"  y la no aplicación de la característica cualitativa de la información Financiera “Representación Fiel” del Marco Normativo para las Entidades de Gobierno lo que afecta la información reportada en cuentas de orden sobre el programa PVG</t>
  </si>
  <si>
    <t xml:space="preserve">Establecer un único formato para las actas de conciliación de cada uno de los negocios. Este, debe tener los aspectos financieros mínimos para su análisis y presentación mensual, además de los criterios que se consideren necesarios incluir. </t>
  </si>
  <si>
    <t>Elaborar actas de conciliación firmadas y verificadas por el responsable en fiduciaria y Fonvivienda</t>
  </si>
  <si>
    <t>Actas de conciliación (5)</t>
  </si>
  <si>
    <t xml:space="preserve">
DIVIS - Maria Camila Gomez
Adriana Zambrano </t>
  </si>
  <si>
    <t>De acuerdo con lo manifestado en el
contrato fiduciario de los diferentes
patrimonios autónomos, en una de las obligaciones de la contabilidad de recursos girados al mismo; establece que se deben realizar conciliaciones mensuales y deben
quedar documentadas mediante actas de
conciliación. Al revisar la causa del hallazgo y la información remitida como soporte en su
momento, se evidenció que había sido error de digitalización en una de las cifras presentadas en el acta de conciliación, de uno
de los fideicomisos, adicional que cada fideicomiso tenía un formato diferente para el
reporte de información, lo cual no mostraba orden en el mismo y no permitía precisar
de una manera uniforme la información que se
reportaba de los fideicomisos. Con el único formato establecido para las actas de conciliación, todos los fideicomisos reportan la misma información (ítems adicionales de ser necesarios por las características específicas de cada fideicomiso) y las
diferentes áreas del MVCT, entes de control y demás evidencian un reporte único en los principales temas financieras de cada programa.</t>
  </si>
  <si>
    <t>H7(2021)</t>
  </si>
  <si>
    <r>
      <rPr>
        <b/>
        <sz val="11"/>
        <color rgb="FF000000"/>
        <rFont val="Calibri"/>
        <family val="2"/>
        <scheme val="minor"/>
      </rPr>
      <t>Notas a los EEFF.</t>
    </r>
    <r>
      <rPr>
        <sz val="11"/>
        <color rgb="FF000000"/>
        <rFont val="Calibri"/>
        <family val="2"/>
        <scheme val="minor"/>
      </rPr>
      <t xml:space="preserve"> Del Programa Equipamientos Públicos no fue posible obtener las Notas  separadas por los recursos aportados por los demás programas  en ejecución del contrato de este programa y La información detallada de la Nota 28 “INGRESOS” en la cuenta 480851 Ganancia por Derechos en Fideicomiso, registra como Recuperación valores 
negativos que disminuyen el saldo de rentabilidad</t>
    </r>
  </si>
  <si>
    <t>Producto de la conciliación que está realizando Fiduciaria Bogotá y Findeter, donde se encuentran haciendo la validación y reclasificación de las cifras desde el inicio de la operación del negocio para poder emitir los estados financieros comparativos.Por tanto, una vez se finalice con dicha depuración y segregación de los estados financieros se remitirá la información requerida.</t>
  </si>
  <si>
    <t>Realizar reunión de seguimiento virtual  con Fidubogota y Findeter antes de finalizar el mes de junio para acordar la fecha de entrega por la Fidubogotá de la información solicitada.
Reuniones virtualeS cada  20 días con Fidubogota y Findeter  para revisar el avance de las acciones propuestas con el fin de atender la problemática presentada</t>
  </si>
  <si>
    <t xml:space="preserve">1. Elaborar actas de seguimiento de las reuniones realizadas con  Fidubogotá y Findeter.
2. Solicitar Notas explicativas a los Estados financieros comparativos separados unicamente por recursos de Fonvivienda </t>
  </si>
  <si>
    <t xml:space="preserve">1. Acta de seguimiento de las reuniones realizadas con  Fidubogotá y Findeter.(1)
2. Notas explicativas a los Estados financieros comparativos separados unicamente por recursos de Fonvivienda (1) </t>
  </si>
  <si>
    <t xml:space="preserve">
DEUT - Jessica Charry Martinez
Maria Victoria 
</t>
  </si>
  <si>
    <t>Se registro como Recuperación valores negativos que disminuyen el saldo de la rentabilidad, conceptos que no corresponden a una recuperación y que desinforman sobre la explicación del comportamiento de la cuenta, debido a la compensación que se efectúa en el saldo cuando se presentan pérdidas en el manejo del fideicomiso.</t>
  </si>
  <si>
    <t>Fortalecer los mecanismos de control del procedimiento de registros contables.</t>
  </si>
  <si>
    <t>Correos electronicos como soporte de la revisión dual(2)</t>
  </si>
  <si>
    <t>SFP - Damaris Arroyo Punto B</t>
  </si>
  <si>
    <t>H8(2021)</t>
  </si>
  <si>
    <r>
      <rPr>
        <b/>
        <sz val="11"/>
        <color rgb="FF000000"/>
        <rFont val="Calibri"/>
        <family val="2"/>
        <scheme val="minor"/>
      </rPr>
      <t>Saldos por Conciliar de Operaciones Reciprocas.</t>
    </r>
    <r>
      <rPr>
        <sz val="11"/>
        <color rgb="FF000000"/>
        <rFont val="Calibri"/>
        <family val="2"/>
        <scheme val="minor"/>
      </rPr>
      <t xml:space="preserve"> De acuerdo con lo reportado por el Fondo a 31/12/2021 en el formulario CGN2015_002_OPERACIONES_RECIPROCAS_CONVERGENCIA y los saldos registrados por algunas entidades públicas con las cuales tuvo dichas operaciones, se establecieron diferencias en la cuenta 133601- Reintegros de Tesorería por con respecto a las cuentas reportadas por la DTN</t>
    </r>
  </si>
  <si>
    <t>La CGR menciona que Fonviviend muestra diferencias en las cuentas: mayor valor registrado en la cuenta 13.36.01- Reintegros de Tesorería por $6.084.797.647 con respecto a las cuentas reportadas por el Tesoro Nacional.</t>
  </si>
  <si>
    <t>Fortalecer los mecanismos de control y conciliación de las operaciones recíprocas.</t>
  </si>
  <si>
    <t>Realizar conciliación de los saldos de operaciones reciprocas con la Dirección del Tesoro Nacional DTN, antes de efectuar la transmisión a la CGN. (1)</t>
  </si>
  <si>
    <t>Correo electronico como soporte de envio de la información conciliada a la  Dirección del Tesoro Naciona - DTN (1)</t>
  </si>
  <si>
    <t>H9(2021)</t>
  </si>
  <si>
    <r>
      <rPr>
        <b/>
        <sz val="11"/>
        <color rgb="FF000000"/>
        <rFont val="Calibri"/>
        <family val="2"/>
        <scheme val="minor"/>
      </rPr>
      <t>Control Interno Financiero.</t>
    </r>
    <r>
      <rPr>
        <sz val="11"/>
        <color rgb="FF000000"/>
        <rFont val="Calibri"/>
        <family val="2"/>
        <scheme val="minor"/>
      </rPr>
      <t xml:space="preserve"> La CGR indica que  al revisar los saldos y movimientos convergencia de cada cuenta para el año 2021 se presenta una diferencia en los activos y en los pasivos, entre el saldo final de los Estados Financieros del segundo trimestre y el saldo inicial de los Estados Financieros del tercer trimestre</t>
    </r>
  </si>
  <si>
    <t>Al revisar los saldos y movimientos convergencia de cada cuenta para el año 2021 se presenta una diferencia en los activos por $ 94.699.494.490 y en los pasivos de $ -30.988.861, entre el saldo final de los Estados Financieros del segundo trimestre y el saldo inicial de los Estados Financieros del tercer trimestre, pese a que los EEFF se encuentran presentados y firmados.</t>
  </si>
  <si>
    <t>Hacer control adicional en la revisión a los estados financieros antes de ser emitidas.</t>
  </si>
  <si>
    <t>Correos electrónicos como soporte de la revisión adicional efectuada (3)</t>
  </si>
  <si>
    <t>H10(2021)</t>
  </si>
  <si>
    <r>
      <rPr>
        <b/>
        <sz val="11"/>
        <color rgb="FF000000"/>
        <rFont val="Calibri"/>
        <family val="2"/>
        <scheme val="minor"/>
      </rPr>
      <t>Saldos en Fiducia</t>
    </r>
    <r>
      <rPr>
        <sz val="11"/>
        <color rgb="FF000000"/>
        <rFont val="Calibri"/>
        <family val="2"/>
        <scheme val="minor"/>
      </rPr>
      <t>. La CGR indica que  Diferencia en Saldo en Fiducia Se presenta diferencia porque en la ejecución de los recursos no se incluyen los saldos por conceptos de rendimientos acumulados disponibles en cada programa, lo que conlleva a que se mantengan mensualmente altos los saldos de recursos no utilizados en las cuentas de cada programa.</t>
    </r>
  </si>
  <si>
    <t>La CGR argumenta que para solicitar nuevos recursos a la Dirección del Tesoro Nacional por la fiduciaria sólo incluyen el saldo inicial disponible así como los rendimientos generados en el mes anterior a la respectiva solicitud, pero no se incluyen saldos de rendimientos</t>
  </si>
  <si>
    <t>Remitir reporte de
información de los pagos
que realizamos con
cargo a rendimientos
de los diferentes
programas.</t>
  </si>
  <si>
    <t xml:space="preserve">Elaborar reporte de
información de los pagos
realizados con cargo a
equipamientos de los
diferentes fideicomisos. </t>
  </si>
  <si>
    <t>Reporte en Excel (2)
Informe de efectividad (1)</t>
  </si>
  <si>
    <r>
      <t xml:space="preserve">La acción de mejora propuesta para este hallazgo era elaborar un oficio dirigido al Ministerio de Hacienda, solicitando aclaración sobre las instrucciones dadas sobre los requerimientos para aprobaciones de PAC. Sin embargo, en una reunión que se tuvo con dicha entidad para hablar temas relacionados con el Banco Mundial, hubo la oportunidad de abordar este tema de aprobaciones de PAC, del cual no se recibió
instrucción diferente a la que se ha venido dando, por lo cual no se envió el oficio. No obstante, se solicita ampliación de la fecha de entrega de la acción de mejora propuesta, para el 31 de marzo de 2023, esperando que quizá haya alguna nueva instrucción por parte del Ministerio de Hacienda.
</t>
    </r>
    <r>
      <rPr>
        <b/>
        <sz val="12"/>
        <rFont val="Calibri"/>
        <family val="2"/>
        <scheme val="minor"/>
      </rPr>
      <t>Memorando 2024IE0000406:</t>
    </r>
    <r>
      <rPr>
        <sz val="12"/>
        <rFont val="Calibri"/>
        <family val="2"/>
        <scheme val="minor"/>
      </rPr>
      <t xml:space="preserve"> El conjunto de acciones desarrolladas permitió resolver y superar afectaciones toda vez que poder monitorear en los fideicomisos los pagos
efectuados con recursos de rendimientos de manera mensual y a través de un formato estandarizado, permite no solo mantener un
control sobre los saldos de rendimientos sino tener el detalle sino evidenciar la ejecución de estos recursos de acuerdo con lo establecido en el objeto contractual.</t>
    </r>
  </si>
  <si>
    <t>H11(2021)</t>
  </si>
  <si>
    <r>
      <rPr>
        <b/>
        <sz val="11"/>
        <color rgb="FF000000"/>
        <rFont val="Calibri"/>
        <family val="2"/>
        <scheme val="minor"/>
      </rPr>
      <t>Recursos de Reservas no Ejecutadas Años Anteriores.</t>
    </r>
    <r>
      <rPr>
        <sz val="11"/>
        <color rgb="FF000000"/>
        <rFont val="Calibri"/>
        <family val="2"/>
        <scheme val="minor"/>
      </rPr>
      <t xml:space="preserve"> La CGR indica que los Recursos de Reservas no Ejecutadas Años Anteriores muestra que a 31/12/2021, permanecen saldos sin ejecutar de compromisos, con más de seis años, desde la fecha en que los mismos se constituyeron como reservas, sobre los cuales se ejecutan por año, en promedio un 4% de los saldos acumulados por programa</t>
    </r>
  </si>
  <si>
    <t>La CGR argumenta que  al cierre de la vigencia 2021, el saldo por girar y pagar es de $ 921.000.159.238,61, correspondiente a recursos acumulados y constituidos como reserva, desde hace más de seis años. No se ha ejecutado la reserva de las vigencias fiscales anteriores, señaladas en el hallazgo.</t>
  </si>
  <si>
    <t xml:space="preserve">Comunicar a los Financieros de los Patrimonios Autónomos, el nuevo procedimiento para
presentar las cuentas e informar los tiempos que se
establecerán para la presentación de las cuentas que deben ser constituidas bajo la modalidad de valor liquido cero. </t>
  </si>
  <si>
    <t>Elaborar correo electrónico con procedimiento para remitir a todas las Dependencias.</t>
  </si>
  <si>
    <t>Correo Electrónico
con procedimiento
(1)</t>
  </si>
  <si>
    <t xml:space="preserve">Teniendo en cuenta que la contraloría
indica que se dejan saldos sin ejecutar,
se da la instrucción desde la dirección de Fonvivienda que se deben radicar únicamente las cuentas que efectivamente se van a pagar en la
vigencia, esto para evitar que se sigan
acumulando cuentas y se comprometan
recursos que no se van a ejecutar.
Desde cada patrimonio autónomo se ha
recibido la instrucción y actualmente se
radican a tiempo las cuentas y se busca
realizar a la vez la solicitud de PAC por
el mismo valor para que no queden
recursos adicionales en las fiduciarias. </t>
  </si>
  <si>
    <t>H13(2021)</t>
  </si>
  <si>
    <r>
      <rPr>
        <b/>
        <sz val="11"/>
        <color rgb="FF000000"/>
        <rFont val="Calibri"/>
        <family val="2"/>
        <scheme val="minor"/>
      </rPr>
      <t>Ejecución Presupuestal en la vigencia 2021 del Programa de Vivienda Rural Convenio Interadministrativo de Cooperación No. 005 DE 2021</t>
    </r>
    <r>
      <rPr>
        <sz val="11"/>
        <color rgb="FF000000"/>
        <rFont val="Calibri"/>
        <family val="2"/>
        <scheme val="minor"/>
      </rPr>
      <t>. No se evidenció ejecución presupuestal en esta vigencia sobre este convenio; así como tampoco la suscripción de contratos para la ejecución del objeto de este. Lo cual se genera por falta de gestión de la entidad</t>
    </r>
  </si>
  <si>
    <t>Causas exógenas en la dificultad contratación mano de obra, difícil acceso a la zona y sobrecostos en transporte, que elevan el costo de la ejecución, que enervan la ejecución de los recursos aportados por la Empresa de Vivienda, de Infraestructura de Antioquia-VIVA y FONVIVIENDA.</t>
  </si>
  <si>
    <t xml:space="preserve">Evaluar la situación financiera, técnica y jurídica del proyecto, para determinar el cumplimiento del Convenio 005 de 2021.
</t>
  </si>
  <si>
    <t>1. Revisar por parte del Supervisor del Convenio,  los elementos de riesgo para determinar la continuidad o terminación del convenio 005 de 2021.
2. Realizar las actividades derivadas de la posible toma de decisión sobre la revision del proyecto objeto del convenio 005 de 2021.</t>
  </si>
  <si>
    <t>Informe de revisión (2)</t>
  </si>
  <si>
    <t>DIVIS - Daniel Contreras
Fernan Gonzalez
Alvaro Barreto
SSEVR</t>
  </si>
  <si>
    <t xml:space="preserve">La acción de mejora cumple con el objetivo plantado como es el de poder determinar el cumplimiento del convenio 005 de 2021 </t>
  </si>
  <si>
    <t>Con memorando 2022IE0006512 se informa cumplimiento y efectividad de la acción de mejora.</t>
  </si>
  <si>
    <t>H14(2021)</t>
  </si>
  <si>
    <r>
      <rPr>
        <b/>
        <sz val="11"/>
        <color rgb="FF000000"/>
        <rFont val="Calibri"/>
        <family val="2"/>
        <scheme val="minor"/>
      </rPr>
      <t>Ejecución Presupuestal Programa de Vivienda “CASA DIGNA VIDA DIGNA” VIGENCIA 2019,2020 Y 2021</t>
    </r>
    <r>
      <rPr>
        <sz val="11"/>
        <color rgb="FF000000"/>
        <rFont val="Calibri"/>
        <family val="2"/>
        <scheme val="minor"/>
      </rPr>
      <t>. De manera acumulada en los tres años referidos se ejecutó el 52% de los recursos asignados quedando el resto por ejecutar, lo cual refleja el incumplimiento de las metas programadas anualmente para la 
ejecución del programa.</t>
    </r>
  </si>
  <si>
    <t>Ejecucion del 52% de los recursos asigandos al Programa de Vivienda "Casa Digna Vida Digna" Vigencia 2019,2020 y 2021 del presupuesto.</t>
  </si>
  <si>
    <t>Definir las metas para el año 2023 teniendo en cuenta las actividades desarrolladas durante la ejecución del programa, (postulación de hogares, subsanación de rechazos, tiempos de selección y contratación de contratistas de obra e interventoria), que intervienen en la ejecución del proyecto.</t>
  </si>
  <si>
    <t xml:space="preserve">1. formular las metas para la ejecución financiera para el programa del año 2023 teniendo en cuenta las variables que intervienen en la ejecución de cada uno de los convenios.     
2. formular las metas para la asignación de subsidios para el programa del año 2023 teniendo en cuenta las variables que intervienen en la ejecución de cada uno de los convenios. </t>
  </si>
  <si>
    <t xml:space="preserve">Informe de metas (2) </t>
  </si>
  <si>
    <t>DIVIS - Luis Alfonso Ojeda
Gustavo Alvarez
Carlos Parra</t>
  </si>
  <si>
    <t xml:space="preserve">Teniendo en cuenta los recursos disponibles y la operatividad del
programa CDVD, se definieron metas
operativas (subsidios asignados y
mejoramientos terminados), jurídicas
(liquidación de contratos) y  financieras (ejecución financiera) para el año
2023 las cuales con corte al tercer
trimestre del 2023 cuentan con un
cumplimiento del 88%. Igualmente, y de
acuerdo con las proyecciones de
ejecución, liquidación y pagos se tendrá un cumplimiento por encima del 93% a
corte 31 de diciembre de 2023. </t>
  </si>
  <si>
    <t>H17(2021)</t>
  </si>
  <si>
    <r>
      <rPr>
        <b/>
        <sz val="11"/>
        <color rgb="FF000000"/>
        <rFont val="Calibri"/>
        <family val="2"/>
        <scheme val="minor"/>
      </rPr>
      <t>Información Aplicativo E-KOGUI.</t>
    </r>
    <r>
      <rPr>
        <sz val="11"/>
        <color rgb="FF000000"/>
        <rFont val="Calibri"/>
        <family val="2"/>
        <scheme val="minor"/>
      </rPr>
      <t xml:space="preserve"> Conforme a lo indicado por la CGR, se presenta diferencias en los saldos de las provsiones por una inadecuada aplicación del procedimiento adoptado para el registro de la información en el eKOGUI </t>
    </r>
  </si>
  <si>
    <t>No se actualizarón los datos registrados por la ANDJE en el sistema eKOGUI con respecto a la información del  proceso</t>
  </si>
  <si>
    <t>Remitir solicitud modificación columna ¿Genera erogación económica? En casos en los cuales se identifique que no generaran erogación económica para la entidad</t>
  </si>
  <si>
    <t xml:space="preserve">Enviar Correo electrónico dirigido a soporte técnico del eKOGUI solicitando modificación de la columna llamada ¿Genera erogacion economica?  
Elaborar informe de efectividad </t>
  </si>
  <si>
    <t>Correo Electronico (1)
Informe de efectividad (1)</t>
  </si>
  <si>
    <t xml:space="preserve">OAJ
</t>
  </si>
  <si>
    <t>Se puede indicar que la Oficina Asesora Jurídica ha ejecutado y cumplido
con la actividad planteada ante el ente de control y se encuentra totalmente efectiva
para la misma.</t>
  </si>
  <si>
    <t>5(2017)</t>
  </si>
  <si>
    <t>H5.A. Información reportado en el Formato CGN -2016-01, Variaciones trimestrales significativas. La información entregada por el Fondo a la CGR, según verificación de las cifras obtenidas de los Estados Contables comparativos 2016-2017 a 31/12, frente al formato 2016-01 variaciones trimestrales significativas del 4° Trimestre 2017 presentado a la CGN....</t>
  </si>
  <si>
    <t>Los soportes de contabilidad reposan en la entidad Fiduciaria de acuerdo a lo establecido en los contratos fiduciarios, según el ente de control al no observarlos en la visita de Auditoria consideró que los registros contables no se realizan con documentos soportes idoneos.</t>
  </si>
  <si>
    <t xml:space="preserve">Fortalecer los procesos de revisión y/o verificación  del informe de variaciones significativas, frente a la viegencia anterior. </t>
  </si>
  <si>
    <t>Hacer control dual en la revisión del informe de variaciones significativas trimestralmente</t>
  </si>
  <si>
    <t>Informe de variaciones revisado (3)</t>
  </si>
  <si>
    <t xml:space="preserve">SFP 
DAMARIS ARROYO </t>
  </si>
  <si>
    <t>H9(2018)</t>
  </si>
  <si>
    <r>
      <rPr>
        <b/>
        <sz val="11"/>
        <rFont val="Calibri"/>
        <family val="2"/>
        <scheme val="minor"/>
      </rPr>
      <t xml:space="preserve">Ejecución Presupuestal cuenta 138427 CxC a la DTN por cancelación de las CxP vigencias 2015 a 2017 con Valor líquido cero en el aplicativo SIIF </t>
    </r>
    <r>
      <rPr>
        <sz val="11"/>
        <rFont val="Calibri"/>
        <family val="2"/>
        <scheme val="minor"/>
      </rPr>
      <t>A la cuenta se han trasladado recursos de rezago vigencias 2015 a 2018, encontrándose en la vigencia 2019, saldo de recursos de las cuatro vigencias, pendientes de ejecución.</t>
    </r>
  </si>
  <si>
    <t>La CGR manifiesta que existen deficiencias en el control que debe estar implícito en la ejecución del presupuesto. Por su parte FONVIVIENDA no comparte tal apreciación, toda vez que en SIIF Nación se surte toda la cadena presupuestal en cada vigencia. Se acepta observación item 1.</t>
  </si>
  <si>
    <t xml:space="preserve">Fortalecer los procesos de revisión y/o verificación  de la conciliación del Valor Liquido Cero con la DTN. </t>
  </si>
  <si>
    <t>Hacer control dual en la revisión del informe de conciliación de los saldos de la cuenta 138427 entre FONVIVIENDA y la DTN</t>
  </si>
  <si>
    <t>Correo de aceptación de la conciliación por parte de la DTN. (3)</t>
  </si>
  <si>
    <t xml:space="preserve">Elaborar correo electrónico con procedimiento para remitir a todas las Dependencias.
</t>
  </si>
  <si>
    <t xml:space="preserve"> Correo Electrónico
con procedimiento
(1)</t>
  </si>
  <si>
    <t xml:space="preserve">DIVIS 
</t>
  </si>
  <si>
    <t>Teniendo en cuenta que la contraloría
indica que se dejan saldos sin ejecutar,
se da la instrucción desde la dirección
de Fonvivienda que se deben radicar
únicamente las cuentas que efectivamente se van a pagar en la
vigencia, esto para evitar que se sigan
acumulando cuentas y se comprometan
recursos que no se van a ejecutar.
Desde cada patrimonio autónomo se ha recibido la instrucción y actualmente se
radican a tiempo las cuentas y se busca
realizar a la vez la solicitud de PAC por
el mismo valor para que no queden
recursos adicionales en las fiduciarias.</t>
  </si>
  <si>
    <t>H1(2019)</t>
  </si>
  <si>
    <r>
      <rPr>
        <b/>
        <sz val="11"/>
        <color theme="1"/>
        <rFont val="Calibri"/>
        <family val="2"/>
        <scheme val="minor"/>
      </rPr>
      <t xml:space="preserve">Rendimientos Financieros PA </t>
    </r>
    <r>
      <rPr>
        <sz val="11"/>
        <color theme="1"/>
        <rFont val="Calibri"/>
        <family val="2"/>
        <scheme val="minor"/>
      </rPr>
      <t>en la nota 8 de los EEFF se indica que la cuenta 480851 – Ganancia por Derechos en Fideicomiso, registra un saldo por rendimientos financieros de $6.167.011.192, este valor difiere con el reflejado en la nota 5 que detalla los rendimientos de los aportes de cada PA en la cuenta 192603, registrando un saldo de $4.969.732.145, diferencia de $1.197.279.04</t>
    </r>
  </si>
  <si>
    <t>La causa del hallazgo argumentada por la CGR es que el Fondo Nacional de Vivienda, para la contabilización de las operaciones con los patrimonios autónomos, no aplica el principio de devengo o de causación, sino el sistema de caja, que incide en la razonabilidad de los estados financieros</t>
  </si>
  <si>
    <t>Fortalecer los procedimientos de revisión de registros contables</t>
  </si>
  <si>
    <t>Hacer control dual en la revisión a las notas a los estados financieros antes de ser emitidas.</t>
  </si>
  <si>
    <t>Correos electronicos como soporte de la revisión dual efectuada (1)</t>
  </si>
  <si>
    <t xml:space="preserve">SFP - DAMARIS ARROYO 
</t>
  </si>
  <si>
    <t>H10(2019)</t>
  </si>
  <si>
    <r>
      <rPr>
        <b/>
        <sz val="11"/>
        <color theme="1"/>
        <rFont val="Calibri"/>
        <family val="2"/>
        <scheme val="minor"/>
      </rPr>
      <t xml:space="preserve">Reservas presupuestales constituidas en la vigencia 2019: </t>
    </r>
    <r>
      <rPr>
        <sz val="11"/>
        <color indexed="8"/>
        <rFont val="Calibri"/>
        <family val="2"/>
        <scheme val="minor"/>
      </rPr>
      <t>Constituir reservas presupuestales cuando se ha recibido el bien o el servicio, desnaturaliza la figura de la reserva presupuestal definida en el segundo inciso del artículo 89 del Estatuto Orgánico del Presupuesto, pues estas operaciones presupuestales corresponden a cuentas por pagar. sobrestimación de $681.432.933.317</t>
    </r>
  </si>
  <si>
    <t>La constitución de las reservas presupuestales listadas no procede conforme lo establecen diferentes conceptos y normas a nivel presupuestal, y se presenta como posible ineficiencia en los procesos de contratación y supervisión contractual</t>
  </si>
  <si>
    <t>Teniendo en cuenta que la contraloría
indica que se dejan saldos sin ejecutar,
se da la instrucción desde la dirección
de Fonvivienda que se deben radicar
únicamente las cuentas que efectivamente se van a pagar en la
vigencia, esto para evitar que se sigan
acumulando cuentas y se
comprometan recursos que no se
van a ejecutar. Desde cada
patrimonio autónomo se ha
recibido la instrucción y actualmente se
radican a tiempo las cuentas y se busca
realizar a la vez la solicitud de PAC por
el mismo valor para que no queden
recursos adicionales en las fiduciarias.</t>
  </si>
  <si>
    <t>H11(2019)</t>
  </si>
  <si>
    <t>Límite de Reservas presupuestales constituidas sobre el presupuesto de Inversión Al finalizar la vigencia 2019, el Fondo Nacional de Vivienda constituyó reservas presupuestales por $997.943.264.005, lo que corresponde al 59.94% del presupuesto apropiado por inversión ($1.664.799.797.955), superando el 15% establecido en el Artículo 78 del Estatuto Orgánico del Presupuesto</t>
  </si>
  <si>
    <t xml:space="preserve">Posible ineficiencia en los procesos de ejecución y supervisión contractual y podría conducir a: i) una inadecuada ejecución presupuestal; y ii) al riesgo de la reducción del presupuesto de la entidad al incumplir términos señalados por el artículo 78 del Decreto 111 de 1996, por cuanto podría tener una incidencia disciplinaria. </t>
  </si>
  <si>
    <t xml:space="preserve">Evaluar la ejecucion de los recursos de la vigencia 2022 para establecer los recursos a ejecutar de lo que resta del año por cada programa.  </t>
  </si>
  <si>
    <t>Realizar revisión de las proyecciones de la ejecución de contratos operativos</t>
  </si>
  <si>
    <t>Actas  de mesas de trabajo (2)</t>
  </si>
  <si>
    <t xml:space="preserve">La acción de mejora cumplió con el objetivo de Evaluar la ejecución de los recursos de la
vigencia 2022 para establecer los recursos a ejecutar de lo que resta del año por cada programa. </t>
  </si>
  <si>
    <t>H13(2019)</t>
  </si>
  <si>
    <t>Ejecución presupuestal de Inversión. H6(2018)  La CGR denotó deficiencias en la ejecucion presupuestal de la Entidad que estarían afectando el cumplimineto de las metas propuestas en el marco de los proyectos de inversión inclumpliendo lo presuntamente lo preceptuado en el artículo 89 del EOP.</t>
  </si>
  <si>
    <t>Deficiencias en la ejecución presupuestal de la entidad que estarían afectando el cumplimiento de las metas propuestas en el marco de los proyectos de inversión.</t>
  </si>
  <si>
    <t>Teniendo en cuenta que la contraloría
indica que se dejan saldos sin ejecutar,
se da la instrucción desde la dirección
de Fonvivienda que se deben radicar
únicamente las cuentas que efectivamente se van a pagar en la
vigencia, esto para evitar que se sigan
acumulando cuentas y se comprometan
recursos que no se van a ejecutar.
Desde cada patrimonio autónomo se ha
recibido la instrucción y actualmente se
radican a tiempo las cuentas y se busca
realizar a la vez la solicitud de PAC por
el mismo valor para que no queden
recursos adicionales en las fiduciarias.</t>
  </si>
  <si>
    <t>H2(2020)</t>
  </si>
  <si>
    <t xml:space="preserve">	Saldo en Fiducia La CGR no identifica justificación de los saldos mensuales en la cuenta de la fiduciaria que no atendió compromisos u obligaciones durante año 2020, así mismo, en lo referido a las obligaciones derivadas de procesos judiciales con cargo al programa PVG1,</t>
  </si>
  <si>
    <t xml:space="preserve"> promedio superior a $42.600 millones por concepto de rendimientos y/o inversiones no 
utilizados en la adquisición de bienes y servicios para lo que fueron asignados los 
recursos de Fonvivienda.</t>
  </si>
  <si>
    <t>Remitir reporte de información de manera bimensual de los pagos que realizamos con cargo a rendimientos de los diferentes programas.</t>
  </si>
  <si>
    <t>Elaborar reporte de información de los pagos realizados con cargo a equipamientos de los diferentes fideicomisos.</t>
  </si>
  <si>
    <t>Informes de reporte
de pagos con cargo
a rendimientos (6)</t>
  </si>
  <si>
    <t>DIVIS - ADRIANA ZAMBRANO
MARIA CAMILA GOMEZ</t>
  </si>
  <si>
    <r>
      <t xml:space="preserve">La acción de mejora propuesta para este hallazgo era elaborar un oficio dirigido al Ministerio de Hacienda, solicitando aclaración sobre las instrucciones dadas sobre los requerimientos para aprobaciones de PAC. Sin embargo, en una reunión que se tuvo con dicha entidad para hablar temas relacionados con el Banco Mundial, hubo la oportunidad de abordar este tema de aprobaciones de PAC, del cual no se recibió
instrucción diferente a la que se ha venido dando, por lo cual no se envió el oficio. No obstante, se solicita ampliación de la fecha de entrega de la acción de mejora propuesta, para el 31 de marzo de 2023, esperando que quizá haya alguna nueva instrucción por parte del Ministerio de Hacienda.
</t>
    </r>
    <r>
      <rPr>
        <b/>
        <sz val="12"/>
        <rFont val="Calibri"/>
        <family val="2"/>
        <scheme val="minor"/>
      </rPr>
      <t xml:space="preserve">Memorando 2024IE0000406: </t>
    </r>
    <r>
      <rPr>
        <sz val="12"/>
        <rFont val="Calibri"/>
        <family val="2"/>
        <scheme val="minor"/>
      </rPr>
      <t>El conjunto de acciones desarrolladas permitió resolver y superar afectaciones toda vez que poder
monitorear en los fideicomisos los pagos
efectuados con recursos de rendimientos de
manera mensual y a través de un formato estandarizado, permite no solo mantener un
control sobre los saldos de rendimientos sino tener el detalle y evidenciar la ejecución de estos
recursos de acuerdo con lo establecido en el objeto contractual.</t>
    </r>
  </si>
  <si>
    <t>H3(2020)</t>
  </si>
  <si>
    <t>Gasto Público Social La CGR indica que esta situación es originada por deficiencias en los mecanismos de control y conciliación que permitan reconocer oportunamente los pagos causados.</t>
  </si>
  <si>
    <t>La CGR argumenta falta de diligenciamiento completo y detallado en los informes de los supervisores sobre la fecha de pago de retenciones de los programas de vivienda.</t>
  </si>
  <si>
    <t>Corroborar que la información registrada en los Estados Financieros de FONVIVIENDA, sea la misma que la registrada en el patrimonio autónomo administrado por la entidad Fiduciaria, de acuerdo por lo estiupulado por la CGN, que indica que los saldo en derechos fiduciarios deben ser cotejados contra la cuenta 3 patrimonial del patrimonio autónomo.</t>
  </si>
  <si>
    <t>Hoja de Trabajo de control de saldos contables de patrimonios autonomos en los estados financieros de FONVIVIENDA, frente a saldos del cuenta 3 patrimonial del patrimonio autónomo de la fiduciaria que administra los recursos. Estados finanieros del patrimonio autónomo. (1)</t>
  </si>
  <si>
    <t>H7(2020)</t>
  </si>
  <si>
    <t xml:space="preserve">Límite de Reservas presupuestales constituidas sobre el presupuesto de Inversión FONVIVIENDA constituyó reservas presupuestales por valor $663.507.250.622,36 de las cuales $41.652.859.349, corresponden a cuentas por pagar sin PAC, de tal forman que el valor restante 621.854.391.273,04 corresponde al 39% del presupuesto, superando el 15% establecido en el Artículo 78 del EOP.	</t>
  </si>
  <si>
    <t>La CGR argumenta que un mecanismo como las reservas presupuestales es de carácter excepcional y no se pueden normalizar en la gestión presupuestal de la entidad, superando por más del doble el valor constituido.</t>
  </si>
  <si>
    <t>A lo largo del
año se evaluó la ejecución de los recursos de la vigencia 2022 para establecer los recursos
a ejecutar de lo que resta del año por cada programa. Se revisaron las proyecciones de la
ejecución de contratos operativos y de los programas de vivienda.
Sin embargo, las reducciones solicitadas fueron aprobadas en la última semana del mes de
diciembre y se presentaron modificaciones presupuestales en este último mes de la
vigencia que no se tenían previstas, teniendo en cuenta lo anterior, se solicita ampliación
de la fecha de entrega de la acción de mejora para el 28 de febrero 2023, fecha en la cual
se tendrán las actas de las mesas de trabajo con la información actualizada de los ajustes
presupuestales y las reducciones realizadas a finales del 2022.</t>
  </si>
  <si>
    <t>H9(2020)</t>
  </si>
  <si>
    <t xml:space="preserve">Ejecución presupuestal Programa de Vivienda Casa Digna Vida Digna vigencias 2019 y 2020.  en las vigencias 2019 y 2020 apropió recursos por el valor de $131.000.000.000, de lo cual se ejecutaron únicamente $10.791.472.382, es decir, que de manera acumulada en estos dos años sólo se ejecutó el 8%, que se constituye en un porcentaje de ejecución mínimo frente a los recursos asignados	</t>
  </si>
  <si>
    <t>Los ejecutores contratados no iniciaron mejoramientos a 31/12/19 por falta de hogares postulados para ejecutar (obligación del Municipio). En 2020 se declaró emergencia por el COVID19, ordenando el aislamiento y restricción de actividades, ocasionando retrasos en la ejecución. La emergencia sanitaria, afectó firma de las actas de inicio de los contratos (obra e interventoría).</t>
  </si>
  <si>
    <t xml:space="preserve">Establecer un plan  de seguimiento a los actores del programa para monitorear los avances operacionales  que puedan conllevar a la mayor ejecución de recursos. </t>
  </si>
  <si>
    <t>Establecer en los proximos  convenios el tiempo maximo que tienen los entes territoriales para realizar las postulaciones.
Realizar el seguimiento semanal de las actividades realizadas para la liquidación de los contratos.
Realizar reunion semanal de acompañamiento del equipo técnico para apoyar los diferentes inconvenientes en la ejecución de los contratos.</t>
  </si>
  <si>
    <t xml:space="preserve">
1. Convenios con tiempos definidos maximos de postulación de hogares (5)
2.. Actas de reuniones de seguimiento de liquidación de contratos de obra e interventoría.  (20)
3. Actas de reuniones de seguimiento semanales del equipo técnico con los contratistas (20)</t>
  </si>
  <si>
    <t>DIVIS - LUIS ALFONSO 
GUSTAVO ALVAREZ</t>
  </si>
  <si>
    <t>La actividad realizada cumplió con el objetivo planteado en la acción de mejora.</t>
  </si>
  <si>
    <t>Con memorando 2022IE0009070 se solicita modificación de la cantidad de unidad de medida de la acción de mejora. Con memorando 2022IE0009073 se informa el cumplimiento y efectividad de la acción de mejora.</t>
  </si>
  <si>
    <t>H1-MOCOA</t>
  </si>
  <si>
    <r>
      <t xml:space="preserve">Alcance y Planeación del Contrato 245 de 2017 Sauces I. </t>
    </r>
    <r>
      <rPr>
        <sz val="11"/>
        <color rgb="FF000000"/>
        <rFont val="Calibri"/>
        <family val="2"/>
        <scheme val="minor"/>
      </rPr>
      <t>Se construyeron 300 dejando 20 beneficiarios a la espera de los subsidios de vivienda, que, a abril de 2022, aún no se han entregado y dejando $1.180.347.200 recursos sin ejecutar que pasaron para el proyecto de Sauces II</t>
    </r>
  </si>
  <si>
    <t>Falta de planeación en la implantación de las viviendas en el lote designado generando un menor número de soluciones de viviendas para asignar</t>
  </si>
  <si>
    <t>Implementar previo a la firma de los convenios de Desastres Naturales la entrega por parte del aportante del predio del estudio tecnico en el que se evidencia la cantidad de viviendas a implantar</t>
  </si>
  <si>
    <t>Solicitar a los aportantes del predio el estudio tecnico en donde se evidencia la cantidad de las viviendas a ejecutar.</t>
  </si>
  <si>
    <t>Estudio tecnico de la implantación de las viviendas</t>
  </si>
  <si>
    <t>SPAT/SONIA CRISTINA JARAMILLO DIEZ</t>
  </si>
  <si>
    <t>Informe Actuación Especial de Fiscalización Intersectorial a los recursos públicos invertidos para la reconstrucción del Municipio de Mocoa en el Departamento del Putumayo</t>
  </si>
  <si>
    <t>El informe de estudio técnico cumple con el objetivo planteado en la acción de mejora</t>
  </si>
  <si>
    <t>Con memorando 2022IE0008728 se informa cumplimiento y efectividad de la acción de mejora.</t>
  </si>
  <si>
    <t>H2-MOCOA</t>
  </si>
  <si>
    <r>
      <t>Acuerdos Pactados Relacionados con las Actas.</t>
    </r>
    <r>
      <rPr>
        <sz val="11"/>
        <color indexed="8"/>
        <rFont val="Calibri"/>
        <family val="2"/>
        <scheme val="minor"/>
      </rPr>
      <t xml:space="preserve"> Incumplimiento a tener un expediente organizado de manera cronológicamente, de acuerdo con la realización de cada reunión, contrario a las exigencias de gestión documental, lo cual, podría afectar el seguimiento de los compromisos establecidos por las partes participantes en las reuniones relacionadas con la ejecución de las obras.</t>
    </r>
  </si>
  <si>
    <t>Inadecuada organización de la gestión documental</t>
  </si>
  <si>
    <t>Implementar los mecanismos de gestión documental para la organización correcta de las actas</t>
  </si>
  <si>
    <t>Organizar las actas de reunión en forma cronológica, foleadas y se archivará en las carpetas correspondientes</t>
  </si>
  <si>
    <t>Formato unico de inventario documental</t>
  </si>
  <si>
    <t xml:space="preserve">La actividad realizada cumplió con el objetivo planteado en la acción de mejora. </t>
  </si>
  <si>
    <t>Con memorando 2023IE0000026 se informa el cumplimiento y efectividad de la acción de mejora.</t>
  </si>
  <si>
    <t>H3-MOCOA</t>
  </si>
  <si>
    <r>
      <rPr>
        <b/>
        <sz val="11"/>
        <color rgb="FF000000"/>
        <rFont val="Calibri"/>
        <family val="2"/>
        <scheme val="minor"/>
      </rPr>
      <t xml:space="preserve">Número total de viviendas asignadas Sauces II. </t>
    </r>
    <r>
      <rPr>
        <sz val="11"/>
        <color rgb="FF000000"/>
        <rFont val="Calibri"/>
        <family val="2"/>
        <scheme val="minor"/>
      </rPr>
      <t>Imprecisión en la cantidad de cupos de vivienda pendientes por asignar, falta de controles frente al manejo de la información en la asignación y
rechazos de los beneficiaros del proyecto de vivienda  Sauces II,
esta situación afecta la posibilidad y oportunidad de solucionar el acceso de vivienda a los damnificados por la emergencia</t>
    </r>
  </si>
  <si>
    <t>Incosistencias en los valores reportados en los cupos para la asignación de subsidio debido a un error aritmético</t>
  </si>
  <si>
    <t>Realizar un informe detallado de los subsidios asignados a la fecha para el proyecto de vivienda Sauces II</t>
  </si>
  <si>
    <t xml:space="preserve">Realizar un informe detallado de los subsidios asignados a la fecha </t>
  </si>
  <si>
    <t>Informe de subsidios asignados</t>
  </si>
  <si>
    <t>SSFV/ NOHORA QUINTERO</t>
  </si>
  <si>
    <t>La actividad efectuada cumplió con el objetivo planteado en la acción de mejora.</t>
  </si>
  <si>
    <t>Con memorando 2023IE0000299 se informa cumplimiento y efectividad de la acción de mejora.</t>
  </si>
  <si>
    <t>H5-MOCOA</t>
  </si>
  <si>
    <r>
      <rPr>
        <b/>
        <sz val="11"/>
        <color rgb="FF000000"/>
        <rFont val="Calibri"/>
        <family val="2"/>
        <scheme val="minor"/>
      </rPr>
      <t xml:space="preserve">Gestión en la recuperación post – desastre y riesgo financiero por falta de ejecución. </t>
    </r>
    <r>
      <rPr>
        <sz val="11"/>
        <color rgb="FF000000"/>
        <rFont val="Calibri"/>
        <family val="2"/>
        <scheme val="minor"/>
      </rPr>
      <t>Incumplimiento de los acuerdos y falta de una verdadera supervisión, ya que se presenta de manera repetitiva las prórrogas a los contratos y adiciones de recursos para la ejecución de las obras; y el fin inicial del convenio no se ha cumplido como es la entrega de las viviendas</t>
    </r>
  </si>
  <si>
    <t>Debilidades en la supervisión de seguimiento a los cronogramas</t>
  </si>
  <si>
    <t>Fortalecer la supervisión del convenio a fin de lograr el cumplimiento del objeto del mismo</t>
  </si>
  <si>
    <t>a) Realizar seguimiento periódico al cumplimiento de los compromisos del convenio, a través de reuniones, oficios e
informes.
b) Solicitar apoyo del Grupo de
contratos del MVCT y acompañamiento de los
órganos de control y otras
instancias para conminar a la
UNGRD al cumplimiento del
convenio</t>
  </si>
  <si>
    <t>Actas de reunión (20)
Informes de seguimiento (24)
Requerimientos a la UNGRD
(30)
Oficios solicitud de apoyo y
acompañamiento (5)
Informe de efectividad (1)</t>
  </si>
  <si>
    <t>H13-MOCOA</t>
  </si>
  <si>
    <r>
      <rPr>
        <b/>
        <sz val="11"/>
        <color rgb="FF000000"/>
        <rFont val="Calibri"/>
        <family val="2"/>
        <scheme val="minor"/>
      </rPr>
      <t xml:space="preserve">Publicación en SECOP – Convenio Interadministrativo. </t>
    </r>
    <r>
      <rPr>
        <sz val="11"/>
        <color rgb="FF000000"/>
        <rFont val="Calibri"/>
        <family val="2"/>
        <scheme val="minor"/>
      </rPr>
      <t>No se ha realizado una adecuada y oportuna publicación frente a los avances o modificaciones del convenio y, por lo tanto, no se cumple con el principio de transparencia y publicidad generando incumplimiento a la normatividad.</t>
    </r>
  </si>
  <si>
    <t>Falta de publicación de los otrosies del convenio en la plataforma del secop</t>
  </si>
  <si>
    <t>Publicar la dcumentación faltante en la plataforma Secop</t>
  </si>
  <si>
    <t>Solicitar al área de contratos del MVCT, publicar la documentación pendiente del convenio en la pagina del Secop
Solicitar a las entidades vinculadas la publicación en la página del Secop de los documentos que hacen parte del convenio</t>
  </si>
  <si>
    <t>Comunicaciones de solicitud de publicación en el Secop (2)
Informe de efectividad (1)</t>
  </si>
  <si>
    <t>Con memorando 2022IE0009073 se informa el cumplimiento y efectividad de la acción de mejora.</t>
  </si>
  <si>
    <t>H15-MOCOA</t>
  </si>
  <si>
    <r>
      <t>Impacto social Proyecto de Vivienda Sauces II.</t>
    </r>
    <r>
      <rPr>
        <sz val="11"/>
        <color rgb="FF000000"/>
        <rFont val="Calibri"/>
        <family val="2"/>
        <scheme val="minor"/>
      </rPr>
      <t xml:space="preserve"> Se identificaron situaciones de habitabilidad en confinamiento, de exposición al medio ambiente y de retorno a zonas de alto riesgo, que, abonado a las condiciones ya adquiridas como damnificados y la postergación de la entrega de las viviendas, se generan implicaciones sociales y de condicionamiento humano</t>
    </r>
  </si>
  <si>
    <t>Demoras en la ejecución del proyecto lo que genera la no entrega de las soluciones de vivienda a los beneficiarios</t>
  </si>
  <si>
    <t>Formular un plan de acción entre Fonvivienda, la UNGRD y alcaldía de Mocoa, encaminado a la terminación de las obras iniciadas, la modificación y la asignación de los SFV que no puedan llegar a ser aplicados en
Sauces II, de modo que los
damnificados puedan hacer
efectivo el SFV en el corto y
mediano plazo y hacer
seguimiento a las acciones
planteadas</t>
  </si>
  <si>
    <t>a) Elaborar un plan de acción
b) Realizar seguimiento al
plan de acción a través de reuniones externas e internas</t>
  </si>
  <si>
    <t>Plan de acción (1)
Informe de seguimiento (1)</t>
  </si>
  <si>
    <t>H16-MOCOA</t>
  </si>
  <si>
    <r>
      <t xml:space="preserve">Controles y Compromisos entre FONVIVIENDA y UNGRD – Convenio interadministrativo 9677-PPAL001-217-2017 y Contratos Derivados. </t>
    </r>
    <r>
      <rPr>
        <sz val="11"/>
        <color rgb="FF000000"/>
        <rFont val="Calibri"/>
        <family val="2"/>
        <scheme val="minor"/>
      </rPr>
      <t>Incumplimiento de los requisitos exigidos en la ley, lo cual, no permitió determinar de manera oportuna los riesgos en la ejecución de los contratos y, que ha llevado a la prolongado la ejecución de los contratos de Sauces II</t>
    </r>
  </si>
  <si>
    <t>Debilidades en el principio de planeación lo cual ha generado que a la fecha no se cumpla el objeto del convenio</t>
  </si>
  <si>
    <t>Realizar seguimiento al cumplimiento de los principios de planeación en las futuras contrataciones que realice el FNGRD en desarrollo del convenio y actualizar el plan operativo del convenio.</t>
  </si>
  <si>
    <t>a) Elaborar oficios al FNGRD
solicitando el cumplimiento
de los principios de
planeación en la etapa
precontractual.
b) Actualizar el plan operativo
del convenio.</t>
  </si>
  <si>
    <t>Requerimientos a la UNGRD con respecto a la contratación derivada (4)
Plan operativo actualizado (1)
Informe de efectividad (1)</t>
  </si>
  <si>
    <t>1 AEF JA</t>
  </si>
  <si>
    <r>
      <t xml:space="preserve">Cumplimiento obligaciones contractuales del proyecto Urbanización VIP Jorge Avilés - Chinú - Córdoba. </t>
    </r>
    <r>
      <rPr>
        <sz val="11"/>
        <color rgb="FF000000"/>
        <rFont val="Calibri"/>
        <family val="2"/>
        <scheme val="minor"/>
      </rPr>
      <t>Incertidumbre sobre la culminación del proyecto, toda vez que, no se tiene conocimiento de una novedad contractual con el plazo de ejecución actualizado; teniendo en cuenta que, la última fecha de finalización reportada eral el 12 de junio de 2022</t>
    </r>
  </si>
  <si>
    <t xml:space="preserve">Incumplimiento de las obligaciones contractuales por parte del contratista de obra (Cesionario), así como deficiencias de acciones de control y vigilancia por parte de la interventoría, e inobservancia de los principios de función administrativa y supervisión a las obligaciones contractuales. </t>
  </si>
  <si>
    <t>Informe Actuación Especial de Fiscalización CAT_907_2022</t>
  </si>
  <si>
    <t>2 AEF JA</t>
  </si>
  <si>
    <r>
      <t xml:space="preserve">Poliza de garantías contractuales proyecto Urbanización VIP Jorge Avilés - Chinú - Córdoba. </t>
    </r>
    <r>
      <rPr>
        <sz val="11"/>
        <color rgb="FF000000"/>
        <rFont val="Calibri"/>
        <family val="2"/>
        <scheme val="minor"/>
      </rPr>
      <t>Incumplimiento de las obligaciones contractuales por parte del contratista de obra (cesionario); toda vez que, a la fecha de la presente comunicación, las polizas que amparan la ejecución del contrato No. 5-024-2016 , se encuentran vencidas</t>
    </r>
  </si>
  <si>
    <t>Deficiencia en las acciones de control y vigilancia por parte de la supervisión y la interventoría, toda vez que no se gestionó oportunamente la renovación de las pólizas lo que significa que no se posee cobertura amparada por la aseguradora, lo que pone en riesgo las respondabilidades asociadas al contrato.</t>
  </si>
  <si>
    <t>Realizar mesas de seguimiento virtuales, estableciendo compromisos  para superar los inconvenientes presentados en la actualización de pólizas</t>
  </si>
  <si>
    <t xml:space="preserve">1. Realizar mesas de seguimiento virtuales </t>
  </si>
  <si>
    <t>Informes de mesas de seguimiento virtuales con listado de participantes (2)
Informe de efectividad (1)
Polizas actualizadas (1)</t>
  </si>
  <si>
    <t>1 AEF VJ</t>
  </si>
  <si>
    <r>
      <t xml:space="preserve">Cumplimiento obligaciones contractuales del proyecto urbanización Villa Joel - Municipio de San Vicente del Caguán. </t>
    </r>
    <r>
      <rPr>
        <sz val="11"/>
        <color rgb="FF000000"/>
        <rFont val="Calibri"/>
        <family val="2"/>
        <scheme val="minor"/>
      </rPr>
      <t xml:space="preserve">Inoportunidad en la gestión, ya que, solo después de transcurridos más de seis meses, se tomaron las medidas necesarias que garanticen la reactivación del proyecto con la reanudación de las obras en terreno </t>
    </r>
  </si>
  <si>
    <t xml:space="preserve">La situación registrada, a su vez, está relacionada con el probable incumplimiento en los plazos y actividades establecidas en los acuerdos contractuales para la ejecución, interventoría y supervisión del proyecto. </t>
  </si>
  <si>
    <t>Informe Actuación Especial de Fiscalización CAT_908_2022</t>
  </si>
  <si>
    <t>1 ACPVG2</t>
  </si>
  <si>
    <r>
      <t xml:space="preserve">Proyecto de vivienda Urbanización Bella Vista - Dibulla, La Guajira. Pago de 40 viviendas en SMLMV del 2022. </t>
    </r>
    <r>
      <rPr>
        <sz val="11"/>
        <color rgb="FF000000"/>
        <rFont val="Calibri"/>
        <family val="2"/>
        <scheme val="minor"/>
      </rPr>
      <t>Al pagar las 40 viviendas con SMLMV a precio del 2022 y no del 2019, como contractualmente estaba pactado inicialmente, se ocasionó un daño patrimonial al Estado por $437.616.664, por causa de una gestión fiscal antieconómica e inoportuna, contemplada en la Ley 610
del 2000</t>
    </r>
  </si>
  <si>
    <t>Según informe de auditoría de cumplimiento de PVGII, el hallazgo se origina   por Aprobación en la modificación de  forma de pago para algunas viviendas (valor del SMMLV)</t>
  </si>
  <si>
    <t>Revisar y  recomendar al  FIDEICOMISO PVGII   mejoras  al  "PROCEDIMIENTO DE REVISIÓN DE SOLICITUDES DE MODIFICACIÓN DE FORMA DE PAGO respecto al año del SMMLV de pago de las viviendas debido a causas no imputables a los contratistas"</t>
  </si>
  <si>
    <t>Remitir  al  FIDEICOMISO PVGII  informe con recomendaciones de mejora  al  "PROCEDIMIENTO DE REVISIÓN DE SOLICITUDES DE MODIFICACIÓN DE FORMA DE PAGO respecto al año del SMMLV de pago de las viviendas debido a causas no imputables a los contratistas"</t>
  </si>
  <si>
    <t>Informe de recomendación al fideicomiso  (1)
PROCEDIMIENTO DE REVISIÓN DE SOLICITUDES DE MODIFICACIÓN DE FORMA DE PAGO respecto al año del SMMLV de pago de las viviendas debido a causas no imputables a los contratistas modificado (1)</t>
  </si>
  <si>
    <t>Informe Auditoría de cumplimiento a los Proyectos del Programa de Vivienda Gratuita Fase II – PVG II</t>
  </si>
  <si>
    <t>Auditoría de Cumplimiento al Programa de
Vivienda Gratuita – PVGII</t>
  </si>
  <si>
    <t>2 ACPVG2</t>
  </si>
  <si>
    <r>
      <rPr>
        <b/>
        <sz val="11"/>
        <color rgb="FF000000"/>
        <rFont val="Calibri"/>
        <family val="2"/>
        <scheme val="minor"/>
      </rPr>
      <t>Terminación Anticipada-Proyecto Luz de Oportunidades- La Jagua de Ibirico-Cesar.</t>
    </r>
    <r>
      <rPr>
        <sz val="11"/>
        <color rgb="FF000000"/>
        <rFont val="Calibri"/>
        <family val="2"/>
        <scheme val="minor"/>
      </rPr>
      <t xml:space="preserve"> Se suscribió Contrato de Diseño y Construcción No. 5-020, para el desarrollo del proyecto de VIP sobre un lote ubicado en zona rural; situación que fundamentó la Terminación Anticipada de este. IF por $47.488.278, correspondiente al valor pagado por concepto de estudios y diseños reconocidos al contratista</t>
    </r>
  </si>
  <si>
    <t>Según informe de auditoría de cumplimiento  de PVGII : Las causas en las actas de terminación anticipada obedecen a situaciones que podían ser previstas en etapas iniciales, muestran falencias que amplíen los criterios de EVALUACION DE LOTES  para determinar la factibilidad del proyecto.</t>
  </si>
  <si>
    <t>Actualizar y socializar el informe de recomendaciones de ajuste al proceso de evaluación de predios de PVG, elaborado en el plan de mejoramiento derivado de la auditoria financiera vigencia 2019, al FIDEICOMISO PVG II, a la DIVIS, DSH Y DEUT, con el fin de tener en cuenta  las recomendaciones realizadas en próximas convocatorias</t>
  </si>
  <si>
    <t xml:space="preserve">1. Remitir informe actualizado de recomendaciones de ajuste al proceso de evaluacion de predios de PVG </t>
  </si>
  <si>
    <t xml:space="preserve">Oficios remisorios del informe de recomendaciones al FIDEICOMISO PVG II, a la DIVIS, DSH Y DEUT     (4)                                                      Informe de recomendaciones (1) </t>
  </si>
  <si>
    <t xml:space="preserve">La acción se
considera eficaz en el sentido que se
registran lecciones
aprendidas en el
desarrollo del
programa PVGII,
Capitalizando a
favor la
experiencia a favor
de la entidad para
el desarrollo de
proyectos y/o
implementación de
programas
futuros </t>
  </si>
  <si>
    <t>Con memorando 2023IE0008935 se informa cumplimiento y efectividad de la acción de mejora.</t>
  </si>
  <si>
    <t>3 ACPVG2</t>
  </si>
  <si>
    <r>
      <rPr>
        <b/>
        <sz val="11"/>
        <color rgb="FF000000"/>
        <rFont val="Calibri"/>
        <family val="2"/>
        <scheme val="minor"/>
      </rPr>
      <t>Vigencia de SMMLV para el pago del Proyecto Villa Ángela, El Copey -Cesar.</t>
    </r>
    <r>
      <rPr>
        <sz val="11"/>
        <color rgb="FF000000"/>
        <rFont val="Calibri"/>
        <family val="2"/>
        <scheme val="minor"/>
      </rPr>
      <t xml:space="preserve"> La claúsula sexta del contrato de diseño y construcción No. 5-021 de 2016 fue modificada, ocasionando  un detrimento patrimonial en la suma de $578.821.388, cifra que resulta de haber cancelado el 95 % de las 192 viviendas con SMMLV de las vigencias 2020 y 2022</t>
    </r>
  </si>
  <si>
    <t>4 ACPVG2</t>
  </si>
  <si>
    <r>
      <rPr>
        <b/>
        <sz val="11"/>
        <color rgb="FF000000"/>
        <rFont val="Calibri"/>
        <family val="2"/>
        <scheme val="minor"/>
      </rPr>
      <t xml:space="preserve">Suspensión del Contrato de Diseño y Construcción No. 5-099.
Ciudadela La Perla, en Campoalegre-Huila. </t>
    </r>
    <r>
      <rPr>
        <sz val="11"/>
        <color rgb="FF000000"/>
        <rFont val="Calibri"/>
        <family val="2"/>
        <scheme val="minor"/>
      </rPr>
      <t>Aprobación injustificada de las suspensiones del proyecto de vivienda de Ciudadela La Perla en el municipio de Campoalegre-Huila, presuntamente el ComitéTécnico infringió el principio de economía del artículo 209 de la Constitución Política de Colombia</t>
    </r>
  </si>
  <si>
    <t>Según informe de auditoría de cumplimiento de PVGII, el hallazgo se origina   por Aprobación injustificada de las SUSPENSIONES</t>
  </si>
  <si>
    <t xml:space="preserve">Revisar y  recomendar al  FIDEICOMISO PVGII  la creación del procedimiento  para  determinar  por parte de Comité técnico suspensiones o prorroga de las mismas a los contratos de promesa de compraventa así como de los diseño y construcción.    </t>
  </si>
  <si>
    <t>Remitir  al  FIDEICOMISO PVGII  informe con recomendaciones de creación del procedimiento para  determinar  por parte de Comité técnico suspensiones o prorroga de las mismas a los contratos de promesa de compraventa así como de los diseño y construcción.</t>
  </si>
  <si>
    <t xml:space="preserve">Informe de recomendación (1) 
Procedimiento de revisión de trámite de suspensiones creado (1)
</t>
  </si>
  <si>
    <t>5 ACPVG2</t>
  </si>
  <si>
    <r>
      <rPr>
        <b/>
        <sz val="11"/>
        <color rgb="FF000000"/>
        <rFont val="Calibri"/>
        <family val="2"/>
        <scheme val="minor"/>
      </rPr>
      <t>Proyecto de vivienda</t>
    </r>
    <r>
      <rPr>
        <sz val="11"/>
        <color rgb="FF000000"/>
        <rFont val="Calibri"/>
        <family val="2"/>
        <scheme val="minor"/>
      </rPr>
      <t xml:space="preserve"> </t>
    </r>
    <r>
      <rPr>
        <b/>
        <sz val="11"/>
        <color rgb="FF000000"/>
        <rFont val="Calibri"/>
        <family val="2"/>
        <scheme val="minor"/>
      </rPr>
      <t>Urbanización Valle de Canaán Il Etapa de Viterbo - Caldas. Cumplimiento de requisito de uso de suelo para aplicar a la
convocatoria.</t>
    </r>
    <r>
      <rPr>
        <sz val="11"/>
        <color rgb="FF000000"/>
        <rFont val="Calibri"/>
        <family val="2"/>
        <scheme val="minor"/>
      </rPr>
      <t xml:space="preserve"> El predio no se
encontraba legalizado en su totalidad como urbano, lo cual ha llevado a que el proyecto de vivienda, sufra dilaciones, ocasionando atrasos en la entrega de las viviendas</t>
    </r>
  </si>
  <si>
    <t>Según informe de auditoría de cumplimiento  de PVGII : Las causas en las actas de terminación anticipada obedecen a situaciones que podían ser previstas en etapas iniciales, muestran falencias que amplíen los criterios de EVALUCION DE LOTES  para determinar la factibilidad del proyecto.</t>
  </si>
  <si>
    <t>La acción se
considera eficaz en
el sentido que se
registran lecciones
aprendidas en el
desarrollo del
programa PVGII,
Capitalizando a
favor la
experiencia a favor
de la entidad para
el desarrollo de
proyectos y/o
implementación de
programas
futuros</t>
  </si>
  <si>
    <t>6 ACPVG2</t>
  </si>
  <si>
    <r>
      <rPr>
        <b/>
        <sz val="11"/>
        <color rgb="FF000000"/>
        <rFont val="Calibri"/>
        <family val="2"/>
        <scheme val="minor"/>
      </rPr>
      <t>Proyecto de vivienda Urbanización Ana Belén de Ciénaga – Magdalena. Cumplimiento del requisito de acceso a servicio de acueducto para aplicar a la convocatoria.</t>
    </r>
    <r>
      <rPr>
        <sz val="11"/>
        <color rgb="FF000000"/>
        <rFont val="Calibri"/>
        <family val="2"/>
        <scheme val="minor"/>
      </rPr>
      <t xml:space="preserve"> A pesar de contar con certificado de disponibilidad, el servicio no se encontraba en disponibilidad inmediata para atender la necesidad del proyecto y por ende se vienen presentando incumplimiento en la entrega de este</t>
    </r>
  </si>
  <si>
    <t>Según informe de auditoría de cumplimiento de PVGII , la falta de mecanismos de coordinación y articulación entre los diferentes actores del sector vivienda generan  demoras en  ejecución y entrega de  proyectos. Para el hallazgo se origina por  pendientes por parte del MUNICIPIO</t>
  </si>
  <si>
    <t>7 ACPVG2</t>
  </si>
  <si>
    <r>
      <rPr>
        <b/>
        <sz val="11"/>
        <color rgb="FF000000"/>
        <rFont val="Calibri"/>
        <family val="2"/>
        <scheme val="minor"/>
      </rPr>
      <t>Terminación Anticipada-Proyecto San Antonio Segunda Etapa-Santana-Boyacá.</t>
    </r>
    <r>
      <rPr>
        <sz val="11"/>
        <color rgb="FF000000"/>
        <rFont val="Calibri"/>
        <family val="2"/>
        <scheme val="minor"/>
      </rPr>
      <t xml:space="preserve"> El Ente Territorial realizó los estudios técnicos exigidos por la UDGRD para que el Constructor pudiera avanzar con la fase siguiente del
proyecto de vivienda de manera tardía, lo cual originó a la terminación anticipada del contrato Diseño y Construcción, ocasionando un presunto daño patrimonial por $ 118.736.238</t>
    </r>
  </si>
  <si>
    <t>La acción se
considera eficaz en
el sentido que se
registran lecciones
aprendidas en el
desarrollo del
programa PVGII,
Capitalizando a
favor la
experiencia a favor de la entidad para
el desarrollo de
proyectos y/o
implementación de
programas
futuros</t>
  </si>
  <si>
    <t>8 ACPVG2</t>
  </si>
  <si>
    <r>
      <rPr>
        <b/>
        <sz val="11"/>
        <color rgb="FF000000"/>
        <rFont val="Calibri"/>
        <family val="2"/>
        <scheme val="minor"/>
      </rPr>
      <t xml:space="preserve">Suspensión del contrato 5-079 - Urbanización Los Alelíes – Municipio de Paz de Ariporo – Casanare. </t>
    </r>
    <r>
      <rPr>
        <sz val="11"/>
        <color rgb="FF000000"/>
        <rFont val="Calibri"/>
        <family val="2"/>
        <scheme val="minor"/>
      </rPr>
      <t>A la fecha no se ha realizado la entrega de 40 unidades de vivienda a los potenciales beneficiarios, adicionalmente, el proyecto no cuenta con pólizas actualizadas, energización y recibo de redes. IF por $2’108.383.336</t>
    </r>
  </si>
  <si>
    <t xml:space="preserve">Revisar  procedimientos establecidos para proponer  al  FIDEICOMISO PVGII solución  a la situación con el  fin  desarrollar  acciones pertinentes.     </t>
  </si>
  <si>
    <t xml:space="preserve">Remtir  al  FIDEICOMISO PVGII propuesta  de solución a sitación para  desarrollar acciones pertinentes  </t>
  </si>
  <si>
    <t>Propuesta de solución (1) 
Informe de efectividad (1)</t>
  </si>
  <si>
    <t>La propuesta junto con la DIARI de la CGR durante 2023 permite considerar que la acción desarrollada puede llegar a establecer una alternativa de solución que conlleve al cumplimiento del propósito misional del programa PVGII.</t>
  </si>
  <si>
    <t>Con memorando 2024IE0000347 se informa declaración de cumplimiento y efectividad de la acción de mejora.</t>
  </si>
  <si>
    <t>9 ACPVG2</t>
  </si>
  <si>
    <r>
      <rPr>
        <b/>
        <sz val="11"/>
        <color rgb="FF000000"/>
        <rFont val="Calibri"/>
        <family val="2"/>
        <scheme val="minor"/>
      </rPr>
      <t xml:space="preserve">Término de ejecución del contrato 5-035 - Urbanización Valle de Canaán Etapa II – Municipio de Viterbo – Caldas. </t>
    </r>
    <r>
      <rPr>
        <sz val="11"/>
        <color rgb="FF000000"/>
        <rFont val="Calibri"/>
        <family val="2"/>
        <scheme val="minor"/>
      </rPr>
      <t>El punto de conexión del alcantarillado ha sido motivo principal, para que el proyecto se encuentre en estado de suspensión, dado que no se han ejecutado las obras mínimas requeridas, para conectar los sistemas de alcantarillado de la urbanización con el del municipio</t>
    </r>
  </si>
  <si>
    <t>10 ACPVG2</t>
  </si>
  <si>
    <r>
      <rPr>
        <b/>
        <sz val="11"/>
        <color rgb="FF000000"/>
        <rFont val="Calibri"/>
        <family val="2"/>
        <scheme val="minor"/>
      </rPr>
      <t>Término de ejecución del contrato 5-086 - Urbanización La Candelaria – Municipio de Moniquirá – Boyacá.</t>
    </r>
    <r>
      <rPr>
        <sz val="11"/>
        <color rgb="FF000000"/>
        <rFont val="Calibri"/>
        <family val="2"/>
        <scheme val="minor"/>
      </rPr>
      <t xml:space="preserve"> No se realizó una evaluación técnica que pudiera determinar que el proyecto se encontraba en una zona potencial de riesgo y que requería de obras complementarias para la estabilización y/o contención de los taludes del predio, de manera previa al inicio de ejecución de las mismas</t>
    </r>
  </si>
  <si>
    <t xml:space="preserve">Según informe de auditoría de cumplimiento de PVGII, la falta de mecanismos de coordinación y articulación entre los diferentes actores del sector vivienda generan demoras en  ejecución y entrega de  proyectos. Para el hallazgo se origina por pendientes de verificación por parte de INTERVENTORIA </t>
  </si>
  <si>
    <t>Solicitar  informe tecnico final del aspecto geotecnico del proyecto con antecedentes, acciones y soluciones implementadas</t>
  </si>
  <si>
    <t>Requerir a la  interventoría informe tecnico final del aspecto geotecnico del proyecto</t>
  </si>
  <si>
    <t xml:space="preserve">Oficio de requerimiento  a interventoría (1)
Informe tecnico de  interventoría (1) </t>
  </si>
  <si>
    <t xml:space="preserve">La acciones y productos generados en el marco del PM permitieron documentar y considerar que la situación evidenciada fue sobreviniente y que la
implementación de la solución fue oportuna, aun cuando por efecto de cambio de administración municipal, los
procesos de contratación surtidos por el
municipio y ejecución se vieron altamente afectados por emergencia COVID. </t>
  </si>
  <si>
    <t>Con memorando 2023IE0005116 se informa cumplimiento y efectividad de la acción de mejora.</t>
  </si>
  <si>
    <t>11 ACPVG2</t>
  </si>
  <si>
    <r>
      <rPr>
        <b/>
        <sz val="11"/>
        <color rgb="FF000000"/>
        <rFont val="Calibri"/>
        <family val="2"/>
        <scheme val="minor"/>
      </rPr>
      <t xml:space="preserve">Alcance del contrato 5-002 de 2016 - Urbanización Bella Vista
– Municipio de Dibulla, Guajira. </t>
    </r>
    <r>
      <rPr>
        <sz val="11"/>
        <color rgb="FF000000"/>
        <rFont val="Calibri"/>
        <family val="2"/>
        <scheme val="minor"/>
      </rPr>
      <t>No se tuvo en cuenta los escenarios reales de dimensionamiento de la zona en donde se iba a implantar el proyecto de urbanización frente a las áreas proyectadas para la ejecución de las 200 viviendas, por lo que no se podrá garantizar el cubrimiento de las familias
potencialmente beneficiadas</t>
    </r>
  </si>
  <si>
    <t xml:space="preserve">La acción se
considera eficaz en
el sentido que se
registran lecciones
aprendidas en el
desarrollo del
programa PVGII ,
Capitalizando a
favor la
experiencia a favor
de la entidad para
el desarrollo de
proyectos y/o
implementación de
programas
futuros </t>
  </si>
  <si>
    <t>12 ACPVG2</t>
  </si>
  <si>
    <r>
      <t>Terminación Anticipada-Proyecto Laura Carolina II, Ciénaga -Magdalena</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Se suscribió el contrato No. 5-99, para el diseño y construcción del proyecto, el predio del proyecto de VIP, se iba a ver afectado por la variante Ciénaga- Tasajera, situación que fundamentó la Terminación Anticipada de este.</t>
    </r>
    <r>
      <rPr>
        <b/>
        <sz val="11"/>
        <color rgb="FF000000"/>
        <rFont val="Calibri"/>
        <family val="2"/>
        <scheme val="minor"/>
      </rPr>
      <t xml:space="preserve"> </t>
    </r>
    <r>
      <rPr>
        <sz val="11"/>
        <color rgb="FF000000"/>
        <rFont val="Calibri"/>
        <family val="2"/>
        <scheme val="minor"/>
      </rPr>
      <t>IF $182.314.539, valor pagado por concepto de diseños y estudios.</t>
    </r>
  </si>
  <si>
    <t>13 ACPVG2</t>
  </si>
  <si>
    <r>
      <t>Terminación Anticipada - Proyecto de Vivienda Villa
Concordia en Concordia -Magdalena</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Se suscribió el contrato de diseño y construcción No. 5-093, para el desarrollo del proyecto de VIP sobre un lote ubicado en zona rural. Situación que fundamentó la Terminación Anticipada de este. IF $105.035.505, valor pagado por concepto de estudios de topografía, suelos y otros.</t>
    </r>
  </si>
  <si>
    <t>14 ACPVG2</t>
  </si>
  <si>
    <r>
      <t>Suspensión del Contrato de Diseño y Construcción No. 5-115. Urbanización Villas Del Rosal, en Boavita - Boyacá</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No hay justificación alguna para que los proyectos se suspendan por lapso de tiempo tan amplios, dado que las causas que originan dicha situaciones son propias del contratista y no del contrato
principal.</t>
    </r>
  </si>
  <si>
    <t>15 ACPVG2</t>
  </si>
  <si>
    <r>
      <t>Suspensión del Contrato de Diseño y Construcción No. 5-067. Urbanización Villa Yady, en Sabanalarga – Atlántico</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La suspensión del proyecto en el trámite de Cesión ha ocasionado demoras en las entregas de las viviendas a los potenciales beneficiarios, los cuales pertenecen a grupos poblacionales que se encuentran en estado de vulnerabilidad y gozan de especial protección del Estado.</t>
    </r>
  </si>
  <si>
    <t>16 ACPVG2</t>
  </si>
  <si>
    <r>
      <t>Vigencia de SMMLV para el pago del Proyecto Urbanización Villa Catalina en el Municipio de Acevedo- Huila</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Las razones que ocasionaron el cambio de vigencia del SMMLV para pago de las viviendas del proyecto fue la situación financiera del contratista, la cual era ajena al contrato de Diseño y Construcción. IF de $316.257.755 por la diferencia de haber cancelado las viviendas en 2020</t>
    </r>
  </si>
  <si>
    <t>17 ACPVG2</t>
  </si>
  <si>
    <r>
      <t>Proyecto de vivienda Urbanización San Antonio - Líbano, Tolima. Servicio de energía y gas</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El proyecto a la fecha no cuenta con la conexión de los servicios de energía y gas, lo que genera que los plazos estipulados para la finalización de la fase 5 y en general del contrato se vean afectados.</t>
    </r>
  </si>
  <si>
    <t>Desarrollar mesas quincenales de verificación y seguimiento al cumplimiento  de acciones para garantizar prestación de servicios públicos básicos  domiciliarios. (supervisor convenio-interventoria y constructor)</t>
  </si>
  <si>
    <t>Entregar informe avance y acciones desarrolladas para garantizar  prestación de servicios públicos básicos. (supervisor convenio)</t>
  </si>
  <si>
    <t xml:space="preserve">Informe  de la supervisión del convenio respecto a gestión y  avance de acciones (1)
Informe de efectividad (1) </t>
  </si>
  <si>
    <t>Si bien a la fecha, por efecto de procesos internos de terceros (empresas prestadoras del servicio) no se ha cerrado el procedimiento final para el logro pleno del propósitos, si es evidente la efectividad del seguimiento y coordinación de acciones por parte del equipo técnico en el desarrollo de las
estrategias,  permitieron superar las dificultades que impedían la conexión de los servicios públicos básicos domiciliarios del proyecto.</t>
  </si>
  <si>
    <t>18 ACPVG2</t>
  </si>
  <si>
    <r>
      <t>Proyecto de vivienda Urbanización San Antonio - Líbano, Tolima. Aportes de seguridad social de los trabajadores</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Al no aportar los soportes de pago de seguridad social de los trabajadores por parte del contratista, queda en evidencia la falta de exigencia en el cumplimiento de las condiciones contractuales por parte del comité técnico, del cual hace parte FONVIVIENDA</t>
    </r>
  </si>
  <si>
    <t>Solicitar  informe final del cumplimiento de equipo minimo y de pagos de seguridad  social  del  personal del constructor  con antecedentes, acciones y soluciones implementadas</t>
  </si>
  <si>
    <t>Requerir a la  interventoría informe  final  de cumplimiento de equipo minimo y de pagos de seguridad  social  del  personal del cosntructor  del proyecto</t>
  </si>
  <si>
    <t xml:space="preserve">Oficio de requerimiento a interventoría (1) 
Informe de interventoría (1) </t>
  </si>
  <si>
    <t>La acciones y productos generados en el marco del PM permitieron documentar y considerar que la situación evidenciada fue finalmente superada por el constructor y validada por la interventoría previó al desembolso de
recursos</t>
  </si>
  <si>
    <t>19 ACPVG2</t>
  </si>
  <si>
    <r>
      <t>Proyecto de vivienda Urbanización San Antonio - Líbano, Tolima. Profesional Seguridad Industrial y Salud Ocupacional</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Se le realizaron requerimientos al contratista frente a los incumplimientos en relación al profesional SISO, el cual no atendió el cambio de este profesional y retiró el mismo, sin que a la fecha el profesional que se encuentra en campo esté aprobado por la interventoría</t>
    </r>
  </si>
  <si>
    <t>Por considerarse un incumplimiento contractual de tipo administrativo por parte del constructor que no impactó el
cumplimiento  misional de programa PVGII, que excede las competencias de
FONVIVENDA, pues validación de su
cumplimiento es una obligación exclusiva de la interventoría, la acción se considera efectiva y se documentará en
informe final del programa.</t>
  </si>
  <si>
    <t>20 ACPVG2</t>
  </si>
  <si>
    <r>
      <t>Término de ejecución del contrato 5-110 - Urbanización
Miradores de la Gruta –Municipio de Chima – Santander</t>
    </r>
    <r>
      <rPr>
        <sz val="11"/>
        <color rgb="FF000000"/>
        <rFont val="Calibri"/>
        <family val="2"/>
        <scheme val="minor"/>
      </rPr>
      <t>. En la etapa de viabilidad no se realizó una evaluación técnica que pudiera determinar que el proyecto se encontraba en zona potencial de riesgo y que requería de obras complementarias para la estabilización y/o contención del talud presente en la zona de ejecución de las obras</t>
    </r>
  </si>
  <si>
    <t>21 ACPVG2</t>
  </si>
  <si>
    <r>
      <t>Plan de Mejoramiento</t>
    </r>
    <r>
      <rPr>
        <sz val="11"/>
        <color rgb="FF000000"/>
        <rFont val="Calibri"/>
        <family val="2"/>
        <scheme val="minor"/>
      </rPr>
      <t>. Falta de gestión por parte de la entidad para cumplir la obligación de subsanar y corregir las causas administrativas que dieron origen a los hallazgos identificados por la Contraloría General de la República, como resultado del ejercicio de las actuaciones fiscales anteriores.</t>
    </r>
  </si>
  <si>
    <t xml:space="preserve">Según informe de auditoría de cumplimiento de PVGII, el hallazgo se origina por deficiencias en gestión al seguimiento para el  cumplimiento de los PLANES DE ACCIÓN anteriores. </t>
  </si>
  <si>
    <t xml:space="preserve">Desarrollar reunión trimestral  equipo SPAT_PVGII de seguimiento al desarrollo de las acciones  por ejecutar  en el marco de los planes de mejoramiento .  </t>
  </si>
  <si>
    <t xml:space="preserve">Entregar actas con lista de asistencia  de las reuniones desarrolladas para verificar avance y cumplimiento de los planes de mejoramiento .  </t>
  </si>
  <si>
    <t xml:space="preserve">Actas de reunión  de seguimiento con lista de asistencia (4)
Informe de efectividad (1) </t>
  </si>
  <si>
    <t>H1(2022)</t>
  </si>
  <si>
    <t>Derechos Fiduciarios Programa de Vivienda Gratuita PVGII. La CGR indica diferencia de menor valor de $1.229.067.521.68 en el saldo de Otros Activos y de $8.583.481.467.89 en las Cuentas por Pagar, para un total de $9.812.548.989,57 que no fueron soportados por Fonvivienda como abonos del saldo de los derechos fiduciarios del programa PVGII</t>
  </si>
  <si>
    <t>La CGR argumenta no reconocimiento oportuno, completo y exacto de la información reportada por la fiduciaria de acuerdo con lo establecido en el numeral 1.2.1.3 “Actualización de los derechos Fiduciarios” de la Resolución No. 090 del 8 de mayo de 2020.</t>
  </si>
  <si>
    <t>Fortalecer los procesos de conciliación de las cuentas contables de Fonvivienda vs las cuentas contables de la Fiduciaria.</t>
  </si>
  <si>
    <t>Realizar reunión con el equipo financiero de la supervisión, el equipo contable y de gestión de la Fiduciaria y el equipo de contabilidad Fonvivienda para identificar las cuentas contables de los estados financieros de la Fiduciaria que se afectan con los registros de los formatos FRA-F-22; FRA-F-28 y FRA-F29 para garantizar la representación fiel del derecho a favor de Fonvivienda</t>
  </si>
  <si>
    <r>
      <t xml:space="preserve">Actas de reunión (4) 
</t>
    </r>
    <r>
      <rPr>
        <sz val="11"/>
        <color theme="1"/>
        <rFont val="Calibri"/>
        <family val="2"/>
        <scheme val="minor"/>
      </rPr>
      <t>Informe de efectividad (1)</t>
    </r>
    <r>
      <rPr>
        <sz val="11"/>
        <color rgb="FF000000"/>
        <rFont val="Calibri"/>
        <family val="2"/>
        <scheme val="minor"/>
      </rPr>
      <t xml:space="preserve">
</t>
    </r>
    <r>
      <rPr>
        <sz val="11"/>
        <color rgb="FFFF0000"/>
        <rFont val="Calibri"/>
        <family val="2"/>
        <scheme val="minor"/>
      </rPr>
      <t xml:space="preserve">
</t>
    </r>
  </si>
  <si>
    <t>Auditoría Financiera FONVIVIENDA Vigencia 2022</t>
  </si>
  <si>
    <t>La CGR manifiesta que el saldo reportado en la cuenta 192603 - Derechos en fideicomiso del Programa PVG II de $3.623.445.987 no es consistente con los registros que por concepto de otros activos y cuentas por pagar reporta el acta de conciliación No. 24 del 20 de enero de 2023</t>
  </si>
  <si>
    <t xml:space="preserve">Validar que las cifras registradas en el acta de conciliación sean correspondientes con los saldos de las cuentas contables en los estados financieros
</t>
  </si>
  <si>
    <t>Realizar mesa de trabajo con el equipo financiero de la Supervisión, el equipo de gestión y contable de la fiduciaria para conciliar cifras</t>
  </si>
  <si>
    <t>Acta de conciliación que incluya el seguimiento a la depuración de las partidas conciliatorias</t>
  </si>
  <si>
    <t>H2(2022)</t>
  </si>
  <si>
    <t>Pasivos-Créditos Judiciales la CGR indica que se subestimaron las 2460-Cuentas por Pagar por concepto de créditos judiciales en $2.184.945.000; desconociendo lo establecido el Marco Normativo para entidades de Gobierno -Resolución No.533 de 2015 sobre reconocimiento de pasivos y Catalogo General de Cuentas expedido por la Contaduría General de la Nación.</t>
  </si>
  <si>
    <t xml:space="preserve"> La CGR manifiesta deficiencias en los mecanismos de reconocimiento de obligaciones pese a desde el año 2021 para la adopción de Política de Daño Antijurídico de Fonvivienda se señala un riesgo alto para los casos de tutela</t>
  </si>
  <si>
    <t>Documentar procedimiento que identifique los diferentes procesos misionales que generan hechos económicos relacionados con tutelas para que en el momento de la expedición del reconocimiento del pago se informe a contabilidad para su reconocimiento en los estados financieros</t>
  </si>
  <si>
    <t>1)Documentar , socializar y hacer seguimiento al procedimiento</t>
  </si>
  <si>
    <r>
      <t xml:space="preserve">
</t>
    </r>
    <r>
      <rPr>
        <sz val="11"/>
        <color theme="1"/>
        <rFont val="Calibri"/>
        <family val="2"/>
        <scheme val="minor"/>
      </rPr>
      <t>Procedimiento publicado en página web (1)</t>
    </r>
    <r>
      <rPr>
        <sz val="11"/>
        <color indexed="8"/>
        <rFont val="Calibri"/>
        <family val="2"/>
        <scheme val="minor"/>
      </rPr>
      <t xml:space="preserve">
Acta de socialización (1) 
Acta de seguimiento (1)</t>
    </r>
  </si>
  <si>
    <t>H3(2022)</t>
  </si>
  <si>
    <t>Clasificación de Cuentas por Pagar los saldos de las cuentas registradas con cargo a FiduPrevisora, Imprenta Nacional, SATENA y Servicios Postales Nacionales no consulta la dinámica establecida para las CXP en el Catálogo de Cuentas toda vez que las obligaciones reconocidas en los EF corresponden al concepto adquisición de Bienes o Servicios Nacionales y no al de Subsidios Asignados</t>
  </si>
  <si>
    <t>Para la CGR la clasificación de los saldos de las cuentas registradas con cargo a la Fiduciaria la Previsora, Imprenta Nacional de Colombia, Servicio Aéreo a Territorios Nacionales y Servicios Postales Nacionales no consulta la dinámica establecida para las cuentas por pagar en el Catálogo de Cuentas</t>
  </si>
  <si>
    <t>Clasificar los hechos económicos relacionados con Fiduprevisora, Imprenta Nacional, Satena y servicios postales a las cuentas de adquisición de bienes y servicios nacionales</t>
  </si>
  <si>
    <t>1.       Solicitar a la CGN que SIIF Nación parametrice en el perfil de cuentas por pagar que en las obligaciones se pueda seleccionar las cuentas para clasificar el hecho económico.                2.Reclasificar las cuentas del gasto y del pasivo de los registros contables generados de las obligaciones con atributo 05 y clasificarlas de acuerdo con el catalogó general de cuentas.</t>
  </si>
  <si>
    <t>Oficio solicitud (1)
Asientos de reclasificación (2)</t>
  </si>
  <si>
    <t xml:space="preserve">SFP
</t>
  </si>
  <si>
    <t>H4(2022)</t>
  </si>
  <si>
    <t>Ingresos Diversos Ganancias por Derechos en Fideicomiso deficiencias en los controles sobre el 
reconocimiento de ingresos en la contabilidad de este programa y genera sobrestimación del saldo de la cuenta de Ingresos 480851 en un valor neto de $105.261.767.</t>
  </si>
  <si>
    <t>Mayor valor registrado por concepto de rendimientos financieros en la cuenta 480851- Ingresos diversos- con respecto al valor reportado por el mismo concepto en el acta de conciliación No. 54 del 23 de enero 2023.</t>
  </si>
  <si>
    <t>Garantizar que las cifras registradas en el acta de conciliación entre Fonvivienda y la Fiduciarias sean correspondientes con las cifras de los estados financieros de la Fiduciaria.</t>
  </si>
  <si>
    <t xml:space="preserve">Realizar reunión con el equipo financiero de la supervisión, el equipo contable y de gestión de la Fiduciaria y el equipo de contabilidad Fonvivienda para identificar las cuentas contables de los estados financieros de la Fiduciaria que se afectan con los registros de los formatos FRA-F-22; FRA-F-28 y FRA-F29 para garantizar la representación fiel del derecho a favor de Fonvivienda. </t>
  </si>
  <si>
    <t>Acta de reunión. Seguimiento compromisos (4)</t>
  </si>
  <si>
    <t>La CGR manifiesta cuenta 480851- Ingresos Diversos- se sobrestimo por el mayor valor registrado por concepto de rendimientos financieros casusados en 2022 con respecto a lo reportado en el acta de conciliación No. 54 del 23/01/2023</t>
  </si>
  <si>
    <t>H5(2022)</t>
  </si>
  <si>
    <t>Gasto Público Social Subsidios Asignados Deficiencias en los mecanismos de control y conciliación que permitan reconocer oportunamente los pagos efectuados con los recursos entregados en administración a las fiduciarias.</t>
  </si>
  <si>
    <t>La CGR manifiesta deficiencias en los mecanismos de control y conciliación que permitan reconocer oportunamente los pagos efectuados con los recursos entregados en administración a las fiduciarias.</t>
  </si>
  <si>
    <t>Fortalecer los mecanismos de conciliación de pagos autorizados por la Supervisión y causaciones pendientes de pagos, entre el equipo financiero de la Supervisión y el equipo de gestión de la Fiduprevisora</t>
  </si>
  <si>
    <t xml:space="preserve">Realizar las mesas de trabajo de periodicidad mensual con Findeter, el equipo de gestión de Fiduprevisora y el equipo financiero de la Supervisión, para validar los pagos que fueron autorizados por la supervisión contra el control de pagos de Findeter, los extractos bancarios y las causaciones registradas en los estados financieros  
</t>
  </si>
  <si>
    <t xml:space="preserve">Acta con la conciliación de causaciones pendientes de pagos (6)
</t>
  </si>
  <si>
    <t>DEUT</t>
  </si>
  <si>
    <t>La entidad fiduciaria contratada por FONVIVIENDA para el manejo de los recursos del programa CDVD presento inconsistencias en la información acumulada enviada por requerimiento de la CGR, . El programa CDVD no tiene contemplado realizar conciliaciones a la información que reposa en la Fiduciaria del acumulado anual ni de la totalidad del programa en forma periódica.</t>
  </si>
  <si>
    <t>Incorporar a los documentos de control y conciliación de la información un formato que permita el envío mensual por parte de la fiduciaria de los acumulados anual y total de la ejecución del programa. 
Realizar conciliaciones con periodicidad mensual de la información acumulada en la ejecución del programa.</t>
  </si>
  <si>
    <t>1.	Elaborar formato para envío de información acumulada
2.	Programar reuniones mensuales de control y consolidación de la información acumulada del programa.</t>
  </si>
  <si>
    <t xml:space="preserve">Formato información acumulada del programa (1) 
Actas de reuniones de control y conciliación de la información acumulada (4)
</t>
  </si>
  <si>
    <t>El conjunto de acciones desarrolladas permitió resolver y superar afectaciones ya que al tener un
formato estándar a través del cual se concilian los pagos acumulados reportados por la Fiduciaria de manera mensual permite mantener la información histórica del fideicomiso y validar mes a mes que el total de pagos que reporta la Fiduciaria corresponde al total de pagos solicitados.
Adicionalmente a través de las reuniones mensuales para conciliar la información financiera, se identifican las diferencias para ser conciliadas de manera temprana.</t>
  </si>
  <si>
    <t>H6(2022)</t>
  </si>
  <si>
    <t xml:space="preserve">Gasto Diversos Pérdida por Derechos en Fideicomiso se sobrestimó en $659.148.554 por el registro de mayores ejecuciones cargadas a egresos del periodo de los programas “Mi Casa Ya” en $536.440.205, “Sistemas de Información” en $29.760.000 y “VIPA” en $92.948.348 respecto a los valores de facturas aprobadas por los supervisores para el trámite de pagos correspondientes al año 2022 </t>
  </si>
  <si>
    <t>Debilidades en los mecanismos de conciliación de saldos de los recursos administrados por las fiduciarias.</t>
  </si>
  <si>
    <t>Acta de seguimiento depuración partidas conciliatorias (4)</t>
  </si>
  <si>
    <t>Se efectuaron mesas de trabajo con las fiduciarias: Consorcio Alianza, Sociedad
Fiduciaria de Desarrollo Agropecuario, Fiduciaria Bogotá, Fiduciaria de Occidente, BBVA ASSET MANAGEMENT S.A., y Fiduciaria la Previsora para: comprender la estructura contable del sistema de información contable de cada Fiduciaria, identificar las cuentas contables de los estados financieros de las
Fiduciarias que se afectan con los datos reportados por la Supervisión, en cumplimiento del seguimiento contable 
establecido en la ley 1474 de 2011. Con base en el entendimiento de los estados financieros de las Fiduciarias, contabilidad 
FONVIVIENDA elaboró y socializó “procedimiento para la revisión de cifras de 
informes contables en los patrimonios autónomos de FONVIVIENDA” a la 
Supervisión el 21 de noviembre, este 
procedimiento se constituye en una guía para la Supervisión y su equipo financiero, para efectuar el análisis y revisión de las cifras 
contables de los informes entregados por las Fiduciarias y para la elaboración del formato FRA-F-22 (formato de control de recursos girados por FONVIVIENDA a patrimonios autónomos). A partir del reporte del mes de 
noviembre contabilidad FONVIVIENDA apoya a la supervisión en la elaboración de análisis financiero al reporte contable de la Fiduciaria.</t>
  </si>
  <si>
    <t>H7(2022)</t>
  </si>
  <si>
    <t xml:space="preserve">Saldos por Conciliar de Operaciones Reciprocas De acuerdo con lo reportado por Fonvivienda 31 de diciembre de 2022 en el formulario CGN2015 y los saldos registrados por algunas entidades públicas con las cuales tuvo dichas operaciones, se estableció que no registró en el formulario de cuentas reciprocas del Fondo los pasivos registrado como Cuentas por Pagar </t>
  </si>
  <si>
    <t>Fonvivienda registró como cuentas por pagar con cargo a la cuenta 2430 – Subsidios asignados obligaciones de la entidad que corresponden al concepto adquisición de bienes o servicios postales, por lo tanto, no se registro en el formulario de operaciones reciprocas CGN2015_002_OPERACIONES_RECIPROCAS_CONVERGENCIA.</t>
  </si>
  <si>
    <t>H8(2022)</t>
  </si>
  <si>
    <t>Notas a los Estados Financieros presentan deficiencias en cuanto al nivel de completitud y detalle requerido para la adecuada comprensión de los saldos reportados al cierre de la vigencia, originado en debilidades de control sobre la información revelada y por ende no acata las disposiciones relacionadas con las características que sobre su contenido exige la CGN en la Res. 533 de 2015.</t>
  </si>
  <si>
    <r>
      <t xml:space="preserve">La CGR manifiesta no explicación completa y suficiente de los reconocimientos contables en las notas a los estados financieros.
</t>
    </r>
    <r>
      <rPr>
        <sz val="11"/>
        <color rgb="FFFF0000"/>
        <rFont val="Calibri"/>
        <family val="2"/>
        <scheme val="minor"/>
      </rPr>
      <t>Incorpora H6(2020) H4(2018) H8(2019)</t>
    </r>
  </si>
  <si>
    <t>Fortalecer control de la revisión de las notas a los estados financieros antes de ser emitidas.</t>
  </si>
  <si>
    <t>Diseñar lista de chequeo para cumplir con los requerimientos de revelación, establecidos en la estructura y nomenclatura para la presentación de las notas a los estados financieros, exigida por la Contaduría General de la Nación.</t>
  </si>
  <si>
    <t xml:space="preserve">Lista de chequeo (1) </t>
  </si>
  <si>
    <t xml:space="preserve">SFP </t>
  </si>
  <si>
    <t>FONVIVIENDA para la preparación de las
notas a los estados financieros con corte a 31 de diciembre de 2023, tomó como lista de chequeo la plantilla anexa de la resolución 038 de 2024 “plantilla para la preparación y presentación uniforme de las notas
a los estados financieros” y así garantizar el cumplimiento a los requerimientos de revelación establecidos en la estructura y
nomenclatura para la presentación de las notas a los estados financieros,
exigida por la Contaduría General de la Nación</t>
  </si>
  <si>
    <t>La CGR manifiesta que los estados financieros no se presentaron de forma comparativa, ni incluyen las Notas Explicativas a los Estados Financieros</t>
  </si>
  <si>
    <t xml:space="preserve">Solicitar a la Fiduciaria Fiduprevisora, la elaboración y presentación de los estados financieros comparativos con sus correspondientes notas explicativas del programa Equipamientos. </t>
  </si>
  <si>
    <t xml:space="preserve">Elaborar oficio a Fiduprevisora solicitando los estados financieros comparativos (año 2022-2023) con sus correspondiente notas explicativas </t>
  </si>
  <si>
    <t>Comunicación de solicitud a Fiduprevisora (1)
Estados Financieros con su correspondiente notas explicativas por Fiduprevisora (1)</t>
  </si>
  <si>
    <t xml:space="preserve">La CGR manifiesta falta de controles en la exactitud de la información reportada y conciliada por Fonvivienda y la Fiduciaria Alianza </t>
  </si>
  <si>
    <t>Realizar conciliación trimestral de los procesos a favor y en contra entre el equipo financiero de la Supervisión y el equipo jurídico de la Fiduciaria</t>
  </si>
  <si>
    <t xml:space="preserve">1) Diseñar un formato de conciliaciones trimestrales que registre los procesos jurídicos a favor y en contra.                                                                                                             
2) Realizar las Conciliaciones trimestrales de los procesos jurídicos entre el equipo financiero de la Supervisión y el equipo jurídico de la Fiduciaria
</t>
  </si>
  <si>
    <r>
      <t>Acta</t>
    </r>
    <r>
      <rPr>
        <sz val="11"/>
        <color theme="1"/>
        <rFont val="Calibri"/>
        <family val="2"/>
        <scheme val="minor"/>
      </rPr>
      <t xml:space="preserve"> conciliación de procesos jurídicos que incluya el formato de reporte conciliado de los procesos jurídicos</t>
    </r>
    <r>
      <rPr>
        <sz val="11"/>
        <rFont val="Calibri"/>
        <family val="2"/>
        <scheme val="minor"/>
      </rPr>
      <t xml:space="preserve">
</t>
    </r>
    <r>
      <rPr>
        <sz val="11"/>
        <color theme="9" tint="-0.249977111117893"/>
        <rFont val="Calibri"/>
        <family val="2"/>
        <scheme val="minor"/>
      </rPr>
      <t xml:space="preserve">
</t>
    </r>
  </si>
  <si>
    <t>Se realizaron las respectivas Actas de conciliación en el Formato diseñado para tal fin, en donde se realizaron las conciliaciones trimestrales de los procesos jurídicos entre el equipo financiero de la Supervisión y el equipo jurídico de la Fiduciaria para la vigencia 2023.</t>
  </si>
  <si>
    <t>H9(2022)</t>
  </si>
  <si>
    <t>Saldos en Fiducias las solicitudes de PAC para un 
PA se efectúan con la cert. de saldos de al menos el 90% de ejecución de recursos del último giro por parte de la Fiduciaria, sin incluir los saldos por rendimientos y demás conceptos que están disponibles a la fecha de solicitud de nuevos recursos, de tal forma que se mantienen saldos acumulados sin utilizar de vigencias anteriores</t>
  </si>
  <si>
    <t>Se mantienen saldos acumulados sin utilizar de vigencias anteriores.</t>
  </si>
  <si>
    <t>Elaborar 2 informes trimestrales donde se señalen los saldos y los pagos mensuales efectuados en el Programa Mi Casa Ya, realizados con cargo a la cuenta de rendimientos de Fonvivienda No. 256-94311-9, con sus respectivos soportes, con el fin de evidenciar la disponibilidad de los recursos.</t>
  </si>
  <si>
    <t xml:space="preserve">Informes trimestrales de los saldos y pagos mensuales efectuados en el Programa Mi Casa Ya, realizados con cargo a la cuenta de rendimientos de Fonvivienda No. 256-94311-9.  </t>
  </si>
  <si>
    <t>Informes trimestrales</t>
  </si>
  <si>
    <t>La elaboración de los informes en el programa Mi Casa Ya fue una acción 
efectiva para eliminar el hallazgo donde 
se evidenció que no se estaban 
incluyendo los saldos por rendimientos y 
demás conceptos que están disponibles a la fecha de solicitud de nuevos recursos, dado que permite evidenciar 
claramente rendimientos y saldos</t>
  </si>
  <si>
    <t>H10(2022)</t>
  </si>
  <si>
    <t>Saldos de Recursos Constituidos como Reserva en las Últimas Siete vigencias que datan desde el año 2015 A 31/12/2022 el saldo de la cuenta Recursos de Acreedores Reintegrados a Tesorería es de $1.172.897.883.899, menor en un 4% con respecto al 2021 y corresponde a las reservas presupuestales no ejecutadas de los años 2015 a 2021,  del cual el 81% del saldo se concentra en los años 2019</t>
  </si>
  <si>
    <r>
      <t xml:space="preserve">No se ha ejecutado la reserva de las vigencias fiscales anteriores debido a la dinamica propia de la ejecución de los proyectos de construcción y mejoramientos de vivienda urbana y rural
</t>
    </r>
    <r>
      <rPr>
        <sz val="11"/>
        <color rgb="FFFF0000"/>
        <rFont val="Calibri"/>
        <family val="2"/>
        <scheme val="minor"/>
      </rPr>
      <t xml:space="preserve">
Incorpora 7(2017) H8(2018)</t>
    </r>
  </si>
  <si>
    <t>Implementar una estrategia de seguimiento a la ejecución de los recursos de los programas de vivienda rural, Casa Digna Vida Digna,  Semillero de propietarios, Programa de Vivienda Gratuita y Vivienda de interes prioritario para ahorradores VIPA, en coordinación con las areas tecnicas responsables</t>
  </si>
  <si>
    <t>1. Realizar mesas de trabajo con las areas tecnicas responsables de la ejecución de los programas y proyectos para evaluar el avance de los mismos
2. Generar un informe de seguimiento presupuestal trimestral por programa de vivienda, el cual sera entregado al area tecnica responsable</t>
  </si>
  <si>
    <t xml:space="preserve"> Actas de mesas de trabajo (3)
Informes de seguimento (3)
Informe de efectividad (1)</t>
  </si>
  <si>
    <t>El conjunto de acciones desarrolladas permitió resolver y superar afectaciones, ya que se realizaron mesas de trabajo con las áreas técnicas responsables de la ejecución de los programas y proyectos ejecutados con recursos del Fondo Nacional de Vivienda, en
donde se dio a conocer el avance de la ejecución presupuestal por cada uno de
los programas, con el fin de que se tomen las medidas pertinentes. Asimismo, se elaboraron informes de seguimiento presupuestal para conocimiento de las áreas
responsables, lo cual permite llevar un control y generar las alertas tempranas a las áreas que lideran la ejecución.</t>
  </si>
  <si>
    <t>H11(2022)</t>
  </si>
  <si>
    <t>Límite de Reservas Presupuestales Constituidas Sobre el Presupuesto de Inversión Las reservas presupuestales constituidas a 31 de diciembre del 2022 del presupuesto de inversión de Fonvivienda, descontadas las no canceladas por falta de PAC, corresponden a $ 434.165.685.011, valor que supera el 15% de la apropiación definitiva del presupuesto de inversión en cuantía de $ 81.868.735.970.</t>
  </si>
  <si>
    <r>
      <t xml:space="preserve">Superacion del 15%  del presupuesto de inversión del año anterior (2022) constituido como reserva
</t>
    </r>
    <r>
      <rPr>
        <sz val="11"/>
        <color rgb="FFFF0000"/>
        <rFont val="Calibri"/>
        <family val="2"/>
        <scheme val="minor"/>
      </rPr>
      <t>Incorpora H12(2019) H8(2020) H12(2021)</t>
    </r>
  </si>
  <si>
    <t>Implementar un control para el seguimiento de saldos por ejecutar de la vigencia, con el fin de que los supervisores en las areas tecnicas determinen acciones a implementar para mejorar la ejecución de los programas y proyectos, en aras de disminuir el porcentaje de reserva presupuestal a constituir</t>
  </si>
  <si>
    <t>Implementar un tablero de control trimestral que evidencie el avance de la ejecución presupuestal para la toma de decisiones</t>
  </si>
  <si>
    <t>Informes tableros de control de avance de la ejecución presupuestal (2)
Informe de efectividad (1)</t>
  </si>
  <si>
    <t>El conjunto de acciones desarrolladas permitió resolver y superar afectaciones ya que al contar con un formato a través del cual de manera periódica se puedan monitorear los recursos apropiados versus los ejecutados, permite llevar control y generar las alertas tempranas con las áreas que lideran la ejecución.</t>
  </si>
  <si>
    <t>H12(2022)</t>
  </si>
  <si>
    <t>Saldos de Apropiación Vigencia 2022, la CGR indica deficiencias en la planeación presupuestal y coordinación respectiva, considerando que no se previó la complejidad de cada uno de los trámites necesarios para comprometer los recursos apropiados, lo que finalmente conllevó a la perdida de apropiación de estos y el incumplimiento de las metas planteadas en la vigencia.</t>
  </si>
  <si>
    <t>A 31 de diciembre de 2022, se presentan saldos por pérdida de apropiación de $ 25.963.562.495,60 correspondientes al presupuesto de gastos de inversión.</t>
  </si>
  <si>
    <t>El conjunto de acciones desarrolladas permitió resolver y superar afectaciones ya que al contar con un formato a través del cual de manera periódica se puedan monitorear los recursos apropiados versus los comprometidos, permite llevar un control y generar las alertas tempranas a las áreas que lideran la ejecución presupuestal.</t>
  </si>
  <si>
    <t>H13(2022)</t>
  </si>
  <si>
    <t xml:space="preserve">Reserva Presupuestal Fallos Tutela La entidad no previó la situación presentada frente a las tutelas, y no se tomaron las decisiones de manera oportuna, lo que generó que los valores de los fallos se constituyeran como reserva presupuestal. </t>
  </si>
  <si>
    <t>La CGR manifiesta que las reservas presupuestales deben corresponder a compromisos que no se hayan cumplido dentro de la vigencia, y que se encuentren legalmente contraídas</t>
  </si>
  <si>
    <t>Realizar reunión antes del cierre financiero con los procesos Fonvivienda para evaluar el concepto de reserva presupuestal y determinar las obligaciones que deben ser radicadas al proceso financiero antes del 20 de diciembre de 2023 para garantizar su pago en la vigencia.</t>
  </si>
  <si>
    <t>1)Realizar reunión con los procesos de Fonvivienda para evaluar el concepto de reserva presupuestal y determinar las obligaciones que deben ser radicadas antes del 20 de diciembre de 2023 al proceso financiero.</t>
  </si>
  <si>
    <t>Acta de la reunión (1)</t>
  </si>
  <si>
    <t>La acción planteada es efectiva para eliminar la causa raíz debido a que en la reunión efectuada se aclaro a los procesos el porque las tutelas con fallos
definitivos no se deben constituir como reservas presupuestales y se acordó
realizar una verificación con corte a 30 de noviembre del estado de las tutelas y otra con corte a 18 de diciembre, para
la toma de acciones antes del cierre de la vigencia.</t>
  </si>
  <si>
    <t>H14(2022)</t>
  </si>
  <si>
    <t>Registros Constituidos como Reserva Presupuestal por deficiencias en la verificación de los registros y la inaplicabilidad de los conceptos; lo que generó una sobrestimación en las reservas presupuestales en $2.478.713 al 31 de diciembre de 2022</t>
  </si>
  <si>
    <t>El procedimiento de comisiones, no se esta llevando a cabo de acuerdo a los reglamentado, porque no se estan legalizando las comisiones dentro de los 3 días siguientes a la realización de la misma, para el correspondiente pago y reconocimiento de los pagos de comisión</t>
  </si>
  <si>
    <t xml:space="preserve">Concientizar a los funcionarios y contratistas, de la importancia y la obligatoriedad, de legalizar las comisiones de acuerdo a lo establecido en el procedimiento. 
Controlar mensualmente la legalización de las comisiones. </t>
  </si>
  <si>
    <t xml:space="preserve">1. Capacitar a los funcionarios y contratistas, sobre el procedimiento de comisiones y su legalización.
2. Realizar campañas de concientización de comisiones y legalizaciones. 
3. Elaborar informe trimestral de legalizaciones. </t>
  </si>
  <si>
    <t>Memorias de la capacitación (1) 
Correos electrónicos de la campaña (2)
Informes mensuales (3)</t>
  </si>
  <si>
    <t>SSA - GRF</t>
  </si>
  <si>
    <t>H15(2022)</t>
  </si>
  <si>
    <t>Apropiación No Ejecutada los recursos de SFV provenientes de donaciones y préstamos de destinación específica no fueron obligados, lo que afecta el cumplimiento de las metas proyectadas para la vigencia y evidencia deficiencias en la planeación presupuestal de los recursos en el marco de los principios de eficacia y responsabilidad con que debe desarrollarse la función administrativa</t>
  </si>
  <si>
    <t>El valor no obligado a 31 de diciembre de 2022 corresponde a $81.893.423.913, como consecuencia de los altos tiempos que conllevan los procedimientos para la ejecución de los recursos del Banco Mundial y de la donación</t>
  </si>
  <si>
    <t>Realizar la gestión para fortalecer los procesos de Planeación presupuestal  en linea con los tiempos establecidos en  los procedimientos  de la Banca Multilateral de manera que el presupuesto apropiado responda a los tiempos de los mismos</t>
  </si>
  <si>
    <t xml:space="preserve">Realizar reuniones de seguimiento  con el equipo tecnico de la Banca Multilateral y los equipos Tecnicos de MVCT con el fin de alinear los procedimientos relacionados con las solicitudes de oferta para que las entidades territoriales se postulen para acceder a los  mejoramientos de Vivienda Urbana y Rural </t>
  </si>
  <si>
    <t>Matriz de seguimiento de compromisos acordados con la Banca Multilateral (1)
Informe de gestión indicando los resultados obtenidos con los entes territoriales (1)</t>
  </si>
  <si>
    <t>H16(2022)</t>
  </si>
  <si>
    <t>Obligaciones de Fonvivienda No Registradas Presupuestalmente como Cuentas por Pagar. Existen obligaciones de pagos por valor de $59.867.764.506 de acuerdo a los soportes del BanRep al respecto se verificó que los mismos no se constituyeron como CXP presupuestal, no obstante, de haberse radicado las cuentas de cobro el 16 de enero de 2023, o sea antes de cierre presupuestal del año.</t>
  </si>
  <si>
    <t>La CGR argumenta  que el hallazgo obedece a deficiencias en el control de los registros presupuestales y evidencia inaplicabilidad de los conceptos; situación que es controvertida por la entidad la cual argumenta que este hallazgo no es procedente.</t>
  </si>
  <si>
    <t>Fortalecer los controles presupuestales al cierre de la vigencia, en cuanto a la constitución del rezago presupuestal</t>
  </si>
  <si>
    <t>Elaborar y remitir una circular de cierre de vigencia presupuestal, dirigida a las distintas dependencias que ejecutan recursos de FONVIVIENDA, para definir las fechas maximas de recibo de cuentas e indicar demás aspectos relevantes para la constitución del rezago presupuestal.
Remitir comunicación a las dependencias para confirmar las cuentas por pagar.</t>
  </si>
  <si>
    <r>
      <t xml:space="preserve">Circular Emitida (1)
</t>
    </r>
    <r>
      <rPr>
        <sz val="11"/>
        <rFont val="Calibri"/>
        <family val="2"/>
        <scheme val="minor"/>
      </rPr>
      <t>Comunicación  a las dependencias para confirmar las cuentas por pagar (1)</t>
    </r>
  </si>
  <si>
    <t>La Subdirección de Finanzas y Presupuesto dio cumplimiento a lo 
dispuesto en el plan de mejoramiento, 
emitiendo la circular No. 2023IE0009405 de fecha 20 de noviembre de 2023, del asunto: “Aspectos a considerar para el cierre presupuestal, contable y de tesorería para la vigencia 2023 y apertura de la vigencia 2024 del Ministerio de Vivienda, Ciudad y Territorio y FONVIVIENDA.” Y el memorando No 
2023IE0010830 de fecha 18 de diciembre 
de 2023, del asunto: “Aspectos a considerar sobre la constitución del Rezago presupuestal 2023 (cuenta por pagar y reserva presupuestal)”</t>
  </si>
  <si>
    <t>H17(2022)</t>
  </si>
  <si>
    <t>Reserva Presupuestal Constituida en 2021 y Ejecutada en 2022 A 31 de diciembre de 2021 las reservas presupuestales constituidas por Fonvivienda corresponden a $630.810.374.038,22; las cuales incluyen 16 registros por concepto de viáticos que ascienden a $6.484.762, y que de acuerdo con los documentos soporte, no fueron ejecutados durante el año 2021</t>
  </si>
  <si>
    <t>Ausencia de pagos de la reserva presupuestal constituida en 2021 como consecuencia de las deficiencias en la ejecución
presupuestal y a la baja gestión de los programas</t>
  </si>
  <si>
    <t>El conjunto de acciones desarrolladas permitió resolver y superar afectaciones ya que al contar con un formato a través del cual de manera periódica se puedan monitorear los recursos apropiados versus los ejecutados, permite llevar control y generar las alertas tempranas con las áreas que lideran la ejecución presupuestal.</t>
  </si>
  <si>
    <t>H18(2022)</t>
  </si>
  <si>
    <t>Proyecto Urbanización Romansa en Aguachica – Cesar. PVG II. Al pagar las 100 viviendas con SMLMV a precio del 2022 y no del 2019, como contractualmente estaba pactado inicialmente, se ocasionó un detrimento al Estado por $1.094.041.660, por causa de una conducta antieconómica, vulnerando el principio de Economía de que trata el artículo 209 de la Constitución Política</t>
  </si>
  <si>
    <t>El incumplimiento que desde el inicio de la fase 5 del contrato venía presentando el contratista y  fue la causa principal para que finalmente se pagaran unos mayores valores por cada una de las viviendas.</t>
  </si>
  <si>
    <t>Generar Informe de trazabilidad de situaciones que afectaron tiempos de ejecución de fase 5,  los procedimientos aplicados y la comparación de riesgos con decisiones diferentes, socializando a FIDEICOMISO PVGII  y  DIVIS conclusiones y recomendaciones  para otros programas institucionales.</t>
  </si>
  <si>
    <t>1. Remitir Informe de trazabilidad  y  recomendaciones 
2. Socializar informe  a FIDEICOMISO PVG II  y DIVIS.</t>
  </si>
  <si>
    <t xml:space="preserve">Informe trazabilidad y recomendaciones (1) 
Oficio remisorio del informe de recomendaciones al FIDEICOMISO PVG II y  a la DIVIS    (2)                                                   
</t>
  </si>
  <si>
    <t>H19(2022)</t>
  </si>
  <si>
    <t>Proyecto Urbanización Villa Cruz en la Gloria – Cesar. PVG II. Al pagar las 74 viviendas con SMLMV a precio del 2022 y no del 2019, como contractualmente estaba pactado inicialmente, se ocasionó un detrimento al Estado por $809.590.828,40, por causa de una conducta antieconómica, vulnerando el principio de Economía de que trata el artículo 209 de la Constitución Política</t>
  </si>
  <si>
    <t>H20(2022)</t>
  </si>
  <si>
    <t>Proyecto Urbanización Villa Ana II en Distracción – Guajira. Al pagar las 120 viviendas con SMLMV a precio del 2020 y 2022, y no del 2019, como contractualmente estaba pactado inicialmente, se ocasionó un detrimento al Estado por $514.996.572, por causa de una conducta antieconómica, vulnerando el principio de Economía de que trata el artículo 209 de la Constitución Política</t>
  </si>
  <si>
    <t>H21(2022)</t>
  </si>
  <si>
    <t xml:space="preserve">Proyecto Urbanización Villa Sultana en Chimá, Córdoba - PVG II. Al pagar las 134 viviendas con SMLMV a precio del 2020 y no del 2019, como contractualmente estaba pactado inicialmente, se ocasionó un detrimento al Estado por $446.089.886, por causa de una conducta antieconómica, vulnerando el principio de Economía de que trata el artículo 209 de la Constitución Política </t>
  </si>
  <si>
    <t>H22(2022)</t>
  </si>
  <si>
    <t>Calidad de las obras ejecutadas dentro del proyecto San Sebastián en Manizales – Caldas. Programa de DESASTRE. Debilidades en el seguimiento del convenio No 9677-PPAL001-741-2017 por parte de Fonvivienda y el FNGRD, al evidenciar deficiencias constructivas de los apartamentos de las torres 4,7 y 9.</t>
  </si>
  <si>
    <t>En la visita realizada la CGR encontró apartamentos con humedad, inadecuado sellado de juntas y agua estancada en algunas zonas verdes entre torres. La CGR argumenta que no se aportaron pruebas que evidenciaran que estas observaciones pudieran ser corregidas a través del proceso de post venta</t>
  </si>
  <si>
    <t>Hacer seguimiento a la subsanación de las observaciones encontradas y solicitar a la UNGRD un informe detallado de la atención de posventas, previo a la liquidación de los contratos derivados</t>
  </si>
  <si>
    <t>Realizar mesas de seguimiento con la UNGRD y la alcaldía de Manizales
Enviar oficio a la UNGRD y alcaldía requiriendo presentar informe de las subsanaciones</t>
  </si>
  <si>
    <t>ACTA DE MESA DE SEGUIMIENTO (2)
OFICIO DE REQUERIMIENTO (2)
INFORME DE SUBSANACIONES (2)
INFORME DE EFECTIVIDAD (1)</t>
  </si>
  <si>
    <t xml:space="preserve">Las acciones de seguimiento implementadas permiten evidenciar que a la fecha las observaciones realizadas por la CGR y que correspondían a
situaciones propias de la atención
posventas se encuentran subsanadas, lo cual se corrobora con las actas de
recibo suscritas por los beneficiarios,
con lo cual se da cumplimiento a la acción de mejora </t>
  </si>
  <si>
    <t>Con memorando 2023IE0010340 se informa cumplimiento y efectividad de la acción de mejora</t>
  </si>
  <si>
    <t>H23(2022)</t>
  </si>
  <si>
    <t>Calidad de las obras ejecutadas dentro del proyecto Urbanización María Fernanda en el municipio de El Molino – La Guajira, del programa PVG II. Debilidades en la supervisión realizada por parte de Fonvivienda y el Municipio de El Molino al Convenio Interadministrativo de Cooperación No. 099 del 2016, al evidenciar que las estructuras de los apartamentos presentan problemas de calidad.</t>
  </si>
  <si>
    <t>Municipio  informó en enero de 2022  del deterioro prematuro de las viviendas, que habían sido entregadas al municipio por parte el contratista de obra con el aval de ENterritorio (interventoría) el 17 de septiembre de 2021, o sea a escasos tres (3) meses ya presentaban deterioro.</t>
  </si>
  <si>
    <t>Desarrollar verificación junto con constructor  de las condiciones actuales de las VIP, generar  informe de  recomendaciones para  atender posventas,  verificar avance  intervenciones definidas y realizar informe  final de atención.</t>
  </si>
  <si>
    <t xml:space="preserve">1. Visita verificación y evaluación técnica 
2. Informe de  visita con  inventario de situaciones posventas por atender
3. Informe  final de intervencion de atención posventas </t>
  </si>
  <si>
    <t xml:space="preserve">Informe de visita de verificación con  inventario de recomendaciones para atender posventas (1) 
Informe final de atención  de posventas (1) </t>
  </si>
  <si>
    <t>El conjunto de acciones desarrolladas
permitió resolver y atender situaciones
posventas dando cumplimiento misional
del programa PVGII en dicho aspecto.</t>
  </si>
  <si>
    <t>H24(2022)</t>
  </si>
  <si>
    <t>Calidad de las obras ejecutadas dentro del proyecto de Urbanización Villa Cruz en la Gloria -Cesar del programa de PVG II. Deficiencias en la supervisión realizada por parte de Fonvivienda y el municipio de La Gloria – Cesar al Convenio Interadministrativo de Cooperación No. 0050 del 2017, al evidenciar que las estructuras de 74 viviendas presentan problemas de calidad.</t>
  </si>
  <si>
    <t>Entidad reconoce el estado que presentan las viviendas y que las mismas requieren reparaciones debido a la presencia de filtraciones en cubiertas, humedades, detalles en los muros de concreto, resanes y revoques, entre otros.</t>
  </si>
  <si>
    <t>Solicitar  a la  interventoría informe tecnico previo  a la  expedición de los  certiifcados de existencia  y habitabilidad  de las VIP respecto a las condiciones finales de éstas,  la atención y la subsanación  de las observaciones  evidenciadas en informe  auditoria.</t>
  </si>
  <si>
    <t xml:space="preserve">Requerir a la  interventoría informe de la atención y subsanación  de las observaciones  evidenciadas en informe  auditoria </t>
  </si>
  <si>
    <t>Oficio de requerimiento  a interventoría (1)
Informe de interventoría con la evidencia de las subsanaciones realizadas (1)</t>
  </si>
  <si>
    <t xml:space="preserve">El conjunto de acciones desarrolladas permitió resolver y superar afectaciones, terminar la construcción del proyecto habilitando e impulsando gestiones administrativas que conllevan al cumplimiento misional del programa PVGII. </t>
  </si>
  <si>
    <t xml:space="preserve">Con memorando 2024IE0000347 se informa declaración de cumplimiento y efectividad de la acción de mejora. </t>
  </si>
  <si>
    <t>H25(2022)</t>
  </si>
  <si>
    <t>Obras complementarias del contrato 5-122 Urbanización Villa Cruz – Municipio de La Gloria– Cesar. Deficiencias en la planeación del proyecto, debido a que la situación física del predio generó dilaciones en la ejecución; se presentan riesgos para las viviendas por aguas represadas; y la interventoría no tiene la certeza que se haya concluido la conexión a la EBAR.</t>
  </si>
  <si>
    <t>Se han generado  retrasos en procesos de  contratación  por parte del municipio para  la ejejcución de obras complementarias, especialmente respecto al tema de alcantarillado.</t>
  </si>
  <si>
    <t xml:space="preserve">Solicitar  a la  interventoría informe tecnico previo  a la  expedición de los  certiifcados de existencia  y habitabilidad  de las VIP respecto a las condiciones finales y las acciones desarrolladas  para garantizar   funcionamiento de las redes de alcantarillado incluyendo EBAR </t>
  </si>
  <si>
    <t>El conjunto de acciones desarrolladas permitió resolver y superar afectaciones, terminar la construcción del proyecto habilitando e impulsando gestiones administrativas que conllevan al cumplimiento misional del programa PVGII.</t>
  </si>
  <si>
    <t>H26(2022)</t>
  </si>
  <si>
    <t>Proyecto Urbanización Isaem, Floresta – Boyacá. Sobre los incumplimientos no justificados del contratista de Diseño y Construcción, reportados por la interventoría el Comité Técnico Fiduciario no inició con oportunidad las acciones administrativas correspondientes; y no se dio aplicación a las funciones de este Comité reglamentado en el Contrato No.325 del 11 de febrero de 2015.</t>
  </si>
  <si>
    <t>Del análisis y revisión documental realizado por el equipo de la CGR se evidencia que el incumplimiento del contratista comienza desde las primeras fases: Urbanismo y de Diseño y Construcción (Fases I y II),</t>
  </si>
  <si>
    <t>Generar Informe de trazabilidad de situaciones que afectaron tiempos de ejecución de las fases,  los procedimientos aplicados y la comparación de riesgos con decisiones diferentes, socializando a FIDEICOMISO PVGII  y  DIVIS conclusiones y recomendaciones  para otros programas institucionales.</t>
  </si>
  <si>
    <t>1. Remitir Informe de trazabilidad  y  recomendaciones 
2. Socializar informe  a FIDEICOMISO PVG II  y DIVIS.
3. Remitir archivo digital  de los certificados de  existencia  y Habitabilidad de  las VIP  del proyecto</t>
  </si>
  <si>
    <t xml:space="preserve">Informe trazabilidad y recomendaciones (1) 
Oficio remisorio del informe de recomendaciones al FIDEICOMISO PVG II y  a la DIVIS    (2)  
Archivo digital certificados de existencia y habitabilidad (1)                                               
</t>
  </si>
  <si>
    <t>H27(2022)</t>
  </si>
  <si>
    <t>Proyecto Urbanización Santa Rita de Casia, Tipacoque – Boyacá. Sobre los incumplimientos no justificados del contratista de Diseño y Construcción, reportados por la interventoría el Comité Técnico Fiduciario no inició con oportunidad las acciones administrativas correspondientes; y no se aplicaron las funciones del Comité reglamentado en el Contrato 325 del 11 de febrero de 2015.</t>
  </si>
  <si>
    <t>1. Remitir Informe de trazabilidad  y  recomendaciones 
2. Socializar informe  a FIDEICOMISO PVG II  y DIVIS.
3. Remitir archivo digital  de los certificados de  existencia  y habitabilidad de  las VIP  del proyecto</t>
  </si>
  <si>
    <t xml:space="preserve">Informe trazabilidad y recomendaciones (1) 
Oficio remisorio del informe de recomendaciones al FIDEICOMISO PVG II y  a la DIVIS    (2)                                                   
Archivo digital certificados de existencia y habitabilidad (1) </t>
  </si>
  <si>
    <t>H28(2022)</t>
  </si>
  <si>
    <t>Gestión Programa de Vivienda Rural. Deficiente gestión en la ejecución del Programa de Vivienda Rural, por cuanto no se ha cumplido con las metas trazadas por el bajo número de viviendas entregadas, según lo preceptuado en el artículo 255 del Plan Nacional de Desarrollo 2018-2022 Pacto Por Colombia, Pacto Por La Equidad, Ley 1955 de 2019.</t>
  </si>
  <si>
    <t>Metas trazadas no cumplidas por el Ministerio de Agricultura, quien fue la entidad competente en materia de vivienda rural hasta el 31 de diciembre de 2019
No existieron recursos disponibles para ejecutar esa meta</t>
  </si>
  <si>
    <t>Gestionar la incorporación de los  recursos para definir las metas  del Plan de acción de la vigencia 2023 para viviendas nuevas y mejoramientos de vivienda, conforme a la expedición de la Ley 2294 del 19 de mayo de 2023 "Plan Nacional de Desarrollo</t>
  </si>
  <si>
    <t>1. Gestionar la incorporación de los  recursos para la modadlidad de  mejoramiento de Vivienda rural en los Fidecomisos de Fonvivienda.
2. Elaborar el plan de acción para la vigencia 2023</t>
  </si>
  <si>
    <t>1.1 Documento de incorporación de recursos para la modalidad de  mejoramiento de Vivienda rural (1)
1.2 Documentos de adjudicación o declaratoria de desierta de las convocatorias de mejoramiento de vivienda rural (20)
1.3 Resolución de apertura de postulación de hogares (2)
2. Plan de acción de la vigencia 2023 conlas nuevas  metas de viviendas nuevas y mejoradas - Ley 2294  (1)</t>
  </si>
  <si>
    <t xml:space="preserve">SSEVR 
</t>
  </si>
  <si>
    <t>H29(2022)</t>
  </si>
  <si>
    <t>Funciones Comité Fiduciario Programa de Vivienda Rural. El Comité ha incumplido la función de emitir instrucciones respecto a la suscripción de documentos de incorporación de recursos al patrimonio autónomo, definida en el Manual Operativo para el Contrato de Fiducia Mercantil No. 027 de 2020 celebrado entre Fonvivienda y Fiduagraria S.A., según Decreto 1341 de 2020.</t>
  </si>
  <si>
    <t>El Comité Fiduciario no ha cumplido con la función de emitir instrucciones respecto de la suscripción de los documentos de incorporación de recursos al patrimonio autónomo, de acuerdo con lo establecido en el Manual operativo del contrato mercantil No. 027 de 2020.</t>
  </si>
  <si>
    <t>Modificar el Manual Operativo frente a las funciones del Comité Fiduciario, excluyendo el numeral 2 “Impartir Instrucciones a la sociedad Fiduciaria sobre la incorporación de Recursos"</t>
  </si>
  <si>
    <t>Realizar actualización del Manual operativo  del contrato mercantil No. 027 de 2020</t>
  </si>
  <si>
    <t>Manual operativo del contrato mercantil No. 027 de 2020 - Actualizado (1)</t>
  </si>
  <si>
    <t>Con memorando 2023IE0010605 se informa cumplimiento y efectividad de la acción de mejora.</t>
  </si>
  <si>
    <t>H30(2022)</t>
  </si>
  <si>
    <t>Términos en los pagos de los subsidios. Programa Semilleros de Propietarios. Demoras en autorizaciones de Fonvivienda para pago de subsidios, por cuanto el Manual Operativo del Fideicomiso no establece plazos para los procedimientos de Fonvivienda en la revisión de documentos para desembolsar subsidios, en el marco de sus funciones, según artículo 4, literal j de la Ley 87 de 1993.</t>
  </si>
  <si>
    <t>Del análisis realizado a los procedimientos establecidos en el Manual Operativo Sexta versión – 2022 y del “Procedimiento de Pago del Subsidio Semillero de Propietario, versión 1.0 -2021”, implementados por la Entidad se observa que no se encuentran términos establecidos para el pago de los desembolsos de los subsidios a los beneficiarios</t>
  </si>
  <si>
    <t>Formular e implementar un procedimiento de pagos para el programa de Semillero de propietarios.</t>
  </si>
  <si>
    <t>Elaborar procedimiento de pagos de Fonvivienda</t>
  </si>
  <si>
    <t>Procedimiento de pagos publicado</t>
  </si>
  <si>
    <t xml:space="preserve">Fonvivienda ha avanzado en la formulación de un procedimiento de pagos para los desembolsos realizados a través del fideicomiso de Semillero de Propietarios, el cual se anexa a esta comunicación. Sin embargo, durante la construcción de este procedimiento para dar solución al hallazgo han ocurrido cambios en el personal del Ministerio de Vivienda, Ciudad y Territorio que han dificultado la revisión, validación y
retroalimentación de este procedimiento por parte de los equipos técnicos que deben
conocerlo, apropiarlo y promover la institucionalización del mismo. </t>
  </si>
  <si>
    <t>H4(2020)</t>
  </si>
  <si>
    <t>Reconocimiento de Gastos del Periodo. Deficiencias en los mecanismos de control contable que garanticen el cumplimiento del principio de contabilidad pública de "Devengo: los hechos  económicos se reconocen en el momento en que suceden, con independencia del instante en que se produce el flujo de efectivo o equivalentes al efectivo que se deriva de estos</t>
  </si>
  <si>
    <t>Acta de reunión de seguimiento de las partidas conciliatorias (4)</t>
  </si>
  <si>
    <t xml:space="preserve">DIVIS
</t>
  </si>
  <si>
    <t>Auditoría Financiera FONVIVIENDA Vigencia 2020</t>
  </si>
  <si>
    <t>Se efectuaron mesas de trabajo con las fiduciarias: Consorcio Alianza, Sociedad
Fiduciaria de Desarrollo Agropecuario, Fiduciaria Bogotá, Fiduciaria de Occidente, BBVA ASSET MANAGEMENT S.A., y Fiduciaria la Previsora para: comprender la estructura contable del sistema de información contable de cada Fiduciaria, identificar las cuentas contables de los estados financieros de las
Fiduciarias que se afectan con los datos reportados por la Supervisión en cumplimiento del seguimiento contable
establecido en la ley 1474 de 2011. Con base en el entendimiento de los estados financieros de las Fiduciarias, contabilidad
FONVIVIENDA elaboro y socializo “procedimiento para la revisión de cifras de
informes contables en los patrimonios autónomos de FONVIVIENDA” a la Supervisión el 21 de noviembre, este procedimiento se constituye en una guía para la Supervisión y su equipo financiero para efectuar el análisis y revisión de las cifras contables de los informes
entregados por las Fiduciarias, y para la elaboración del formato FRAF-22 (formato de control de recursos girados por FONVIVIENDA a patrimonios autónomos). A partir del reporte del mes de noviembre contabilidad FONVIVIENDA apoya a la supervisión en la elaboración de análisis financiero al reporte contable de la Fiduciaria.</t>
  </si>
  <si>
    <t>H5(2020)</t>
  </si>
  <si>
    <t xml:space="preserve">Saldos por Conciliar de Operaciones Reciprocas se establecieron diferencias en las cuentas 472203-Operaciones sin  flujo de efectivo-Cuota de fiscalización y auditaje $2.299.999.999 y la contrapartida en CGR $140.362.181, para un valor neto de $2.159.637.817.	</t>
  </si>
  <si>
    <t>La CGR argumenta  falta de verificación, conciliación y ajuste de operaciones reciprocas, siendo inoportuna para aclarar diferencias antes de expedir los Estados Financieros</t>
  </si>
  <si>
    <t>Continuar con el fortalecimiento de los mecanismos de control de saldos de operaciones recíprocas con entidades que reportan a FONVIVIENDA en el aplicativo CHIP</t>
  </si>
  <si>
    <t>1. Enviar correos trimestrales a las entidades respectivas, anexando las partidas conciliatorias por depurar, reportadas por la CGN.
2. Informe de Efectividad.</t>
  </si>
  <si>
    <t>Correos electrónicos trimestrales (3)
Informe de Efectividad al cierre de la vigencia (1)</t>
  </si>
  <si>
    <t>De acuerdo con el memorando con número de radicado 2024IE0002680: La política establecida con el proceso Grupo registro Contable – Recíprocas del Ministerio de Hacienda, es conciliar mensualmente las operaciones recíprocas que se generan en
este período, lo que permite la efectividad en realizar los ajustes entre las Entidades de
forma oportuna. Con respecto a la conciliación
del mes de diciembre de 2023; proceso que se realizó tres (3) veces, FONVIVIENDA manifestó
que, la Dirección del Tesoro Nacional debería realizar ajuste por la suma de $15.307.506,83,
en razón a que esta suma no corresponde a un ingreso de la Nación, sino a una cuenta por
pagar por parte de la Nación a la Compañía de Seguros MAPFRE por excesos en valores consignados. Con respecto a las otras Entidades, FONVIVIENDA de forma oportuna en los trimestres de marzo, junio, septiembre y diciembre de 2023 remitió correos a las Entidades que reportaban saldos anexándoles el concepto emitido por la Contaduría General de la Nación, de la forma como se deben registrar los recursos recibidos en los distintos patrimonios autónomos por parte de los Entes Territoriales</t>
  </si>
  <si>
    <t>H10(2020)</t>
  </si>
  <si>
    <t>Actas de Conciliación de Procesos. La CGR concluye que existe una omisión al no precisar lo establecido en el literal C del numeral 5 del Manual del Abogado expedido por la ANDJE, de conformidad con lo establecido en la siguiente disposición del Decreto 1069 de 2015.</t>
  </si>
  <si>
    <t>La no integración de la actuación de sentencia al momento de ser notificada y la no recalificación de riesgo procesal al momento de cargar la actuacion de sentencia.</t>
  </si>
  <si>
    <t>Efectuar control y seguimiento a cargue de actuacion sentencia</t>
  </si>
  <si>
    <t>1. Enviar correo electrónico al apoderado cuando se profiera fallo, solicitando el cargue de la actuacion del fallo y la recalificación del caso.
2. Elaborar Informe Final remitido por parte del coordinador del grupo de procesos judiciales al jefe de la OAJ informando las sentencias notificadas en el año y cuantas fueron cargadas en el sistema ekogui en los terminos previstos.</t>
  </si>
  <si>
    <r>
      <t xml:space="preserve">Cuadro Excel (1)
</t>
    </r>
    <r>
      <rPr>
        <sz val="11"/>
        <rFont val="Calibri"/>
        <family val="2"/>
        <scheme val="minor"/>
      </rPr>
      <t>Comunicación de respuesta por parte del apoderado (1)</t>
    </r>
    <r>
      <rPr>
        <sz val="11"/>
        <color indexed="8"/>
        <rFont val="Calibri"/>
        <family val="2"/>
        <scheme val="minor"/>
      </rPr>
      <t xml:space="preserve">
Informe Final (1)</t>
    </r>
  </si>
  <si>
    <t>La Oficina Asesora Jurídica constató el cargue de las sentencias en el sistema eKOGUI por parte de los apoderados de la entidad, además de la recalificación de riesgo procesal del mismo. Se indica que esta actividad se seguirá realizando, ya que el mismo ayuda al control interno y
seguimiento de las actividades diarias de la Oficina Asesora Jurídica</t>
  </si>
  <si>
    <t>H11(2020)</t>
  </si>
  <si>
    <t xml:space="preserve">Información en aplicativo EKogui La CGR, indica que, lo relativo a los dos procesos no registrados en el eKogui se encontraron revelados en los estados financieros, esta información debía coincidir con el sistema único de información administrado por la Agencia nacional de Defensa Jurídica del Estado	</t>
  </si>
  <si>
    <t>La no actualización del numero de caso de  ekogui en los casos en que la ANDJE hace cambio del mismo por motivos inherentes a la entidad y el cual no se reporto el cambio del numero en las Conciliaciones enviadas a la SFP</t>
  </si>
  <si>
    <t>Revisar y actualizar la informacion caso ekogui en las conciliaciones envidas a la SFP</t>
  </si>
  <si>
    <t>1. Revisar trimestralmente los números de ekogui en los procesos que se reportan a la SFP para verificar si fueron modificados.
2. Elaborar Informe Final a corte del 30 de noviembre informando los cambios presentados en el sistema ekogui en el periodo de Junio a Noviembre</t>
  </si>
  <si>
    <t>Informe y Correo electrónico (2)
Informe Final y Correo electrónico (2)</t>
  </si>
  <si>
    <t xml:space="preserve">La Oficina Asesora Jurídica realizó la revisión trimestral de los números de eKOGUI reportados ante la Subdirección de Finanzas y Presupuesto en los meses de julio y octubre, en estos se evidenció que los números de eKOGUI no presentaron cambios o modificaciones, esta actividad aunque solo se encuentra planteada para el hallazgo indicado por el ente de control, se va a implementar como una actividad trimestral o semestral, con el fin de llevar un riguroso cuidado en los reportes que se realizan ante la Subdirección de Finanzas y Presupuesto. </t>
  </si>
  <si>
    <t>H15(2020)</t>
  </si>
  <si>
    <t>Programa PVG1 en Chitagá Norte de Santander  Se evidencia por parte de la CGR que en la etapa de planeación se presentaron deficiencias en el diseño de los términos de referencia en cuanto a la capacidad financiera del contratista se evidencia la falta de seguimiento y Supervisión por parte
de FONVIVIENDA.</t>
  </si>
  <si>
    <t>Se evidencia por parte de CGR falta de seguimiento y Supervisión por parte de FONVIVIENDA, debido a que 4 años después de que la Interventoría declara  incumplimiento del contrato, se inicia  proceso judicial de reclamación de la póliza de cumplimiento.</t>
  </si>
  <si>
    <t>Realizar seguimiento al Proceso Judicial, por incumplimiento del Contrato de la Urb. Villa Lina, de la reclamación de la Cláusula Penal, de los costos de la interventoría y costos directos e indirectos que se prueben en el proceso, así como su liquidación judicial y ejercer las defensa judicial y/o extrajudicial de la Fiduciaria Bogotá como vocera del Fideicomiso PVG</t>
  </si>
  <si>
    <t>Realizar informes semetrales de seguimiento al proceso</t>
  </si>
  <si>
    <t>Informe semestral de seguimiento</t>
  </si>
  <si>
    <t>H16(2020)</t>
  </si>
  <si>
    <t xml:space="preserve">Gestión Programa de Vivienda Gratuita Fase II evidencian una inadecuada gestión en la ejecución del programa de Vivienda Gratuita II, que inició en el 2015 para terminar en 2018 con los proyectos de vivienda, afectando el cumplimiento a lo establecido en el Plan Nacional de Desarrollo	</t>
  </si>
  <si>
    <t xml:space="preserve"> Inadecuada gestión en la ejecución del PVG II, que inició en el 2015 para terminar en 2018 con los proyectos de vivienda, afectando el cumplimiento y la aplicación de principios de eficiencia, de eficacia y responsabilidad</t>
  </si>
  <si>
    <t>Generar  informe de terminación y efectividad  de los procedimientos implementados en el desarrollo del programa PVGII</t>
  </si>
  <si>
    <t xml:space="preserve">1. Remitir Informe de terminación de PVGII  con recomendaciones para  futuros programas  </t>
  </si>
  <si>
    <t xml:space="preserve">Informe final PVGII con recomendaciones (1) 
Oficio remisorio del informe de recomendaciones al FIDEICOMISO PVG II y  a la DIVIS    (2)                                                   
</t>
  </si>
  <si>
    <t>H17(2020)</t>
  </si>
  <si>
    <t xml:space="preserve">Viviendas entregadas por fuera de la vigencia establecida contractualmente. La CGR evidenció que existe incremento el plazo en las fechas de entrega de las soluciones de vivienda a las familias de bajos recursos que se encuentran en estado de vulnerabilidad.	</t>
  </si>
  <si>
    <t>A causa de no tomar acciones efectivas para resolver las situaciones presentadas, en su mayoría, situaciones que derivan en la prolongación de plazos a los contratos de diseño y construcción, lo que ha llevado a que proyectos de vivienda que debían entregarse en la vigencia 2020 se entreguen en 2021.</t>
  </si>
  <si>
    <t xml:space="preserve">Generar  informe  semestral de terminación de  proyectos incluyendo  efectividad  de los procedimientos, recomendaciones  y relacionando actas entregas de las viviendas en el marco de los contratos de promesa de compraventa y de diseño y construcción  </t>
  </si>
  <si>
    <t xml:space="preserve">1. Remitir Informe semestral de terminación y entrega de VIP  en el marco de contratos de promesa de compraventa y de diseño y construcción.  </t>
  </si>
  <si>
    <t xml:space="preserve">Informe semestral  de terminación y entrega de VIP  en el marco de contratos de promesa de compraventa y  diseño y construcción de PVGII (3)  
</t>
  </si>
  <si>
    <t>H19(2020)</t>
  </si>
  <si>
    <t xml:space="preserve">Ejecución Programa de Vivienda Gratuita II - vigencias 2019 y 2020 La CGR reafirma que los $806.799.000.000, están comprometidos, pero aún no se han ejecutado, los cuales corresponden a recursos que vienen de las vigencias 2018 y 2019, los cuales a 31 de diciembre de 2020 siguen sin ejecución en los objetivos del programa PVGII y de los proyectos de vivienda. 	</t>
  </si>
  <si>
    <t>La no ejecución de los recursos destinados a la construcción de viviendas, se presenta por falta de gestión en la ejecución y entrega de los proyectos y de los recursos, los cuales son comprometidos, pero quedan en reserva</t>
  </si>
  <si>
    <t>1AEBA</t>
  </si>
  <si>
    <t>Proyecto URBANIZACION ENRAIZAR III ETAPA 2011 – Recursos POD, municipio de San Pablo – Bolívar. Deficiencias en la gestión adelantada por Fonvivienda en razón a que las decisiones administrativas no contaron con la celeridad requerida, ni han sido efectivas en la medida que las viviendas no han sido construidas luego de 9 años de la fecha de inicio del proyecto</t>
  </si>
  <si>
    <t xml:space="preserve">El oferente  no da inicio a las obra pese a los requiermientos efectuados  y presenta desfinanciamiento del proyecto </t>
  </si>
  <si>
    <t xml:space="preserve">
1. Solicitar a la Oficina Jurídica para que de continuidad al trámite judicial o de inicio a las acciones judiciales pertinentes el marco de las acciones de tutela instauradas por los beneficiarios del proyecto.
2.  Presentar informe semestral sobre avance del proyecto.
</t>
  </si>
  <si>
    <t>1.  Memorando a la Oficina Jurídica para que realice los tramites y acciones pertinentes en el marco de la acción de tutela interpuesta por los beneficiarios
2. Informe sobre avance del proyecto y cumplir con el fallo de tutela.</t>
  </si>
  <si>
    <r>
      <t xml:space="preserve">1 Memorando a la Oficina Jurídica (1) 
2. Informe semestral de avance del proyecto (3)
</t>
    </r>
    <r>
      <rPr>
        <sz val="11"/>
        <color rgb="FFFF0000"/>
        <rFont val="Calibri"/>
        <family val="2"/>
        <scheme val="minor"/>
      </rPr>
      <t xml:space="preserve">
</t>
    </r>
  </si>
  <si>
    <t xml:space="preserve">SPAT
</t>
  </si>
  <si>
    <t>2AEBA</t>
  </si>
  <si>
    <t>Proyecto URBANIZACION VILLA ANDREA I ETAPA (POD vivienda), municipio de Valparaíso – Caquetá. Deficiencias en la gestión adelantada por Fonvivienda, en razón a que las decisiones administrativas no contaron con la celeridad requerida, ni han sido efectivas en la medida que a 31 de mayo de 2021 las viviendas no han sido construidas</t>
  </si>
  <si>
    <t xml:space="preserve">El oferente  no da inicio a las obra pese a los requiermientos efectuados </t>
  </si>
  <si>
    <t>1 Memorando a la Oficina Jurídica (1) 
2. Informe semestral de avance del proyecto (3)</t>
  </si>
  <si>
    <t>3AEBA</t>
  </si>
  <si>
    <t>Proyecto URBANIZACION VILLA CAROLINA - POD, municipio Palmar de Varela – Atlántico. Las acciones adoptadas por la entidad no son efectivas, ni oportunas, considerando el tiempo transcurrido en el desarrollo del proyecto en el cual no se ha consolidado la construcción de las viviendas.</t>
  </si>
  <si>
    <t>1. Realizar el seguimiento a la restitución de los cupos revocados mediante la Resolución 555 del 27/06/2023
2. Solicitar ante la SSFV la novedad de liberación de los beneficiarios del proyecto por la revocatoria de cupos POD</t>
  </si>
  <si>
    <t>1. Realizar mesas a fin de determinar valor y el plazó para la restitución de los recursos
2. Remitir memorando a la SSFV solicitando validar la novedad de liberación de los SFV aplicados en el proyectos.</t>
  </si>
  <si>
    <t>1 Acta de la mesa de trabajo (2)
2. Informe semestral del estado de la restitución de los recursos (2)
3. Memorando Subdirección del Subsidio Familiar de Vivienda (1)</t>
  </si>
  <si>
    <t>4AEBA</t>
  </si>
  <si>
    <t>Proyecto URBANIZACIÓN LA GLORIA II ETAPA. Municipio de Florencia – Caquetá. Deficiencias en la gestión adelantada por Fonvivienda, en razón a que las decisiones administrativas no contaron con la celeridad requerida, ni han sido efectivas en la medida que a 31 de mayo de 2021 la totalidad de las viviendas no han sido construidas</t>
  </si>
  <si>
    <t>El oferente  no tiene el avance suficiente en obra</t>
  </si>
  <si>
    <t xml:space="preserve">
1. Solicitar a la Oficina Jurídica para que de continuidad al trámite judicial o de inicio a las acciones judiciales pertinentes el marco de las acciones de tutela instauradas por los beneficiarios del proyecto.
2. Presentar  Informe semestral sobre avance del proyecto.</t>
  </si>
  <si>
    <t>5AEBA</t>
  </si>
  <si>
    <t>Proyecto VILLA DEL LAGO II ETAPA. Municipio de Solita – Caquetá. Inconvenientes para realizar la construcción de las viviendas, las obras de urbanismo no prestan el servicio para el cual fueron construidas, el proyecto de construcción de viviendas se encuentra paralizado con un avance del 13%, en alerta roja desde julio de 2020, y las familias sin solución de vivienda en el corto plazo</t>
  </si>
  <si>
    <t>7AEBA</t>
  </si>
  <si>
    <t>Proyecto URBANIZACION LOS MAYALITOS, municipio de Hatonuevo – La Guajira. A 31 de mayo los recursos no han sido reintegrados al Tesoro Nacional, el oferente manifiesta no tener apropiados recursos para reintegro, sin embargo, Fonvivienda cuenta con herramientas para hacer efectiva esta devolución.</t>
  </si>
  <si>
    <t xml:space="preserve">El oferente no ha efectuado reintegro de los recursos </t>
  </si>
  <si>
    <t>1. Efectuar  seguimiento al proceso de cobro coactivo solicitado por FONVIVIENDA</t>
  </si>
  <si>
    <t>1. Mesa de trabajo con la Oficina Jurídica</t>
  </si>
  <si>
    <r>
      <t xml:space="preserve">1. </t>
    </r>
    <r>
      <rPr>
        <sz val="11"/>
        <color rgb="FF000000"/>
        <rFont val="Calibri"/>
        <family val="2"/>
        <scheme val="minor"/>
      </rPr>
      <t>Informes semestrales sobre el estado del proceso de cobro coactivo (3)</t>
    </r>
  </si>
  <si>
    <t>8AEBA</t>
  </si>
  <si>
    <t>Proyecto URBANIZACION RETORNAR ES VIVIR. Municipio de Granada – Antioquia.  A 31
de mayo los recursos no han sido reintegrados al Tesoro Nacional, el oferente manifiesta no tener apropiados recursos para su reintegro, sin embargo, Fonvivienda cuenta con las herramientas para hacer efectiva la devolución.</t>
  </si>
  <si>
    <t>El oferente  no da inicio a las obra pese a los requiermientos efectuados  y presenta desfinanciamiento del proyecto</t>
  </si>
  <si>
    <t>1. Realizar el seguimiento al proceso de cobro coactivo solicitado por FONVIVIENDA mediante el memorando No 2022IE0001872</t>
  </si>
  <si>
    <t>1. Informes semestrales sobre el estado del proceso de cobro coactivo (3)</t>
  </si>
  <si>
    <t>9AEBA</t>
  </si>
  <si>
    <t>Proyecto SAN ANDRES LIVING ISLAND FOR ALL, San Andrés, Archipiélago de San Andrés y Providencia. Fonvivienda, en cuanto a la toma de decisiones administrativas no actuó con la celeridad y oportunidad requerida, ni han sido efectivas en la medida que a 31 de mayo de 2021 siguen sin adelantarse la totalidad de los mejoramientos de vivienda.</t>
  </si>
  <si>
    <t>EL proyecto presentaba dificultades técnicas y jurídicas que impedían la aplicación y legalización de los subsidios asignados, lo cual hizo necesario que se efectuara un diagnóstico de viabilidad para la parte final de ejecución</t>
  </si>
  <si>
    <t xml:space="preserve">Realizar un informe de cierre del proyecto dado que se ha finalizado técnicamente. </t>
  </si>
  <si>
    <t>1. Informe de cierre del proyecto</t>
  </si>
  <si>
    <t>1. Informe sobre cierre del proyecto</t>
  </si>
  <si>
    <t>10AEBA</t>
  </si>
  <si>
    <t>Proyecto URBANIZACION PALMERAS DE ABIBE (POD urbanismo y POD vivienda), municipio de Apartadó – Antioquia. Deficiencias en la gestión adelantada por Fonvivenda en razón a que las decisiones administrativas no contaron con la celeridad requerida, ni han sido efectivas en la medida que a 31 de mayo de 2021 el proyecto no se ha culminado, luego de 9 años desde su viabilización</t>
  </si>
  <si>
    <t xml:space="preserve">El oferente  no da inicio a las obras y presenta desfinanciamiento del proyecto </t>
  </si>
  <si>
    <t>1. Realizar el seguimiento a la restitución de los cupos revocados mediante la Resolución 556 del 27/06/2023
2. Solicitar ante la SSFV la novedad de liberación de los beneficiarios por la revocatoria de cupos POD</t>
  </si>
  <si>
    <t>1. Acta de la mesa de trabajo (1)
2. Informe semestral del estado de la restitución de los recursos (3)
3. Memorando Subdirección del Subsidio Familiar de Vivienda (1)</t>
  </si>
  <si>
    <t>11AEBA</t>
  </si>
  <si>
    <t>Proyecto Villa Gladys (2012 POD Vivienda) – municipio de Fundación, Magdalena. Proyecto Bolsa de Desplazados.  Presunto daño al patrimonio por $204 M, que corresponde al valor proporcional desembolsado para las obras de urbanismo de las 44 viviendas que no se han construido y a las 7 renuncias, teniendo en cuenta que la asignación de los cupos POD se encuentran asociados al SFV</t>
  </si>
  <si>
    <t>1.Realizar seguimiento al proceso de cobro coactivo solicitado por FONVIVIENDA</t>
  </si>
  <si>
    <t>12AEBA</t>
  </si>
  <si>
    <t>Proyecto San Rafael (2012 POD Vivienda) – municipio de Montelíbano, Córdoba. Proyecto Bolsa de Desplazados. Presunto daño al patrimonio por $200.810.000, que corresponden al valor proporcional desembolsado para las obras de urbanismo de los 50 cupos POD asociados a los SFV que no han sido invertidos en la construcción de las viviendas</t>
  </si>
  <si>
    <t>1. Remitir a la Procuraduría ante el incumplimiento del Oferente de los compromisos pactados en las mesas de seguimiento
2. Realizar solicitud la OAJ para que continue con el trámite judicial o de inicio a las acciones judiciales en el marco de las acciones de tutela
3. Realizar Mesas  a fin que el oferente ejecute las viviendas en donde se aplican SFV que son objeto de acción de tutela</t>
  </si>
  <si>
    <t>1. Oficio remisorio a la Procuraduría General de la Nacion.
2. Remitir memorando a la Oficina Jurídica para que realice los tramites y acciones pertinentes en el marco de la acción de tutela interpuesta por los beneficiarios
3. Realizar mesas de seguimiento con el fin de determinar compromisos y acciones en procura de la terminación del proyecto y cumplir con el fallo de tutela.</t>
  </si>
  <si>
    <t>1. Informes semestrales (3) 
2. Oficio a la Procuraduría General de la República (1)
3. Memorando a la Oficina Jurídica (1)</t>
  </si>
  <si>
    <t>13AEBA</t>
  </si>
  <si>
    <t>Proyecto Marina Esperanza  municipio de Maicao, La Guajira. no se evidencia que Fonvivienda haya adelantado acciones para conminar al oferente al cumplimiento  del proyecto, ni adelantó acción jurídica alguna encaminada a garantizar la ejecución de las obras, por lo cual se presenta afectación para las familias beneficiarias de los subsidios</t>
  </si>
  <si>
    <t>1. Seguimiento al proceso de cobro coactivo solicitado por FONVIVIENDA</t>
  </si>
  <si>
    <t>14AEBA</t>
  </si>
  <si>
    <t>Proyecto Unidad Residencial Lo Nuestro Tierralta Córdoba Proyecto Bolsa de Desplazados. FONVIVIENDA y el oferente como responsables de la correcta y efectiva ejecución de los subsidios asignados y aplicados en este proyecto no presentan argumentos claros y definidos, tampoco se adjuntó soportes documentales que soporten los requerimientos para el cumplimiento de sus responsabilidades</t>
  </si>
  <si>
    <t>El constructor del proyecto no tiene capacidad financiera para dar inicio a la construcción de las viviendas y pese a los requerimientos hechos  no da inicio a las obras.</t>
  </si>
  <si>
    <t xml:space="preserve">1. Realizar seguimiento a la restitución de los cupos revocados mediante la Resolución 267  8/05/202
2. Solicitar ante la SSFV la novedad de liberación de los beneficiarios por la revocatoria de cujpos POD
</t>
  </si>
  <si>
    <t xml:space="preserve">1. Realizar mesas a fin de determinar valor y el plazó para la restitución de los recursos
2. Remitir memorando a la SSFV solicitando validar la novedad de liberación de los SFV aplicados en el proyectos.
</t>
  </si>
  <si>
    <t>1. Acta de la mesa de trabajo (2)
2. Informe semestral del estado de la restitución de los recursos (2) 
3. Memorando a la Subdirección del Subsidio Familiar de Vivienda (1)</t>
  </si>
  <si>
    <t>15AEBA</t>
  </si>
  <si>
    <t>Proyecto Ciudadela Marina Nader II POD Vivienda Puerto Libertador, Córdoba. P Bolsa Desplazados. se evidencia inadecuada e inoportuna gestión por parte de fnv en relación al seguimiento y supervisión del proyecto, teniendo en cuenta que despues 10 años de viabilizado el mismo y de haber transcurrido 6 años y 2 meses después de culminado el urbanismo no se encuentra ejecutado con éxito.</t>
  </si>
  <si>
    <t>El constructor del proyecto no tiene capacidad financiera para dar inicio a la construcción de las viviendas y pese a los requerimientos hechos  no da inicio a las obras</t>
  </si>
  <si>
    <t>1. Remitir a la Procuraduría ante el incumplimiento del Oferente de los compromisos pactados en las mesas de seguimiento
2.  Realizar solicitud la OAJ para qu continue con el trámite judicial o de inicio a las acciones judiciales en el marco de las acciones de tutela
3. Realizar mesas  a fin que el oferente ejecute las viviendas en donde se aplican SFV que son objeto de acción de tutela</t>
  </si>
  <si>
    <t>1. Oficio remisorio a la Procuraduría General de la Nacion.
2. Memorando a la Oficina Jurídica para que realice los tramites y acciones pertinentes en el marco de la acción de tutela interpuesta por los beneficiarios
3. Mesas de seguimiento con el fin de determinar compromisos y acciones en procura de la terminación del proyecto y cumplir con el fallo de tutela.</t>
  </si>
  <si>
    <t xml:space="preserve">1. Informes semestrales (3) 
2. Oficio a la Procuraduría General de la República (1)
3. Memorando a la Oficina Jurídica (1)
</t>
  </si>
  <si>
    <t>17AEBA</t>
  </si>
  <si>
    <t xml:space="preserve">Recursos en fiducias correspondientes a Subsidios de Vivienda Familiar de proyectos incumplidos.  FNV no ha dado aplicación a la totalidad del protocolo, cuya finalidad es que los recursos girados por concepto de SFV con pago anticipado, en proyectos incumplidos regresen al Estado para cubrir necesidades de la población. Lo anterior, a causa de un inadecuado aplicación de los controles </t>
  </si>
  <si>
    <t xml:space="preserve">El Protocolo de incumplimiento  tiene unos tèrminos y etapas que implican tiempo y actuaciones que deben adelantarse de manera ordenada, por lo cual, el objetivo del Protocolo es terminar las viviendas y no recoger los recurso en fiducias. </t>
  </si>
  <si>
    <t>Realizar diagnostico con el fin de determinar cuáles proyectos deben ser objeto de cobro indemnizatorio, cuáles remitir a cobro coactivo y cuales se sigue el seguimiento por cuanto están concurriendo a la terminación de las viviendas donde se aplican SFV con el fin de agotar el protocolo de incumplimiento</t>
  </si>
  <si>
    <t>1.  Realizar Diagnostico con el fin de determinar que proyectos deben ser objeto de cobro indemnizatorio  y cuales de cobro coactivo.</t>
  </si>
  <si>
    <t>1. Diagnostico (1)
2. Informe semestral del estado de avance del diagnostico de los proyectos en incumplimiento (3)</t>
  </si>
  <si>
    <t>18AEBA</t>
  </si>
  <si>
    <t>Proyectos con recursos de oferta y demanda POD Incumplidos las obligaciones de Fonvivienda respecto a los recursos invertidos en obras de Urbanismos (recursos POD) no se han cumplido, debido a que las Resoluciones de Incumplimiento
 expedidas, piden la restitución de los recursos sin que hasta el momento se haya dado tal situación.</t>
  </si>
  <si>
    <t>Realizar diagnostico con el fin de determinar cuáles proyectos del Programa de Promoción de OFerta y Demanda POD deben ser objeto de cobro indemnizatorio, cuáles se remitir a cobro coactivo y cuales se sigue el seguimiento por cuanto están concurriendo a la terminación de las viviendas donde se aplican SFV con el fin de agotar el protocolo de incumplimiento.</t>
  </si>
  <si>
    <t>1. Realizar diagnostico con el fin de determinar que proyectos de POD deben ser objeto de indemnización o remitir para cobro coactivo.</t>
  </si>
  <si>
    <t>22AEBA</t>
  </si>
  <si>
    <t>Proyectos muestra y proyectos con declaratoria de incumplimiento.  Según información reportada, se evidenció un total de 2.288 familias pendientes por legalizar subsidios, donde existen recursos sin legalizar, bajo la administración de un tercero y fuera de control del estado, evidenciando que las causas son la falta de seguimiento administrativo efectivo por parte de Fonvivienda</t>
  </si>
  <si>
    <t>Realizar diagnostico con el fin de determinar cuáles proyectos declarados en incumplimiento que deben ser objeto de cobro indemnizatorio, cuáles se remitir a cobro coactivo y cuales se sigue el seguimiento por cuanto están concurriendo a la terminación de las viviendas donde se aplican SFV con el fin de agotar el protocolo de incumplimiento.</t>
  </si>
  <si>
    <t>1. Realizar diagnostico con el fin de determinar que proyectos deben ser objeto de cobro indemnizatorio  y cuales de cobro coactivo.</t>
  </si>
  <si>
    <t>23AEBA</t>
  </si>
  <si>
    <t>Proyectos con declaratoria de incumplimiento.  Teniendo en cuenta que Fonvivienda, con las funciones y obligaciones atribuidas en la normativa citada, no remitió la evidencia sobre el inicio de la investigación y reporte de los oferentes ante las Cámaras de Comercio, por lo tanto, se considera el hecho como un incumplimiento a lo preceptuado en la Ley 2190 de 2009, Y Ley 1537 de 2012.</t>
  </si>
  <si>
    <t xml:space="preserve">Falta de implementación del proceso sancionatorio </t>
  </si>
  <si>
    <t xml:space="preserve">Implementar el proceso sancionatorio </t>
  </si>
  <si>
    <t>1. Emitir Resolución por FONVIVIENDA mediante el cual se adopte el proceso sancionatorio
2. Aprobar la Resolución que implementa el proceso sancionatorio por parte del Consejo Directivo FONVIVIENDA, art 6 del Decreto 555 de 2003.
3. Incluir el proceso sancionatorio dentro del sistema de calidad del Ministerio de Vivienda</t>
  </si>
  <si>
    <t>Resolución mediante el cual se defina el paso a paso del proceso sancionatorio, responsables y terminos (1) 
Acta del Comité Ejecutivo de FONVIVIENDA (1) 
Informes semestrales (2)</t>
  </si>
  <si>
    <t>2 PVGII</t>
  </si>
  <si>
    <r>
      <rPr>
        <b/>
        <sz val="11"/>
        <rFont val="Calibri"/>
        <family val="2"/>
        <scheme val="minor"/>
      </rPr>
      <t>Proyecto Urbanización San Benito, Municipio de La Jagua del Pilar, La Guajira.</t>
    </r>
    <r>
      <rPr>
        <sz val="11"/>
        <rFont val="Calibri"/>
        <family val="2"/>
        <scheme val="minor"/>
      </rPr>
      <t xml:space="preserve"> Debilidades en la supervisión y seguimiento efectuado por Fonvivienda en el desarrollo del proyecto Urbanización San Benito, circunstancia que afecta el debido cumplimiento del objetivo del PVG II relacionado con la entrega de VIP a la población que se encuentre en condición de vulnerabilidad</t>
    </r>
  </si>
  <si>
    <t>Deficiencias en la supervision y seguimiento, lo que ha generado que a la fecha no se hayan entregado las unidades habitacionales a los beneficiarios.</t>
  </si>
  <si>
    <t xml:space="preserve">Generar  informe final del  proyecto  incluyendo actas de eentrega a beneficiarios finales </t>
  </si>
  <si>
    <t>1. Remitir Informe final del proyecto evidenciando  entrega de las VIP</t>
  </si>
  <si>
    <t xml:space="preserve">Informe final del proyecto (1)
Archivo PDF  con actas entrega VIP (1) 
</t>
  </si>
  <si>
    <t>Acciones desarrolladas conllevaron al
logro del propósito misional del
Programa de vivienda Gratuita
PVGII de terminar y entregar proyecto.</t>
  </si>
  <si>
    <t>3 PVGII</t>
  </si>
  <si>
    <r>
      <rPr>
        <b/>
        <sz val="11"/>
        <rFont val="Calibri"/>
        <family val="2"/>
        <scheme val="minor"/>
      </rPr>
      <t>Ejecución de obras complementarias por parte de la Alcaldía del Municipio del Banco - Magdalena.</t>
    </r>
    <r>
      <rPr>
        <sz val="11"/>
        <rFont val="Calibri"/>
        <family val="2"/>
        <scheme val="minor"/>
      </rPr>
      <t xml:space="preserve"> Deficiencias en la gestión de Fonvivienda y por el incumplimiento del municipio en las obligaciones pactadas en el convenio interadministrativo de Cooperación No. 057 De 2017, que derivo en  retrasos en la ejecución del Contrato 5 – 127 de 2019</t>
    </r>
  </si>
  <si>
    <t>Falta de compromiso de la Alcaldía de El Banco y
la falta de instrumentos de coordinación efectiva por parte de Fonvivienda, a la fecha no se ve la ejecución de dicha obra, Fonvivienda tiene la responsabilidad del seguimiento, no aplicó oportunamente los mecanismos para articular y liderar la ejecución de los programas nacionales de
vivienda</t>
  </si>
  <si>
    <t xml:space="preserve">Convocar a la adminstración municipal  a reunión presencial en instalaciones del MVCT  con el fin de validar avance y coordinar acciones </t>
  </si>
  <si>
    <t>1. Realizar reunión con Ente Territorial 
2. Realizar seguimiento al cumplimiento de compromisos por parte del municipio</t>
  </si>
  <si>
    <t xml:space="preserve">
Acta de  reunión con compromisos (1) 
Informe del cumplimiento de los compromisos para la ejecución de las obras (1)
</t>
  </si>
  <si>
    <t>27 PVGII</t>
  </si>
  <si>
    <r>
      <rPr>
        <b/>
        <sz val="11"/>
        <rFont val="Calibri"/>
        <family val="2"/>
        <scheme val="minor"/>
      </rPr>
      <t xml:space="preserve">Gestión de los Comités Técnico y Fiduciario. </t>
    </r>
    <r>
      <rPr>
        <sz val="11"/>
        <rFont val="Calibri"/>
        <family val="2"/>
        <scheme val="minor"/>
      </rPr>
      <t>Deficiencias encontradas en los procedimientos de seguimiento, control y toma de decisiones al interior del programa PVG, responsabilidades a cargo de los miembros del Comité Técnico Fiduciario, quienes con su actuación no han contribuido al logro de la meta definida para el PVG II.</t>
    </r>
  </si>
  <si>
    <t xml:space="preserve"> Deficiencias en las decisiones del Comité Técnico Fiduciario,  no se tienen en cuenta oportunamente los informes de la Interventoría en el seguimiento y control de las acciones del contratista de obra, la baja ejecución de las actividades de construcción de los proyectos de viviendas y las dificultades a la hora de la entrega de las viviendas</t>
  </si>
  <si>
    <t>Generar  informe de terminación y efectividad  de los procedimientos implementados en el desarroollo del programa PVGII</t>
  </si>
  <si>
    <t>H15(2021)</t>
  </si>
  <si>
    <r>
      <rPr>
        <b/>
        <sz val="11"/>
        <color rgb="FF000000"/>
        <rFont val="Calibri"/>
        <family val="2"/>
        <scheme val="minor"/>
      </rPr>
      <t>Supervisión para la Ejecución Presupuestal Programa de Vivienda Casa Digna Vida Digna “CDVD” Convenio Interadministrativo de Cooperación No. 015 de 2020.</t>
    </r>
    <r>
      <rPr>
        <sz val="11"/>
        <color rgb="FF000000"/>
        <rFont val="Calibri"/>
        <family val="2"/>
        <scheme val="minor"/>
      </rPr>
      <t xml:space="preserve"> Durante la prórroga para la vigencia 2021, no se ejecutaron recursos ni se suscribieron contratos de ejecución de actividades, lo cual denota falta de planeación y gestión por parte de Fonvivienda</t>
    </r>
  </si>
  <si>
    <t xml:space="preserve">El manual operativo del programa establece que solo se puede iniciar el proceso contractual y posterior ejecución de los mejoramientos cuando el Ente territorial postule como mínimo el 70% de los hogares incluidos en el alcance lo cual solo se logro hasta el cuarto trimestre del año 2021. </t>
  </si>
  <si>
    <t>Realizar la contratación de obra e interventoría cuando el municipio cumpla con la obligación de la postulación de los hogares y de esta manera poder ejecutar los recursos.</t>
  </si>
  <si>
    <t>1.	Elaborar los contratos derivados del convenio 15 de 2020 
2.	Realizar los pagos de los contratos derivados del convenio 15 de 2020</t>
  </si>
  <si>
    <t>Contratos legalizados (2)
Ejecución presupuestal (1)</t>
  </si>
  <si>
    <t xml:space="preserve">DIVIS
CDVD
</t>
  </si>
  <si>
    <t>Auditoría Financiera FONVIVIENDA Vigencia 2021</t>
  </si>
  <si>
    <t>De acuerdo con lo establecido en el
Manual Operativo del programa CDVD,
el inicio de las actividades precontractuales y contractuales se
debe realizar solo cuando las obligaciones antecedentes establecidas en el convenio sean cumplidas por las
partes involucradas. Teniendo en cuenta
lo anterior, el programa incremento las
actividades de acompañamiento a los Entes Territoriales en la selección de zonas y barrios a intervenir y en la postulación de los hogares, logrando que los tiempos se disminuyeran y
poder así, iniciar las actividades
contractuales y la ejecución de los
mejoramientos en menor tiempo. Así
mismo se trabajó con los procesos
involucrados para disminuir los
tiempos en pagos y liquidación de los
contratos derivados de los convenios.</t>
  </si>
  <si>
    <t>H16(2021)</t>
  </si>
  <si>
    <r>
      <rPr>
        <b/>
        <sz val="11"/>
        <color rgb="FF000000"/>
        <rFont val="Calibri"/>
        <family val="2"/>
        <scheme val="minor"/>
      </rPr>
      <t>Conv Interadminis de Cooperación No. 051 de 2021.</t>
    </r>
    <r>
      <rPr>
        <sz val="11"/>
        <color rgb="FF000000"/>
        <rFont val="Calibri"/>
        <family val="2"/>
        <scheme val="minor"/>
      </rPr>
      <t xml:space="preserve"> Conforme a lo indicado por la CGR,  se estableció diferencias en la cantidad de viviendas del proyecto,  la cual difiere con la prevista en el convenioo, pues una modificación para adicionar obras, bienes o servicios, prorrogar el plazo o alterar la forma de su ejecución, debe constar por escrito y haber sido suscrita por las partes.</t>
    </r>
  </si>
  <si>
    <t xml:space="preserve">Los informes de supervisión al Convenio
Interadministrativo de Cooperación No. 051 del 2021, se hace referencia solamente a 160 viviendas, sin que se observe documento alguno en el que se formalice la disminución del número de viviendas con su debida justificación; esta presunta disminución de 40 viviendas contraviene la cláusula primera del convenio.
</t>
  </si>
  <si>
    <t xml:space="preserve">Reestructurar el informe de gestión expedido por FONVIVIENDA, con el fin de incluir las gestiones adelantadas en el marco de la supervisión, respecto de las cuarenta (40) viviendas objeto de contrapartida. 
</t>
  </si>
  <si>
    <t>Ajustar el formato de informe de supervisión establecido para la ejecución del Convenio Interadministrativo de Cooperación 051 de 2021, de tal manera que los informes de supervisión recojan la información correspondiente a la ejecución  de las 40 unidades a cargo de la entidad territorial, las cuales hacen parte de las 200 unidades de vivienda objeto del Convenio.</t>
  </si>
  <si>
    <t xml:space="preserve">Informe de supervisión del Convenio Interadministrativo de Cooperación 051 de 2021, en el cual quede claro el  seguimiento a la ejecución que corresponde a las 40 unidades a cargo del ente territorial y de las 160 unidades a cargo de Fonvivienda, para un total de 200 viviendas objeto del Convenio. </t>
  </si>
  <si>
    <t>DVR</t>
  </si>
  <si>
    <t xml:space="preserve">Se adjunta el informe de supervisión a la ejecución del Convenio Interadministrativo de Cooperación 051 de 2021 que corresponde al cuarto trimestre de 2023, el cual recoge la información relacionada a la ejecución de las 40 unidades a cargo de la entidad territorial, que hacen parte de las 200 unidades de vivienda objeto del convenio. Se tiene entonces con este informe que la acción de mejora se encuentra con un avance del 100% con lo que se culmina la ejecución de la acción de mejora acordada. </t>
  </si>
  <si>
    <t>H18(2021)</t>
  </si>
  <si>
    <r>
      <rPr>
        <b/>
        <sz val="11"/>
        <color rgb="FF000000"/>
        <rFont val="Calibri"/>
        <family val="2"/>
        <scheme val="minor"/>
      </rPr>
      <t>Subsidios Otorgados Programa Mi Casa Ya.</t>
    </r>
    <r>
      <rPr>
        <sz val="11"/>
        <color rgb="FF000000"/>
        <rFont val="Calibri"/>
        <family val="2"/>
        <scheme val="minor"/>
      </rPr>
      <t xml:space="preserve"> De la revisión de la muestra de 580 beneficiarios de subsidios asignados en el mes de diciembre de 2021, en desarrollo del convenio con el Banco de la Republica del Patrimonio Autónomo Mi Casa Ya,  se encontraron diferencias, lo cual genera duda sobre la exactitud y confiabilidad de la información de esos beneficiarios.</t>
    </r>
  </si>
  <si>
    <t>Fallas de control en la aplicación del principio de calidad de la información previsto en la disposición de la Ley 1712 de 2014 y normas concordantes de control interno sobre la materia.</t>
  </si>
  <si>
    <t>Realizar una socialización con las entidades de credito para explicar el procedimiento de registro de los creditos con benfeficio de cobertura ante el Banco de la Republica, haciendo enfasis en la validación y calidad de datos a suministrar durante el proceso de registro</t>
  </si>
  <si>
    <t>Realizar una jornada de socialización con las entidades de credito que participan en el programa de Mi Casa Ya</t>
  </si>
  <si>
    <r>
      <t xml:space="preserve">Acta de socialización (1)
</t>
    </r>
    <r>
      <rPr>
        <sz val="11"/>
        <rFont val="Calibri"/>
        <family val="2"/>
        <scheme val="minor"/>
      </rPr>
      <t>Memorias de la socialización (1)
Informe de validación de cruce de información reportada por las entidades (1)</t>
    </r>
  </si>
  <si>
    <t>El conjunto de acciones desarrolladas permitieron resolver y superar afectaciones, teniendo en cuenta que a través de la socialización con las entidades financieras se logran mitigar los errores y las diferencias entre lo que se reporta a través de la plataforma y lo que se registra en BANREP. Adicionalmente, a través del cruce de datos, se monitorea la información y se detectan los errores para ser revisados y subsanados.</t>
  </si>
  <si>
    <t>10(2017)</t>
  </si>
  <si>
    <t>H10.AD. Gestión de Proyectos - planeación y supervisión. En visita técnica de obra realizada por la CGR el 12/04/2018, no se observó ninguna actividad constructiva, en relación con la fase de construcción reportada en la información entregada por Fonvivienda, la cual según el cronograma debió iniciarse el 17/01/2018.</t>
  </si>
  <si>
    <t xml:space="preserve">Deficiencias en la planeación y coordinación del proyecto en la fase de elaboración de los estudios y diseños (Villa Yady / Sabanalarga Atlantico) </t>
  </si>
  <si>
    <t xml:space="preserve">Generar  informe  semestral de supervisión del convenio incluyendo  efectividad y/o recomendaciones de los procedimientos implementados </t>
  </si>
  <si>
    <t xml:space="preserve">1. Remitir Informes semestral de supervisión del convenio incluyendo  efectividad y/o recomendaciones de los procedimientos implementados </t>
  </si>
  <si>
    <t xml:space="preserve">Informe semestral de supervisión del convenio  (3)  
                                                </t>
  </si>
  <si>
    <t>Auditoría Financiera Vigencia 2017 FONVIVIENDA</t>
  </si>
  <si>
    <t>H7(2018)</t>
  </si>
  <si>
    <r>
      <rPr>
        <b/>
        <sz val="11"/>
        <rFont val="Calibri"/>
        <family val="2"/>
        <scheme val="minor"/>
      </rPr>
      <t xml:space="preserve">Ejecución Presupuestal Recursos Rezago y Vigencia 2018 (AF) H.7 -V-2017. En la </t>
    </r>
    <r>
      <rPr>
        <sz val="11"/>
        <rFont val="Calibri"/>
        <family val="2"/>
        <scheme val="minor"/>
      </rPr>
      <t>ejecución presupuestal de los recursos 2018 se determinó, que el 99% se comprometieron, solo el 22% se obligó y pagó, y teniendo en cuenta que solo se autoriza giro de recursos sobre la base de viviendas terminadas y asignadas a los beneficiarios, se deduce una baja ejecución física de los proyectos.</t>
    </r>
  </si>
  <si>
    <t>Bajo giro de los recursos a los proyectos que se ve reflejado en la ejecución física de los mismos.</t>
  </si>
  <si>
    <t>Implementar una estrategia de seguimiento a la ejecución de los recursos de los diferentes programas de vivienda en coordinación con las areas tecnicas responsables</t>
  </si>
  <si>
    <t>1. Realizar mesas de trabajo con las areas tecnicas responsables de la ejecución de los programas y proyectos
2. Generar un informe de seguimiento presupuestal trimestral por programa de vivienda, el cual sera entregado al area tecnica responsable</t>
  </si>
  <si>
    <t xml:space="preserve"> Actas de mesas de trabajo (3)
Informes de seguimento (3)</t>
  </si>
  <si>
    <t xml:space="preserve">DIVIS </t>
  </si>
  <si>
    <t>Auditoría Financiera Vigencia 2018 FONVIVIENDA</t>
  </si>
  <si>
    <t xml:space="preserve">El conjunto de acciones desarrolladas permitió resolver y superar afectaciones, ya que se realizaron mesas de trabajo con las áreas técnicas responsables de la ejecución de los programas y proyectos ejecutados con recursos del Fondo Nacional de Vivienda, en
donde se dio a conocer el avance de la ejecución presupuestal por cada uno de
los programas, con el fin de que se tomen las medidas pertinentes. Asimismo, se elaboraron informes de seguimiento presupuestal para conocimiento de las áreas
responsables, lo cual permite llevar un control y generar las alertas tempranas a las áreas
que lideran la ejecución. </t>
  </si>
  <si>
    <t>Con memorando 2022IE0006342 se solicita modificación de la fecha de terminación de la acción de mejora. Con memorando 2023IE0004751 se solicita modificación de la acción de mejora. Con memorando 2023IE0008935 se informa cumplimiento y efectividad de la acción de mejora.
Se declaró efectiva en el reporte de seguimiento del PM corte 30 de junio de 2024</t>
  </si>
  <si>
    <t>Con memorando 2023IE0001301 se informa cumplimiento de la acción de mejora
La CGR en el informe final de la Auditoria Financiera a FONVIVIENDA vigencia 2023 declaró efectiva la acción de mejora
Se declaró efectiva en el reporte de seguimiento del PM corte 30 de junio de 2024</t>
  </si>
  <si>
    <t>Con memorando 2022IE0009157 se solicita modificación de la fecha de terminación de la acción de mejora. Con memorando 2023IE0003998 se informa cumplimiento y efectividad de la acción de mejora. "Verificada la evidencia remitida por la dependecia responsable (DIVIS), la acción fue cumplida a satisfacción, esta acción conforme lo suscrito en el PM, cumple con brindar mayor información dentro de las correspondientes Actas de Conciliación, en la cual se detalla los movimientos, saldos y demas registros del manejo del recursos en las fiducias, la cual se expone en el formato FRA-F-22, y sirve como dcumento informativo y soporte a la SFP.De igual manera, se verificó que en el acta del Programa PVG1 a diciembre 31 de 2022, no quedaron partidas por conciliar que afectaran la cuenta de orden 930804."
La CGR en el informe final de la Auditoria Financiera a FONVIVIENDA vigencia 2023 declaró efectiva la acción de mejora
Se declaró efectiva en el reporte de seguimiento del PM corte 30 de junio de 2024</t>
  </si>
  <si>
    <t>Con memorando 2023IE0010338 se informa cumplimiento y efectividad de la acción de mejora
La CGR en el informe final de la Auditoria Financiera a FONVIVIENDA vigencia 2023 declaró efectiva la acción de mejora
Se declaró efectiva en el reporte de seguimiento del PM corte 30 de junio de 2024</t>
  </si>
  <si>
    <t>Con memorando 2023IE0011283 se informa cumplimiento y efectividad de la acción de mejora
La CGR en el informe final de la Auditoria Financiera a FONVIVIENDA vigencia 2023 declaró efectiva la acción de mejora
Se declaró efectiva en el reporte de seguimiento del PM corte 30 de junio de 2024</t>
  </si>
  <si>
    <t>Con memorando 2023IE0006429 se informa cumplimiento y efectividad de la acción de mejora.
La CGR en el informe final de la Auditoria Financiera a FONVIVIENDA vigencia 2023 declaró efectiva la acción de mejora
Se declaró efectiva en el reporte de seguimiento del PM corte 30 de junio de 2024</t>
  </si>
  <si>
    <t>Con memorando 2023IE0010644 se reporta avance de la acción de mejora del 71%
Con memorando 2024IE0000316 se reporta avance de la acción de mejora del 100%
La CGR en el informe final de la Auditoria Financiera a FONVIVIENDA vigencia 2023 declaró efectiva la acción de mejora
Se declaró efectiva en el reporte de seguimiento del PM corte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</si>
</sst>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yyyy/mm/dd"/>
    <numFmt numFmtId="165" formatCode="dd/mm/yyyy;@"/>
    <numFmt numFmtId="166" formatCode="yyyy\-mm\-dd;@"/>
    <numFmt numFmtId="167" formatCode="d/mm/yyyy;@"/>
    <numFmt numFmtId="168" formatCode="#,##0.0"/>
  </numFmts>
  <fonts count="36">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0"/>
      <name val="Arial"/>
      <family val="2"/>
    </font>
    <font>
      <sz val="12"/>
      <color indexed="8"/>
      <name val="Calibri"/>
      <family val="2"/>
      <scheme val="minor"/>
    </font>
    <font>
      <sz val="12"/>
      <name val="Calibri"/>
      <family val="2"/>
      <scheme val="minor"/>
    </font>
    <font>
      <b/>
      <sz val="10"/>
      <name val="Arial"/>
      <family val="2"/>
    </font>
    <font>
      <b/>
      <sz val="11"/>
      <name val="Calibri"/>
      <family val="2"/>
      <scheme val="minor"/>
    </font>
    <font>
      <sz val="11"/>
      <name val="Calibri"/>
      <family val="2"/>
      <scheme val="minor"/>
    </font>
    <font>
      <strike/>
      <sz val="8"/>
      <color theme="1"/>
      <name val="Verdana"/>
      <family val="2"/>
    </font>
    <font>
      <sz val="10"/>
      <name val="Verdana"/>
      <family val="2"/>
    </font>
    <font>
      <i/>
      <sz val="10"/>
      <name val="Arial"/>
      <family val="2"/>
    </font>
    <font>
      <sz val="11"/>
      <name val="Arial "/>
    </font>
    <font>
      <b/>
      <sz val="10"/>
      <name val="Calibri"/>
      <family val="2"/>
      <scheme val="minor"/>
    </font>
    <font>
      <sz val="10"/>
      <name val="Calibri"/>
      <family val="2"/>
      <scheme val="minor"/>
    </font>
    <font>
      <b/>
      <sz val="16"/>
      <name val="Calibri"/>
      <family val="2"/>
      <scheme val="minor"/>
    </font>
    <font>
      <b/>
      <sz val="16"/>
      <name val="Arial"/>
      <family val="2"/>
    </font>
    <font>
      <b/>
      <sz val="12"/>
      <name val="Arial "/>
    </font>
    <font>
      <sz val="12"/>
      <name val="Arial "/>
    </font>
    <font>
      <sz val="11"/>
      <color rgb="FFFF0000"/>
      <name val="Calibri"/>
      <family val="2"/>
      <scheme val="minor"/>
    </font>
    <font>
      <b/>
      <sz val="11"/>
      <color theme="1"/>
      <name val="Calibri"/>
      <family val="2"/>
      <scheme val="minor"/>
    </font>
    <font>
      <b/>
      <sz val="11"/>
      <color indexed="8"/>
      <name val="Calibri"/>
      <family val="2"/>
      <scheme val="minor"/>
    </font>
    <font>
      <b/>
      <sz val="11"/>
      <name val="Arial"/>
      <family val="2"/>
    </font>
    <font>
      <sz val="11"/>
      <name val="Arial"/>
      <family val="2"/>
    </font>
    <font>
      <b/>
      <sz val="8"/>
      <name val="Arial"/>
      <family val="2"/>
    </font>
    <font>
      <sz val="11"/>
      <color rgb="FF000000"/>
      <name val="Calibri"/>
      <family val="2"/>
      <scheme val="minor"/>
    </font>
    <font>
      <b/>
      <sz val="11"/>
      <color rgb="FF000000"/>
      <name val="Calibri"/>
      <family val="2"/>
      <scheme val="minor"/>
    </font>
    <font>
      <sz val="11"/>
      <color rgb="FF000000"/>
      <name val="Calibri"/>
      <family val="2"/>
    </font>
    <font>
      <sz val="11"/>
      <color indexed="8"/>
      <name val="Arial"/>
      <family val="2"/>
    </font>
    <font>
      <sz val="11"/>
      <color rgb="FF000000"/>
      <name val="Arial"/>
      <family val="2"/>
    </font>
    <font>
      <sz val="11"/>
      <color theme="1"/>
      <name val="Segoe UI"/>
      <family val="2"/>
    </font>
    <font>
      <b/>
      <sz val="16"/>
      <color indexed="8"/>
      <name val="Calibri"/>
      <family val="2"/>
      <scheme val="minor"/>
    </font>
    <font>
      <sz val="11"/>
      <color theme="9" tint="-0.249977111117893"/>
      <name val="Calibri"/>
      <family val="2"/>
      <scheme val="minor"/>
    </font>
    <font>
      <sz val="10.5"/>
      <name val="Calibri"/>
      <family val="2"/>
      <scheme val="minor"/>
    </font>
    <font>
      <b/>
      <sz val="12"/>
      <name val="Calibri"/>
      <family val="2"/>
      <scheme val="minor"/>
    </font>
  </fonts>
  <fills count="18">
    <fill>
      <patternFill patternType="none"/>
    </fill>
    <fill>
      <patternFill patternType="gray125"/>
    </fill>
    <fill>
      <patternFill patternType="none">
        <fgColor indexed="8"/>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indexed="9"/>
      </patternFill>
    </fill>
    <fill>
      <patternFill patternType="solid">
        <fgColor rgb="FFFFFF00"/>
        <bgColor indexed="64"/>
      </patternFill>
    </fill>
    <fill>
      <patternFill patternType="solid">
        <fgColor theme="7" tint="0.59999389629810485"/>
        <bgColor indexed="64"/>
      </patternFill>
    </fill>
    <fill>
      <patternFill patternType="solid">
        <fgColor theme="0"/>
        <bgColor indexed="8"/>
      </patternFill>
    </fill>
    <fill>
      <patternFill patternType="solid">
        <fgColor theme="9" tint="0.59999389629810485"/>
        <bgColor indexed="64"/>
      </patternFill>
    </fill>
    <fill>
      <patternFill patternType="solid">
        <fgColor theme="8" tint="0.79998168889431442"/>
        <bgColor indexed="64"/>
      </patternFill>
    </fill>
    <fill>
      <patternFill patternType="solid">
        <fgColor rgb="FF99FF66"/>
        <bgColor indexed="64"/>
      </patternFill>
    </fill>
    <fill>
      <patternFill patternType="solid">
        <fgColor theme="0"/>
      </patternFill>
    </fill>
    <fill>
      <patternFill patternType="solid">
        <fgColor rgb="FF00FFFF"/>
        <bgColor indexed="64"/>
      </patternFill>
    </fill>
    <fill>
      <patternFill patternType="solid">
        <fgColor theme="9"/>
        <bgColor indexed="64"/>
      </patternFill>
    </fill>
    <fill>
      <patternFill patternType="solid">
        <fgColor rgb="FFFF3399"/>
        <bgColor indexed="64"/>
      </patternFill>
    </fill>
  </fills>
  <borders count="10">
    <border>
      <left/>
      <right/>
      <top/>
      <bottom/>
      <diagonal/>
    </border>
    <border>
      <left/>
      <right/>
      <top/>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3">
    <xf numFmtId="0" fontId="0" fillId="0" borderId="0"/>
    <xf numFmtId="0" fontId="4" fillId="2" borderId="1"/>
    <xf numFmtId="0" fontId="4" fillId="2" borderId="1"/>
    <xf numFmtId="0" fontId="3" fillId="2" borderId="1"/>
    <xf numFmtId="0" fontId="4" fillId="2" borderId="1"/>
    <xf numFmtId="0" fontId="3" fillId="2" borderId="1"/>
    <xf numFmtId="0" fontId="4" fillId="2" borderId="1"/>
    <xf numFmtId="0" fontId="3" fillId="2" borderId="1"/>
    <xf numFmtId="0" fontId="3" fillId="2" borderId="1"/>
    <xf numFmtId="0" fontId="4" fillId="2" borderId="1"/>
    <xf numFmtId="0" fontId="3" fillId="2" borderId="1"/>
    <xf numFmtId="0" fontId="3" fillId="2" borderId="1"/>
    <xf numFmtId="0" fontId="3" fillId="2" borderId="1"/>
    <xf numFmtId="0" fontId="3" fillId="2" borderId="1"/>
    <xf numFmtId="0" fontId="3" fillId="2" borderId="1"/>
    <xf numFmtId="43" fontId="3" fillId="0" borderId="0" applyFont="0" applyFill="0" applyBorder="0" applyAlignment="0" applyProtection="0"/>
    <xf numFmtId="43" fontId="3" fillId="2" borderId="1" applyFont="0" applyFill="0" applyBorder="0" applyAlignment="0" applyProtection="0"/>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41" fontId="3" fillId="0" borderId="0" applyFont="0" applyFill="0" applyBorder="0" applyAlignment="0" applyProtection="0"/>
  </cellStyleXfs>
  <cellXfs count="345">
    <xf numFmtId="0" fontId="0" fillId="0" borderId="0" xfId="0"/>
    <xf numFmtId="0" fontId="13" fillId="0" borderId="0" xfId="0" applyFont="1" applyAlignment="1" applyProtection="1">
      <alignment vertical="center"/>
      <protection locked="0"/>
    </xf>
    <xf numFmtId="0" fontId="9" fillId="0" borderId="0" xfId="0" applyFont="1" applyAlignment="1" applyProtection="1">
      <alignment vertical="center"/>
      <protection locked="0"/>
    </xf>
    <xf numFmtId="0" fontId="15"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textRotation="90" wrapText="1"/>
      <protection locked="0"/>
    </xf>
    <xf numFmtId="0" fontId="6" fillId="0" borderId="1" xfId="0" applyFont="1" applyBorder="1" applyAlignment="1" applyProtection="1">
      <alignment horizontal="center" vertical="center" wrapText="1"/>
      <protection locked="0"/>
    </xf>
    <xf numFmtId="9" fontId="6" fillId="4" borderId="0" xfId="0" applyNumberFormat="1" applyFont="1" applyFill="1" applyAlignment="1" applyProtection="1">
      <alignment horizontal="center" vertical="center" wrapText="1"/>
      <protection locked="0"/>
    </xf>
    <xf numFmtId="0" fontId="5" fillId="4" borderId="0" xfId="0" applyFont="1" applyFill="1" applyAlignment="1" applyProtection="1">
      <alignment vertical="center"/>
      <protection locked="0"/>
    </xf>
    <xf numFmtId="0" fontId="6" fillId="4" borderId="0" xfId="0" applyFont="1" applyFill="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16" fillId="0" borderId="0" xfId="0" applyFont="1" applyAlignment="1" applyProtection="1">
      <alignment horizontal="justify" vertical="center" textRotation="90" wrapText="1"/>
      <protection locked="0"/>
    </xf>
    <xf numFmtId="0" fontId="0" fillId="7" borderId="5" xfId="29" applyFont="1" applyFill="1" applyBorder="1" applyAlignment="1" applyProtection="1">
      <alignment horizontal="justify" vertical="top" wrapText="1"/>
      <protection locked="0"/>
    </xf>
    <xf numFmtId="0" fontId="0" fillId="2" borderId="5" xfId="29" applyFont="1" applyBorder="1" applyAlignment="1">
      <alignment horizontal="justify" vertical="top" wrapText="1"/>
    </xf>
    <xf numFmtId="1" fontId="18" fillId="3" borderId="5" xfId="0" applyNumberFormat="1" applyFont="1" applyFill="1" applyBorder="1" applyAlignment="1">
      <alignment horizontal="center" vertical="top" wrapText="1"/>
    </xf>
    <xf numFmtId="166" fontId="19" fillId="3" borderId="5" xfId="0" applyNumberFormat="1" applyFont="1" applyFill="1" applyBorder="1" applyAlignment="1">
      <alignment horizontal="center" vertical="top" wrapText="1"/>
    </xf>
    <xf numFmtId="0" fontId="18" fillId="3" borderId="5" xfId="0" applyFont="1" applyFill="1" applyBorder="1" applyAlignment="1">
      <alignment horizontal="center" vertical="top" wrapText="1"/>
    </xf>
    <xf numFmtId="0" fontId="17" fillId="3" borderId="5"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justify" vertical="center" wrapText="1"/>
      <protection locked="0"/>
    </xf>
    <xf numFmtId="0" fontId="4" fillId="2" borderId="5" xfId="0"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 fontId="4" fillId="2" borderId="5" xfId="0" applyNumberFormat="1" applyFont="1" applyFill="1" applyBorder="1" applyAlignment="1" applyProtection="1">
      <alignment horizontal="center" vertical="center" wrapText="1"/>
      <protection locked="0"/>
    </xf>
    <xf numFmtId="3" fontId="4" fillId="2" borderId="5" xfId="0" applyNumberFormat="1" applyFont="1" applyFill="1" applyBorder="1" applyAlignment="1" applyProtection="1">
      <alignment horizontal="center" vertical="center" wrapText="1"/>
      <protection locked="0"/>
    </xf>
    <xf numFmtId="9" fontId="15" fillId="2" borderId="5" xfId="0" applyNumberFormat="1" applyFont="1" applyFill="1" applyBorder="1" applyAlignment="1" applyProtection="1">
      <alignment horizontal="center" vertical="center" wrapText="1"/>
      <protection locked="0"/>
    </xf>
    <xf numFmtId="1" fontId="15" fillId="2" borderId="5" xfId="0" applyNumberFormat="1"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justify" vertical="center" wrapText="1"/>
      <protection locked="0"/>
    </xf>
    <xf numFmtId="0" fontId="4" fillId="2" borderId="5" xfId="9" applyBorder="1" applyAlignment="1" applyProtection="1">
      <alignment horizontal="justify" vertical="center" wrapText="1"/>
      <protection locked="0"/>
    </xf>
    <xf numFmtId="0" fontId="4" fillId="2" borderId="5" xfId="9" applyBorder="1" applyAlignment="1" applyProtection="1">
      <alignment horizontal="center" vertical="center" wrapText="1"/>
      <protection locked="0"/>
    </xf>
    <xf numFmtId="0" fontId="15" fillId="2" borderId="5" xfId="0" applyFont="1" applyFill="1" applyBorder="1" applyAlignment="1" applyProtection="1">
      <alignment vertical="center" wrapText="1"/>
      <protection locked="0"/>
    </xf>
    <xf numFmtId="0" fontId="11" fillId="2" borderId="5" xfId="0" applyFont="1" applyFill="1" applyBorder="1" applyAlignment="1" applyProtection="1">
      <alignment horizontal="justify" vertical="center" wrapText="1"/>
      <protection locked="0"/>
    </xf>
    <xf numFmtId="0" fontId="11" fillId="2" borderId="5" xfId="9" applyFont="1" applyBorder="1" applyAlignment="1" applyProtection="1">
      <alignment horizontal="justify" vertical="center" wrapText="1"/>
      <protection locked="0"/>
    </xf>
    <xf numFmtId="0" fontId="11" fillId="2" borderId="5" xfId="9" applyFont="1" applyBorder="1" applyAlignment="1" applyProtection="1">
      <alignment horizontal="center" vertical="center" wrapText="1"/>
      <protection locked="0"/>
    </xf>
    <xf numFmtId="14" fontId="11" fillId="2" borderId="5" xfId="0" applyNumberFormat="1" applyFont="1" applyFill="1" applyBorder="1" applyAlignment="1" applyProtection="1">
      <alignment horizontal="center" vertical="center" wrapText="1"/>
      <protection locked="0"/>
    </xf>
    <xf numFmtId="3" fontId="11" fillId="2" borderId="5" xfId="0" applyNumberFormat="1" applyFont="1" applyFill="1" applyBorder="1" applyAlignment="1" applyProtection="1">
      <alignment horizontal="center" vertical="center" wrapText="1"/>
      <protection locked="0"/>
    </xf>
    <xf numFmtId="0" fontId="17" fillId="5" borderId="5" xfId="0" applyFont="1" applyFill="1" applyBorder="1" applyAlignment="1" applyProtection="1">
      <alignment horizontal="center" vertical="center" wrapText="1"/>
      <protection locked="0"/>
    </xf>
    <xf numFmtId="14" fontId="0" fillId="0" borderId="5" xfId="0" applyNumberFormat="1" applyBorder="1" applyAlignment="1">
      <alignment horizontal="center" vertical="center"/>
    </xf>
    <xf numFmtId="0" fontId="17" fillId="3" borderId="5" xfId="8" applyFont="1" applyFill="1" applyBorder="1" applyAlignment="1" applyProtection="1">
      <alignment horizontal="center" vertical="center" wrapText="1"/>
      <protection locked="0"/>
    </xf>
    <xf numFmtId="0" fontId="4" fillId="2" borderId="5" xfId="8" applyFont="1" applyBorder="1" applyAlignment="1" applyProtection="1">
      <alignment horizontal="justify" vertical="center" wrapText="1"/>
      <protection locked="0"/>
    </xf>
    <xf numFmtId="0" fontId="4" fillId="2" borderId="5" xfId="8" applyFont="1" applyBorder="1" applyAlignment="1" applyProtection="1">
      <alignment horizontal="center" vertical="center" wrapText="1"/>
      <protection locked="0"/>
    </xf>
    <xf numFmtId="3" fontId="4" fillId="2" borderId="5" xfId="8" applyNumberFormat="1" applyFont="1" applyBorder="1" applyAlignment="1" applyProtection="1">
      <alignment horizontal="center" vertical="center" wrapText="1"/>
      <protection locked="0"/>
    </xf>
    <xf numFmtId="14" fontId="4" fillId="2" borderId="5" xfId="8" applyNumberFormat="1" applyFont="1" applyBorder="1" applyAlignment="1" applyProtection="1">
      <alignment horizontal="center" vertical="center" wrapText="1"/>
      <protection locked="0"/>
    </xf>
    <xf numFmtId="0" fontId="17" fillId="3" borderId="5" xfId="1" applyFont="1" applyFill="1" applyBorder="1" applyAlignment="1" applyProtection="1">
      <alignment horizontal="center" vertical="center" wrapText="1"/>
      <protection locked="0"/>
    </xf>
    <xf numFmtId="0" fontId="17" fillId="5" borderId="5" xfId="2" applyFont="1" applyFill="1" applyBorder="1" applyAlignment="1" applyProtection="1">
      <alignment horizontal="center" vertical="center" wrapText="1"/>
      <protection locked="0"/>
    </xf>
    <xf numFmtId="0" fontId="4" fillId="2" borderId="5" xfId="2" applyBorder="1" applyAlignment="1" applyProtection="1">
      <alignment horizontal="justify" vertical="center" wrapText="1"/>
      <protection locked="0"/>
    </xf>
    <xf numFmtId="0" fontId="4" fillId="2" borderId="5" xfId="2" applyBorder="1" applyAlignment="1" applyProtection="1">
      <alignment horizontal="center" vertical="center" wrapText="1"/>
      <protection locked="0"/>
    </xf>
    <xf numFmtId="14" fontId="4" fillId="2" borderId="5" xfId="2" applyNumberFormat="1" applyBorder="1" applyAlignment="1" applyProtection="1">
      <alignment horizontal="center" vertical="center" wrapText="1"/>
      <protection locked="0"/>
    </xf>
    <xf numFmtId="3" fontId="4" fillId="2" borderId="5" xfId="2" applyNumberFormat="1" applyBorder="1" applyAlignment="1" applyProtection="1">
      <alignment horizontal="center" vertical="center" wrapText="1"/>
      <protection locked="0"/>
    </xf>
    <xf numFmtId="0" fontId="4" fillId="2" borderId="5" xfId="4" applyBorder="1" applyAlignment="1" applyProtection="1">
      <alignment horizontal="justify" vertical="center" wrapText="1"/>
      <protection locked="0"/>
    </xf>
    <xf numFmtId="0" fontId="4" fillId="2" borderId="5" xfId="4" applyBorder="1" applyAlignment="1" applyProtection="1">
      <alignment horizontal="center" vertical="center" wrapText="1"/>
      <protection locked="0"/>
    </xf>
    <xf numFmtId="14" fontId="4" fillId="2" borderId="5" xfId="4" applyNumberFormat="1" applyBorder="1" applyAlignment="1" applyProtection="1">
      <alignment horizontal="center" vertical="center" wrapText="1"/>
      <protection locked="0"/>
    </xf>
    <xf numFmtId="0" fontId="17" fillId="5" borderId="5" xfId="8" applyFont="1" applyFill="1" applyBorder="1" applyAlignment="1" applyProtection="1">
      <alignment horizontal="center" vertical="center" wrapText="1"/>
      <protection locked="0"/>
    </xf>
    <xf numFmtId="14" fontId="4" fillId="2" borderId="5" xfId="1" applyNumberFormat="1" applyBorder="1" applyAlignment="1" applyProtection="1">
      <alignment horizontal="center" vertical="center" wrapText="1"/>
      <protection locked="0"/>
    </xf>
    <xf numFmtId="3" fontId="4" fillId="2" borderId="5" xfId="4" applyNumberFormat="1" applyBorder="1" applyAlignment="1" applyProtection="1">
      <alignment horizontal="center" vertical="center" wrapText="1"/>
      <protection locked="0"/>
    </xf>
    <xf numFmtId="1" fontId="4" fillId="2" borderId="5" xfId="8" applyNumberFormat="1" applyFont="1" applyBorder="1" applyAlignment="1" applyProtection="1">
      <alignment horizontal="center" vertical="center" wrapText="1"/>
      <protection locked="0"/>
    </xf>
    <xf numFmtId="164" fontId="4" fillId="2" borderId="5" xfId="8" applyNumberFormat="1" applyFont="1" applyBorder="1" applyAlignment="1" applyProtection="1">
      <alignment horizontal="center" vertical="center" wrapText="1"/>
      <protection locked="0"/>
    </xf>
    <xf numFmtId="0" fontId="4" fillId="2" borderId="5" xfId="10" applyFont="1" applyBorder="1" applyAlignment="1" applyProtection="1">
      <alignment horizontal="justify" vertical="center" wrapText="1"/>
      <protection locked="0"/>
    </xf>
    <xf numFmtId="0" fontId="4" fillId="2" borderId="5" xfId="10" applyFont="1" applyBorder="1" applyAlignment="1" applyProtection="1">
      <alignment horizontal="center" vertical="center" wrapText="1"/>
      <protection locked="0"/>
    </xf>
    <xf numFmtId="14" fontId="4" fillId="2" borderId="5" xfId="9" applyNumberFormat="1" applyBorder="1" applyAlignment="1" applyProtection="1">
      <alignment horizontal="center" vertical="center" wrapText="1"/>
      <protection locked="0"/>
    </xf>
    <xf numFmtId="165" fontId="4" fillId="2" borderId="5" xfId="0" applyNumberFormat="1"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37" fontId="4" fillId="2" borderId="5" xfId="15" applyNumberFormat="1"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0" fontId="16" fillId="3" borderId="5" xfId="0" applyFont="1" applyFill="1" applyBorder="1" applyAlignment="1" applyProtection="1">
      <alignment horizontal="center" vertical="center" wrapText="1"/>
      <protection locked="0"/>
    </xf>
    <xf numFmtId="0" fontId="15" fillId="2" borderId="5" xfId="9" applyFont="1" applyBorder="1" applyAlignment="1" applyProtection="1">
      <alignment horizontal="justify" vertical="center" wrapText="1"/>
      <protection locked="0"/>
    </xf>
    <xf numFmtId="0" fontId="15" fillId="2" borderId="5" xfId="9" applyFont="1" applyBorder="1" applyAlignment="1" applyProtection="1">
      <alignment horizontal="center" vertical="center" wrapText="1"/>
      <protection locked="0"/>
    </xf>
    <xf numFmtId="164" fontId="15" fillId="2" borderId="5" xfId="0" applyNumberFormat="1" applyFont="1" applyFill="1" applyBorder="1" applyAlignment="1" applyProtection="1">
      <alignment horizontal="center" vertical="center"/>
      <protection locked="0"/>
    </xf>
    <xf numFmtId="3" fontId="15" fillId="2" borderId="5" xfId="0" applyNumberFormat="1" applyFont="1" applyFill="1" applyBorder="1" applyAlignment="1" applyProtection="1">
      <alignment horizontal="center" vertical="center" wrapText="1"/>
      <protection locked="0"/>
    </xf>
    <xf numFmtId="164" fontId="15" fillId="2" borderId="5" xfId="0" applyNumberFormat="1" applyFont="1" applyFill="1" applyBorder="1" applyAlignment="1" applyProtection="1">
      <alignment horizontal="center" vertical="center" wrapText="1"/>
      <protection locked="0"/>
    </xf>
    <xf numFmtId="0" fontId="15" fillId="2" borderId="5" xfId="0" applyFont="1" applyFill="1" applyBorder="1" applyAlignment="1" applyProtection="1">
      <alignment horizontal="justify" vertical="center"/>
      <protection locked="0"/>
    </xf>
    <xf numFmtId="0" fontId="0" fillId="2" borderId="5" xfId="18" applyFont="1" applyBorder="1" applyAlignment="1" applyProtection="1">
      <alignment vertical="center" wrapText="1"/>
      <protection locked="0"/>
    </xf>
    <xf numFmtId="0" fontId="0" fillId="2" borderId="5" xfId="21" applyFont="1" applyBorder="1" applyAlignment="1" applyProtection="1">
      <alignment vertical="center" wrapText="1"/>
      <protection locked="0"/>
    </xf>
    <xf numFmtId="0" fontId="0" fillId="2" borderId="5" xfId="20" applyFont="1" applyBorder="1" applyAlignment="1" applyProtection="1">
      <alignment vertical="center" wrapText="1"/>
      <protection locked="0"/>
    </xf>
    <xf numFmtId="0" fontId="0" fillId="2" borderId="5" xfId="24" applyFont="1" applyBorder="1" applyAlignment="1" applyProtection="1">
      <alignment vertical="center"/>
      <protection locked="0"/>
    </xf>
    <xf numFmtId="9" fontId="4" fillId="2" borderId="5" xfId="0" applyNumberFormat="1" applyFont="1" applyFill="1" applyBorder="1" applyAlignment="1" applyProtection="1">
      <alignment horizontal="center" vertical="center" wrapText="1"/>
      <protection locked="0"/>
    </xf>
    <xf numFmtId="0" fontId="0" fillId="2" borderId="5" xfId="18" applyFont="1" applyBorder="1" applyAlignment="1">
      <alignment wrapText="1"/>
    </xf>
    <xf numFmtId="0" fontId="0" fillId="2" borderId="5" xfId="21" applyFont="1" applyBorder="1" applyAlignment="1">
      <alignment vertical="center" wrapText="1"/>
    </xf>
    <xf numFmtId="0" fontId="0" fillId="2" borderId="5" xfId="20" applyFont="1" applyBorder="1" applyAlignment="1">
      <alignment vertical="center" wrapText="1"/>
    </xf>
    <xf numFmtId="0" fontId="0" fillId="2" borderId="5" xfId="24" applyFont="1" applyBorder="1" applyAlignment="1">
      <alignment vertical="center"/>
    </xf>
    <xf numFmtId="0" fontId="0" fillId="7" borderId="5" xfId="27" applyFont="1" applyFill="1" applyBorder="1" applyAlignment="1" applyProtection="1">
      <alignment horizontal="center" vertical="center"/>
      <protection locked="0"/>
    </xf>
    <xf numFmtId="0" fontId="0" fillId="2" borderId="5" xfId="0" applyFill="1" applyBorder="1" applyAlignment="1" applyProtection="1">
      <alignment horizontal="justify" vertical="top" wrapText="1"/>
      <protection locked="0"/>
    </xf>
    <xf numFmtId="0" fontId="9" fillId="2" borderId="5" xfId="0" applyFont="1" applyFill="1" applyBorder="1" applyAlignment="1" applyProtection="1">
      <alignment horizontal="justify" vertical="top" wrapText="1"/>
      <protection locked="0"/>
    </xf>
    <xf numFmtId="164" fontId="0" fillId="2" borderId="5" xfId="0" applyNumberFormat="1" applyFill="1" applyBorder="1" applyAlignment="1" applyProtection="1">
      <alignment horizontal="justify" vertical="top" wrapText="1"/>
      <protection locked="0"/>
    </xf>
    <xf numFmtId="0" fontId="0" fillId="2" borderId="5" xfId="0" applyFill="1" applyBorder="1" applyAlignment="1">
      <alignment vertical="top" wrapText="1"/>
    </xf>
    <xf numFmtId="164" fontId="9" fillId="2" borderId="5" xfId="0" applyNumberFormat="1" applyFont="1" applyFill="1" applyBorder="1" applyAlignment="1" applyProtection="1">
      <alignment horizontal="justify" vertical="center" wrapText="1"/>
      <protection locked="0"/>
    </xf>
    <xf numFmtId="0" fontId="0" fillId="2" borderId="5" xfId="0" applyFill="1" applyBorder="1" applyAlignment="1" applyProtection="1">
      <alignment horizontal="center" vertical="center" wrapText="1"/>
      <protection locked="0"/>
    </xf>
    <xf numFmtId="164" fontId="0" fillId="2" borderId="5" xfId="0" applyNumberFormat="1" applyFill="1" applyBorder="1" applyAlignment="1" applyProtection="1">
      <alignment horizontal="justify" vertical="center" wrapText="1"/>
      <protection locked="0"/>
    </xf>
    <xf numFmtId="164" fontId="0" fillId="2" borderId="5" xfId="0" applyNumberFormat="1" applyFill="1" applyBorder="1" applyAlignment="1" applyProtection="1">
      <alignment horizontal="center" vertical="center" wrapText="1"/>
      <protection locked="0"/>
    </xf>
    <xf numFmtId="1" fontId="0" fillId="2" borderId="5" xfId="0" applyNumberFormat="1" applyFill="1" applyBorder="1" applyAlignment="1" applyProtection="1">
      <alignment horizontal="center" vertical="center" wrapText="1"/>
      <protection locked="0"/>
    </xf>
    <xf numFmtId="0" fontId="0" fillId="2" borderId="5" xfId="0" applyFill="1" applyBorder="1" applyAlignment="1" applyProtection="1">
      <alignment horizontal="center" vertical="top" wrapText="1"/>
      <protection locked="0"/>
    </xf>
    <xf numFmtId="167" fontId="0" fillId="2" borderId="5" xfId="0" applyNumberFormat="1" applyFill="1" applyBorder="1" applyAlignment="1" applyProtection="1">
      <alignment horizontal="center" vertical="center" wrapText="1"/>
      <protection locked="0"/>
    </xf>
    <xf numFmtId="0" fontId="0" fillId="7" borderId="5" xfId="0" applyFill="1" applyBorder="1" applyAlignment="1" applyProtection="1">
      <alignment horizontal="center" vertical="center"/>
      <protection locked="0"/>
    </xf>
    <xf numFmtId="0" fontId="0" fillId="0" borderId="5" xfId="0" applyBorder="1" applyAlignment="1">
      <alignment horizontal="center" vertical="center"/>
    </xf>
    <xf numFmtId="0" fontId="4" fillId="8" borderId="5" xfId="0" applyFont="1" applyFill="1" applyBorder="1" applyAlignment="1" applyProtection="1">
      <alignment horizontal="justify" vertical="center" wrapText="1"/>
      <protection locked="0"/>
    </xf>
    <xf numFmtId="0" fontId="11" fillId="8" borderId="5" xfId="0" applyFont="1" applyFill="1" applyBorder="1" applyAlignment="1" applyProtection="1">
      <alignment horizontal="justify" vertical="center" wrapText="1"/>
      <protection locked="0"/>
    </xf>
    <xf numFmtId="0" fontId="4" fillId="8" borderId="5" xfId="8" applyFont="1" applyFill="1" applyBorder="1" applyAlignment="1" applyProtection="1">
      <alignment horizontal="justify" vertical="center" wrapText="1"/>
      <protection locked="0"/>
    </xf>
    <xf numFmtId="0" fontId="4" fillId="8" borderId="5" xfId="2" applyFill="1" applyBorder="1" applyAlignment="1" applyProtection="1">
      <alignment horizontal="justify" vertical="center" wrapText="1"/>
      <protection locked="0"/>
    </xf>
    <xf numFmtId="0" fontId="15" fillId="8" borderId="5" xfId="0" applyFont="1" applyFill="1" applyBorder="1" applyAlignment="1" applyProtection="1">
      <alignment horizontal="justify" vertical="center" wrapText="1"/>
      <protection locked="0"/>
    </xf>
    <xf numFmtId="0" fontId="4" fillId="9" borderId="5" xfId="8" applyFont="1" applyFill="1" applyBorder="1" applyAlignment="1" applyProtection="1">
      <alignment horizontal="justify" vertical="center" wrapText="1"/>
      <protection locked="0"/>
    </xf>
    <xf numFmtId="0" fontId="4" fillId="9" borderId="5" xfId="0" applyFont="1" applyFill="1" applyBorder="1" applyAlignment="1" applyProtection="1">
      <alignment horizontal="justify" vertical="center" wrapText="1"/>
      <protection locked="0"/>
    </xf>
    <xf numFmtId="0" fontId="9" fillId="0" borderId="5" xfId="0" applyFont="1" applyBorder="1" applyAlignment="1" applyProtection="1">
      <alignment vertical="top" wrapText="1"/>
      <protection locked="0"/>
    </xf>
    <xf numFmtId="0" fontId="0" fillId="0" borderId="5" xfId="0" applyBorder="1" applyAlignment="1">
      <alignment horizontal="center" vertical="center" wrapText="1"/>
    </xf>
    <xf numFmtId="0" fontId="0" fillId="2" borderId="5" xfId="0" applyFill="1" applyBorder="1" applyAlignment="1" applyProtection="1">
      <alignment horizontal="left" vertical="center" wrapText="1"/>
      <protection locked="0"/>
    </xf>
    <xf numFmtId="0" fontId="0" fillId="2" borderId="5" xfId="0" applyFill="1" applyBorder="1" applyAlignment="1">
      <alignment horizontal="left" vertical="center" wrapText="1"/>
    </xf>
    <xf numFmtId="0" fontId="0" fillId="0" borderId="5" xfId="0" applyBorder="1" applyAlignment="1">
      <alignment horizontal="left" vertical="center" wrapText="1"/>
    </xf>
    <xf numFmtId="0" fontId="0" fillId="2" borderId="5" xfId="0" applyFill="1" applyBorder="1" applyAlignment="1">
      <alignment horizontal="center" vertical="center" wrapText="1"/>
    </xf>
    <xf numFmtId="0" fontId="9" fillId="0" borderId="5" xfId="0" applyFont="1" applyBorder="1" applyAlignment="1" applyProtection="1">
      <alignment horizontal="left" vertical="center" wrapText="1"/>
      <protection locked="0"/>
    </xf>
    <xf numFmtId="164" fontId="0" fillId="2" borderId="5" xfId="0" applyNumberFormat="1" applyFill="1" applyBorder="1" applyAlignment="1" applyProtection="1">
      <alignment horizontal="left" vertical="center" wrapText="1"/>
      <protection locked="0"/>
    </xf>
    <xf numFmtId="164" fontId="0" fillId="2" borderId="5" xfId="0" applyNumberFormat="1" applyFill="1" applyBorder="1" applyAlignment="1" applyProtection="1">
      <alignment vertical="center" wrapText="1"/>
      <protection locked="0"/>
    </xf>
    <xf numFmtId="1" fontId="9" fillId="2" borderId="5" xfId="0" applyNumberFormat="1" applyFont="1" applyFill="1" applyBorder="1" applyAlignment="1" applyProtection="1">
      <alignment horizontal="center" vertical="center" wrapText="1"/>
      <protection locked="0"/>
    </xf>
    <xf numFmtId="164" fontId="9" fillId="2" borderId="5" xfId="0" applyNumberFormat="1" applyFont="1" applyFill="1" applyBorder="1" applyAlignment="1" applyProtection="1">
      <alignment vertical="center" wrapText="1"/>
      <protection locked="0"/>
    </xf>
    <xf numFmtId="0" fontId="9" fillId="0" borderId="5" xfId="0" applyFont="1" applyBorder="1" applyAlignment="1">
      <alignment horizontal="center" vertical="center" wrapText="1"/>
    </xf>
    <xf numFmtId="0" fontId="0" fillId="0" borderId="5" xfId="0"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xf>
    <xf numFmtId="0" fontId="9" fillId="0" borderId="5" xfId="0" applyFont="1" applyBorder="1" applyAlignment="1" applyProtection="1">
      <alignment horizontal="center" vertical="center" wrapText="1"/>
      <protection locked="0"/>
    </xf>
    <xf numFmtId="164" fontId="0" fillId="0" borderId="5" xfId="0" applyNumberFormat="1" applyBorder="1" applyAlignment="1">
      <alignment horizontal="center" vertical="center"/>
    </xf>
    <xf numFmtId="0" fontId="28" fillId="2" borderId="5" xfId="0" applyFont="1" applyFill="1" applyBorder="1" applyAlignment="1">
      <alignment vertical="center" wrapText="1"/>
    </xf>
    <xf numFmtId="165" fontId="29" fillId="2" borderId="5" xfId="0" applyNumberFormat="1" applyFont="1" applyFill="1" applyBorder="1" applyAlignment="1" applyProtection="1">
      <alignment horizontal="center" vertical="center" wrapText="1"/>
      <protection locked="0"/>
    </xf>
    <xf numFmtId="14" fontId="0" fillId="0" borderId="5" xfId="0" applyNumberFormat="1" applyBorder="1"/>
    <xf numFmtId="0" fontId="0" fillId="0" borderId="5" xfId="0" applyBorder="1" applyAlignment="1">
      <alignment horizontal="left" vertical="top" wrapText="1"/>
    </xf>
    <xf numFmtId="0" fontId="9" fillId="10" borderId="5" xfId="0" applyFont="1" applyFill="1" applyBorder="1" applyAlignment="1" applyProtection="1">
      <alignment horizontal="center" vertical="center" wrapText="1"/>
      <protection locked="0"/>
    </xf>
    <xf numFmtId="3" fontId="9" fillId="10" borderId="5" xfId="0" applyNumberFormat="1" applyFont="1" applyFill="1" applyBorder="1" applyAlignment="1" applyProtection="1">
      <alignment horizontal="center" vertical="center" wrapText="1"/>
      <protection locked="0"/>
    </xf>
    <xf numFmtId="167" fontId="0" fillId="4" borderId="5" xfId="0" applyNumberFormat="1" applyFill="1" applyBorder="1" applyAlignment="1" applyProtection="1">
      <alignment horizontal="center" vertical="center" wrapText="1"/>
      <protection locked="0"/>
    </xf>
    <xf numFmtId="164" fontId="9" fillId="10" borderId="5" xfId="0" applyNumberFormat="1"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164" fontId="0" fillId="4" borderId="5" xfId="0" applyNumberFormat="1" applyFill="1" applyBorder="1" applyAlignment="1" applyProtection="1">
      <alignment horizontal="center" vertical="center" wrapText="1"/>
      <protection locked="0"/>
    </xf>
    <xf numFmtId="1" fontId="0" fillId="4" borderId="5" xfId="0" applyNumberFormat="1" applyFill="1" applyBorder="1" applyAlignment="1" applyProtection="1">
      <alignment horizontal="center" vertical="center" wrapText="1"/>
      <protection locked="0"/>
    </xf>
    <xf numFmtId="0" fontId="9" fillId="4" borderId="5" xfId="0" applyFont="1" applyFill="1" applyBorder="1" applyAlignment="1">
      <alignment horizontal="center" vertical="center" wrapText="1"/>
    </xf>
    <xf numFmtId="14" fontId="0" fillId="4" borderId="5" xfId="0" applyNumberFormat="1" applyFill="1" applyBorder="1" applyAlignment="1">
      <alignment horizontal="center" vertical="center"/>
    </xf>
    <xf numFmtId="0" fontId="9" fillId="4" borderId="5" xfId="0" applyFont="1" applyFill="1" applyBorder="1" applyAlignment="1" applyProtection="1">
      <alignment horizontal="left" vertical="center" wrapText="1"/>
      <protection locked="0"/>
    </xf>
    <xf numFmtId="164" fontId="9" fillId="4" borderId="5" xfId="0" applyNumberFormat="1" applyFont="1" applyFill="1" applyBorder="1" applyAlignment="1" applyProtection="1">
      <alignment horizontal="center" vertical="center"/>
      <protection locked="0"/>
    </xf>
    <xf numFmtId="164" fontId="0" fillId="4" borderId="5" xfId="0" applyNumberFormat="1" applyFill="1" applyBorder="1" applyAlignment="1" applyProtection="1">
      <alignment vertical="center" wrapText="1"/>
      <protection locked="0"/>
    </xf>
    <xf numFmtId="0" fontId="0" fillId="4" borderId="5" xfId="0" applyFill="1" applyBorder="1" applyAlignment="1">
      <alignment horizontal="center" vertical="center" wrapText="1"/>
    </xf>
    <xf numFmtId="0" fontId="0" fillId="7" borderId="5" xfId="0" applyFill="1" applyBorder="1" applyAlignment="1" applyProtection="1">
      <alignment horizontal="center" vertical="center" wrapText="1"/>
      <protection locked="0"/>
    </xf>
    <xf numFmtId="0" fontId="0" fillId="4" borderId="5" xfId="0" applyFill="1" applyBorder="1" applyAlignment="1" applyProtection="1">
      <alignment vertical="center" wrapText="1"/>
      <protection locked="0"/>
    </xf>
    <xf numFmtId="0" fontId="0" fillId="4" borderId="5" xfId="0" applyFill="1" applyBorder="1" applyAlignment="1" applyProtection="1">
      <alignment horizontal="justify" vertical="top" wrapText="1"/>
      <protection locked="0"/>
    </xf>
    <xf numFmtId="0" fontId="14" fillId="11" borderId="5" xfId="0" applyFont="1" applyFill="1" applyBorder="1" applyAlignment="1" applyProtection="1">
      <alignment horizontal="center" vertical="center" wrapText="1"/>
      <protection locked="0"/>
    </xf>
    <xf numFmtId="0" fontId="9" fillId="0" borderId="5" xfId="0" applyFont="1" applyBorder="1" applyAlignment="1" applyProtection="1">
      <alignment vertical="center" wrapText="1"/>
      <protection locked="0"/>
    </xf>
    <xf numFmtId="0" fontId="0" fillId="0" borderId="5" xfId="0" applyBorder="1" applyAlignment="1">
      <alignment wrapText="1"/>
    </xf>
    <xf numFmtId="0" fontId="0" fillId="4" borderId="5" xfId="0" applyFill="1" applyBorder="1" applyAlignment="1">
      <alignment vertical="center" wrapText="1"/>
    </xf>
    <xf numFmtId="0" fontId="30" fillId="0" borderId="5" xfId="0" applyFont="1" applyBorder="1" applyAlignment="1">
      <alignment horizontal="center" vertical="center" wrapText="1"/>
    </xf>
    <xf numFmtId="0" fontId="0" fillId="2" borderId="5" xfId="0" applyFill="1" applyBorder="1" applyAlignment="1">
      <alignment vertical="center" wrapText="1"/>
    </xf>
    <xf numFmtId="0" fontId="0" fillId="7" borderId="5" xfId="0" applyFill="1" applyBorder="1" applyAlignment="1" applyProtection="1">
      <alignment vertical="center"/>
      <protection locked="0"/>
    </xf>
    <xf numFmtId="0" fontId="0" fillId="0" borderId="5" xfId="0" applyBorder="1"/>
    <xf numFmtId="0" fontId="4" fillId="12" borderId="5" xfId="8" applyFont="1" applyFill="1" applyBorder="1" applyAlignment="1" applyProtection="1">
      <alignment horizontal="justify" vertical="center" wrapText="1"/>
      <protection locked="0"/>
    </xf>
    <xf numFmtId="0" fontId="4" fillId="12" borderId="5" xfId="0" applyFont="1" applyFill="1" applyBorder="1" applyAlignment="1" applyProtection="1">
      <alignment horizontal="justify" vertical="center" wrapText="1"/>
      <protection locked="0"/>
    </xf>
    <xf numFmtId="0" fontId="15" fillId="12" borderId="5" xfId="0" applyFont="1" applyFill="1" applyBorder="1" applyAlignment="1" applyProtection="1">
      <alignment horizontal="justify" vertical="center" wrapText="1"/>
      <protection locked="0"/>
    </xf>
    <xf numFmtId="0" fontId="22" fillId="12" borderId="5" xfId="0" applyFont="1" applyFill="1" applyBorder="1" applyAlignment="1" applyProtection="1">
      <alignment horizontal="justify" vertical="top" wrapText="1"/>
      <protection locked="0"/>
    </xf>
    <xf numFmtId="0" fontId="0" fillId="12" borderId="5" xfId="0" applyFill="1" applyBorder="1" applyAlignment="1">
      <alignment horizontal="center" vertical="center" wrapText="1"/>
    </xf>
    <xf numFmtId="0" fontId="8" fillId="12" borderId="5" xfId="0" applyFont="1" applyFill="1" applyBorder="1" applyAlignment="1" applyProtection="1">
      <alignment horizontal="justify" vertical="top" wrapText="1"/>
      <protection locked="0"/>
    </xf>
    <xf numFmtId="0" fontId="9" fillId="12" borderId="5" xfId="0" applyFont="1" applyFill="1" applyBorder="1" applyAlignment="1" applyProtection="1">
      <alignment horizontal="justify" vertical="top" wrapText="1"/>
      <protection locked="0"/>
    </xf>
    <xf numFmtId="0" fontId="0" fillId="2" borderId="5" xfId="29" applyFont="1" applyBorder="1" applyAlignment="1">
      <alignment horizontal="left" vertical="center" wrapText="1"/>
    </xf>
    <xf numFmtId="0" fontId="8" fillId="3" borderId="2"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6" fillId="0" borderId="5" xfId="0" applyFont="1" applyBorder="1" applyAlignment="1" applyProtection="1">
      <alignment vertical="center"/>
      <protection locked="0"/>
    </xf>
    <xf numFmtId="0" fontId="6" fillId="4" borderId="5" xfId="0" applyFont="1" applyFill="1" applyBorder="1" applyAlignment="1" applyProtection="1">
      <alignment horizontal="center" vertical="center" wrapText="1"/>
      <protection locked="0"/>
    </xf>
    <xf numFmtId="0" fontId="6" fillId="0" borderId="5" xfId="0" applyFont="1" applyBorder="1" applyAlignment="1" applyProtection="1">
      <alignment vertical="center" wrapText="1"/>
      <protection locked="0"/>
    </xf>
    <xf numFmtId="0" fontId="6" fillId="0" borderId="5" xfId="0" applyFont="1" applyBorder="1" applyAlignment="1" applyProtection="1">
      <alignment horizontal="center" vertical="center"/>
      <protection locked="0"/>
    </xf>
    <xf numFmtId="0" fontId="0" fillId="2" borderId="5" xfId="0" applyFill="1" applyBorder="1" applyAlignment="1">
      <alignment horizontal="justify" vertical="top" wrapText="1"/>
    </xf>
    <xf numFmtId="0" fontId="0" fillId="0" borderId="5" xfId="0" applyBorder="1" applyAlignment="1">
      <alignment horizontal="justify" vertical="top" wrapText="1"/>
    </xf>
    <xf numFmtId="0" fontId="6" fillId="0" borderId="5" xfId="0" applyFont="1" applyBorder="1" applyAlignment="1" applyProtection="1">
      <alignment horizontal="center" vertical="center" wrapText="1"/>
      <protection locked="0"/>
    </xf>
    <xf numFmtId="9" fontId="6" fillId="4" borderId="5" xfId="0" applyNumberFormat="1" applyFont="1" applyFill="1" applyBorder="1" applyAlignment="1" applyProtection="1">
      <alignment horizontal="center" vertical="center" wrapText="1"/>
      <protection locked="0"/>
    </xf>
    <xf numFmtId="0" fontId="6" fillId="0" borderId="5" xfId="0" applyFont="1" applyBorder="1" applyAlignment="1" applyProtection="1">
      <alignment horizontal="left" vertical="center"/>
      <protection locked="0"/>
    </xf>
    <xf numFmtId="9" fontId="6" fillId="0" borderId="5" xfId="0" applyNumberFormat="1" applyFont="1" applyBorder="1" applyAlignment="1" applyProtection="1">
      <alignment vertical="center"/>
      <protection locked="0"/>
    </xf>
    <xf numFmtId="0" fontId="0" fillId="2" borderId="5" xfId="0" applyFill="1" applyBorder="1" applyAlignment="1">
      <alignment horizontal="center" vertical="center"/>
    </xf>
    <xf numFmtId="165" fontId="0" fillId="2" borderId="5" xfId="0" applyNumberFormat="1" applyFill="1" applyBorder="1" applyAlignment="1" applyProtection="1">
      <alignment horizontal="center" vertical="center" wrapText="1"/>
      <protection locked="0"/>
    </xf>
    <xf numFmtId="0" fontId="4" fillId="13" borderId="5" xfId="0" applyFont="1" applyFill="1" applyBorder="1" applyAlignment="1" applyProtection="1">
      <alignment horizontal="justify" vertical="center" wrapText="1"/>
      <protection locked="0"/>
    </xf>
    <xf numFmtId="0" fontId="15" fillId="13" borderId="5" xfId="0" applyFont="1" applyFill="1" applyBorder="1" applyAlignment="1" applyProtection="1">
      <alignment horizontal="justify" vertical="center" wrapText="1"/>
      <protection locked="0"/>
    </xf>
    <xf numFmtId="0" fontId="0" fillId="13" borderId="5" xfId="18" applyFont="1" applyFill="1" applyBorder="1" applyAlignment="1" applyProtection="1">
      <alignment vertical="center" wrapText="1"/>
      <protection locked="0"/>
    </xf>
    <xf numFmtId="0" fontId="0" fillId="13" borderId="5" xfId="18" applyFont="1" applyFill="1" applyBorder="1" applyAlignment="1">
      <alignment wrapText="1"/>
    </xf>
    <xf numFmtId="0" fontId="0" fillId="13" borderId="5" xfId="0" applyFill="1" applyBorder="1" applyAlignment="1" applyProtection="1">
      <alignment horizontal="justify" vertical="top" wrapText="1"/>
      <protection locked="0"/>
    </xf>
    <xf numFmtId="0" fontId="9" fillId="2" borderId="5" xfId="0" applyFont="1" applyFill="1" applyBorder="1" applyAlignment="1">
      <alignment horizontal="justify" vertical="center" wrapText="1"/>
    </xf>
    <xf numFmtId="14" fontId="0" fillId="2" borderId="5" xfId="0" applyNumberFormat="1" applyFill="1" applyBorder="1" applyAlignment="1">
      <alignment horizontal="center" vertical="center" wrapText="1"/>
    </xf>
    <xf numFmtId="1" fontId="0" fillId="7" borderId="5" xfId="0" applyNumberFormat="1" applyFill="1" applyBorder="1" applyAlignment="1" applyProtection="1">
      <alignment vertical="center"/>
      <protection locked="0"/>
    </xf>
    <xf numFmtId="165" fontId="0" fillId="0" borderId="5" xfId="0" applyNumberFormat="1" applyBorder="1" applyAlignment="1" applyProtection="1">
      <alignment horizontal="center" vertical="center" wrapText="1"/>
      <protection locked="0"/>
    </xf>
    <xf numFmtId="164" fontId="0" fillId="0" borderId="5" xfId="0" applyNumberFormat="1" applyBorder="1" applyAlignment="1" applyProtection="1">
      <alignment horizontal="left" vertical="center" wrapText="1"/>
      <protection locked="0"/>
    </xf>
    <xf numFmtId="1" fontId="9" fillId="0" borderId="5" xfId="0" applyNumberFormat="1" applyFont="1" applyBorder="1" applyAlignment="1" applyProtection="1">
      <alignment horizontal="center" vertical="center" wrapText="1"/>
      <protection locked="0"/>
    </xf>
    <xf numFmtId="0" fontId="0" fillId="2" borderId="5" xfId="0" applyFill="1" applyBorder="1" applyAlignment="1" applyProtection="1">
      <alignment horizontal="center" vertical="center"/>
      <protection locked="0"/>
    </xf>
    <xf numFmtId="0" fontId="16" fillId="5" borderId="5" xfId="0" applyFont="1" applyFill="1" applyBorder="1" applyAlignment="1" applyProtection="1">
      <alignment horizontal="center" vertical="center" wrapText="1"/>
      <protection locked="0"/>
    </xf>
    <xf numFmtId="0" fontId="26" fillId="0" borderId="5" xfId="0" applyFont="1" applyBorder="1" applyAlignment="1">
      <alignment horizontal="justify" vertical="top" wrapText="1"/>
    </xf>
    <xf numFmtId="0" fontId="4" fillId="11" borderId="5" xfId="8" applyFont="1" applyFill="1" applyBorder="1" applyAlignment="1" applyProtection="1">
      <alignment horizontal="justify" vertical="center" wrapText="1"/>
      <protection locked="0"/>
    </xf>
    <xf numFmtId="0" fontId="4" fillId="11" borderId="5" xfId="0" applyFont="1" applyFill="1" applyBorder="1" applyAlignment="1" applyProtection="1">
      <alignment horizontal="justify" vertical="center" wrapText="1"/>
      <protection locked="0"/>
    </xf>
    <xf numFmtId="0" fontId="22" fillId="11" borderId="5" xfId="0" applyFont="1" applyFill="1" applyBorder="1" applyAlignment="1" applyProtection="1">
      <alignment horizontal="justify" vertical="top" wrapText="1"/>
      <protection locked="0"/>
    </xf>
    <xf numFmtId="0" fontId="0" fillId="11" borderId="5" xfId="0" applyFill="1" applyBorder="1" applyAlignment="1" applyProtection="1">
      <alignment horizontal="justify" vertical="top" wrapText="1"/>
      <protection locked="0"/>
    </xf>
    <xf numFmtId="0" fontId="0" fillId="11" borderId="5" xfId="0" applyFill="1" applyBorder="1" applyAlignment="1">
      <alignment horizontal="left" vertical="center" wrapText="1"/>
    </xf>
    <xf numFmtId="0" fontId="0" fillId="11" borderId="5" xfId="0" applyFill="1" applyBorder="1" applyAlignment="1">
      <alignment horizontal="center" vertical="center" wrapText="1"/>
    </xf>
    <xf numFmtId="0" fontId="0" fillId="11" borderId="5" xfId="0" applyFill="1" applyBorder="1" applyAlignment="1" applyProtection="1">
      <alignment horizontal="left" vertical="center" wrapText="1"/>
      <protection locked="0"/>
    </xf>
    <xf numFmtId="164" fontId="0" fillId="4" borderId="5" xfId="0" applyNumberFormat="1" applyFill="1" applyBorder="1" applyAlignment="1" applyProtection="1">
      <alignment horizontal="left" vertical="center" wrapText="1"/>
      <protection locked="0"/>
    </xf>
    <xf numFmtId="1" fontId="9" fillId="4" borderId="5" xfId="0" applyNumberFormat="1" applyFont="1" applyFill="1" applyBorder="1" applyAlignment="1" applyProtection="1">
      <alignment horizontal="center" vertical="center" wrapText="1"/>
      <protection locked="0"/>
    </xf>
    <xf numFmtId="165" fontId="0" fillId="4" borderId="5" xfId="0" applyNumberFormat="1" applyFill="1" applyBorder="1" applyAlignment="1" applyProtection="1">
      <alignment horizontal="center" vertical="center" wrapText="1"/>
      <protection locked="0"/>
    </xf>
    <xf numFmtId="0" fontId="26" fillId="0" borderId="5" xfId="0" applyFont="1" applyBorder="1" applyAlignment="1">
      <alignment horizontal="left" vertical="center" wrapText="1" readingOrder="1"/>
    </xf>
    <xf numFmtId="164" fontId="0" fillId="0" borderId="5" xfId="0" applyNumberFormat="1" applyBorder="1" applyAlignment="1" applyProtection="1">
      <alignment vertical="center" wrapText="1"/>
      <protection locked="0"/>
    </xf>
    <xf numFmtId="1" fontId="0" fillId="0" borderId="5" xfId="0" applyNumberFormat="1" applyBorder="1" applyAlignment="1" applyProtection="1">
      <alignment horizontal="center" vertical="center" wrapText="1"/>
      <protection locked="0"/>
    </xf>
    <xf numFmtId="164" fontId="9" fillId="4" borderId="5" xfId="0" applyNumberFormat="1" applyFont="1" applyFill="1" applyBorder="1" applyAlignment="1" applyProtection="1">
      <alignment vertical="center" wrapText="1"/>
      <protection locked="0"/>
    </xf>
    <xf numFmtId="0" fontId="26" fillId="0" borderId="5" xfId="0" applyFont="1" applyBorder="1" applyAlignment="1">
      <alignment horizontal="center" vertical="center" wrapText="1" readingOrder="1"/>
    </xf>
    <xf numFmtId="0" fontId="9" fillId="0" borderId="5" xfId="0" applyFont="1" applyBorder="1" applyAlignment="1" applyProtection="1">
      <alignment horizontal="left" vertical="top" wrapText="1"/>
      <protection locked="0"/>
    </xf>
    <xf numFmtId="0" fontId="9" fillId="10" borderId="5" xfId="0" applyFont="1" applyFill="1" applyBorder="1" applyAlignment="1" applyProtection="1">
      <alignment horizontal="justify" vertical="center" wrapText="1"/>
      <protection locked="0"/>
    </xf>
    <xf numFmtId="0" fontId="0" fillId="10" borderId="5" xfId="0" applyFill="1" applyBorder="1" applyAlignment="1">
      <alignment horizontal="center" vertical="center" wrapText="1"/>
    </xf>
    <xf numFmtId="164" fontId="9" fillId="10" borderId="5" xfId="0" applyNumberFormat="1" applyFont="1" applyFill="1" applyBorder="1" applyAlignment="1" applyProtection="1">
      <alignment vertical="center" wrapText="1"/>
      <protection locked="0"/>
    </xf>
    <xf numFmtId="1" fontId="9" fillId="10" borderId="5" xfId="0" applyNumberFormat="1" applyFont="1" applyFill="1" applyBorder="1" applyAlignment="1" applyProtection="1">
      <alignment horizontal="center" vertical="center" wrapText="1"/>
      <protection locked="0"/>
    </xf>
    <xf numFmtId="0" fontId="9" fillId="4" borderId="5" xfId="0" applyFont="1" applyFill="1" applyBorder="1" applyAlignment="1">
      <alignment horizontal="center" vertical="center"/>
    </xf>
    <xf numFmtId="0" fontId="26" fillId="0" borderId="5" xfId="0" applyFont="1" applyBorder="1" applyAlignment="1">
      <alignment horizontal="center" vertical="center" wrapText="1"/>
    </xf>
    <xf numFmtId="0" fontId="0" fillId="0" borderId="5" xfId="0" applyBorder="1" applyAlignment="1">
      <alignment horizontal="center" wrapText="1"/>
    </xf>
    <xf numFmtId="9" fontId="9" fillId="4" borderId="5" xfId="0" applyNumberFormat="1" applyFont="1" applyFill="1" applyBorder="1" applyAlignment="1" applyProtection="1">
      <alignment horizontal="center" vertical="center" wrapText="1"/>
      <protection locked="0"/>
    </xf>
    <xf numFmtId="0" fontId="32" fillId="5" borderId="5" xfId="0" applyFont="1" applyFill="1" applyBorder="1" applyAlignment="1" applyProtection="1">
      <alignment horizontal="center" vertical="center" wrapText="1"/>
      <protection locked="0"/>
    </xf>
    <xf numFmtId="0" fontId="32" fillId="3" borderId="5"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readingOrder="1"/>
    </xf>
    <xf numFmtId="0" fontId="0" fillId="7" borderId="5" xfId="0" applyFill="1" applyBorder="1" applyAlignment="1" applyProtection="1">
      <alignment vertical="center" wrapText="1"/>
      <protection locked="0"/>
    </xf>
    <xf numFmtId="0" fontId="31" fillId="0" borderId="5" xfId="0" applyFont="1" applyBorder="1" applyAlignment="1">
      <alignment horizontal="justify" vertical="center" wrapText="1"/>
    </xf>
    <xf numFmtId="0" fontId="27" fillId="0" borderId="5" xfId="0" applyFont="1" applyBorder="1" applyAlignment="1">
      <alignment horizontal="justify" vertical="center" wrapText="1" readingOrder="1"/>
    </xf>
    <xf numFmtId="0" fontId="9" fillId="0" borderId="5" xfId="0" applyFont="1" applyBorder="1" applyAlignment="1" applyProtection="1">
      <alignment horizontal="justify" vertical="center" wrapText="1"/>
      <protection locked="0"/>
    </xf>
    <xf numFmtId="0" fontId="5" fillId="4" borderId="5" xfId="0" applyFont="1" applyFill="1" applyBorder="1" applyAlignment="1" applyProtection="1">
      <alignment vertical="center"/>
      <protection locked="0"/>
    </xf>
    <xf numFmtId="168" fontId="4" fillId="2" borderId="5" xfId="0" applyNumberFormat="1" applyFont="1" applyFill="1" applyBorder="1" applyAlignment="1" applyProtection="1">
      <alignment horizontal="center" vertical="center" wrapText="1"/>
      <protection locked="0"/>
    </xf>
    <xf numFmtId="0" fontId="26" fillId="0" borderId="5" xfId="0" applyFont="1" applyBorder="1" applyAlignment="1">
      <alignment horizontal="justify" vertical="center" wrapText="1" readingOrder="1"/>
    </xf>
    <xf numFmtId="164" fontId="9" fillId="0" borderId="5" xfId="0" applyNumberFormat="1" applyFont="1" applyBorder="1" applyAlignment="1" applyProtection="1">
      <alignment vertical="center" wrapText="1"/>
      <protection locked="0"/>
    </xf>
    <xf numFmtId="0" fontId="0" fillId="0" borderId="5" xfId="0" applyBorder="1" applyAlignment="1">
      <alignment vertical="center"/>
    </xf>
    <xf numFmtId="0" fontId="0" fillId="13" borderId="5" xfId="0" applyFill="1" applyBorder="1" applyAlignment="1">
      <alignment horizontal="left" vertical="center" wrapText="1"/>
    </xf>
    <xf numFmtId="0" fontId="0" fillId="13" borderId="5" xfId="0" applyFill="1" applyBorder="1" applyAlignment="1">
      <alignment horizontal="center" vertical="center" wrapText="1"/>
    </xf>
    <xf numFmtId="0" fontId="26" fillId="4" borderId="5" xfId="0" applyFont="1" applyFill="1" applyBorder="1" applyAlignment="1">
      <alignment horizontal="justify" vertical="center" wrapText="1" readingOrder="1"/>
    </xf>
    <xf numFmtId="0" fontId="26" fillId="4" borderId="5" xfId="0" applyFont="1" applyFill="1" applyBorder="1" applyAlignment="1">
      <alignment horizontal="center" vertical="center" wrapText="1" readingOrder="1"/>
    </xf>
    <xf numFmtId="1" fontId="26" fillId="4" borderId="5" xfId="0" applyNumberFormat="1" applyFont="1" applyFill="1" applyBorder="1" applyAlignment="1">
      <alignment horizontal="center" vertical="center" wrapText="1" readingOrder="1"/>
    </xf>
    <xf numFmtId="14" fontId="26" fillId="4" borderId="5" xfId="0" applyNumberFormat="1" applyFont="1" applyFill="1" applyBorder="1" applyAlignment="1">
      <alignment horizontal="center" vertical="center" wrapText="1" readingOrder="1"/>
    </xf>
    <xf numFmtId="165" fontId="9" fillId="0" borderId="5" xfId="0" applyNumberFormat="1" applyFont="1" applyBorder="1" applyAlignment="1" applyProtection="1">
      <alignment horizontal="center" vertical="center" wrapText="1"/>
      <protection locked="0"/>
    </xf>
    <xf numFmtId="0" fontId="0" fillId="0" borderId="5" xfId="0" applyBorder="1" applyAlignment="1" applyProtection="1">
      <alignment vertical="center" wrapText="1"/>
      <protection locked="0"/>
    </xf>
    <xf numFmtId="164" fontId="0" fillId="0" borderId="5" xfId="0" applyNumberFormat="1" applyBorder="1" applyAlignment="1" applyProtection="1">
      <alignment horizontal="center" vertical="center" wrapText="1"/>
      <protection locked="0"/>
    </xf>
    <xf numFmtId="1" fontId="26" fillId="0" borderId="5" xfId="0" applyNumberFormat="1" applyFont="1" applyBorder="1" applyAlignment="1">
      <alignment horizontal="center" vertical="center" wrapText="1" readingOrder="1"/>
    </xf>
    <xf numFmtId="14" fontId="26" fillId="0" borderId="5" xfId="0" applyNumberFormat="1" applyFont="1" applyBorder="1" applyAlignment="1">
      <alignment horizontal="center" vertical="center" wrapText="1" readingOrder="1"/>
    </xf>
    <xf numFmtId="1" fontId="9" fillId="4" borderId="5" xfId="0" applyNumberFormat="1" applyFont="1" applyFill="1" applyBorder="1" applyAlignment="1">
      <alignment horizontal="center" vertical="center" wrapText="1"/>
    </xf>
    <xf numFmtId="1" fontId="9" fillId="0" borderId="5" xfId="0" applyNumberFormat="1" applyFont="1" applyBorder="1" applyAlignment="1">
      <alignment horizontal="center" vertical="center" wrapText="1"/>
    </xf>
    <xf numFmtId="164" fontId="9" fillId="4" borderId="5" xfId="0" applyNumberFormat="1" applyFont="1" applyFill="1" applyBorder="1" applyAlignment="1" applyProtection="1">
      <alignment horizontal="left" vertical="center" wrapText="1"/>
      <protection locked="0"/>
    </xf>
    <xf numFmtId="1" fontId="9" fillId="0" borderId="5" xfId="0" applyNumberFormat="1" applyFont="1" applyBorder="1" applyAlignment="1">
      <alignment horizontal="center" vertical="center"/>
    </xf>
    <xf numFmtId="0" fontId="9" fillId="4" borderId="5" xfId="0" applyFont="1" applyFill="1" applyBorder="1" applyAlignment="1">
      <alignment horizontal="left" vertical="center" wrapText="1"/>
    </xf>
    <xf numFmtId="1" fontId="9" fillId="4" borderId="5" xfId="0" applyNumberFormat="1" applyFont="1" applyFill="1" applyBorder="1" applyAlignment="1">
      <alignment horizontal="center" vertical="center"/>
    </xf>
    <xf numFmtId="0" fontId="0" fillId="4" borderId="5" xfId="0" applyFill="1" applyBorder="1" applyAlignment="1">
      <alignment horizontal="left" vertical="center" wrapText="1"/>
    </xf>
    <xf numFmtId="1" fontId="0" fillId="4" borderId="5" xfId="0" applyNumberFormat="1" applyFill="1" applyBorder="1" applyAlignment="1">
      <alignment horizontal="center" vertical="center"/>
    </xf>
    <xf numFmtId="164" fontId="26" fillId="4" borderId="5" xfId="0" applyNumberFormat="1" applyFont="1" applyFill="1" applyBorder="1" applyAlignment="1">
      <alignment horizontal="center" vertical="center"/>
    </xf>
    <xf numFmtId="1" fontId="0" fillId="0" borderId="5" xfId="0" applyNumberFormat="1" applyBorder="1" applyAlignment="1">
      <alignment horizontal="center" vertical="center"/>
    </xf>
    <xf numFmtId="14" fontId="0" fillId="0" borderId="5" xfId="0" applyNumberFormat="1" applyBorder="1" applyAlignment="1">
      <alignment horizontal="center" vertical="center" wrapText="1"/>
    </xf>
    <xf numFmtId="0" fontId="9" fillId="0" borderId="5" xfId="0" applyFont="1" applyBorder="1" applyAlignment="1">
      <alignment horizontal="justify" vertical="center" wrapText="1" readingOrder="1"/>
    </xf>
    <xf numFmtId="14" fontId="9" fillId="0" borderId="5" xfId="0" applyNumberFormat="1" applyFont="1" applyBorder="1" applyAlignment="1">
      <alignment horizontal="center" vertical="center"/>
    </xf>
    <xf numFmtId="1" fontId="9" fillId="0" borderId="0" xfId="0" applyNumberFormat="1" applyFont="1" applyAlignment="1">
      <alignment horizontal="center" vertical="center"/>
    </xf>
    <xf numFmtId="167" fontId="9" fillId="0" borderId="5" xfId="0" applyNumberFormat="1" applyFont="1" applyBorder="1" applyAlignment="1" applyProtection="1">
      <alignment horizontal="center" vertical="center" wrapText="1"/>
      <protection locked="0"/>
    </xf>
    <xf numFmtId="0" fontId="9" fillId="0" borderId="4" xfId="0" applyFont="1" applyBorder="1" applyAlignment="1" applyProtection="1">
      <alignment horizontal="justify" vertical="top" wrapText="1"/>
      <protection locked="0"/>
    </xf>
    <xf numFmtId="0" fontId="9" fillId="0" borderId="5" xfId="0" applyFont="1" applyBorder="1" applyAlignment="1" applyProtection="1">
      <alignment horizontal="justify" vertical="top" wrapText="1"/>
      <protection locked="0"/>
    </xf>
    <xf numFmtId="1" fontId="9" fillId="0" borderId="4" xfId="0" applyNumberFormat="1" applyFont="1" applyBorder="1" applyAlignment="1" applyProtection="1">
      <alignment horizontal="center" vertical="center" wrapText="1"/>
      <protection locked="0"/>
    </xf>
    <xf numFmtId="167" fontId="9" fillId="0" borderId="4" xfId="0" applyNumberFormat="1" applyFont="1" applyBorder="1" applyAlignment="1" applyProtection="1">
      <alignment horizontal="center" vertical="center" wrapText="1"/>
      <protection locked="0"/>
    </xf>
    <xf numFmtId="0" fontId="9" fillId="0" borderId="5" xfId="0" applyFont="1" applyBorder="1" applyAlignment="1">
      <alignment horizontal="justify" vertical="center" wrapText="1"/>
    </xf>
    <xf numFmtId="0" fontId="0" fillId="0" borderId="5" xfId="0" applyBorder="1" applyAlignment="1">
      <alignment horizontal="justify" vertical="center" wrapText="1"/>
    </xf>
    <xf numFmtId="0" fontId="0" fillId="10" borderId="5" xfId="0" applyFill="1" applyBorder="1" applyAlignment="1">
      <alignment horizontal="left" vertical="center" wrapText="1"/>
    </xf>
    <xf numFmtId="0" fontId="0" fillId="0" borderId="5" xfId="0" applyBorder="1" applyAlignment="1">
      <alignment horizontal="justify" wrapText="1"/>
    </xf>
    <xf numFmtId="1" fontId="0" fillId="0" borderId="5" xfId="0" applyNumberFormat="1" applyBorder="1" applyAlignment="1">
      <alignment horizontal="center" vertical="center" wrapText="1"/>
    </xf>
    <xf numFmtId="1" fontId="0" fillId="0" borderId="2" xfId="0" applyNumberFormat="1" applyBorder="1" applyAlignment="1">
      <alignment horizontal="center" vertical="center"/>
    </xf>
    <xf numFmtId="1" fontId="0" fillId="0" borderId="0" xfId="0" applyNumberFormat="1" applyAlignment="1">
      <alignment horizontal="center" vertical="center"/>
    </xf>
    <xf numFmtId="0" fontId="0" fillId="0" borderId="5" xfId="0" applyBorder="1" applyAlignment="1" applyProtection="1">
      <alignment horizontal="justify" vertical="top" wrapText="1"/>
      <protection locked="0"/>
    </xf>
    <xf numFmtId="0" fontId="0" fillId="4" borderId="5" xfId="0" applyFill="1" applyBorder="1" applyAlignment="1">
      <alignment vertical="top" wrapText="1"/>
    </xf>
    <xf numFmtId="0" fontId="0" fillId="0" borderId="5" xfId="0" applyBorder="1" applyAlignment="1">
      <alignment vertical="top" wrapText="1"/>
    </xf>
    <xf numFmtId="0" fontId="0" fillId="0" borderId="0" xfId="0" applyAlignment="1">
      <alignment vertical="center" wrapText="1"/>
    </xf>
    <xf numFmtId="14" fontId="0" fillId="0" borderId="5" xfId="0" applyNumberFormat="1" applyBorder="1" applyAlignment="1">
      <alignment vertical="center" wrapText="1"/>
    </xf>
    <xf numFmtId="14" fontId="9" fillId="0" borderId="5" xfId="0" applyNumberFormat="1" applyFont="1" applyBorder="1" applyAlignment="1">
      <alignment vertical="center" wrapText="1"/>
    </xf>
    <xf numFmtId="14" fontId="9" fillId="0" borderId="5" xfId="0" applyNumberFormat="1" applyFont="1" applyBorder="1" applyAlignment="1">
      <alignment horizontal="center" vertical="center" wrapText="1"/>
    </xf>
    <xf numFmtId="1" fontId="0" fillId="0" borderId="5" xfId="0" applyNumberFormat="1" applyBorder="1" applyAlignment="1">
      <alignment vertical="center" wrapText="1"/>
    </xf>
    <xf numFmtId="1" fontId="0" fillId="0" borderId="5" xfId="0" applyNumberFormat="1" applyBorder="1" applyAlignment="1">
      <alignment vertical="top" wrapText="1"/>
    </xf>
    <xf numFmtId="164" fontId="0" fillId="0" borderId="6" xfId="0" applyNumberFormat="1" applyBorder="1" applyAlignment="1">
      <alignment horizontal="center" vertical="center"/>
    </xf>
    <xf numFmtId="1" fontId="34" fillId="0" borderId="5" xfId="0" applyNumberFormat="1" applyFont="1" applyBorder="1" applyAlignment="1">
      <alignment horizontal="center" vertical="center"/>
    </xf>
    <xf numFmtId="164" fontId="34" fillId="0" borderId="6" xfId="0" applyNumberFormat="1" applyFont="1" applyBorder="1" applyAlignment="1">
      <alignment horizontal="center" vertical="center"/>
    </xf>
    <xf numFmtId="0" fontId="26" fillId="4" borderId="5" xfId="0" applyFont="1" applyFill="1" applyBorder="1" applyAlignment="1">
      <alignment horizontal="left" vertical="center" wrapText="1"/>
    </xf>
    <xf numFmtId="0" fontId="22" fillId="6" borderId="5"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justify" vertical="center" wrapText="1"/>
      <protection locked="0"/>
    </xf>
    <xf numFmtId="0" fontId="15" fillId="15" borderId="5" xfId="0" applyFont="1" applyFill="1" applyBorder="1" applyAlignment="1" applyProtection="1">
      <alignment horizontal="justify" vertical="center" wrapText="1"/>
      <protection locked="0"/>
    </xf>
    <xf numFmtId="0" fontId="0" fillId="15" borderId="5" xfId="0" applyFill="1" applyBorder="1" applyAlignment="1">
      <alignment horizontal="left" vertical="center" wrapText="1"/>
    </xf>
    <xf numFmtId="0" fontId="0" fillId="15" borderId="5" xfId="0" applyFill="1" applyBorder="1" applyAlignment="1">
      <alignment wrapText="1"/>
    </xf>
    <xf numFmtId="0" fontId="9" fillId="15" borderId="5" xfId="0" applyFont="1" applyFill="1" applyBorder="1" applyAlignment="1">
      <alignment horizontal="justify" vertical="center" wrapText="1"/>
    </xf>
    <xf numFmtId="0" fontId="0" fillId="15" borderId="5" xfId="0" applyFill="1" applyBorder="1" applyAlignment="1" applyProtection="1">
      <alignment horizontal="justify" vertical="top" wrapText="1"/>
      <protection locked="0"/>
    </xf>
    <xf numFmtId="0" fontId="27" fillId="15" borderId="5" xfId="0" applyFont="1" applyFill="1" applyBorder="1" applyAlignment="1">
      <alignment horizontal="left" vertical="center" wrapText="1" readingOrder="1"/>
    </xf>
    <xf numFmtId="0" fontId="26" fillId="15" borderId="5" xfId="0" applyFont="1" applyFill="1" applyBorder="1" applyAlignment="1">
      <alignment horizontal="left" vertical="center" wrapText="1" readingOrder="1"/>
    </xf>
    <xf numFmtId="0" fontId="27" fillId="15" borderId="5" xfId="0" applyFont="1" applyFill="1" applyBorder="1" applyAlignment="1">
      <alignment horizontal="justify" vertical="center" wrapText="1" readingOrder="1"/>
    </xf>
    <xf numFmtId="0" fontId="26" fillId="0" borderId="5" xfId="0" applyFont="1" applyBorder="1" applyAlignment="1">
      <alignment horizontal="left" vertical="center" wrapText="1"/>
    </xf>
    <xf numFmtId="0" fontId="0" fillId="16" borderId="5" xfId="0" applyFill="1" applyBorder="1" applyAlignment="1" applyProtection="1">
      <alignment horizontal="left" vertical="center" wrapText="1"/>
      <protection locked="0"/>
    </xf>
    <xf numFmtId="0" fontId="0" fillId="16" borderId="5" xfId="0" applyFill="1" applyBorder="1" applyAlignment="1">
      <alignment wrapText="1"/>
    </xf>
    <xf numFmtId="0" fontId="9" fillId="16" borderId="5" xfId="0" applyFont="1" applyFill="1" applyBorder="1" applyAlignment="1">
      <alignment horizontal="justify" vertical="center" wrapText="1"/>
    </xf>
    <xf numFmtId="0" fontId="26" fillId="16" borderId="5" xfId="0" applyFont="1" applyFill="1" applyBorder="1" applyAlignment="1">
      <alignment horizontal="left" vertical="center" wrapText="1" readingOrder="1"/>
    </xf>
    <xf numFmtId="0" fontId="9" fillId="16" borderId="5" xfId="0" applyFont="1" applyFill="1" applyBorder="1" applyAlignment="1">
      <alignment horizontal="center" vertical="center" wrapText="1"/>
    </xf>
    <xf numFmtId="0" fontId="26" fillId="16" borderId="5" xfId="0" applyFont="1" applyFill="1" applyBorder="1" applyAlignment="1">
      <alignment horizontal="justify" vertical="center" wrapText="1" readingOrder="1"/>
    </xf>
    <xf numFmtId="0" fontId="27" fillId="16" borderId="5" xfId="0" applyFont="1" applyFill="1" applyBorder="1" applyAlignment="1">
      <alignment horizontal="justify" vertical="center" wrapText="1" readingOrder="1"/>
    </xf>
    <xf numFmtId="0" fontId="9" fillId="17" borderId="5" xfId="0" applyFont="1" applyFill="1" applyBorder="1" applyAlignment="1">
      <alignment horizontal="justify" vertical="center" wrapText="1"/>
    </xf>
    <xf numFmtId="0" fontId="26" fillId="17" borderId="5" xfId="0" applyFont="1" applyFill="1" applyBorder="1" applyAlignment="1">
      <alignment horizontal="justify" vertical="center" wrapText="1" readingOrder="1"/>
    </xf>
    <xf numFmtId="0" fontId="27" fillId="17" borderId="5" xfId="0" applyFont="1" applyFill="1" applyBorder="1" applyAlignment="1">
      <alignment horizontal="justify" vertical="center" wrapText="1" readingOrder="1"/>
    </xf>
    <xf numFmtId="0" fontId="9" fillId="17" borderId="4" xfId="0" applyFont="1" applyFill="1" applyBorder="1" applyAlignment="1" applyProtection="1">
      <alignment horizontal="justify" vertical="top" wrapText="1"/>
      <protection locked="0"/>
    </xf>
    <xf numFmtId="0" fontId="0" fillId="17" borderId="5" xfId="0" applyFill="1" applyBorder="1" applyAlignment="1">
      <alignment horizontal="justify" vertical="center" wrapText="1"/>
    </xf>
    <xf numFmtId="0" fontId="4" fillId="2" borderId="9" xfId="0" applyFont="1" applyFill="1" applyBorder="1" applyAlignment="1" applyProtection="1">
      <alignment horizontal="justify" vertical="center" wrapText="1"/>
      <protection locked="0"/>
    </xf>
    <xf numFmtId="0" fontId="4" fillId="2" borderId="9" xfId="8" applyFont="1" applyBorder="1" applyAlignment="1" applyProtection="1">
      <alignment horizontal="justify" vertical="center" wrapText="1"/>
      <protection locked="0"/>
    </xf>
    <xf numFmtId="3" fontId="4" fillId="2" borderId="9" xfId="8" applyNumberFormat="1" applyFont="1" applyBorder="1" applyAlignment="1" applyProtection="1">
      <alignment horizontal="justify" vertical="center" wrapText="1"/>
      <protection locked="0"/>
    </xf>
    <xf numFmtId="0" fontId="7" fillId="2" borderId="9" xfId="0" applyFont="1" applyFill="1" applyBorder="1" applyAlignment="1" applyProtection="1">
      <alignment horizontal="justify" vertical="center" wrapText="1"/>
      <protection locked="0"/>
    </xf>
    <xf numFmtId="0" fontId="15" fillId="2" borderId="9" xfId="0" applyFont="1" applyFill="1" applyBorder="1" applyAlignment="1" applyProtection="1">
      <alignment horizontal="justify" vertical="center" wrapText="1"/>
      <protection locked="0"/>
    </xf>
    <xf numFmtId="0" fontId="0" fillId="7" borderId="9" xfId="31" applyFont="1" applyFill="1" applyBorder="1" applyAlignment="1" applyProtection="1">
      <alignment horizontal="justify" vertical="top" wrapText="1"/>
      <protection locked="0"/>
    </xf>
    <xf numFmtId="0" fontId="6" fillId="0" borderId="9" xfId="0" applyFont="1" applyBorder="1" applyAlignment="1" applyProtection="1">
      <alignment vertical="center" wrapText="1"/>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protection locked="0"/>
    </xf>
    <xf numFmtId="0" fontId="6" fillId="0" borderId="9" xfId="0" applyFont="1" applyBorder="1" applyAlignment="1" applyProtection="1">
      <alignment horizontal="justify" vertical="center" wrapText="1"/>
      <protection locked="0"/>
    </xf>
    <xf numFmtId="9" fontId="6" fillId="0" borderId="5" xfId="0" applyNumberFormat="1" applyFont="1" applyBorder="1" applyAlignment="1" applyProtection="1">
      <alignment horizontal="center" vertical="center"/>
      <protection locked="0"/>
    </xf>
    <xf numFmtId="164" fontId="28" fillId="0" borderId="5" xfId="0" applyNumberFormat="1" applyFont="1" applyBorder="1" applyAlignment="1">
      <alignment horizontal="center" vertical="center"/>
    </xf>
    <xf numFmtId="0" fontId="2" fillId="2" borderId="5"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14" fontId="2" fillId="0" borderId="5" xfId="0" applyNumberFormat="1" applyFont="1" applyBorder="1" applyAlignment="1" applyProtection="1">
      <alignment horizontal="center" vertical="center" wrapText="1"/>
      <protection locked="0"/>
    </xf>
    <xf numFmtId="41" fontId="2" fillId="0" borderId="5" xfId="32" applyFont="1" applyBorder="1" applyAlignment="1" applyProtection="1">
      <alignment horizontal="center" vertical="center" wrapText="1"/>
      <protection locked="0"/>
    </xf>
    <xf numFmtId="0" fontId="2" fillId="10" borderId="5" xfId="0" applyFont="1" applyFill="1" applyBorder="1" applyAlignment="1" applyProtection="1">
      <alignment horizontal="justify" vertical="center" wrapText="1"/>
      <protection locked="0"/>
    </xf>
    <xf numFmtId="0" fontId="2" fillId="10" borderId="5" xfId="0" applyFont="1" applyFill="1" applyBorder="1" applyAlignment="1" applyProtection="1">
      <alignment vertical="center" wrapText="1"/>
      <protection locked="0"/>
    </xf>
    <xf numFmtId="0" fontId="2" fillId="10" borderId="5" xfId="0" applyFont="1" applyFill="1" applyBorder="1" applyAlignment="1" applyProtection="1">
      <alignment horizontal="center" vertical="center" wrapText="1"/>
      <protection locked="0"/>
    </xf>
    <xf numFmtId="167" fontId="2" fillId="10" borderId="5" xfId="0" applyNumberFormat="1" applyFont="1" applyFill="1" applyBorder="1" applyAlignment="1" applyProtection="1">
      <alignment horizontal="center" vertical="center" wrapText="1"/>
      <protection locked="0"/>
    </xf>
    <xf numFmtId="0" fontId="2" fillId="10" borderId="5" xfId="0" applyFont="1" applyFill="1" applyBorder="1" applyAlignment="1" applyProtection="1">
      <alignment horizontal="justify" vertical="top" wrapText="1"/>
      <protection locked="0"/>
    </xf>
    <xf numFmtId="0" fontId="2" fillId="0" borderId="5" xfId="0" applyFont="1" applyBorder="1" applyAlignment="1" applyProtection="1">
      <alignment horizontal="justify" vertical="center" wrapText="1"/>
      <protection locked="0"/>
    </xf>
    <xf numFmtId="164" fontId="2" fillId="4" borderId="5" xfId="0" applyNumberFormat="1" applyFont="1" applyFill="1" applyBorder="1" applyAlignment="1" applyProtection="1">
      <alignment horizontal="left" vertical="center" wrapText="1"/>
      <protection locked="0"/>
    </xf>
    <xf numFmtId="165" fontId="2" fillId="4" borderId="5"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left" vertical="center" wrapText="1"/>
      <protection locked="0"/>
    </xf>
    <xf numFmtId="0" fontId="2" fillId="4" borderId="5" xfId="0" applyFont="1" applyFill="1" applyBorder="1" applyAlignment="1">
      <alignment horizontal="center" vertical="center" wrapText="1"/>
    </xf>
    <xf numFmtId="164" fontId="2" fillId="10" borderId="5" xfId="0" applyNumberFormat="1" applyFont="1" applyFill="1" applyBorder="1" applyAlignment="1" applyProtection="1">
      <alignment horizontal="center" vertical="center" wrapText="1"/>
      <protection locked="0"/>
    </xf>
    <xf numFmtId="1" fontId="2" fillId="10" borderId="5" xfId="0" applyNumberFormat="1" applyFont="1" applyFill="1" applyBorder="1" applyAlignment="1" applyProtection="1">
      <alignment horizontal="center" vertical="center" wrapText="1"/>
      <protection locked="0"/>
    </xf>
    <xf numFmtId="0" fontId="2" fillId="14" borderId="5" xfId="0" applyFont="1" applyFill="1" applyBorder="1" applyAlignment="1" applyProtection="1">
      <alignment horizontal="center" vertical="center" wrapText="1"/>
      <protection locked="0"/>
    </xf>
    <xf numFmtId="0" fontId="2" fillId="2" borderId="5" xfId="0" applyFont="1" applyFill="1" applyBorder="1" applyAlignment="1">
      <alignment horizontal="left" vertical="center" wrapText="1"/>
    </xf>
    <xf numFmtId="164" fontId="2" fillId="10" borderId="5" xfId="0" applyNumberFormat="1" applyFont="1" applyFill="1" applyBorder="1" applyAlignment="1" applyProtection="1">
      <alignment horizontal="left" vertical="center" wrapText="1"/>
      <protection locked="0"/>
    </xf>
    <xf numFmtId="0" fontId="2" fillId="0" borderId="5" xfId="0" applyFont="1" applyBorder="1" applyAlignment="1">
      <alignment horizontal="center" vertical="center" wrapText="1"/>
    </xf>
    <xf numFmtId="164" fontId="2" fillId="0" borderId="5" xfId="0" applyNumberFormat="1" applyFont="1" applyBorder="1" applyAlignment="1">
      <alignment horizontal="center" vertical="center"/>
    </xf>
    <xf numFmtId="0" fontId="2" fillId="17" borderId="5" xfId="0" applyFont="1" applyFill="1" applyBorder="1" applyAlignment="1" applyProtection="1">
      <alignment horizontal="justify" vertical="top" wrapText="1"/>
      <protection locked="0"/>
    </xf>
    <xf numFmtId="0" fontId="9" fillId="8" borderId="5" xfId="0" applyFont="1" applyFill="1" applyBorder="1" applyAlignment="1">
      <alignment horizontal="justify" vertical="center" wrapText="1"/>
    </xf>
    <xf numFmtId="0" fontId="26" fillId="8" borderId="5" xfId="0" applyFont="1" applyFill="1" applyBorder="1" applyAlignment="1">
      <alignment horizontal="left" vertical="center" wrapText="1" readingOrder="1"/>
    </xf>
    <xf numFmtId="0" fontId="2" fillId="8" borderId="5" xfId="0" applyFont="1" applyFill="1" applyBorder="1" applyAlignment="1" applyProtection="1">
      <alignment horizontal="justify" vertical="top" wrapText="1"/>
      <protection locked="0"/>
    </xf>
    <xf numFmtId="0" fontId="26" fillId="8" borderId="5" xfId="0" applyFont="1" applyFill="1" applyBorder="1" applyAlignment="1">
      <alignment horizontal="justify" vertical="center" wrapText="1" readingOrder="1"/>
    </xf>
    <xf numFmtId="0" fontId="26" fillId="8" borderId="5" xfId="0" applyFont="1" applyFill="1" applyBorder="1" applyAlignment="1">
      <alignment horizontal="justify" vertical="center" wrapText="1"/>
    </xf>
    <xf numFmtId="0" fontId="8" fillId="3" borderId="4"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0" fillId="0" borderId="3" xfId="0" applyBorder="1" applyAlignment="1">
      <alignment horizontal="center" wrapText="1"/>
    </xf>
    <xf numFmtId="0" fontId="0" fillId="0" borderId="3" xfId="0" applyBorder="1" applyAlignment="1">
      <alignment horizontal="center"/>
    </xf>
    <xf numFmtId="0" fontId="0" fillId="0" borderId="3" xfId="0" applyBorder="1" applyAlignment="1">
      <alignment horizontal="center" vertical="center"/>
    </xf>
    <xf numFmtId="0" fontId="16" fillId="3" borderId="4"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cellXfs>
  <cellStyles count="33">
    <cellStyle name="Millares" xfId="15" builtinId="3"/>
    <cellStyle name="Millares [0]" xfId="32" builtinId="6"/>
    <cellStyle name="Millares 2" xfId="16" xr:uid="{00000000-0005-0000-0000-000002000000}"/>
    <cellStyle name="Normal" xfId="0" builtinId="0"/>
    <cellStyle name="Normal 10" xfId="11" xr:uid="{00000000-0005-0000-0000-000004000000}"/>
    <cellStyle name="Normal 11" xfId="13" xr:uid="{00000000-0005-0000-0000-000005000000}"/>
    <cellStyle name="Normal 12" xfId="14" xr:uid="{00000000-0005-0000-0000-000006000000}"/>
    <cellStyle name="Normal 13" xfId="17" xr:uid="{00000000-0005-0000-0000-000007000000}"/>
    <cellStyle name="Normal 14" xfId="18" xr:uid="{00000000-0005-0000-0000-000008000000}"/>
    <cellStyle name="Normal 15" xfId="19" xr:uid="{00000000-0005-0000-0000-000009000000}"/>
    <cellStyle name="Normal 16" xfId="20" xr:uid="{00000000-0005-0000-0000-00000A000000}"/>
    <cellStyle name="Normal 17" xfId="21" xr:uid="{00000000-0005-0000-0000-00000B000000}"/>
    <cellStyle name="Normal 18" xfId="22" xr:uid="{00000000-0005-0000-0000-00000C000000}"/>
    <cellStyle name="Normal 19" xfId="23" xr:uid="{00000000-0005-0000-0000-00000D000000}"/>
    <cellStyle name="Normal 2" xfId="1" xr:uid="{00000000-0005-0000-0000-00000E000000}"/>
    <cellStyle name="Normal 2 2" xfId="12" xr:uid="{00000000-0005-0000-0000-00000F000000}"/>
    <cellStyle name="Normal 20" xfId="24" xr:uid="{00000000-0005-0000-0000-000010000000}"/>
    <cellStyle name="Normal 21" xfId="25" xr:uid="{00000000-0005-0000-0000-000011000000}"/>
    <cellStyle name="Normal 22" xfId="26" xr:uid="{00000000-0005-0000-0000-000012000000}"/>
    <cellStyle name="Normal 23" xfId="27" xr:uid="{00000000-0005-0000-0000-000013000000}"/>
    <cellStyle name="Normal 24" xfId="28" xr:uid="{00000000-0005-0000-0000-000014000000}"/>
    <cellStyle name="Normal 25" xfId="29" xr:uid="{00000000-0005-0000-0000-000015000000}"/>
    <cellStyle name="Normal 26" xfId="30" xr:uid="{00000000-0005-0000-0000-000016000000}"/>
    <cellStyle name="Normal 27" xfId="31" xr:uid="{00000000-0005-0000-0000-000017000000}"/>
    <cellStyle name="Normal 3" xfId="4" xr:uid="{00000000-0005-0000-0000-000018000000}"/>
    <cellStyle name="Normal 3 2 2" xfId="9" xr:uid="{00000000-0005-0000-0000-000019000000}"/>
    <cellStyle name="Normal 3 3" xfId="6" xr:uid="{00000000-0005-0000-0000-00001A000000}"/>
    <cellStyle name="Normal 4" xfId="8" xr:uid="{00000000-0005-0000-0000-00001B000000}"/>
    <cellStyle name="Normal 5" xfId="10" xr:uid="{00000000-0005-0000-0000-00001C000000}"/>
    <cellStyle name="Normal 6" xfId="2" xr:uid="{00000000-0005-0000-0000-00001D000000}"/>
    <cellStyle name="Normal 7" xfId="3" xr:uid="{00000000-0005-0000-0000-00001E000000}"/>
    <cellStyle name="Normal 8" xfId="5" xr:uid="{00000000-0005-0000-0000-00001F000000}"/>
    <cellStyle name="Normal 9" xfId="7" xr:uid="{00000000-0005-0000-0000-000020000000}"/>
  </cellStyles>
  <dxfs count="1">
    <dxf>
      <fill>
        <patternFill patternType="none">
          <fgColor indexed="64"/>
          <bgColor indexed="65"/>
        </patternFill>
      </fill>
    </dxf>
  </dxfs>
  <tableStyles count="0" defaultTableStyle="TableStyleMedium2" defaultPivotStyle="PivotStyleLight16"/>
  <colors>
    <mruColors>
      <color rgb="FFFF3399"/>
      <color rgb="FF00FFFF"/>
      <color rgb="FFCC00FF"/>
      <color rgb="FF66FF66"/>
      <color rgb="FF99FF66"/>
      <color rgb="FFFF00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X348"/>
  <sheetViews>
    <sheetView tabSelected="1" zoomScale="70" zoomScaleNormal="70" workbookViewId="0">
      <pane xSplit="1" ySplit="3" topLeftCell="B11" activePane="bottomRight" state="frozen"/>
      <selection pane="topRight" activeCell="B1" sqref="B1"/>
      <selection pane="bottomLeft" activeCell="A4" sqref="A4"/>
      <selection pane="bottomRight" activeCell="X2" sqref="X2:X3"/>
    </sheetView>
  </sheetViews>
  <sheetFormatPr baseColWidth="10" defaultColWidth="30.28515625" defaultRowHeight="125.25" customHeight="1"/>
  <cols>
    <col min="1" max="1" width="27" style="13" customWidth="1"/>
    <col min="2" max="2" width="73.140625" style="4" customWidth="1"/>
    <col min="3" max="3" width="33.140625" style="4" customWidth="1"/>
    <col min="4" max="4" width="36.28515625" style="4" customWidth="1"/>
    <col min="5" max="5" width="32.7109375" style="4" customWidth="1"/>
    <col min="6" max="6" width="30.28515625" style="5" customWidth="1"/>
    <col min="7" max="7" width="30.28515625" style="6" customWidth="1"/>
    <col min="8" max="8" width="30.28515625" style="7" customWidth="1"/>
    <col min="9" max="10" width="30.28515625" style="6" customWidth="1"/>
    <col min="11" max="11" width="30.28515625" style="8" customWidth="1"/>
    <col min="12" max="15" width="30.28515625" style="9" hidden="1" customWidth="1"/>
    <col min="16" max="16" width="30.28515625" style="10" hidden="1" customWidth="1"/>
    <col min="17" max="17" width="55.140625" style="11" hidden="1" customWidth="1"/>
    <col min="18" max="18" width="44.7109375" style="11" hidden="1" customWidth="1"/>
    <col min="19" max="19" width="22.42578125" style="11" hidden="1" customWidth="1"/>
    <col min="20" max="20" width="9.42578125" style="11" hidden="1" customWidth="1"/>
    <col min="21" max="21" width="20.5703125" style="11" hidden="1" customWidth="1"/>
    <col min="22" max="23" width="9.85546875" style="11" hidden="1" customWidth="1"/>
    <col min="24" max="24" width="98.140625" style="12" customWidth="1"/>
    <col min="25" max="25" width="30.28515625" style="4"/>
    <col min="26" max="26" width="30.28515625" style="4" customWidth="1"/>
    <col min="27" max="16384" width="30.28515625" style="4"/>
  </cols>
  <sheetData>
    <row r="1" spans="1:24" s="1" customFormat="1" ht="58.9" customHeight="1">
      <c r="A1" s="338" t="s">
        <v>0</v>
      </c>
      <c r="B1" s="339"/>
      <c r="C1" s="339"/>
      <c r="D1" s="339"/>
      <c r="E1" s="339"/>
      <c r="F1" s="339"/>
      <c r="G1" s="339"/>
      <c r="H1" s="339"/>
      <c r="I1" s="339"/>
      <c r="J1" s="339"/>
      <c r="K1" s="339"/>
      <c r="L1" s="339"/>
      <c r="M1" s="339"/>
      <c r="N1" s="339"/>
      <c r="O1" s="339"/>
      <c r="P1" s="339"/>
      <c r="Q1" s="339"/>
      <c r="R1" s="339"/>
      <c r="S1" s="340"/>
      <c r="T1" s="340"/>
      <c r="U1" s="340"/>
      <c r="V1" s="340"/>
      <c r="W1" s="340"/>
      <c r="X1" s="339"/>
    </row>
    <row r="2" spans="1:24" s="2" customFormat="1" ht="33.75" customHeight="1">
      <c r="A2" s="341" t="s">
        <v>1</v>
      </c>
      <c r="B2" s="335" t="s">
        <v>2</v>
      </c>
      <c r="C2" s="335" t="s">
        <v>3</v>
      </c>
      <c r="D2" s="335" t="s">
        <v>4</v>
      </c>
      <c r="E2" s="335" t="s">
        <v>5</v>
      </c>
      <c r="F2" s="335" t="s">
        <v>6</v>
      </c>
      <c r="G2" s="335" t="s">
        <v>7</v>
      </c>
      <c r="H2" s="335" t="s">
        <v>8</v>
      </c>
      <c r="I2" s="335" t="s">
        <v>9</v>
      </c>
      <c r="J2" s="335" t="s">
        <v>10</v>
      </c>
      <c r="K2" s="335" t="s">
        <v>11</v>
      </c>
      <c r="L2" s="335" t="s">
        <v>12</v>
      </c>
      <c r="M2" s="335" t="s">
        <v>13</v>
      </c>
      <c r="N2" s="16" t="s">
        <v>14</v>
      </c>
      <c r="O2" s="17"/>
      <c r="P2" s="335" t="s">
        <v>15</v>
      </c>
      <c r="Q2" s="335" t="s">
        <v>16</v>
      </c>
      <c r="R2" s="335" t="s">
        <v>17</v>
      </c>
      <c r="S2" s="337" t="s">
        <v>18</v>
      </c>
      <c r="T2" s="337"/>
      <c r="U2" s="337"/>
      <c r="V2" s="337"/>
      <c r="W2" s="337"/>
      <c r="X2" s="343" t="s">
        <v>19</v>
      </c>
    </row>
    <row r="3" spans="1:24" s="2" customFormat="1" ht="60.75" customHeight="1">
      <c r="A3" s="342"/>
      <c r="B3" s="336"/>
      <c r="C3" s="336"/>
      <c r="D3" s="336"/>
      <c r="E3" s="336"/>
      <c r="F3" s="336"/>
      <c r="G3" s="336"/>
      <c r="H3" s="336"/>
      <c r="I3" s="336"/>
      <c r="J3" s="336"/>
      <c r="K3" s="336"/>
      <c r="L3" s="336"/>
      <c r="M3" s="336"/>
      <c r="N3" s="18" t="s">
        <v>20</v>
      </c>
      <c r="O3" s="18" t="s">
        <v>21</v>
      </c>
      <c r="P3" s="336"/>
      <c r="Q3" s="336"/>
      <c r="R3" s="336"/>
      <c r="S3" s="158" t="s">
        <v>22</v>
      </c>
      <c r="T3" s="158" t="s">
        <v>23</v>
      </c>
      <c r="U3" s="158" t="s">
        <v>24</v>
      </c>
      <c r="V3" s="158" t="s">
        <v>25</v>
      </c>
      <c r="W3" s="159" t="s">
        <v>26</v>
      </c>
      <c r="X3" s="344"/>
    </row>
    <row r="4" spans="1:24" s="3" customFormat="1" ht="125.25" hidden="1" customHeight="1">
      <c r="A4" s="19" t="s">
        <v>27</v>
      </c>
      <c r="B4" s="95" t="s">
        <v>28</v>
      </c>
      <c r="C4" s="20" t="s">
        <v>29</v>
      </c>
      <c r="D4" s="20" t="s">
        <v>30</v>
      </c>
      <c r="E4" s="20" t="s">
        <v>31</v>
      </c>
      <c r="F4" s="21" t="s">
        <v>32</v>
      </c>
      <c r="G4" s="21">
        <v>1</v>
      </c>
      <c r="H4" s="22">
        <v>42735</v>
      </c>
      <c r="I4" s="22">
        <v>43100</v>
      </c>
      <c r="J4" s="23">
        <f>SUM(I4-H4)/7</f>
        <v>52.142857142857146</v>
      </c>
      <c r="K4" s="24">
        <v>1</v>
      </c>
      <c r="L4" s="25">
        <v>1</v>
      </c>
      <c r="M4" s="26">
        <f>J4*L4</f>
        <v>52.142857142857146</v>
      </c>
      <c r="N4" s="26">
        <f>IF(I4&lt;=$O$2,M4,0)</f>
        <v>0</v>
      </c>
      <c r="O4" s="26">
        <f>IF($O$2&gt;=I4,J4,0)</f>
        <v>0</v>
      </c>
      <c r="P4" s="27" t="s">
        <v>33</v>
      </c>
      <c r="Q4" s="28" t="s">
        <v>34</v>
      </c>
      <c r="R4" s="28"/>
      <c r="S4" s="28"/>
      <c r="T4" s="28"/>
      <c r="U4" s="28"/>
      <c r="V4" s="28"/>
      <c r="W4" s="28"/>
      <c r="X4" s="295" t="s">
        <v>35</v>
      </c>
    </row>
    <row r="5" spans="1:24" s="3" customFormat="1" ht="145.9" hidden="1" customHeight="1">
      <c r="A5" s="19" t="s">
        <v>36</v>
      </c>
      <c r="B5" s="95" t="s">
        <v>37</v>
      </c>
      <c r="C5" s="20" t="s">
        <v>38</v>
      </c>
      <c r="D5" s="29" t="s">
        <v>39</v>
      </c>
      <c r="E5" s="29" t="s">
        <v>40</v>
      </c>
      <c r="F5" s="30" t="s">
        <v>41</v>
      </c>
      <c r="G5" s="21">
        <v>1</v>
      </c>
      <c r="H5" s="22">
        <v>42735</v>
      </c>
      <c r="I5" s="22">
        <v>43069</v>
      </c>
      <c r="J5" s="23">
        <f t="shared" ref="J5:J66" si="0">SUM(I5-H5)/7</f>
        <v>47.714285714285715</v>
      </c>
      <c r="K5" s="24">
        <v>1</v>
      </c>
      <c r="L5" s="25">
        <v>1</v>
      </c>
      <c r="M5" s="26">
        <f t="shared" ref="M5:M66" si="1">J5*L5</f>
        <v>47.714285714285715</v>
      </c>
      <c r="N5" s="26">
        <f t="shared" ref="N5:N66" si="2">IF(I5&lt;=$O$2,M5,0)</f>
        <v>0</v>
      </c>
      <c r="O5" s="26">
        <f t="shared" ref="O5:O66" si="3">IF($O$2&gt;=I5,J5,0)</f>
        <v>0</v>
      </c>
      <c r="P5" s="27" t="s">
        <v>33</v>
      </c>
      <c r="Q5" s="28" t="s">
        <v>34</v>
      </c>
      <c r="R5" s="28"/>
      <c r="S5" s="28"/>
      <c r="T5" s="28"/>
      <c r="U5" s="28"/>
      <c r="V5" s="28"/>
      <c r="W5" s="28"/>
      <c r="X5" s="295" t="s">
        <v>42</v>
      </c>
    </row>
    <row r="6" spans="1:24" s="3" customFormat="1" ht="125.25" hidden="1" customHeight="1">
      <c r="A6" s="19" t="s">
        <v>43</v>
      </c>
      <c r="B6" s="95" t="s">
        <v>44</v>
      </c>
      <c r="C6" s="20" t="s">
        <v>45</v>
      </c>
      <c r="D6" s="29" t="s">
        <v>46</v>
      </c>
      <c r="E6" s="29" t="s">
        <v>47</v>
      </c>
      <c r="F6" s="30" t="s">
        <v>48</v>
      </c>
      <c r="G6" s="30">
        <v>1</v>
      </c>
      <c r="H6" s="22">
        <v>42736</v>
      </c>
      <c r="I6" s="22">
        <v>43100</v>
      </c>
      <c r="J6" s="23">
        <f t="shared" si="0"/>
        <v>52</v>
      </c>
      <c r="K6" s="24">
        <v>1</v>
      </c>
      <c r="L6" s="25">
        <v>1</v>
      </c>
      <c r="M6" s="26">
        <f t="shared" si="1"/>
        <v>52</v>
      </c>
      <c r="N6" s="26">
        <f t="shared" si="2"/>
        <v>0</v>
      </c>
      <c r="O6" s="26">
        <f t="shared" si="3"/>
        <v>0</v>
      </c>
      <c r="P6" s="27" t="s">
        <v>49</v>
      </c>
      <c r="Q6" s="28" t="s">
        <v>34</v>
      </c>
      <c r="R6" s="28"/>
      <c r="S6" s="28"/>
      <c r="T6" s="28"/>
      <c r="U6" s="28"/>
      <c r="V6" s="28"/>
      <c r="W6" s="28"/>
      <c r="X6" s="295" t="s">
        <v>50</v>
      </c>
    </row>
    <row r="7" spans="1:24" s="3" customFormat="1" ht="125.25" hidden="1" customHeight="1">
      <c r="A7" s="19" t="s">
        <v>51</v>
      </c>
      <c r="B7" s="95" t="s">
        <v>52</v>
      </c>
      <c r="C7" s="20" t="s">
        <v>45</v>
      </c>
      <c r="D7" s="29" t="s">
        <v>53</v>
      </c>
      <c r="E7" s="29" t="s">
        <v>47</v>
      </c>
      <c r="F7" s="30" t="s">
        <v>54</v>
      </c>
      <c r="G7" s="30">
        <v>1</v>
      </c>
      <c r="H7" s="22">
        <v>42736</v>
      </c>
      <c r="I7" s="22">
        <v>43100</v>
      </c>
      <c r="J7" s="23">
        <f t="shared" si="0"/>
        <v>52</v>
      </c>
      <c r="K7" s="24">
        <v>1</v>
      </c>
      <c r="L7" s="25">
        <v>1</v>
      </c>
      <c r="M7" s="26">
        <f t="shared" si="1"/>
        <v>52</v>
      </c>
      <c r="N7" s="26">
        <f t="shared" si="2"/>
        <v>0</v>
      </c>
      <c r="O7" s="26">
        <f t="shared" si="3"/>
        <v>0</v>
      </c>
      <c r="P7" s="27" t="s">
        <v>49</v>
      </c>
      <c r="Q7" s="28" t="s">
        <v>34</v>
      </c>
      <c r="R7" s="28"/>
      <c r="S7" s="28"/>
      <c r="T7" s="28"/>
      <c r="U7" s="28"/>
      <c r="V7" s="28"/>
      <c r="W7" s="28"/>
      <c r="X7" s="295" t="s">
        <v>55</v>
      </c>
    </row>
    <row r="8" spans="1:24" s="3" customFormat="1" ht="125.25" hidden="1" customHeight="1">
      <c r="A8" s="19" t="s">
        <v>56</v>
      </c>
      <c r="B8" s="95" t="s">
        <v>57</v>
      </c>
      <c r="C8" s="20" t="s">
        <v>58</v>
      </c>
      <c r="D8" s="20" t="s">
        <v>59</v>
      </c>
      <c r="E8" s="29" t="s">
        <v>60</v>
      </c>
      <c r="F8" s="21" t="s">
        <v>61</v>
      </c>
      <c r="G8" s="21">
        <v>2</v>
      </c>
      <c r="H8" s="22">
        <v>42736</v>
      </c>
      <c r="I8" s="22">
        <v>43100</v>
      </c>
      <c r="J8" s="23">
        <f t="shared" si="0"/>
        <v>52</v>
      </c>
      <c r="K8" s="24">
        <v>2</v>
      </c>
      <c r="L8" s="25">
        <v>1</v>
      </c>
      <c r="M8" s="26">
        <f t="shared" si="1"/>
        <v>52</v>
      </c>
      <c r="N8" s="26">
        <f t="shared" si="2"/>
        <v>0</v>
      </c>
      <c r="O8" s="26">
        <f t="shared" si="3"/>
        <v>0</v>
      </c>
      <c r="P8" s="27" t="s">
        <v>62</v>
      </c>
      <c r="Q8" s="28" t="s">
        <v>34</v>
      </c>
      <c r="R8" s="28"/>
      <c r="S8" s="28"/>
      <c r="T8" s="28"/>
      <c r="U8" s="28"/>
      <c r="V8" s="28"/>
      <c r="W8" s="28"/>
      <c r="X8" s="295" t="s">
        <v>63</v>
      </c>
    </row>
    <row r="9" spans="1:24" s="3" customFormat="1" ht="125.25" hidden="1" customHeight="1">
      <c r="A9" s="19" t="s">
        <v>64</v>
      </c>
      <c r="B9" s="95" t="s">
        <v>65</v>
      </c>
      <c r="C9" s="20" t="s">
        <v>66</v>
      </c>
      <c r="D9" s="29" t="s">
        <v>53</v>
      </c>
      <c r="E9" s="29" t="s">
        <v>47</v>
      </c>
      <c r="F9" s="30" t="s">
        <v>67</v>
      </c>
      <c r="G9" s="30">
        <v>1</v>
      </c>
      <c r="H9" s="22">
        <v>42736</v>
      </c>
      <c r="I9" s="22">
        <v>43100</v>
      </c>
      <c r="J9" s="23">
        <f t="shared" si="0"/>
        <v>52</v>
      </c>
      <c r="K9" s="24">
        <v>1</v>
      </c>
      <c r="L9" s="25">
        <v>1</v>
      </c>
      <c r="M9" s="26">
        <f t="shared" si="1"/>
        <v>52</v>
      </c>
      <c r="N9" s="26">
        <f t="shared" si="2"/>
        <v>0</v>
      </c>
      <c r="O9" s="26">
        <f t="shared" si="3"/>
        <v>0</v>
      </c>
      <c r="P9" s="27" t="s">
        <v>49</v>
      </c>
      <c r="Q9" s="28" t="s">
        <v>34</v>
      </c>
      <c r="R9" s="28"/>
      <c r="S9" s="28"/>
      <c r="T9" s="28"/>
      <c r="U9" s="28"/>
      <c r="V9" s="28"/>
      <c r="W9" s="28"/>
      <c r="X9" s="295" t="s">
        <v>50</v>
      </c>
    </row>
    <row r="10" spans="1:24" s="3" customFormat="1" ht="76.5" hidden="1">
      <c r="A10" s="19" t="s">
        <v>68</v>
      </c>
      <c r="B10" s="95" t="s">
        <v>69</v>
      </c>
      <c r="C10" s="20" t="s">
        <v>70</v>
      </c>
      <c r="D10" s="29" t="s">
        <v>71</v>
      </c>
      <c r="E10" s="29" t="s">
        <v>72</v>
      </c>
      <c r="F10" s="30" t="s">
        <v>73</v>
      </c>
      <c r="G10" s="30">
        <v>1</v>
      </c>
      <c r="H10" s="22">
        <v>42583</v>
      </c>
      <c r="I10" s="22">
        <v>43281</v>
      </c>
      <c r="J10" s="23">
        <f t="shared" si="0"/>
        <v>99.714285714285708</v>
      </c>
      <c r="K10" s="24">
        <v>1</v>
      </c>
      <c r="L10" s="25">
        <v>1</v>
      </c>
      <c r="M10" s="26">
        <f t="shared" si="1"/>
        <v>99.714285714285708</v>
      </c>
      <c r="N10" s="26">
        <f t="shared" si="2"/>
        <v>0</v>
      </c>
      <c r="O10" s="26">
        <f t="shared" si="3"/>
        <v>0</v>
      </c>
      <c r="P10" s="27" t="s">
        <v>49</v>
      </c>
      <c r="Q10" s="28" t="s">
        <v>34</v>
      </c>
      <c r="R10" s="28"/>
      <c r="S10" s="28"/>
      <c r="T10" s="28"/>
      <c r="U10" s="28"/>
      <c r="V10" s="28"/>
      <c r="W10" s="28"/>
      <c r="X10" s="295" t="s">
        <v>74</v>
      </c>
    </row>
    <row r="11" spans="1:24" s="3" customFormat="1" ht="157.9" customHeight="1">
      <c r="A11" s="19" t="s">
        <v>75</v>
      </c>
      <c r="B11" s="20" t="s">
        <v>76</v>
      </c>
      <c r="C11" s="31" t="s">
        <v>77</v>
      </c>
      <c r="D11" s="164" t="s">
        <v>78</v>
      </c>
      <c r="E11" s="20" t="s">
        <v>79</v>
      </c>
      <c r="F11" s="164" t="s">
        <v>80</v>
      </c>
      <c r="G11" s="30">
        <v>3</v>
      </c>
      <c r="H11" s="22">
        <v>43800</v>
      </c>
      <c r="I11" s="22">
        <v>45657</v>
      </c>
      <c r="J11" s="23">
        <f t="shared" si="0"/>
        <v>265.28571428571428</v>
      </c>
      <c r="K11" s="218">
        <v>1.5</v>
      </c>
      <c r="L11" s="25">
        <v>0.5</v>
      </c>
      <c r="M11" s="26">
        <f t="shared" si="1"/>
        <v>132.64285714285714</v>
      </c>
      <c r="N11" s="26">
        <f t="shared" si="2"/>
        <v>0</v>
      </c>
      <c r="O11" s="26">
        <f t="shared" si="3"/>
        <v>0</v>
      </c>
      <c r="P11" s="27" t="s">
        <v>81</v>
      </c>
      <c r="Q11" s="28" t="s">
        <v>34</v>
      </c>
      <c r="R11" s="28"/>
      <c r="S11" s="27" t="s">
        <v>82</v>
      </c>
      <c r="T11" s="27"/>
      <c r="U11" s="27"/>
      <c r="V11" s="27"/>
      <c r="W11" s="27"/>
      <c r="X11" s="295"/>
    </row>
    <row r="12" spans="1:24" s="3" customFormat="1" ht="125.25" hidden="1" customHeight="1">
      <c r="A12" s="19" t="s">
        <v>83</v>
      </c>
      <c r="B12" s="95" t="s">
        <v>84</v>
      </c>
      <c r="C12" s="20" t="s">
        <v>85</v>
      </c>
      <c r="D12" s="29" t="s">
        <v>86</v>
      </c>
      <c r="E12" s="29" t="s">
        <v>87</v>
      </c>
      <c r="F12" s="30" t="s">
        <v>88</v>
      </c>
      <c r="G12" s="30">
        <v>1</v>
      </c>
      <c r="H12" s="22">
        <v>42736</v>
      </c>
      <c r="I12" s="22">
        <v>43008</v>
      </c>
      <c r="J12" s="23">
        <f t="shared" si="0"/>
        <v>38.857142857142854</v>
      </c>
      <c r="K12" s="24">
        <v>1</v>
      </c>
      <c r="L12" s="25">
        <v>1</v>
      </c>
      <c r="M12" s="26">
        <f t="shared" si="1"/>
        <v>38.857142857142854</v>
      </c>
      <c r="N12" s="26">
        <f t="shared" si="2"/>
        <v>0</v>
      </c>
      <c r="O12" s="26">
        <f t="shared" si="3"/>
        <v>0</v>
      </c>
      <c r="P12" s="27" t="s">
        <v>49</v>
      </c>
      <c r="Q12" s="28" t="s">
        <v>34</v>
      </c>
      <c r="R12" s="28"/>
      <c r="S12" s="28"/>
      <c r="T12" s="28"/>
      <c r="U12" s="28"/>
      <c r="V12" s="28"/>
      <c r="W12" s="28"/>
      <c r="X12" s="295" t="s">
        <v>89</v>
      </c>
    </row>
    <row r="13" spans="1:24" s="3" customFormat="1" ht="190.9" hidden="1" customHeight="1">
      <c r="A13" s="19" t="s">
        <v>90</v>
      </c>
      <c r="B13" s="95" t="s">
        <v>91</v>
      </c>
      <c r="C13" s="20" t="s">
        <v>92</v>
      </c>
      <c r="D13" s="20" t="s">
        <v>93</v>
      </c>
      <c r="E13" s="20" t="s">
        <v>94</v>
      </c>
      <c r="F13" s="21" t="s">
        <v>95</v>
      </c>
      <c r="G13" s="21">
        <v>4</v>
      </c>
      <c r="H13" s="22">
        <v>42735</v>
      </c>
      <c r="I13" s="22">
        <v>43100</v>
      </c>
      <c r="J13" s="23">
        <f t="shared" si="0"/>
        <v>52.142857142857146</v>
      </c>
      <c r="K13" s="24">
        <v>4</v>
      </c>
      <c r="L13" s="25">
        <v>1</v>
      </c>
      <c r="M13" s="26">
        <f t="shared" si="1"/>
        <v>52.142857142857146</v>
      </c>
      <c r="N13" s="26">
        <f t="shared" si="2"/>
        <v>0</v>
      </c>
      <c r="O13" s="26">
        <f t="shared" si="3"/>
        <v>0</v>
      </c>
      <c r="P13" s="27" t="s">
        <v>62</v>
      </c>
      <c r="Q13" s="28" t="s">
        <v>34</v>
      </c>
      <c r="R13" s="28"/>
      <c r="S13" s="28"/>
      <c r="T13" s="28"/>
      <c r="U13" s="28"/>
      <c r="V13" s="28"/>
      <c r="W13" s="28"/>
      <c r="X13" s="295" t="s">
        <v>96</v>
      </c>
    </row>
    <row r="14" spans="1:24" s="3" customFormat="1" ht="125.25" hidden="1" customHeight="1">
      <c r="A14" s="19" t="s">
        <v>97</v>
      </c>
      <c r="B14" s="95" t="s">
        <v>98</v>
      </c>
      <c r="C14" s="20" t="s">
        <v>99</v>
      </c>
      <c r="D14" s="20" t="s">
        <v>100</v>
      </c>
      <c r="E14" s="20" t="s">
        <v>101</v>
      </c>
      <c r="F14" s="21" t="s">
        <v>102</v>
      </c>
      <c r="G14" s="21">
        <v>4</v>
      </c>
      <c r="H14" s="22">
        <v>42736</v>
      </c>
      <c r="I14" s="22">
        <v>43100</v>
      </c>
      <c r="J14" s="23">
        <f t="shared" si="0"/>
        <v>52</v>
      </c>
      <c r="K14" s="24">
        <v>4</v>
      </c>
      <c r="L14" s="25">
        <v>1</v>
      </c>
      <c r="M14" s="26">
        <f t="shared" si="1"/>
        <v>52</v>
      </c>
      <c r="N14" s="26">
        <f t="shared" si="2"/>
        <v>0</v>
      </c>
      <c r="O14" s="26">
        <f t="shared" si="3"/>
        <v>0</v>
      </c>
      <c r="P14" s="27" t="s">
        <v>103</v>
      </c>
      <c r="Q14" s="28" t="s">
        <v>34</v>
      </c>
      <c r="R14" s="28"/>
      <c r="S14" s="28"/>
      <c r="T14" s="28"/>
      <c r="U14" s="28"/>
      <c r="V14" s="28"/>
      <c r="W14" s="28"/>
      <c r="X14" s="295" t="s">
        <v>104</v>
      </c>
    </row>
    <row r="15" spans="1:24" s="3" customFormat="1" ht="125.25" hidden="1" customHeight="1">
      <c r="A15" s="19" t="s">
        <v>105</v>
      </c>
      <c r="B15" s="96" t="s">
        <v>106</v>
      </c>
      <c r="C15" s="32" t="s">
        <v>107</v>
      </c>
      <c r="D15" s="33" t="s">
        <v>86</v>
      </c>
      <c r="E15" s="33" t="s">
        <v>87</v>
      </c>
      <c r="F15" s="34" t="s">
        <v>108</v>
      </c>
      <c r="G15" s="34">
        <v>1</v>
      </c>
      <c r="H15" s="35">
        <v>42736</v>
      </c>
      <c r="I15" s="35">
        <v>43008</v>
      </c>
      <c r="J15" s="23">
        <f t="shared" si="0"/>
        <v>38.857142857142854</v>
      </c>
      <c r="K15" s="36">
        <v>1</v>
      </c>
      <c r="L15" s="25">
        <v>1</v>
      </c>
      <c r="M15" s="26">
        <f t="shared" si="1"/>
        <v>38.857142857142854</v>
      </c>
      <c r="N15" s="26">
        <f t="shared" si="2"/>
        <v>0</v>
      </c>
      <c r="O15" s="26">
        <f t="shared" si="3"/>
        <v>0</v>
      </c>
      <c r="P15" s="27" t="s">
        <v>62</v>
      </c>
      <c r="Q15" s="28" t="s">
        <v>34</v>
      </c>
      <c r="R15" s="28"/>
      <c r="S15" s="28"/>
      <c r="T15" s="28"/>
      <c r="U15" s="28"/>
      <c r="V15" s="28"/>
      <c r="W15" s="28"/>
      <c r="X15" s="295" t="s">
        <v>109</v>
      </c>
    </row>
    <row r="16" spans="1:24" s="3" customFormat="1" ht="177.6" hidden="1" customHeight="1">
      <c r="A16" s="19" t="s">
        <v>110</v>
      </c>
      <c r="B16" s="95" t="s">
        <v>111</v>
      </c>
      <c r="C16" s="20" t="s">
        <v>112</v>
      </c>
      <c r="D16" s="20" t="s">
        <v>113</v>
      </c>
      <c r="E16" s="20" t="s">
        <v>114</v>
      </c>
      <c r="F16" s="21" t="s">
        <v>115</v>
      </c>
      <c r="G16" s="21">
        <v>1</v>
      </c>
      <c r="H16" s="22">
        <v>42736</v>
      </c>
      <c r="I16" s="22">
        <v>42916</v>
      </c>
      <c r="J16" s="23">
        <f t="shared" si="0"/>
        <v>25.714285714285715</v>
      </c>
      <c r="K16" s="24">
        <v>1</v>
      </c>
      <c r="L16" s="25">
        <v>1</v>
      </c>
      <c r="M16" s="26">
        <f t="shared" si="1"/>
        <v>25.714285714285715</v>
      </c>
      <c r="N16" s="26">
        <f t="shared" si="2"/>
        <v>0</v>
      </c>
      <c r="O16" s="26">
        <f t="shared" si="3"/>
        <v>0</v>
      </c>
      <c r="P16" s="27" t="s">
        <v>116</v>
      </c>
      <c r="Q16" s="28" t="s">
        <v>34</v>
      </c>
      <c r="R16" s="28"/>
      <c r="S16" s="28"/>
      <c r="T16" s="28"/>
      <c r="U16" s="28"/>
      <c r="V16" s="28"/>
      <c r="W16" s="28"/>
      <c r="X16" s="295" t="s">
        <v>117</v>
      </c>
    </row>
    <row r="17" spans="1:24" s="3" customFormat="1" ht="125.25" hidden="1" customHeight="1">
      <c r="A17" s="19" t="s">
        <v>118</v>
      </c>
      <c r="B17" s="95" t="s">
        <v>119</v>
      </c>
      <c r="C17" s="20" t="s">
        <v>120</v>
      </c>
      <c r="D17" s="29" t="s">
        <v>86</v>
      </c>
      <c r="E17" s="29" t="s">
        <v>87</v>
      </c>
      <c r="F17" s="30" t="s">
        <v>108</v>
      </c>
      <c r="G17" s="30">
        <v>1</v>
      </c>
      <c r="H17" s="22">
        <v>42736</v>
      </c>
      <c r="I17" s="22">
        <v>43008</v>
      </c>
      <c r="J17" s="23">
        <f t="shared" si="0"/>
        <v>38.857142857142854</v>
      </c>
      <c r="K17" s="24">
        <v>1</v>
      </c>
      <c r="L17" s="25">
        <v>1</v>
      </c>
      <c r="M17" s="26">
        <f t="shared" si="1"/>
        <v>38.857142857142854</v>
      </c>
      <c r="N17" s="26">
        <f t="shared" si="2"/>
        <v>0</v>
      </c>
      <c r="O17" s="26">
        <f t="shared" si="3"/>
        <v>0</v>
      </c>
      <c r="P17" s="27" t="s">
        <v>49</v>
      </c>
      <c r="Q17" s="28" t="s">
        <v>34</v>
      </c>
      <c r="R17" s="28"/>
      <c r="S17" s="28"/>
      <c r="T17" s="28"/>
      <c r="U17" s="28"/>
      <c r="V17" s="28"/>
      <c r="W17" s="28"/>
      <c r="X17" s="295" t="s">
        <v>89</v>
      </c>
    </row>
    <row r="18" spans="1:24" s="3" customFormat="1" ht="125.25" hidden="1" customHeight="1">
      <c r="A18" s="19" t="s">
        <v>121</v>
      </c>
      <c r="B18" s="95" t="s">
        <v>122</v>
      </c>
      <c r="C18" s="20" t="s">
        <v>123</v>
      </c>
      <c r="D18" s="29" t="s">
        <v>86</v>
      </c>
      <c r="E18" s="29" t="s">
        <v>87</v>
      </c>
      <c r="F18" s="30" t="s">
        <v>108</v>
      </c>
      <c r="G18" s="30">
        <v>1</v>
      </c>
      <c r="H18" s="22">
        <v>42736</v>
      </c>
      <c r="I18" s="22">
        <v>43008</v>
      </c>
      <c r="J18" s="23">
        <f t="shared" si="0"/>
        <v>38.857142857142854</v>
      </c>
      <c r="K18" s="24">
        <v>1</v>
      </c>
      <c r="L18" s="25">
        <v>1</v>
      </c>
      <c r="M18" s="26">
        <f t="shared" si="1"/>
        <v>38.857142857142854</v>
      </c>
      <c r="N18" s="26">
        <f t="shared" si="2"/>
        <v>0</v>
      </c>
      <c r="O18" s="26">
        <f t="shared" si="3"/>
        <v>0</v>
      </c>
      <c r="P18" s="27" t="s">
        <v>49</v>
      </c>
      <c r="Q18" s="28" t="s">
        <v>34</v>
      </c>
      <c r="R18" s="28"/>
      <c r="S18" s="28"/>
      <c r="T18" s="28"/>
      <c r="U18" s="28"/>
      <c r="V18" s="28"/>
      <c r="W18" s="28"/>
      <c r="X18" s="295" t="s">
        <v>89</v>
      </c>
    </row>
    <row r="19" spans="1:24" s="3" customFormat="1" ht="125.25" hidden="1" customHeight="1">
      <c r="A19" s="19" t="s">
        <v>124</v>
      </c>
      <c r="B19" s="95" t="s">
        <v>125</v>
      </c>
      <c r="C19" s="20" t="s">
        <v>126</v>
      </c>
      <c r="D19" s="29" t="s">
        <v>86</v>
      </c>
      <c r="E19" s="29" t="s">
        <v>87</v>
      </c>
      <c r="F19" s="30" t="s">
        <v>108</v>
      </c>
      <c r="G19" s="30">
        <v>1</v>
      </c>
      <c r="H19" s="22">
        <v>42736</v>
      </c>
      <c r="I19" s="22">
        <v>43008</v>
      </c>
      <c r="J19" s="23">
        <f t="shared" si="0"/>
        <v>38.857142857142854</v>
      </c>
      <c r="K19" s="24">
        <v>1</v>
      </c>
      <c r="L19" s="25">
        <v>1</v>
      </c>
      <c r="M19" s="26">
        <f t="shared" si="1"/>
        <v>38.857142857142854</v>
      </c>
      <c r="N19" s="26">
        <f t="shared" si="2"/>
        <v>0</v>
      </c>
      <c r="O19" s="26">
        <f t="shared" si="3"/>
        <v>0</v>
      </c>
      <c r="P19" s="27" t="s">
        <v>49</v>
      </c>
      <c r="Q19" s="28" t="s">
        <v>34</v>
      </c>
      <c r="R19" s="28"/>
      <c r="S19" s="28"/>
      <c r="T19" s="28"/>
      <c r="U19" s="28"/>
      <c r="V19" s="28"/>
      <c r="W19" s="28"/>
      <c r="X19" s="295" t="s">
        <v>127</v>
      </c>
    </row>
    <row r="20" spans="1:24" s="3" customFormat="1" ht="125.25" hidden="1" customHeight="1">
      <c r="A20" s="19" t="s">
        <v>128</v>
      </c>
      <c r="B20" s="95" t="s">
        <v>129</v>
      </c>
      <c r="C20" s="20" t="s">
        <v>130</v>
      </c>
      <c r="D20" s="20" t="s">
        <v>131</v>
      </c>
      <c r="E20" s="20" t="s">
        <v>132</v>
      </c>
      <c r="F20" s="21" t="s">
        <v>102</v>
      </c>
      <c r="G20" s="21">
        <v>2</v>
      </c>
      <c r="H20" s="22">
        <v>42736</v>
      </c>
      <c r="I20" s="22">
        <v>42916</v>
      </c>
      <c r="J20" s="23">
        <f t="shared" si="0"/>
        <v>25.714285714285715</v>
      </c>
      <c r="K20" s="24">
        <v>2</v>
      </c>
      <c r="L20" s="25">
        <v>1</v>
      </c>
      <c r="M20" s="26">
        <f t="shared" si="1"/>
        <v>25.714285714285715</v>
      </c>
      <c r="N20" s="26">
        <f t="shared" si="2"/>
        <v>0</v>
      </c>
      <c r="O20" s="26">
        <f t="shared" si="3"/>
        <v>0</v>
      </c>
      <c r="P20" s="27" t="s">
        <v>103</v>
      </c>
      <c r="Q20" s="28" t="s">
        <v>34</v>
      </c>
      <c r="R20" s="28"/>
      <c r="S20" s="28"/>
      <c r="T20" s="28"/>
      <c r="U20" s="28"/>
      <c r="V20" s="28"/>
      <c r="W20" s="28"/>
      <c r="X20" s="295" t="s">
        <v>133</v>
      </c>
    </row>
    <row r="21" spans="1:24" s="3" customFormat="1" ht="125.25" hidden="1" customHeight="1">
      <c r="A21" s="19" t="s">
        <v>134</v>
      </c>
      <c r="B21" s="95" t="s">
        <v>135</v>
      </c>
      <c r="C21" s="20" t="s">
        <v>136</v>
      </c>
      <c r="D21" s="20" t="s">
        <v>131</v>
      </c>
      <c r="E21" s="20" t="s">
        <v>137</v>
      </c>
      <c r="F21" s="21" t="s">
        <v>138</v>
      </c>
      <c r="G21" s="21">
        <v>2</v>
      </c>
      <c r="H21" s="22">
        <v>42736</v>
      </c>
      <c r="I21" s="22">
        <v>42916</v>
      </c>
      <c r="J21" s="23">
        <f t="shared" si="0"/>
        <v>25.714285714285715</v>
      </c>
      <c r="K21" s="24">
        <v>2</v>
      </c>
      <c r="L21" s="25">
        <v>1</v>
      </c>
      <c r="M21" s="26">
        <f t="shared" si="1"/>
        <v>25.714285714285715</v>
      </c>
      <c r="N21" s="26">
        <f t="shared" si="2"/>
        <v>0</v>
      </c>
      <c r="O21" s="26">
        <f t="shared" si="3"/>
        <v>0</v>
      </c>
      <c r="P21" s="27" t="s">
        <v>103</v>
      </c>
      <c r="Q21" s="28" t="s">
        <v>34</v>
      </c>
      <c r="R21" s="28"/>
      <c r="S21" s="28"/>
      <c r="T21" s="28"/>
      <c r="U21" s="28"/>
      <c r="V21" s="28"/>
      <c r="W21" s="28"/>
      <c r="X21" s="295" t="s">
        <v>139</v>
      </c>
    </row>
    <row r="22" spans="1:24" s="3" customFormat="1" ht="125.25" hidden="1" customHeight="1">
      <c r="A22" s="19" t="s">
        <v>140</v>
      </c>
      <c r="B22" s="95" t="s">
        <v>141</v>
      </c>
      <c r="C22" s="20" t="s">
        <v>142</v>
      </c>
      <c r="D22" s="20" t="s">
        <v>143</v>
      </c>
      <c r="E22" s="20" t="s">
        <v>144</v>
      </c>
      <c r="F22" s="21" t="s">
        <v>102</v>
      </c>
      <c r="G22" s="21">
        <v>4</v>
      </c>
      <c r="H22" s="22">
        <v>42736</v>
      </c>
      <c r="I22" s="22">
        <v>43100</v>
      </c>
      <c r="J22" s="23">
        <f t="shared" si="0"/>
        <v>52</v>
      </c>
      <c r="K22" s="24">
        <v>4</v>
      </c>
      <c r="L22" s="25">
        <v>1</v>
      </c>
      <c r="M22" s="26">
        <f t="shared" si="1"/>
        <v>52</v>
      </c>
      <c r="N22" s="26">
        <f t="shared" si="2"/>
        <v>0</v>
      </c>
      <c r="O22" s="26">
        <f t="shared" si="3"/>
        <v>0</v>
      </c>
      <c r="P22" s="27" t="s">
        <v>33</v>
      </c>
      <c r="Q22" s="28" t="s">
        <v>34</v>
      </c>
      <c r="R22" s="28"/>
      <c r="S22" s="28"/>
      <c r="T22" s="28"/>
      <c r="U22" s="28"/>
      <c r="V22" s="28"/>
      <c r="W22" s="28"/>
      <c r="X22" s="295" t="s">
        <v>145</v>
      </c>
    </row>
    <row r="23" spans="1:24" s="3" customFormat="1" ht="125.25" hidden="1" customHeight="1">
      <c r="A23" s="19" t="s">
        <v>146</v>
      </c>
      <c r="B23" s="95" t="s">
        <v>147</v>
      </c>
      <c r="C23" s="20" t="s">
        <v>148</v>
      </c>
      <c r="D23" s="20" t="s">
        <v>149</v>
      </c>
      <c r="E23" s="20" t="s">
        <v>150</v>
      </c>
      <c r="F23" s="21" t="s">
        <v>151</v>
      </c>
      <c r="G23" s="21">
        <v>1</v>
      </c>
      <c r="H23" s="22">
        <v>42767</v>
      </c>
      <c r="I23" s="22">
        <v>43039</v>
      </c>
      <c r="J23" s="23">
        <f t="shared" si="0"/>
        <v>38.857142857142854</v>
      </c>
      <c r="K23" s="24">
        <v>1</v>
      </c>
      <c r="L23" s="25">
        <v>1</v>
      </c>
      <c r="M23" s="26">
        <f t="shared" si="1"/>
        <v>38.857142857142854</v>
      </c>
      <c r="N23" s="26">
        <f t="shared" si="2"/>
        <v>0</v>
      </c>
      <c r="O23" s="26">
        <f t="shared" si="3"/>
        <v>0</v>
      </c>
      <c r="P23" s="27" t="s">
        <v>152</v>
      </c>
      <c r="Q23" s="28" t="s">
        <v>34</v>
      </c>
      <c r="R23" s="28"/>
      <c r="S23" s="28"/>
      <c r="T23" s="28"/>
      <c r="U23" s="28"/>
      <c r="V23" s="28"/>
      <c r="W23" s="28"/>
      <c r="X23" s="295" t="s">
        <v>153</v>
      </c>
    </row>
    <row r="24" spans="1:24" s="3" customFormat="1" ht="125.25" customHeight="1">
      <c r="A24" s="19" t="s">
        <v>154</v>
      </c>
      <c r="B24" s="20" t="s">
        <v>155</v>
      </c>
      <c r="C24" s="20" t="s">
        <v>156</v>
      </c>
      <c r="D24" s="164" t="s">
        <v>78</v>
      </c>
      <c r="E24" s="20" t="s">
        <v>79</v>
      </c>
      <c r="F24" s="164" t="s">
        <v>80</v>
      </c>
      <c r="G24" s="21">
        <v>3</v>
      </c>
      <c r="H24" s="22">
        <v>43800</v>
      </c>
      <c r="I24" s="22">
        <v>45657</v>
      </c>
      <c r="J24" s="23">
        <f t="shared" si="0"/>
        <v>265.28571428571428</v>
      </c>
      <c r="K24" s="218">
        <v>1.5</v>
      </c>
      <c r="L24" s="25">
        <v>0.5</v>
      </c>
      <c r="M24" s="26">
        <f t="shared" si="1"/>
        <v>132.64285714285714</v>
      </c>
      <c r="N24" s="26">
        <f t="shared" si="2"/>
        <v>0</v>
      </c>
      <c r="O24" s="26">
        <f t="shared" si="3"/>
        <v>0</v>
      </c>
      <c r="P24" s="27" t="s">
        <v>81</v>
      </c>
      <c r="Q24" s="28" t="s">
        <v>34</v>
      </c>
      <c r="R24" s="28"/>
      <c r="S24" s="27" t="s">
        <v>82</v>
      </c>
      <c r="T24" s="27"/>
      <c r="U24" s="27" t="s">
        <v>82</v>
      </c>
      <c r="V24" s="27"/>
      <c r="W24" s="27"/>
      <c r="X24" s="295"/>
    </row>
    <row r="25" spans="1:24" s="3" customFormat="1" ht="125.25" customHeight="1">
      <c r="A25" s="19" t="s">
        <v>157</v>
      </c>
      <c r="B25" s="20" t="s">
        <v>158</v>
      </c>
      <c r="C25" s="31" t="s">
        <v>77</v>
      </c>
      <c r="D25" s="164" t="s">
        <v>78</v>
      </c>
      <c r="E25" s="164" t="s">
        <v>79</v>
      </c>
      <c r="F25" s="164" t="s">
        <v>80</v>
      </c>
      <c r="G25" s="30">
        <v>3</v>
      </c>
      <c r="H25" s="22">
        <v>43800</v>
      </c>
      <c r="I25" s="22">
        <v>45657</v>
      </c>
      <c r="J25" s="23">
        <f t="shared" si="0"/>
        <v>265.28571428571428</v>
      </c>
      <c r="K25" s="218">
        <v>1.5</v>
      </c>
      <c r="L25" s="25">
        <v>0.5</v>
      </c>
      <c r="M25" s="26">
        <f t="shared" si="1"/>
        <v>132.64285714285714</v>
      </c>
      <c r="N25" s="26">
        <f t="shared" si="2"/>
        <v>0</v>
      </c>
      <c r="O25" s="26">
        <f t="shared" si="3"/>
        <v>0</v>
      </c>
      <c r="P25" s="27" t="s">
        <v>81</v>
      </c>
      <c r="Q25" s="28" t="s">
        <v>34</v>
      </c>
      <c r="R25" s="28"/>
      <c r="S25" s="27" t="s">
        <v>82</v>
      </c>
      <c r="T25" s="27"/>
      <c r="U25" s="27"/>
      <c r="V25" s="27"/>
      <c r="W25" s="27"/>
      <c r="X25" s="295"/>
    </row>
    <row r="26" spans="1:24" s="3" customFormat="1" ht="125.25" customHeight="1">
      <c r="A26" s="19" t="s">
        <v>159</v>
      </c>
      <c r="B26" s="20" t="s">
        <v>160</v>
      </c>
      <c r="C26" s="31" t="s">
        <v>77</v>
      </c>
      <c r="D26" s="164" t="s">
        <v>78</v>
      </c>
      <c r="E26" s="164" t="s">
        <v>79</v>
      </c>
      <c r="F26" s="164" t="s">
        <v>80</v>
      </c>
      <c r="G26" s="21">
        <v>3</v>
      </c>
      <c r="H26" s="22">
        <v>43800</v>
      </c>
      <c r="I26" s="22">
        <v>45657</v>
      </c>
      <c r="J26" s="23">
        <f t="shared" si="0"/>
        <v>265.28571428571428</v>
      </c>
      <c r="K26" s="218">
        <v>1.5</v>
      </c>
      <c r="L26" s="25">
        <v>0.5</v>
      </c>
      <c r="M26" s="26">
        <f t="shared" si="1"/>
        <v>132.64285714285714</v>
      </c>
      <c r="N26" s="26">
        <f t="shared" si="2"/>
        <v>0</v>
      </c>
      <c r="O26" s="26">
        <f t="shared" si="3"/>
        <v>0</v>
      </c>
      <c r="P26" s="27" t="s">
        <v>81</v>
      </c>
      <c r="Q26" s="28" t="s">
        <v>34</v>
      </c>
      <c r="R26" s="28"/>
      <c r="S26" s="27" t="s">
        <v>82</v>
      </c>
      <c r="T26" s="27"/>
      <c r="U26" s="27"/>
      <c r="V26" s="27"/>
      <c r="W26" s="27"/>
      <c r="X26" s="295"/>
    </row>
    <row r="27" spans="1:24" s="3" customFormat="1" ht="125.25" customHeight="1">
      <c r="A27" s="19" t="s">
        <v>161</v>
      </c>
      <c r="B27" s="20" t="s">
        <v>162</v>
      </c>
      <c r="C27" s="20" t="s">
        <v>163</v>
      </c>
      <c r="D27" s="20" t="s">
        <v>78</v>
      </c>
      <c r="E27" s="164" t="s">
        <v>79</v>
      </c>
      <c r="F27" s="164" t="s">
        <v>80</v>
      </c>
      <c r="G27" s="21">
        <v>3</v>
      </c>
      <c r="H27" s="22">
        <v>43800</v>
      </c>
      <c r="I27" s="22">
        <v>45657</v>
      </c>
      <c r="J27" s="23">
        <f t="shared" si="0"/>
        <v>265.28571428571428</v>
      </c>
      <c r="K27" s="218">
        <v>1.5</v>
      </c>
      <c r="L27" s="25">
        <v>0.5</v>
      </c>
      <c r="M27" s="26">
        <f t="shared" si="1"/>
        <v>132.64285714285714</v>
      </c>
      <c r="N27" s="26">
        <f t="shared" si="2"/>
        <v>0</v>
      </c>
      <c r="O27" s="26">
        <f t="shared" si="3"/>
        <v>0</v>
      </c>
      <c r="P27" s="27" t="s">
        <v>164</v>
      </c>
      <c r="Q27" s="28" t="s">
        <v>34</v>
      </c>
      <c r="R27" s="28"/>
      <c r="S27" s="27" t="s">
        <v>82</v>
      </c>
      <c r="T27" s="27"/>
      <c r="U27" s="27"/>
      <c r="V27" s="27"/>
      <c r="W27" s="27"/>
      <c r="X27" s="295"/>
    </row>
    <row r="28" spans="1:24" s="3" customFormat="1" ht="125.25" customHeight="1">
      <c r="A28" s="19" t="s">
        <v>165</v>
      </c>
      <c r="B28" s="20" t="s">
        <v>166</v>
      </c>
      <c r="C28" s="20" t="s">
        <v>167</v>
      </c>
      <c r="D28" s="20" t="s">
        <v>78</v>
      </c>
      <c r="E28" s="164" t="s">
        <v>79</v>
      </c>
      <c r="F28" s="164" t="s">
        <v>80</v>
      </c>
      <c r="G28" s="21">
        <v>3</v>
      </c>
      <c r="H28" s="22">
        <v>43800</v>
      </c>
      <c r="I28" s="22">
        <v>45657</v>
      </c>
      <c r="J28" s="23">
        <f t="shared" si="0"/>
        <v>265.28571428571428</v>
      </c>
      <c r="K28" s="218">
        <v>1.5</v>
      </c>
      <c r="L28" s="25">
        <v>0.5</v>
      </c>
      <c r="M28" s="26">
        <f t="shared" si="1"/>
        <v>132.64285714285714</v>
      </c>
      <c r="N28" s="26">
        <f t="shared" si="2"/>
        <v>0</v>
      </c>
      <c r="O28" s="26">
        <f t="shared" si="3"/>
        <v>0</v>
      </c>
      <c r="P28" s="27" t="s">
        <v>168</v>
      </c>
      <c r="Q28" s="28" t="s">
        <v>169</v>
      </c>
      <c r="R28" s="28"/>
      <c r="S28" s="27" t="s">
        <v>82</v>
      </c>
      <c r="T28" s="27"/>
      <c r="U28" s="27"/>
      <c r="V28" s="27"/>
      <c r="W28" s="27"/>
      <c r="X28" s="295"/>
    </row>
    <row r="29" spans="1:24" s="3" customFormat="1" ht="125.25" customHeight="1">
      <c r="A29" s="19" t="s">
        <v>170</v>
      </c>
      <c r="B29" s="20" t="s">
        <v>171</v>
      </c>
      <c r="C29" s="20" t="s">
        <v>172</v>
      </c>
      <c r="D29" s="20" t="s">
        <v>78</v>
      </c>
      <c r="E29" s="20" t="s">
        <v>79</v>
      </c>
      <c r="F29" s="164" t="s">
        <v>80</v>
      </c>
      <c r="G29" s="21">
        <v>3</v>
      </c>
      <c r="H29" s="22">
        <v>43800</v>
      </c>
      <c r="I29" s="22">
        <v>45657</v>
      </c>
      <c r="J29" s="23">
        <f t="shared" si="0"/>
        <v>265.28571428571428</v>
      </c>
      <c r="K29" s="218">
        <v>1.5</v>
      </c>
      <c r="L29" s="25">
        <v>0.5</v>
      </c>
      <c r="M29" s="26">
        <f t="shared" si="1"/>
        <v>132.64285714285714</v>
      </c>
      <c r="N29" s="26">
        <f t="shared" si="2"/>
        <v>0</v>
      </c>
      <c r="O29" s="26">
        <f t="shared" si="3"/>
        <v>0</v>
      </c>
      <c r="P29" s="27" t="s">
        <v>168</v>
      </c>
      <c r="Q29" s="28" t="s">
        <v>34</v>
      </c>
      <c r="R29" s="28"/>
      <c r="S29" s="27" t="s">
        <v>82</v>
      </c>
      <c r="T29" s="27"/>
      <c r="U29" s="27"/>
      <c r="V29" s="27"/>
      <c r="W29" s="27"/>
      <c r="X29" s="295"/>
    </row>
    <row r="30" spans="1:24" s="3" customFormat="1" ht="125.25" customHeight="1">
      <c r="A30" s="19" t="s">
        <v>173</v>
      </c>
      <c r="B30" s="20" t="s">
        <v>174</v>
      </c>
      <c r="C30" s="20" t="s">
        <v>175</v>
      </c>
      <c r="D30" s="20" t="s">
        <v>78</v>
      </c>
      <c r="E30" s="20" t="s">
        <v>79</v>
      </c>
      <c r="F30" s="164" t="s">
        <v>80</v>
      </c>
      <c r="G30" s="21">
        <v>3</v>
      </c>
      <c r="H30" s="22">
        <v>43800</v>
      </c>
      <c r="I30" s="22">
        <v>45657</v>
      </c>
      <c r="J30" s="23">
        <f t="shared" si="0"/>
        <v>265.28571428571428</v>
      </c>
      <c r="K30" s="218">
        <v>1.5</v>
      </c>
      <c r="L30" s="25">
        <v>0.5</v>
      </c>
      <c r="M30" s="26">
        <f t="shared" si="1"/>
        <v>132.64285714285714</v>
      </c>
      <c r="N30" s="26">
        <f t="shared" si="2"/>
        <v>0</v>
      </c>
      <c r="O30" s="26">
        <f t="shared" si="3"/>
        <v>0</v>
      </c>
      <c r="P30" s="27" t="s">
        <v>168</v>
      </c>
      <c r="Q30" s="28" t="s">
        <v>176</v>
      </c>
      <c r="R30" s="28"/>
      <c r="S30" s="27" t="s">
        <v>82</v>
      </c>
      <c r="T30" s="27"/>
      <c r="U30" s="27"/>
      <c r="V30" s="27"/>
      <c r="W30" s="27"/>
      <c r="X30" s="295"/>
    </row>
    <row r="31" spans="1:24" s="3" customFormat="1" ht="125.25" customHeight="1">
      <c r="A31" s="37" t="s">
        <v>177</v>
      </c>
      <c r="B31" s="20" t="s">
        <v>178</v>
      </c>
      <c r="C31" s="31" t="s">
        <v>179</v>
      </c>
      <c r="D31" s="20" t="s">
        <v>78</v>
      </c>
      <c r="E31" s="20" t="s">
        <v>79</v>
      </c>
      <c r="F31" s="164" t="s">
        <v>80</v>
      </c>
      <c r="G31" s="21">
        <v>3</v>
      </c>
      <c r="H31" s="22">
        <v>43800</v>
      </c>
      <c r="I31" s="22">
        <v>45657</v>
      </c>
      <c r="J31" s="23">
        <f t="shared" si="0"/>
        <v>265.28571428571428</v>
      </c>
      <c r="K31" s="218">
        <v>1.5</v>
      </c>
      <c r="L31" s="25">
        <v>0.5</v>
      </c>
      <c r="M31" s="26">
        <f t="shared" si="1"/>
        <v>132.64285714285714</v>
      </c>
      <c r="N31" s="26">
        <f t="shared" si="2"/>
        <v>0</v>
      </c>
      <c r="O31" s="26">
        <f t="shared" si="3"/>
        <v>0</v>
      </c>
      <c r="P31" s="165" t="s">
        <v>180</v>
      </c>
      <c r="Q31" s="28" t="s">
        <v>176</v>
      </c>
      <c r="R31" s="28"/>
      <c r="S31" s="27" t="s">
        <v>82</v>
      </c>
      <c r="T31" s="27"/>
      <c r="U31" s="27"/>
      <c r="V31" s="27"/>
      <c r="W31" s="27"/>
      <c r="X31" s="295"/>
    </row>
    <row r="32" spans="1:24" s="3" customFormat="1" ht="125.25" customHeight="1">
      <c r="A32" s="37" t="s">
        <v>177</v>
      </c>
      <c r="B32" s="20" t="s">
        <v>178</v>
      </c>
      <c r="C32" s="31" t="s">
        <v>77</v>
      </c>
      <c r="D32" s="20" t="s">
        <v>78</v>
      </c>
      <c r="E32" s="20" t="s">
        <v>79</v>
      </c>
      <c r="F32" s="164" t="s">
        <v>80</v>
      </c>
      <c r="G32" s="21">
        <v>3</v>
      </c>
      <c r="H32" s="22">
        <v>43800</v>
      </c>
      <c r="I32" s="22">
        <v>45657</v>
      </c>
      <c r="J32" s="23">
        <f t="shared" si="0"/>
        <v>265.28571428571428</v>
      </c>
      <c r="K32" s="218">
        <v>1.5</v>
      </c>
      <c r="L32" s="25">
        <v>0.5</v>
      </c>
      <c r="M32" s="26">
        <f t="shared" si="1"/>
        <v>132.64285714285714</v>
      </c>
      <c r="N32" s="26">
        <f t="shared" si="2"/>
        <v>0</v>
      </c>
      <c r="O32" s="26">
        <f t="shared" si="3"/>
        <v>0</v>
      </c>
      <c r="P32" s="165" t="s">
        <v>180</v>
      </c>
      <c r="Q32" s="28" t="s">
        <v>176</v>
      </c>
      <c r="R32" s="28"/>
      <c r="S32" s="27" t="s">
        <v>82</v>
      </c>
      <c r="T32" s="27"/>
      <c r="U32" s="27"/>
      <c r="V32" s="27"/>
      <c r="W32" s="27"/>
      <c r="X32" s="295"/>
    </row>
    <row r="33" spans="1:24" s="3" customFormat="1" ht="125.25" customHeight="1">
      <c r="A33" s="37" t="s">
        <v>181</v>
      </c>
      <c r="B33" s="20" t="s">
        <v>182</v>
      </c>
      <c r="C33" s="31" t="s">
        <v>183</v>
      </c>
      <c r="D33" s="20" t="s">
        <v>78</v>
      </c>
      <c r="E33" s="20" t="s">
        <v>79</v>
      </c>
      <c r="F33" s="164" t="s">
        <v>80</v>
      </c>
      <c r="G33" s="21">
        <v>3</v>
      </c>
      <c r="H33" s="38">
        <v>43800</v>
      </c>
      <c r="I33" s="22">
        <v>45657</v>
      </c>
      <c r="J33" s="23">
        <f t="shared" si="0"/>
        <v>265.28571428571428</v>
      </c>
      <c r="K33" s="218">
        <v>1.5</v>
      </c>
      <c r="L33" s="25">
        <v>0.5</v>
      </c>
      <c r="M33" s="26">
        <f t="shared" si="1"/>
        <v>132.64285714285714</v>
      </c>
      <c r="N33" s="26">
        <f t="shared" si="2"/>
        <v>0</v>
      </c>
      <c r="O33" s="26">
        <f t="shared" si="3"/>
        <v>0</v>
      </c>
      <c r="P33" s="165" t="s">
        <v>180</v>
      </c>
      <c r="Q33" s="28" t="s">
        <v>176</v>
      </c>
      <c r="R33" s="28"/>
      <c r="S33" s="27" t="s">
        <v>82</v>
      </c>
      <c r="T33" s="27"/>
      <c r="U33" s="27"/>
      <c r="V33" s="27"/>
      <c r="W33" s="27"/>
      <c r="X33" s="295"/>
    </row>
    <row r="34" spans="1:24" s="3" customFormat="1" ht="125.25" customHeight="1">
      <c r="A34" s="37" t="s">
        <v>181</v>
      </c>
      <c r="B34" s="20" t="s">
        <v>182</v>
      </c>
      <c r="C34" s="31" t="s">
        <v>77</v>
      </c>
      <c r="D34" s="20" t="s">
        <v>78</v>
      </c>
      <c r="E34" s="20" t="s">
        <v>79</v>
      </c>
      <c r="F34" s="164" t="s">
        <v>80</v>
      </c>
      <c r="G34" s="21">
        <v>3</v>
      </c>
      <c r="H34" s="38">
        <v>43800</v>
      </c>
      <c r="I34" s="22">
        <v>45657</v>
      </c>
      <c r="J34" s="23">
        <f t="shared" si="0"/>
        <v>265.28571428571428</v>
      </c>
      <c r="K34" s="218">
        <v>1.5</v>
      </c>
      <c r="L34" s="25">
        <v>0.5</v>
      </c>
      <c r="M34" s="26">
        <f t="shared" si="1"/>
        <v>132.64285714285714</v>
      </c>
      <c r="N34" s="26">
        <f t="shared" si="2"/>
        <v>0</v>
      </c>
      <c r="O34" s="26">
        <f t="shared" si="3"/>
        <v>0</v>
      </c>
      <c r="P34" s="165" t="s">
        <v>180</v>
      </c>
      <c r="Q34" s="28" t="s">
        <v>176</v>
      </c>
      <c r="R34" s="28"/>
      <c r="S34" s="27" t="s">
        <v>82</v>
      </c>
      <c r="T34" s="27"/>
      <c r="U34" s="27"/>
      <c r="V34" s="27"/>
      <c r="W34" s="27"/>
      <c r="X34" s="295"/>
    </row>
    <row r="35" spans="1:24" s="3" customFormat="1" ht="125.25" customHeight="1">
      <c r="A35" s="19" t="s">
        <v>184</v>
      </c>
      <c r="B35" s="20" t="s">
        <v>185</v>
      </c>
      <c r="C35" s="31" t="s">
        <v>77</v>
      </c>
      <c r="D35" s="20" t="s">
        <v>78</v>
      </c>
      <c r="E35" s="20" t="s">
        <v>79</v>
      </c>
      <c r="F35" s="164" t="s">
        <v>80</v>
      </c>
      <c r="G35" s="94">
        <v>3</v>
      </c>
      <c r="H35" s="38">
        <v>43800</v>
      </c>
      <c r="I35" s="22">
        <v>45657</v>
      </c>
      <c r="J35" s="23">
        <f t="shared" si="0"/>
        <v>265.28571428571428</v>
      </c>
      <c r="K35" s="218">
        <v>1.5</v>
      </c>
      <c r="L35" s="25">
        <v>0.5</v>
      </c>
      <c r="M35" s="26">
        <f t="shared" si="1"/>
        <v>132.64285714285714</v>
      </c>
      <c r="N35" s="26">
        <f t="shared" si="2"/>
        <v>0</v>
      </c>
      <c r="O35" s="26">
        <f t="shared" si="3"/>
        <v>0</v>
      </c>
      <c r="P35" s="27" t="s">
        <v>180</v>
      </c>
      <c r="Q35" s="28" t="s">
        <v>176</v>
      </c>
      <c r="R35" s="28"/>
      <c r="S35" s="27" t="s">
        <v>82</v>
      </c>
      <c r="T35" s="27"/>
      <c r="U35" s="27"/>
      <c r="V35" s="27"/>
      <c r="W35" s="27"/>
      <c r="X35" s="295"/>
    </row>
    <row r="36" spans="1:24" s="3" customFormat="1" ht="125.25" customHeight="1">
      <c r="A36" s="19" t="s">
        <v>186</v>
      </c>
      <c r="B36" s="20" t="s">
        <v>187</v>
      </c>
      <c r="C36" s="31" t="s">
        <v>77</v>
      </c>
      <c r="D36" s="20" t="s">
        <v>78</v>
      </c>
      <c r="E36" s="20" t="s">
        <v>79</v>
      </c>
      <c r="F36" s="164" t="s">
        <v>80</v>
      </c>
      <c r="G36" s="94">
        <v>3</v>
      </c>
      <c r="H36" s="38">
        <v>43800</v>
      </c>
      <c r="I36" s="22">
        <v>45657</v>
      </c>
      <c r="J36" s="23">
        <f t="shared" si="0"/>
        <v>265.28571428571428</v>
      </c>
      <c r="K36" s="218">
        <v>1.5</v>
      </c>
      <c r="L36" s="25">
        <v>0.5</v>
      </c>
      <c r="M36" s="26">
        <f t="shared" si="1"/>
        <v>132.64285714285714</v>
      </c>
      <c r="N36" s="26">
        <f t="shared" si="2"/>
        <v>0</v>
      </c>
      <c r="O36" s="26">
        <f t="shared" si="3"/>
        <v>0</v>
      </c>
      <c r="P36" s="27" t="s">
        <v>180</v>
      </c>
      <c r="Q36" s="28" t="s">
        <v>176</v>
      </c>
      <c r="R36" s="28"/>
      <c r="S36" s="27" t="s">
        <v>82</v>
      </c>
      <c r="T36" s="27"/>
      <c r="U36" s="27"/>
      <c r="V36" s="27"/>
      <c r="W36" s="27"/>
      <c r="X36" s="295"/>
    </row>
    <row r="37" spans="1:24" s="3" customFormat="1" ht="125.25" customHeight="1">
      <c r="A37" s="19" t="s">
        <v>188</v>
      </c>
      <c r="B37" s="20" t="s">
        <v>189</v>
      </c>
      <c r="C37" s="31" t="s">
        <v>77</v>
      </c>
      <c r="D37" s="20" t="s">
        <v>78</v>
      </c>
      <c r="E37" s="20" t="s">
        <v>79</v>
      </c>
      <c r="F37" s="164" t="s">
        <v>80</v>
      </c>
      <c r="G37" s="94">
        <v>3</v>
      </c>
      <c r="H37" s="38">
        <v>43800</v>
      </c>
      <c r="I37" s="22">
        <v>45657</v>
      </c>
      <c r="J37" s="23">
        <f t="shared" si="0"/>
        <v>265.28571428571428</v>
      </c>
      <c r="K37" s="218">
        <v>1.5</v>
      </c>
      <c r="L37" s="25">
        <v>0.5</v>
      </c>
      <c r="M37" s="26">
        <f t="shared" si="1"/>
        <v>132.64285714285714</v>
      </c>
      <c r="N37" s="26">
        <f t="shared" si="2"/>
        <v>0</v>
      </c>
      <c r="O37" s="26">
        <f t="shared" si="3"/>
        <v>0</v>
      </c>
      <c r="P37" s="27" t="s">
        <v>180</v>
      </c>
      <c r="Q37" s="28" t="s">
        <v>176</v>
      </c>
      <c r="R37" s="28"/>
      <c r="S37" s="27" t="s">
        <v>82</v>
      </c>
      <c r="T37" s="27"/>
      <c r="U37" s="27"/>
      <c r="V37" s="27"/>
      <c r="W37" s="27"/>
      <c r="X37" s="295"/>
    </row>
    <row r="38" spans="1:24" s="3" customFormat="1" ht="125.25" customHeight="1">
      <c r="A38" s="19" t="s">
        <v>190</v>
      </c>
      <c r="B38" s="20" t="s">
        <v>191</v>
      </c>
      <c r="C38" s="20" t="s">
        <v>192</v>
      </c>
      <c r="D38" s="20" t="s">
        <v>78</v>
      </c>
      <c r="E38" s="20" t="s">
        <v>79</v>
      </c>
      <c r="F38" s="164" t="s">
        <v>80</v>
      </c>
      <c r="G38" s="21">
        <v>2</v>
      </c>
      <c r="H38" s="22">
        <v>42767</v>
      </c>
      <c r="I38" s="22">
        <v>45657</v>
      </c>
      <c r="J38" s="23">
        <f t="shared" si="0"/>
        <v>412.85714285714283</v>
      </c>
      <c r="K38" s="218">
        <v>1.5</v>
      </c>
      <c r="L38" s="25">
        <v>0.5</v>
      </c>
      <c r="M38" s="26">
        <f t="shared" si="1"/>
        <v>206.42857142857142</v>
      </c>
      <c r="N38" s="26">
        <f t="shared" si="2"/>
        <v>0</v>
      </c>
      <c r="O38" s="26">
        <f t="shared" si="3"/>
        <v>0</v>
      </c>
      <c r="P38" s="27" t="s">
        <v>193</v>
      </c>
      <c r="Q38" s="28" t="s">
        <v>176</v>
      </c>
      <c r="R38" s="28"/>
      <c r="S38" s="27" t="s">
        <v>82</v>
      </c>
      <c r="T38" s="27"/>
      <c r="U38" s="27"/>
      <c r="V38" s="27"/>
      <c r="W38" s="27"/>
      <c r="X38" s="295"/>
    </row>
    <row r="39" spans="1:24" s="3" customFormat="1" ht="125.25" hidden="1" customHeight="1">
      <c r="A39" s="19" t="s">
        <v>194</v>
      </c>
      <c r="B39" s="95" t="s">
        <v>195</v>
      </c>
      <c r="C39" s="20" t="s">
        <v>196</v>
      </c>
      <c r="D39" s="20" t="s">
        <v>197</v>
      </c>
      <c r="E39" s="20" t="s">
        <v>198</v>
      </c>
      <c r="F39" s="21" t="s">
        <v>138</v>
      </c>
      <c r="G39" s="21">
        <v>4</v>
      </c>
      <c r="H39" s="22">
        <v>42737</v>
      </c>
      <c r="I39" s="22">
        <v>43099</v>
      </c>
      <c r="J39" s="23">
        <f t="shared" si="0"/>
        <v>51.714285714285715</v>
      </c>
      <c r="K39" s="24">
        <v>4</v>
      </c>
      <c r="L39" s="25">
        <v>1</v>
      </c>
      <c r="M39" s="26">
        <f t="shared" si="1"/>
        <v>51.714285714285715</v>
      </c>
      <c r="N39" s="26">
        <f t="shared" si="2"/>
        <v>0</v>
      </c>
      <c r="O39" s="26">
        <f t="shared" si="3"/>
        <v>0</v>
      </c>
      <c r="P39" s="27" t="s">
        <v>62</v>
      </c>
      <c r="Q39" s="28" t="s">
        <v>176</v>
      </c>
      <c r="R39" s="28"/>
      <c r="S39" s="28"/>
      <c r="T39" s="28"/>
      <c r="U39" s="28"/>
      <c r="V39" s="28"/>
      <c r="W39" s="28"/>
      <c r="X39" s="295" t="s">
        <v>199</v>
      </c>
    </row>
    <row r="40" spans="1:24" s="3" customFormat="1" ht="160.9" hidden="1" customHeight="1">
      <c r="A40" s="39" t="s">
        <v>200</v>
      </c>
      <c r="B40" s="97" t="s">
        <v>201</v>
      </c>
      <c r="C40" s="40" t="s">
        <v>202</v>
      </c>
      <c r="D40" s="40" t="s">
        <v>203</v>
      </c>
      <c r="E40" s="40" t="s">
        <v>204</v>
      </c>
      <c r="F40" s="41" t="s">
        <v>205</v>
      </c>
      <c r="G40" s="42">
        <v>1</v>
      </c>
      <c r="H40" s="43">
        <v>41866</v>
      </c>
      <c r="I40" s="43">
        <v>42093</v>
      </c>
      <c r="J40" s="23">
        <f t="shared" si="0"/>
        <v>32.428571428571431</v>
      </c>
      <c r="K40" s="42">
        <v>1</v>
      </c>
      <c r="L40" s="25">
        <v>1</v>
      </c>
      <c r="M40" s="26">
        <f t="shared" si="1"/>
        <v>32.428571428571431</v>
      </c>
      <c r="N40" s="26">
        <f t="shared" si="2"/>
        <v>0</v>
      </c>
      <c r="O40" s="26">
        <f t="shared" si="3"/>
        <v>0</v>
      </c>
      <c r="P40" s="27" t="s">
        <v>33</v>
      </c>
      <c r="Q40" s="28" t="s">
        <v>206</v>
      </c>
      <c r="R40" s="28"/>
      <c r="S40" s="28"/>
      <c r="T40" s="28"/>
      <c r="U40" s="28"/>
      <c r="V40" s="28"/>
      <c r="W40" s="28"/>
      <c r="X40" s="295" t="s">
        <v>207</v>
      </c>
    </row>
    <row r="41" spans="1:24" s="3" customFormat="1" ht="125.25" customHeight="1">
      <c r="A41" s="39" t="s">
        <v>208</v>
      </c>
      <c r="B41" s="40" t="s">
        <v>209</v>
      </c>
      <c r="C41" s="40" t="s">
        <v>210</v>
      </c>
      <c r="D41" s="40" t="s">
        <v>78</v>
      </c>
      <c r="E41" s="40" t="s">
        <v>79</v>
      </c>
      <c r="F41" s="40" t="s">
        <v>79</v>
      </c>
      <c r="G41" s="42">
        <v>3</v>
      </c>
      <c r="H41" s="43">
        <v>43800</v>
      </c>
      <c r="I41" s="22">
        <v>45657</v>
      </c>
      <c r="J41" s="23">
        <f t="shared" si="0"/>
        <v>265.28571428571428</v>
      </c>
      <c r="K41" s="218">
        <v>1.5</v>
      </c>
      <c r="L41" s="25">
        <v>0.5</v>
      </c>
      <c r="M41" s="26">
        <f t="shared" si="1"/>
        <v>132.64285714285714</v>
      </c>
      <c r="N41" s="26">
        <f t="shared" si="2"/>
        <v>0</v>
      </c>
      <c r="O41" s="26">
        <f t="shared" si="3"/>
        <v>0</v>
      </c>
      <c r="P41" s="27" t="s">
        <v>193</v>
      </c>
      <c r="Q41" s="28" t="s">
        <v>211</v>
      </c>
      <c r="R41" s="28"/>
      <c r="S41" s="27" t="s">
        <v>82</v>
      </c>
      <c r="T41" s="27"/>
      <c r="U41" s="27"/>
      <c r="V41" s="27"/>
      <c r="W41" s="27"/>
      <c r="X41" s="295"/>
    </row>
    <row r="42" spans="1:24" s="3" customFormat="1" ht="125.25" customHeight="1">
      <c r="A42" s="39" t="s">
        <v>212</v>
      </c>
      <c r="B42" s="40" t="s">
        <v>213</v>
      </c>
      <c r="C42" s="40" t="s">
        <v>214</v>
      </c>
      <c r="D42" s="40" t="s">
        <v>78</v>
      </c>
      <c r="E42" s="20" t="s">
        <v>79</v>
      </c>
      <c r="F42" s="40" t="s">
        <v>79</v>
      </c>
      <c r="G42" s="42">
        <v>3</v>
      </c>
      <c r="H42" s="22">
        <v>43800</v>
      </c>
      <c r="I42" s="22">
        <v>45657</v>
      </c>
      <c r="J42" s="23">
        <f t="shared" si="0"/>
        <v>265.28571428571428</v>
      </c>
      <c r="K42" s="218">
        <v>1.5</v>
      </c>
      <c r="L42" s="25">
        <v>0.5</v>
      </c>
      <c r="M42" s="26">
        <f t="shared" si="1"/>
        <v>132.64285714285714</v>
      </c>
      <c r="N42" s="26">
        <f t="shared" si="2"/>
        <v>0</v>
      </c>
      <c r="O42" s="26">
        <f t="shared" si="3"/>
        <v>0</v>
      </c>
      <c r="P42" s="27" t="s">
        <v>180</v>
      </c>
      <c r="Q42" s="28" t="s">
        <v>211</v>
      </c>
      <c r="R42" s="28"/>
      <c r="S42" s="27" t="s">
        <v>82</v>
      </c>
      <c r="T42" s="27"/>
      <c r="U42" s="27"/>
      <c r="V42" s="27"/>
      <c r="W42" s="27"/>
      <c r="X42" s="295"/>
    </row>
    <row r="43" spans="1:24" s="3" customFormat="1" ht="125.25" customHeight="1">
      <c r="A43" s="44" t="s">
        <v>215</v>
      </c>
      <c r="B43" s="40" t="s">
        <v>216</v>
      </c>
      <c r="C43" s="40" t="s">
        <v>217</v>
      </c>
      <c r="D43" s="40" t="s">
        <v>78</v>
      </c>
      <c r="E43" s="20" t="s">
        <v>79</v>
      </c>
      <c r="F43" s="40" t="s">
        <v>79</v>
      </c>
      <c r="G43" s="42">
        <v>3</v>
      </c>
      <c r="H43" s="22">
        <v>43800</v>
      </c>
      <c r="I43" s="22">
        <v>45657</v>
      </c>
      <c r="J43" s="23">
        <v>160.85714285714286</v>
      </c>
      <c r="K43" s="218">
        <v>1.5</v>
      </c>
      <c r="L43" s="25">
        <v>0.5</v>
      </c>
      <c r="M43" s="26">
        <f t="shared" si="1"/>
        <v>80.428571428571431</v>
      </c>
      <c r="N43" s="26">
        <f t="shared" si="2"/>
        <v>0</v>
      </c>
      <c r="O43" s="26">
        <f t="shared" si="3"/>
        <v>0</v>
      </c>
      <c r="P43" s="27" t="s">
        <v>193</v>
      </c>
      <c r="Q43" s="28" t="s">
        <v>218</v>
      </c>
      <c r="R43" s="28"/>
      <c r="S43" s="27" t="s">
        <v>82</v>
      </c>
      <c r="T43" s="27"/>
      <c r="U43" s="27"/>
      <c r="V43" s="27"/>
      <c r="W43" s="27"/>
      <c r="X43" s="295"/>
    </row>
    <row r="44" spans="1:24" s="3" customFormat="1" ht="151.9" customHeight="1">
      <c r="A44" s="39" t="s">
        <v>219</v>
      </c>
      <c r="B44" s="40" t="s">
        <v>220</v>
      </c>
      <c r="C44" s="31" t="s">
        <v>77</v>
      </c>
      <c r="D44" s="20" t="s">
        <v>78</v>
      </c>
      <c r="E44" s="20" t="s">
        <v>79</v>
      </c>
      <c r="F44" s="164" t="s">
        <v>80</v>
      </c>
      <c r="G44" s="94">
        <v>3</v>
      </c>
      <c r="H44" s="38">
        <v>43800</v>
      </c>
      <c r="I44" s="22">
        <v>45657</v>
      </c>
      <c r="J44" s="23">
        <f t="shared" si="0"/>
        <v>265.28571428571428</v>
      </c>
      <c r="K44" s="218">
        <v>1.5</v>
      </c>
      <c r="L44" s="25">
        <v>0.5</v>
      </c>
      <c r="M44" s="26">
        <f t="shared" si="1"/>
        <v>132.64285714285714</v>
      </c>
      <c r="N44" s="26">
        <f t="shared" si="2"/>
        <v>0</v>
      </c>
      <c r="O44" s="26">
        <f t="shared" si="3"/>
        <v>0</v>
      </c>
      <c r="P44" s="27" t="s">
        <v>180</v>
      </c>
      <c r="Q44" s="28" t="s">
        <v>221</v>
      </c>
      <c r="R44" s="28"/>
      <c r="S44" s="27" t="s">
        <v>82</v>
      </c>
      <c r="T44" s="27"/>
      <c r="U44" s="27"/>
      <c r="V44" s="27"/>
      <c r="W44" s="27"/>
      <c r="X44" s="295"/>
    </row>
    <row r="45" spans="1:24" s="3" customFormat="1" ht="125.25" hidden="1" customHeight="1">
      <c r="A45" s="45" t="s">
        <v>222</v>
      </c>
      <c r="B45" s="98" t="s">
        <v>223</v>
      </c>
      <c r="C45" s="46" t="s">
        <v>224</v>
      </c>
      <c r="D45" s="46" t="s">
        <v>225</v>
      </c>
      <c r="E45" s="46" t="s">
        <v>226</v>
      </c>
      <c r="F45" s="47" t="s">
        <v>227</v>
      </c>
      <c r="G45" s="42">
        <v>5</v>
      </c>
      <c r="H45" s="48">
        <v>41913</v>
      </c>
      <c r="I45" s="48">
        <v>42369</v>
      </c>
      <c r="J45" s="23">
        <f t="shared" si="0"/>
        <v>65.142857142857139</v>
      </c>
      <c r="K45" s="49">
        <v>5</v>
      </c>
      <c r="L45" s="25">
        <v>1</v>
      </c>
      <c r="M45" s="26">
        <f t="shared" si="1"/>
        <v>65.142857142857139</v>
      </c>
      <c r="N45" s="26">
        <f t="shared" si="2"/>
        <v>0</v>
      </c>
      <c r="O45" s="26">
        <f t="shared" si="3"/>
        <v>0</v>
      </c>
      <c r="P45" s="27" t="s">
        <v>33</v>
      </c>
      <c r="Q45" s="28" t="s">
        <v>228</v>
      </c>
      <c r="R45" s="28"/>
      <c r="S45" s="28"/>
      <c r="T45" s="28"/>
      <c r="U45" s="28"/>
      <c r="V45" s="28"/>
      <c r="W45" s="28"/>
      <c r="X45" s="295" t="s">
        <v>229</v>
      </c>
    </row>
    <row r="46" spans="1:24" s="3" customFormat="1" ht="125.25" hidden="1" customHeight="1">
      <c r="A46" s="45" t="s">
        <v>222</v>
      </c>
      <c r="B46" s="98" t="s">
        <v>223</v>
      </c>
      <c r="C46" s="46" t="s">
        <v>230</v>
      </c>
      <c r="D46" s="46" t="s">
        <v>231</v>
      </c>
      <c r="E46" s="46" t="s">
        <v>232</v>
      </c>
      <c r="F46" s="47" t="s">
        <v>233</v>
      </c>
      <c r="G46" s="42">
        <v>3</v>
      </c>
      <c r="H46" s="48">
        <v>41913</v>
      </c>
      <c r="I46" s="48">
        <v>42019</v>
      </c>
      <c r="J46" s="23">
        <f t="shared" si="0"/>
        <v>15.142857142857142</v>
      </c>
      <c r="K46" s="49">
        <v>3</v>
      </c>
      <c r="L46" s="25">
        <v>1</v>
      </c>
      <c r="M46" s="26">
        <f t="shared" si="1"/>
        <v>15.142857142857142</v>
      </c>
      <c r="N46" s="26">
        <f t="shared" si="2"/>
        <v>0</v>
      </c>
      <c r="O46" s="26">
        <f t="shared" si="3"/>
        <v>0</v>
      </c>
      <c r="P46" s="27" t="s">
        <v>33</v>
      </c>
      <c r="Q46" s="28" t="s">
        <v>228</v>
      </c>
      <c r="R46" s="28"/>
      <c r="S46" s="28"/>
      <c r="T46" s="28"/>
      <c r="U46" s="28"/>
      <c r="V46" s="28"/>
      <c r="W46" s="28"/>
      <c r="X46" s="295" t="s">
        <v>234</v>
      </c>
    </row>
    <row r="47" spans="1:24" s="3" customFormat="1" ht="125.25" hidden="1" customHeight="1">
      <c r="A47" s="39" t="s">
        <v>235</v>
      </c>
      <c r="B47" s="97" t="s">
        <v>236</v>
      </c>
      <c r="C47" s="40"/>
      <c r="D47" s="50" t="s">
        <v>237</v>
      </c>
      <c r="E47" s="50" t="s">
        <v>238</v>
      </c>
      <c r="F47" s="51" t="s">
        <v>239</v>
      </c>
      <c r="G47" s="42">
        <v>2</v>
      </c>
      <c r="H47" s="52">
        <v>41897</v>
      </c>
      <c r="I47" s="52">
        <v>42093</v>
      </c>
      <c r="J47" s="23">
        <f t="shared" si="0"/>
        <v>28</v>
      </c>
      <c r="K47" s="42">
        <v>2</v>
      </c>
      <c r="L47" s="25">
        <v>1</v>
      </c>
      <c r="M47" s="26">
        <f t="shared" si="1"/>
        <v>28</v>
      </c>
      <c r="N47" s="26">
        <f t="shared" si="2"/>
        <v>0</v>
      </c>
      <c r="O47" s="26">
        <f t="shared" si="3"/>
        <v>0</v>
      </c>
      <c r="P47" s="27" t="s">
        <v>62</v>
      </c>
      <c r="Q47" s="28" t="s">
        <v>240</v>
      </c>
      <c r="R47" s="28"/>
      <c r="S47" s="28"/>
      <c r="T47" s="28"/>
      <c r="U47" s="28"/>
      <c r="V47" s="28"/>
      <c r="W47" s="28"/>
      <c r="X47" s="296" t="s">
        <v>241</v>
      </c>
    </row>
    <row r="48" spans="1:24" s="3" customFormat="1" ht="125.25" hidden="1" customHeight="1">
      <c r="A48" s="53" t="s">
        <v>242</v>
      </c>
      <c r="B48" s="97" t="s">
        <v>243</v>
      </c>
      <c r="C48" s="40"/>
      <c r="D48" s="40" t="s">
        <v>244</v>
      </c>
      <c r="E48" s="40" t="s">
        <v>245</v>
      </c>
      <c r="F48" s="41" t="s">
        <v>246</v>
      </c>
      <c r="G48" s="42">
        <v>9</v>
      </c>
      <c r="H48" s="43">
        <v>41866</v>
      </c>
      <c r="I48" s="43">
        <v>42231</v>
      </c>
      <c r="J48" s="23">
        <f t="shared" si="0"/>
        <v>52.142857142857146</v>
      </c>
      <c r="K48" s="42">
        <v>9</v>
      </c>
      <c r="L48" s="25">
        <v>1</v>
      </c>
      <c r="M48" s="26">
        <f t="shared" si="1"/>
        <v>52.142857142857146</v>
      </c>
      <c r="N48" s="26">
        <f t="shared" si="2"/>
        <v>0</v>
      </c>
      <c r="O48" s="26">
        <f t="shared" si="3"/>
        <v>0</v>
      </c>
      <c r="P48" s="27" t="s">
        <v>49</v>
      </c>
      <c r="Q48" s="28" t="s">
        <v>240</v>
      </c>
      <c r="R48" s="28"/>
      <c r="S48" s="28"/>
      <c r="T48" s="28"/>
      <c r="U48" s="28"/>
      <c r="V48" s="28"/>
      <c r="W48" s="28"/>
      <c r="X48" s="296" t="s">
        <v>247</v>
      </c>
    </row>
    <row r="49" spans="1:24" s="3" customFormat="1" ht="125.25" hidden="1" customHeight="1">
      <c r="A49" s="53" t="s">
        <v>242</v>
      </c>
      <c r="B49" s="97" t="s">
        <v>248</v>
      </c>
      <c r="C49" s="40"/>
      <c r="D49" s="40" t="s">
        <v>249</v>
      </c>
      <c r="E49" s="40" t="s">
        <v>250</v>
      </c>
      <c r="F49" s="41" t="s">
        <v>251</v>
      </c>
      <c r="G49" s="42">
        <v>1</v>
      </c>
      <c r="H49" s="43">
        <v>41866</v>
      </c>
      <c r="I49" s="43">
        <v>42231</v>
      </c>
      <c r="J49" s="23">
        <f t="shared" si="0"/>
        <v>52.142857142857146</v>
      </c>
      <c r="K49" s="42">
        <v>1</v>
      </c>
      <c r="L49" s="25">
        <v>1</v>
      </c>
      <c r="M49" s="26">
        <f t="shared" si="1"/>
        <v>52.142857142857146</v>
      </c>
      <c r="N49" s="26">
        <f t="shared" si="2"/>
        <v>0</v>
      </c>
      <c r="O49" s="26">
        <f t="shared" si="3"/>
        <v>0</v>
      </c>
      <c r="P49" s="27" t="s">
        <v>49</v>
      </c>
      <c r="Q49" s="28" t="s">
        <v>240</v>
      </c>
      <c r="R49" s="28"/>
      <c r="S49" s="28"/>
      <c r="T49" s="28"/>
      <c r="U49" s="28"/>
      <c r="V49" s="28"/>
      <c r="W49" s="28"/>
      <c r="X49" s="296" t="s">
        <v>50</v>
      </c>
    </row>
    <row r="50" spans="1:24" s="3" customFormat="1" ht="125.25" hidden="1" customHeight="1">
      <c r="A50" s="39" t="s">
        <v>252</v>
      </c>
      <c r="B50" s="100" t="s">
        <v>253</v>
      </c>
      <c r="C50" s="40"/>
      <c r="D50" s="40" t="s">
        <v>254</v>
      </c>
      <c r="E50" s="40" t="s">
        <v>255</v>
      </c>
      <c r="F50" s="41" t="s">
        <v>256</v>
      </c>
      <c r="G50" s="42">
        <v>5</v>
      </c>
      <c r="H50" s="54">
        <v>41927</v>
      </c>
      <c r="I50" s="54">
        <v>42065</v>
      </c>
      <c r="J50" s="23">
        <f t="shared" si="0"/>
        <v>19.714285714285715</v>
      </c>
      <c r="K50" s="42">
        <v>5</v>
      </c>
      <c r="L50" s="25">
        <v>1</v>
      </c>
      <c r="M50" s="26">
        <f t="shared" si="1"/>
        <v>19.714285714285715</v>
      </c>
      <c r="N50" s="26">
        <f t="shared" si="2"/>
        <v>0</v>
      </c>
      <c r="O50" s="26">
        <f t="shared" si="3"/>
        <v>0</v>
      </c>
      <c r="P50" s="27" t="s">
        <v>49</v>
      </c>
      <c r="Q50" s="28" t="s">
        <v>240</v>
      </c>
      <c r="R50" s="28"/>
      <c r="S50" s="28"/>
      <c r="T50" s="28"/>
      <c r="U50" s="28"/>
      <c r="V50" s="28"/>
      <c r="W50" s="28"/>
      <c r="X50" s="296" t="s">
        <v>257</v>
      </c>
    </row>
    <row r="51" spans="1:24" s="3" customFormat="1" ht="125.25" hidden="1" customHeight="1">
      <c r="A51" s="39" t="s">
        <v>258</v>
      </c>
      <c r="B51" s="100" t="s">
        <v>259</v>
      </c>
      <c r="C51" s="40"/>
      <c r="D51" s="50" t="s">
        <v>260</v>
      </c>
      <c r="E51" s="50" t="s">
        <v>261</v>
      </c>
      <c r="F51" s="51" t="s">
        <v>262</v>
      </c>
      <c r="G51" s="42">
        <v>6</v>
      </c>
      <c r="H51" s="52">
        <v>41700</v>
      </c>
      <c r="I51" s="52">
        <v>42093</v>
      </c>
      <c r="J51" s="23">
        <f t="shared" si="0"/>
        <v>56.142857142857146</v>
      </c>
      <c r="K51" s="42">
        <v>6</v>
      </c>
      <c r="L51" s="25">
        <v>1</v>
      </c>
      <c r="M51" s="26">
        <f t="shared" si="1"/>
        <v>56.142857142857146</v>
      </c>
      <c r="N51" s="26">
        <f t="shared" si="2"/>
        <v>0</v>
      </c>
      <c r="O51" s="26">
        <f t="shared" si="3"/>
        <v>0</v>
      </c>
      <c r="P51" s="27" t="s">
        <v>33</v>
      </c>
      <c r="Q51" s="28" t="s">
        <v>240</v>
      </c>
      <c r="R51" s="28"/>
      <c r="S51" s="28"/>
      <c r="T51" s="28"/>
      <c r="U51" s="28"/>
      <c r="V51" s="28"/>
      <c r="W51" s="28"/>
      <c r="X51" s="296" t="s">
        <v>263</v>
      </c>
    </row>
    <row r="52" spans="1:24" s="3" customFormat="1" ht="125.25" hidden="1" customHeight="1">
      <c r="A52" s="39" t="s">
        <v>264</v>
      </c>
      <c r="B52" s="100" t="s">
        <v>265</v>
      </c>
      <c r="C52" s="40"/>
      <c r="D52" s="50" t="s">
        <v>266</v>
      </c>
      <c r="E52" s="50" t="s">
        <v>267</v>
      </c>
      <c r="F52" s="51" t="s">
        <v>268</v>
      </c>
      <c r="G52" s="42">
        <v>9</v>
      </c>
      <c r="H52" s="52">
        <v>41897</v>
      </c>
      <c r="I52" s="52">
        <v>42277</v>
      </c>
      <c r="J52" s="23">
        <f t="shared" si="0"/>
        <v>54.285714285714285</v>
      </c>
      <c r="K52" s="42">
        <v>12</v>
      </c>
      <c r="L52" s="25">
        <v>1</v>
      </c>
      <c r="M52" s="26">
        <f t="shared" si="1"/>
        <v>54.285714285714285</v>
      </c>
      <c r="N52" s="26">
        <f t="shared" si="2"/>
        <v>0</v>
      </c>
      <c r="O52" s="26">
        <f t="shared" si="3"/>
        <v>0</v>
      </c>
      <c r="P52" s="27" t="s">
        <v>62</v>
      </c>
      <c r="Q52" s="28" t="s">
        <v>240</v>
      </c>
      <c r="R52" s="28"/>
      <c r="S52" s="28"/>
      <c r="T52" s="28"/>
      <c r="U52" s="28"/>
      <c r="V52" s="28"/>
      <c r="W52" s="28"/>
      <c r="X52" s="296" t="s">
        <v>269</v>
      </c>
    </row>
    <row r="53" spans="1:24" s="3" customFormat="1" ht="165.6" hidden="1" customHeight="1">
      <c r="A53" s="39" t="s">
        <v>270</v>
      </c>
      <c r="B53" s="100" t="s">
        <v>271</v>
      </c>
      <c r="C53" s="40"/>
      <c r="D53" s="50" t="s">
        <v>272</v>
      </c>
      <c r="E53" s="50" t="s">
        <v>273</v>
      </c>
      <c r="F53" s="51" t="s">
        <v>274</v>
      </c>
      <c r="G53" s="42">
        <v>2</v>
      </c>
      <c r="H53" s="52">
        <v>41760</v>
      </c>
      <c r="I53" s="52">
        <v>42246</v>
      </c>
      <c r="J53" s="23">
        <f t="shared" si="0"/>
        <v>69.428571428571431</v>
      </c>
      <c r="K53" s="42">
        <v>2</v>
      </c>
      <c r="L53" s="25">
        <v>1</v>
      </c>
      <c r="M53" s="26">
        <f t="shared" si="1"/>
        <v>69.428571428571431</v>
      </c>
      <c r="N53" s="26">
        <f t="shared" si="2"/>
        <v>0</v>
      </c>
      <c r="O53" s="26">
        <f t="shared" si="3"/>
        <v>0</v>
      </c>
      <c r="P53" s="27" t="s">
        <v>33</v>
      </c>
      <c r="Q53" s="28" t="s">
        <v>240</v>
      </c>
      <c r="R53" s="28"/>
      <c r="S53" s="28"/>
      <c r="T53" s="28"/>
      <c r="U53" s="28"/>
      <c r="V53" s="28"/>
      <c r="W53" s="28"/>
      <c r="X53" s="296" t="s">
        <v>275</v>
      </c>
    </row>
    <row r="54" spans="1:24" s="3" customFormat="1" ht="125.25" hidden="1" customHeight="1">
      <c r="A54" s="39" t="s">
        <v>276</v>
      </c>
      <c r="B54" s="100" t="s">
        <v>277</v>
      </c>
      <c r="C54" s="40"/>
      <c r="D54" s="40" t="s">
        <v>278</v>
      </c>
      <c r="E54" s="50" t="s">
        <v>279</v>
      </c>
      <c r="F54" s="51" t="s">
        <v>280</v>
      </c>
      <c r="G54" s="42">
        <v>1</v>
      </c>
      <c r="H54" s="43">
        <v>41897</v>
      </c>
      <c r="I54" s="43">
        <v>42262</v>
      </c>
      <c r="J54" s="23">
        <f t="shared" si="0"/>
        <v>52.142857142857146</v>
      </c>
      <c r="K54" s="42">
        <v>1</v>
      </c>
      <c r="L54" s="25">
        <v>1</v>
      </c>
      <c r="M54" s="26">
        <f t="shared" si="1"/>
        <v>52.142857142857146</v>
      </c>
      <c r="N54" s="26">
        <f t="shared" si="2"/>
        <v>0</v>
      </c>
      <c r="O54" s="26">
        <f t="shared" si="3"/>
        <v>0</v>
      </c>
      <c r="P54" s="27" t="s">
        <v>49</v>
      </c>
      <c r="Q54" s="28" t="s">
        <v>240</v>
      </c>
      <c r="R54" s="28"/>
      <c r="S54" s="28"/>
      <c r="T54" s="28"/>
      <c r="U54" s="28"/>
      <c r="V54" s="28"/>
      <c r="W54" s="28"/>
      <c r="X54" s="296" t="s">
        <v>281</v>
      </c>
    </row>
    <row r="55" spans="1:24" s="3" customFormat="1" ht="125.25" hidden="1" customHeight="1">
      <c r="A55" s="39" t="s">
        <v>242</v>
      </c>
      <c r="B55" s="100" t="s">
        <v>282</v>
      </c>
      <c r="C55" s="40"/>
      <c r="D55" s="40" t="s">
        <v>283</v>
      </c>
      <c r="E55" s="40" t="s">
        <v>284</v>
      </c>
      <c r="F55" s="51" t="s">
        <v>285</v>
      </c>
      <c r="G55" s="42">
        <v>1</v>
      </c>
      <c r="H55" s="43">
        <v>41276</v>
      </c>
      <c r="I55" s="43">
        <v>42262</v>
      </c>
      <c r="J55" s="23">
        <f t="shared" si="0"/>
        <v>140.85714285714286</v>
      </c>
      <c r="K55" s="42">
        <v>1</v>
      </c>
      <c r="L55" s="25">
        <v>1</v>
      </c>
      <c r="M55" s="26">
        <f t="shared" si="1"/>
        <v>140.85714285714286</v>
      </c>
      <c r="N55" s="26">
        <f t="shared" si="2"/>
        <v>0</v>
      </c>
      <c r="O55" s="26">
        <f t="shared" si="3"/>
        <v>0</v>
      </c>
      <c r="P55" s="27" t="s">
        <v>62</v>
      </c>
      <c r="Q55" s="28" t="s">
        <v>240</v>
      </c>
      <c r="R55" s="28"/>
      <c r="S55" s="28"/>
      <c r="T55" s="28"/>
      <c r="U55" s="28"/>
      <c r="V55" s="28"/>
      <c r="W55" s="28"/>
      <c r="X55" s="296" t="s">
        <v>286</v>
      </c>
    </row>
    <row r="56" spans="1:24" s="3" customFormat="1" ht="125.25" hidden="1" customHeight="1">
      <c r="A56" s="39" t="s">
        <v>287</v>
      </c>
      <c r="B56" s="100" t="s">
        <v>288</v>
      </c>
      <c r="C56" s="40"/>
      <c r="D56" s="40" t="s">
        <v>289</v>
      </c>
      <c r="E56" s="40" t="s">
        <v>290</v>
      </c>
      <c r="F56" s="41" t="s">
        <v>291</v>
      </c>
      <c r="G56" s="42">
        <v>2</v>
      </c>
      <c r="H56" s="43">
        <v>41897</v>
      </c>
      <c r="I56" s="43">
        <v>42246</v>
      </c>
      <c r="J56" s="23">
        <f t="shared" si="0"/>
        <v>49.857142857142854</v>
      </c>
      <c r="K56" s="42">
        <v>2</v>
      </c>
      <c r="L56" s="25">
        <v>1</v>
      </c>
      <c r="M56" s="26">
        <f t="shared" si="1"/>
        <v>49.857142857142854</v>
      </c>
      <c r="N56" s="26">
        <f t="shared" si="2"/>
        <v>0</v>
      </c>
      <c r="O56" s="26">
        <f t="shared" si="3"/>
        <v>0</v>
      </c>
      <c r="P56" s="27" t="s">
        <v>49</v>
      </c>
      <c r="Q56" s="28" t="s">
        <v>240</v>
      </c>
      <c r="R56" s="28"/>
      <c r="S56" s="28"/>
      <c r="T56" s="28"/>
      <c r="U56" s="28"/>
      <c r="V56" s="28"/>
      <c r="W56" s="28"/>
      <c r="X56" s="296" t="s">
        <v>292</v>
      </c>
    </row>
    <row r="57" spans="1:24" s="3" customFormat="1" ht="125.25" hidden="1" customHeight="1">
      <c r="A57" s="39" t="s">
        <v>293</v>
      </c>
      <c r="B57" s="100" t="s">
        <v>294</v>
      </c>
      <c r="C57" s="40"/>
      <c r="D57" s="40" t="s">
        <v>289</v>
      </c>
      <c r="E57" s="40" t="s">
        <v>295</v>
      </c>
      <c r="F57" s="41" t="s">
        <v>291</v>
      </c>
      <c r="G57" s="42">
        <v>1</v>
      </c>
      <c r="H57" s="43">
        <v>41897</v>
      </c>
      <c r="I57" s="43">
        <v>42246</v>
      </c>
      <c r="J57" s="23">
        <f t="shared" si="0"/>
        <v>49.857142857142854</v>
      </c>
      <c r="K57" s="42">
        <v>1</v>
      </c>
      <c r="L57" s="25">
        <v>1</v>
      </c>
      <c r="M57" s="26">
        <f t="shared" si="1"/>
        <v>49.857142857142854</v>
      </c>
      <c r="N57" s="26">
        <f t="shared" si="2"/>
        <v>0</v>
      </c>
      <c r="O57" s="26">
        <f t="shared" si="3"/>
        <v>0</v>
      </c>
      <c r="P57" s="27" t="s">
        <v>49</v>
      </c>
      <c r="Q57" s="28" t="s">
        <v>240</v>
      </c>
      <c r="R57" s="28"/>
      <c r="S57" s="28"/>
      <c r="T57" s="28"/>
      <c r="U57" s="28"/>
      <c r="V57" s="28"/>
      <c r="W57" s="28"/>
      <c r="X57" s="296" t="s">
        <v>296</v>
      </c>
    </row>
    <row r="58" spans="1:24" s="3" customFormat="1" ht="125.25" hidden="1" customHeight="1">
      <c r="A58" s="39" t="s">
        <v>297</v>
      </c>
      <c r="B58" s="100" t="s">
        <v>298</v>
      </c>
      <c r="C58" s="40"/>
      <c r="D58" s="40" t="s">
        <v>289</v>
      </c>
      <c r="E58" s="40" t="s">
        <v>299</v>
      </c>
      <c r="F58" s="41" t="s">
        <v>291</v>
      </c>
      <c r="G58" s="42">
        <v>2</v>
      </c>
      <c r="H58" s="43">
        <v>41897</v>
      </c>
      <c r="I58" s="43">
        <v>42246</v>
      </c>
      <c r="J58" s="23">
        <f t="shared" si="0"/>
        <v>49.857142857142854</v>
      </c>
      <c r="K58" s="42">
        <v>2</v>
      </c>
      <c r="L58" s="25">
        <v>1</v>
      </c>
      <c r="M58" s="26">
        <f t="shared" si="1"/>
        <v>49.857142857142854</v>
      </c>
      <c r="N58" s="26">
        <f t="shared" si="2"/>
        <v>0</v>
      </c>
      <c r="O58" s="26">
        <f t="shared" si="3"/>
        <v>0</v>
      </c>
      <c r="P58" s="27" t="s">
        <v>49</v>
      </c>
      <c r="Q58" s="28" t="s">
        <v>240</v>
      </c>
      <c r="R58" s="28"/>
      <c r="S58" s="28"/>
      <c r="T58" s="28"/>
      <c r="U58" s="28"/>
      <c r="V58" s="28"/>
      <c r="W58" s="28"/>
      <c r="X58" s="296" t="s">
        <v>300</v>
      </c>
    </row>
    <row r="59" spans="1:24" s="3" customFormat="1" ht="125.25" hidden="1" customHeight="1">
      <c r="A59" s="39" t="s">
        <v>301</v>
      </c>
      <c r="B59" s="100" t="s">
        <v>302</v>
      </c>
      <c r="C59" s="40"/>
      <c r="D59" s="40" t="s">
        <v>289</v>
      </c>
      <c r="E59" s="40" t="s">
        <v>299</v>
      </c>
      <c r="F59" s="41" t="s">
        <v>291</v>
      </c>
      <c r="G59" s="42">
        <v>2</v>
      </c>
      <c r="H59" s="43">
        <v>41897</v>
      </c>
      <c r="I59" s="43">
        <v>42246</v>
      </c>
      <c r="J59" s="23">
        <f t="shared" si="0"/>
        <v>49.857142857142854</v>
      </c>
      <c r="K59" s="42">
        <v>2</v>
      </c>
      <c r="L59" s="25">
        <v>1</v>
      </c>
      <c r="M59" s="26">
        <f t="shared" si="1"/>
        <v>49.857142857142854</v>
      </c>
      <c r="N59" s="26">
        <f t="shared" si="2"/>
        <v>0</v>
      </c>
      <c r="O59" s="26">
        <f t="shared" si="3"/>
        <v>0</v>
      </c>
      <c r="P59" s="27" t="s">
        <v>49</v>
      </c>
      <c r="Q59" s="28" t="s">
        <v>240</v>
      </c>
      <c r="R59" s="28"/>
      <c r="S59" s="28"/>
      <c r="T59" s="28"/>
      <c r="U59" s="28"/>
      <c r="V59" s="28"/>
      <c r="W59" s="28"/>
      <c r="X59" s="296" t="s">
        <v>296</v>
      </c>
    </row>
    <row r="60" spans="1:24" s="3" customFormat="1" ht="125.25" hidden="1" customHeight="1">
      <c r="A60" s="39" t="s">
        <v>303</v>
      </c>
      <c r="B60" s="100" t="s">
        <v>304</v>
      </c>
      <c r="C60" s="40"/>
      <c r="D60" s="40" t="s">
        <v>289</v>
      </c>
      <c r="E60" s="40" t="s">
        <v>299</v>
      </c>
      <c r="F60" s="41" t="s">
        <v>291</v>
      </c>
      <c r="G60" s="42">
        <v>2</v>
      </c>
      <c r="H60" s="43">
        <v>41897</v>
      </c>
      <c r="I60" s="43">
        <v>42246</v>
      </c>
      <c r="J60" s="23">
        <f t="shared" si="0"/>
        <v>49.857142857142854</v>
      </c>
      <c r="K60" s="42">
        <v>2</v>
      </c>
      <c r="L60" s="25">
        <v>1</v>
      </c>
      <c r="M60" s="26">
        <f t="shared" si="1"/>
        <v>49.857142857142854</v>
      </c>
      <c r="N60" s="26">
        <f t="shared" si="2"/>
        <v>0</v>
      </c>
      <c r="O60" s="26">
        <f t="shared" si="3"/>
        <v>0</v>
      </c>
      <c r="P60" s="27" t="s">
        <v>49</v>
      </c>
      <c r="Q60" s="28" t="s">
        <v>240</v>
      </c>
      <c r="R60" s="28"/>
      <c r="S60" s="28"/>
      <c r="T60" s="28"/>
      <c r="U60" s="28"/>
      <c r="V60" s="28"/>
      <c r="W60" s="28"/>
      <c r="X60" s="296" t="s">
        <v>305</v>
      </c>
    </row>
    <row r="61" spans="1:24" s="3" customFormat="1" ht="125.25" hidden="1" customHeight="1">
      <c r="A61" s="39" t="s">
        <v>306</v>
      </c>
      <c r="B61" s="100" t="s">
        <v>307</v>
      </c>
      <c r="C61" s="40"/>
      <c r="D61" s="40" t="s">
        <v>289</v>
      </c>
      <c r="E61" s="40" t="s">
        <v>299</v>
      </c>
      <c r="F61" s="41" t="s">
        <v>291</v>
      </c>
      <c r="G61" s="42">
        <v>2</v>
      </c>
      <c r="H61" s="43">
        <v>41884</v>
      </c>
      <c r="I61" s="43">
        <v>42246</v>
      </c>
      <c r="J61" s="23">
        <f t="shared" si="0"/>
        <v>51.714285714285715</v>
      </c>
      <c r="K61" s="42">
        <v>2</v>
      </c>
      <c r="L61" s="25">
        <v>1</v>
      </c>
      <c r="M61" s="26">
        <f t="shared" si="1"/>
        <v>51.714285714285715</v>
      </c>
      <c r="N61" s="26">
        <f t="shared" si="2"/>
        <v>0</v>
      </c>
      <c r="O61" s="26">
        <f t="shared" si="3"/>
        <v>0</v>
      </c>
      <c r="P61" s="27" t="s">
        <v>49</v>
      </c>
      <c r="Q61" s="28" t="s">
        <v>240</v>
      </c>
      <c r="R61" s="28"/>
      <c r="S61" s="28"/>
      <c r="T61" s="28"/>
      <c r="U61" s="28"/>
      <c r="V61" s="28"/>
      <c r="W61" s="28"/>
      <c r="X61" s="296" t="s">
        <v>308</v>
      </c>
    </row>
    <row r="62" spans="1:24" s="3" customFormat="1" ht="125.25" hidden="1" customHeight="1">
      <c r="A62" s="39" t="s">
        <v>309</v>
      </c>
      <c r="B62" s="100" t="s">
        <v>310</v>
      </c>
      <c r="C62" s="40"/>
      <c r="D62" s="40" t="s">
        <v>311</v>
      </c>
      <c r="E62" s="50" t="s">
        <v>312</v>
      </c>
      <c r="F62" s="51" t="s">
        <v>313</v>
      </c>
      <c r="G62" s="42">
        <v>2</v>
      </c>
      <c r="H62" s="43">
        <v>41884</v>
      </c>
      <c r="I62" s="43">
        <v>42185</v>
      </c>
      <c r="J62" s="23">
        <f t="shared" si="0"/>
        <v>43</v>
      </c>
      <c r="K62" s="42">
        <v>2</v>
      </c>
      <c r="L62" s="25">
        <v>1</v>
      </c>
      <c r="M62" s="26">
        <f t="shared" si="1"/>
        <v>43</v>
      </c>
      <c r="N62" s="26">
        <f t="shared" si="2"/>
        <v>0</v>
      </c>
      <c r="O62" s="26">
        <f t="shared" si="3"/>
        <v>0</v>
      </c>
      <c r="P62" s="27" t="s">
        <v>49</v>
      </c>
      <c r="Q62" s="28" t="s">
        <v>240</v>
      </c>
      <c r="R62" s="28"/>
      <c r="S62" s="28"/>
      <c r="T62" s="28"/>
      <c r="U62" s="28"/>
      <c r="V62" s="28"/>
      <c r="W62" s="28"/>
      <c r="X62" s="296" t="s">
        <v>50</v>
      </c>
    </row>
    <row r="63" spans="1:24" s="3" customFormat="1" ht="125.25" hidden="1" customHeight="1">
      <c r="A63" s="39" t="s">
        <v>314</v>
      </c>
      <c r="B63" s="186" t="s">
        <v>315</v>
      </c>
      <c r="C63" s="40"/>
      <c r="D63" s="40" t="s">
        <v>316</v>
      </c>
      <c r="E63" s="40" t="s">
        <v>317</v>
      </c>
      <c r="F63" s="51" t="s">
        <v>318</v>
      </c>
      <c r="G63" s="42">
        <v>1</v>
      </c>
      <c r="H63" s="43">
        <v>41884</v>
      </c>
      <c r="I63" s="43">
        <v>42093</v>
      </c>
      <c r="J63" s="23">
        <f t="shared" si="0"/>
        <v>29.857142857142858</v>
      </c>
      <c r="K63" s="42">
        <v>1</v>
      </c>
      <c r="L63" s="25">
        <v>1</v>
      </c>
      <c r="M63" s="26">
        <f t="shared" si="1"/>
        <v>29.857142857142858</v>
      </c>
      <c r="N63" s="26">
        <f t="shared" si="2"/>
        <v>0</v>
      </c>
      <c r="O63" s="26">
        <f t="shared" si="3"/>
        <v>0</v>
      </c>
      <c r="P63" s="27" t="s">
        <v>49</v>
      </c>
      <c r="Q63" s="28" t="s">
        <v>240</v>
      </c>
      <c r="R63" s="28"/>
      <c r="S63" s="28"/>
      <c r="T63" s="28"/>
      <c r="U63" s="28"/>
      <c r="V63" s="28"/>
      <c r="W63" s="28"/>
      <c r="X63" s="296" t="s">
        <v>319</v>
      </c>
    </row>
    <row r="64" spans="1:24" s="3" customFormat="1" ht="125.25" hidden="1" customHeight="1">
      <c r="A64" s="39" t="s">
        <v>320</v>
      </c>
      <c r="B64" s="100" t="s">
        <v>321</v>
      </c>
      <c r="C64" s="40"/>
      <c r="D64" s="40" t="s">
        <v>289</v>
      </c>
      <c r="E64" s="40" t="s">
        <v>299</v>
      </c>
      <c r="F64" s="41" t="s">
        <v>291</v>
      </c>
      <c r="G64" s="42">
        <v>2</v>
      </c>
      <c r="H64" s="43">
        <v>41884</v>
      </c>
      <c r="I64" s="43">
        <v>42246</v>
      </c>
      <c r="J64" s="23">
        <f t="shared" si="0"/>
        <v>51.714285714285715</v>
      </c>
      <c r="K64" s="42">
        <v>2</v>
      </c>
      <c r="L64" s="25">
        <v>1</v>
      </c>
      <c r="M64" s="26">
        <f t="shared" si="1"/>
        <v>51.714285714285715</v>
      </c>
      <c r="N64" s="26">
        <f t="shared" si="2"/>
        <v>0</v>
      </c>
      <c r="O64" s="26">
        <f t="shared" si="3"/>
        <v>0</v>
      </c>
      <c r="P64" s="27" t="s">
        <v>49</v>
      </c>
      <c r="Q64" s="28" t="s">
        <v>240</v>
      </c>
      <c r="R64" s="28"/>
      <c r="S64" s="28"/>
      <c r="T64" s="28"/>
      <c r="U64" s="28"/>
      <c r="V64" s="28"/>
      <c r="W64" s="28"/>
      <c r="X64" s="296" t="s">
        <v>322</v>
      </c>
    </row>
    <row r="65" spans="1:24" s="3" customFormat="1" ht="125.25" hidden="1" customHeight="1">
      <c r="A65" s="39" t="s">
        <v>323</v>
      </c>
      <c r="B65" s="100" t="s">
        <v>324</v>
      </c>
      <c r="C65" s="40"/>
      <c r="D65" s="40" t="s">
        <v>325</v>
      </c>
      <c r="E65" s="50" t="s">
        <v>326</v>
      </c>
      <c r="F65" s="51" t="s">
        <v>327</v>
      </c>
      <c r="G65" s="42">
        <v>2</v>
      </c>
      <c r="H65" s="43">
        <v>41641</v>
      </c>
      <c r="I65" s="43">
        <v>42277</v>
      </c>
      <c r="J65" s="23">
        <f t="shared" si="0"/>
        <v>90.857142857142861</v>
      </c>
      <c r="K65" s="42">
        <v>2</v>
      </c>
      <c r="L65" s="25">
        <v>1</v>
      </c>
      <c r="M65" s="26">
        <f t="shared" si="1"/>
        <v>90.857142857142861</v>
      </c>
      <c r="N65" s="26">
        <f t="shared" si="2"/>
        <v>0</v>
      </c>
      <c r="O65" s="26">
        <f t="shared" si="3"/>
        <v>0</v>
      </c>
      <c r="P65" s="27" t="s">
        <v>49</v>
      </c>
      <c r="Q65" s="28" t="s">
        <v>328</v>
      </c>
      <c r="R65" s="28"/>
      <c r="S65" s="28"/>
      <c r="T65" s="28"/>
      <c r="U65" s="28"/>
      <c r="V65" s="28"/>
      <c r="W65" s="28"/>
      <c r="X65" s="296" t="s">
        <v>329</v>
      </c>
    </row>
    <row r="66" spans="1:24" s="3" customFormat="1" ht="125.25" hidden="1" customHeight="1">
      <c r="A66" s="39" t="s">
        <v>330</v>
      </c>
      <c r="B66" s="100" t="s">
        <v>331</v>
      </c>
      <c r="C66" s="40"/>
      <c r="D66" s="40" t="s">
        <v>332</v>
      </c>
      <c r="E66" s="50" t="s">
        <v>333</v>
      </c>
      <c r="F66" s="51" t="s">
        <v>262</v>
      </c>
      <c r="G66" s="42">
        <v>6</v>
      </c>
      <c r="H66" s="43">
        <v>41700</v>
      </c>
      <c r="I66" s="43">
        <v>42093</v>
      </c>
      <c r="J66" s="23">
        <f t="shared" si="0"/>
        <v>56.142857142857146</v>
      </c>
      <c r="K66" s="42">
        <v>6</v>
      </c>
      <c r="L66" s="25">
        <v>1</v>
      </c>
      <c r="M66" s="26">
        <f t="shared" si="1"/>
        <v>56.142857142857146</v>
      </c>
      <c r="N66" s="26">
        <f t="shared" si="2"/>
        <v>0</v>
      </c>
      <c r="O66" s="26">
        <f t="shared" si="3"/>
        <v>0</v>
      </c>
      <c r="P66" s="27" t="s">
        <v>49</v>
      </c>
      <c r="Q66" s="28" t="s">
        <v>328</v>
      </c>
      <c r="R66" s="28"/>
      <c r="S66" s="28"/>
      <c r="T66" s="28"/>
      <c r="U66" s="28"/>
      <c r="V66" s="28"/>
      <c r="W66" s="28"/>
      <c r="X66" s="296" t="s">
        <v>334</v>
      </c>
    </row>
    <row r="67" spans="1:24" s="3" customFormat="1" ht="125.25" hidden="1" customHeight="1">
      <c r="A67" s="39" t="s">
        <v>335</v>
      </c>
      <c r="B67" s="100" t="s">
        <v>336</v>
      </c>
      <c r="C67" s="40"/>
      <c r="D67" s="40" t="s">
        <v>289</v>
      </c>
      <c r="E67" s="40" t="s">
        <v>299</v>
      </c>
      <c r="F67" s="41" t="s">
        <v>291</v>
      </c>
      <c r="G67" s="42">
        <v>1</v>
      </c>
      <c r="H67" s="43">
        <v>41884</v>
      </c>
      <c r="I67" s="43">
        <v>42246</v>
      </c>
      <c r="J67" s="23">
        <f t="shared" ref="J67:J129" si="4">SUM(I67-H67)/7</f>
        <v>51.714285714285715</v>
      </c>
      <c r="K67" s="42">
        <v>1</v>
      </c>
      <c r="L67" s="25">
        <v>1</v>
      </c>
      <c r="M67" s="26">
        <f t="shared" ref="M67:M129" si="5">J67*L67</f>
        <v>51.714285714285715</v>
      </c>
      <c r="N67" s="26">
        <f t="shared" ref="N67:N129" si="6">IF(I67&lt;=$O$2,M67,0)</f>
        <v>0</v>
      </c>
      <c r="O67" s="26">
        <f t="shared" ref="O67:O129" si="7">IF($O$2&gt;=I67,J67,0)</f>
        <v>0</v>
      </c>
      <c r="P67" s="27" t="s">
        <v>49</v>
      </c>
      <c r="Q67" s="28" t="s">
        <v>328</v>
      </c>
      <c r="R67" s="28"/>
      <c r="S67" s="28"/>
      <c r="T67" s="28"/>
      <c r="U67" s="28"/>
      <c r="V67" s="28"/>
      <c r="W67" s="28"/>
      <c r="X67" s="296" t="s">
        <v>337</v>
      </c>
    </row>
    <row r="68" spans="1:24" s="3" customFormat="1" ht="125.25" hidden="1" customHeight="1">
      <c r="A68" s="39" t="s">
        <v>338</v>
      </c>
      <c r="B68" s="100" t="s">
        <v>339</v>
      </c>
      <c r="C68" s="40"/>
      <c r="D68" s="40" t="s">
        <v>289</v>
      </c>
      <c r="E68" s="40" t="s">
        <v>299</v>
      </c>
      <c r="F68" s="41" t="s">
        <v>291</v>
      </c>
      <c r="G68" s="42">
        <v>2</v>
      </c>
      <c r="H68" s="43">
        <v>41884</v>
      </c>
      <c r="I68" s="43">
        <v>42246</v>
      </c>
      <c r="J68" s="23">
        <f t="shared" si="4"/>
        <v>51.714285714285715</v>
      </c>
      <c r="K68" s="42">
        <v>2</v>
      </c>
      <c r="L68" s="25">
        <v>1</v>
      </c>
      <c r="M68" s="26">
        <f t="shared" si="5"/>
        <v>51.714285714285715</v>
      </c>
      <c r="N68" s="26">
        <f t="shared" si="6"/>
        <v>0</v>
      </c>
      <c r="O68" s="26">
        <f t="shared" si="7"/>
        <v>0</v>
      </c>
      <c r="P68" s="27" t="s">
        <v>49</v>
      </c>
      <c r="Q68" s="28" t="s">
        <v>328</v>
      </c>
      <c r="R68" s="28"/>
      <c r="S68" s="28"/>
      <c r="T68" s="28"/>
      <c r="U68" s="28"/>
      <c r="V68" s="28"/>
      <c r="W68" s="28"/>
      <c r="X68" s="296" t="s">
        <v>340</v>
      </c>
    </row>
    <row r="69" spans="1:24" s="3" customFormat="1" ht="125.25" hidden="1" customHeight="1">
      <c r="A69" s="39" t="s">
        <v>341</v>
      </c>
      <c r="B69" s="150" t="s">
        <v>342</v>
      </c>
      <c r="C69" s="40"/>
      <c r="D69" s="40" t="s">
        <v>343</v>
      </c>
      <c r="E69" s="50" t="s">
        <v>344</v>
      </c>
      <c r="F69" s="51" t="s">
        <v>345</v>
      </c>
      <c r="G69" s="42">
        <v>1</v>
      </c>
      <c r="H69" s="43">
        <v>41884</v>
      </c>
      <c r="I69" s="43">
        <v>42185</v>
      </c>
      <c r="J69" s="23">
        <f t="shared" si="4"/>
        <v>43</v>
      </c>
      <c r="K69" s="42">
        <v>1</v>
      </c>
      <c r="L69" s="25">
        <v>1</v>
      </c>
      <c r="M69" s="26">
        <f t="shared" si="5"/>
        <v>43</v>
      </c>
      <c r="N69" s="26">
        <f t="shared" si="6"/>
        <v>0</v>
      </c>
      <c r="O69" s="26">
        <f t="shared" si="7"/>
        <v>0</v>
      </c>
      <c r="P69" s="27" t="s">
        <v>49</v>
      </c>
      <c r="Q69" s="28" t="s">
        <v>328</v>
      </c>
      <c r="R69" s="28"/>
      <c r="S69" s="28"/>
      <c r="T69" s="28"/>
      <c r="U69" s="28"/>
      <c r="V69" s="28"/>
      <c r="W69" s="28"/>
      <c r="X69" s="296" t="s">
        <v>346</v>
      </c>
    </row>
    <row r="70" spans="1:24" s="3" customFormat="1" ht="125.25" hidden="1" customHeight="1">
      <c r="A70" s="39" t="s">
        <v>347</v>
      </c>
      <c r="B70" s="100" t="s">
        <v>348</v>
      </c>
      <c r="C70" s="40"/>
      <c r="D70" s="40" t="s">
        <v>349</v>
      </c>
      <c r="E70" s="40" t="s">
        <v>350</v>
      </c>
      <c r="F70" s="41" t="s">
        <v>351</v>
      </c>
      <c r="G70" s="42">
        <v>1</v>
      </c>
      <c r="H70" s="43">
        <v>41884</v>
      </c>
      <c r="I70" s="43">
        <v>42093</v>
      </c>
      <c r="J70" s="23">
        <f t="shared" si="4"/>
        <v>29.857142857142858</v>
      </c>
      <c r="K70" s="42">
        <v>1</v>
      </c>
      <c r="L70" s="25">
        <v>1</v>
      </c>
      <c r="M70" s="26">
        <f t="shared" si="5"/>
        <v>29.857142857142858</v>
      </c>
      <c r="N70" s="26">
        <f t="shared" si="6"/>
        <v>0</v>
      </c>
      <c r="O70" s="26">
        <f t="shared" si="7"/>
        <v>0</v>
      </c>
      <c r="P70" s="27" t="s">
        <v>49</v>
      </c>
      <c r="Q70" s="28" t="s">
        <v>328</v>
      </c>
      <c r="R70" s="28"/>
      <c r="S70" s="28"/>
      <c r="T70" s="28"/>
      <c r="U70" s="28"/>
      <c r="V70" s="28"/>
      <c r="W70" s="28"/>
      <c r="X70" s="296" t="s">
        <v>352</v>
      </c>
    </row>
    <row r="71" spans="1:24" s="3" customFormat="1" ht="125.25" hidden="1" customHeight="1">
      <c r="A71" s="39" t="s">
        <v>353</v>
      </c>
      <c r="B71" s="100" t="s">
        <v>354</v>
      </c>
      <c r="C71" s="40"/>
      <c r="D71" s="40" t="s">
        <v>355</v>
      </c>
      <c r="E71" s="40" t="s">
        <v>356</v>
      </c>
      <c r="F71" s="41" t="s">
        <v>291</v>
      </c>
      <c r="G71" s="42">
        <v>1</v>
      </c>
      <c r="H71" s="43">
        <v>41884</v>
      </c>
      <c r="I71" s="43">
        <v>42093</v>
      </c>
      <c r="J71" s="23">
        <f t="shared" si="4"/>
        <v>29.857142857142858</v>
      </c>
      <c r="K71" s="42">
        <v>1</v>
      </c>
      <c r="L71" s="25">
        <v>1</v>
      </c>
      <c r="M71" s="26">
        <f t="shared" si="5"/>
        <v>29.857142857142858</v>
      </c>
      <c r="N71" s="26">
        <f t="shared" si="6"/>
        <v>0</v>
      </c>
      <c r="O71" s="26">
        <f t="shared" si="7"/>
        <v>0</v>
      </c>
      <c r="P71" s="27" t="s">
        <v>49</v>
      </c>
      <c r="Q71" s="28" t="s">
        <v>328</v>
      </c>
      <c r="R71" s="28"/>
      <c r="S71" s="28"/>
      <c r="T71" s="28"/>
      <c r="U71" s="28"/>
      <c r="V71" s="28"/>
      <c r="W71" s="28"/>
      <c r="X71" s="296" t="s">
        <v>357</v>
      </c>
    </row>
    <row r="72" spans="1:24" s="3" customFormat="1" ht="125.25" hidden="1" customHeight="1">
      <c r="A72" s="39" t="s">
        <v>358</v>
      </c>
      <c r="B72" s="100" t="s">
        <v>359</v>
      </c>
      <c r="C72" s="40"/>
      <c r="D72" s="40" t="s">
        <v>360</v>
      </c>
      <c r="E72" s="40" t="s">
        <v>361</v>
      </c>
      <c r="F72" s="41" t="s">
        <v>291</v>
      </c>
      <c r="G72" s="42">
        <v>1</v>
      </c>
      <c r="H72" s="43">
        <v>41884</v>
      </c>
      <c r="I72" s="43">
        <v>42093</v>
      </c>
      <c r="J72" s="23">
        <f t="shared" si="4"/>
        <v>29.857142857142858</v>
      </c>
      <c r="K72" s="42">
        <v>1</v>
      </c>
      <c r="L72" s="25">
        <v>1</v>
      </c>
      <c r="M72" s="26">
        <f t="shared" si="5"/>
        <v>29.857142857142858</v>
      </c>
      <c r="N72" s="26">
        <f t="shared" si="6"/>
        <v>0</v>
      </c>
      <c r="O72" s="26">
        <f t="shared" si="7"/>
        <v>0</v>
      </c>
      <c r="P72" s="27" t="s">
        <v>49</v>
      </c>
      <c r="Q72" s="28" t="s">
        <v>328</v>
      </c>
      <c r="R72" s="28"/>
      <c r="S72" s="28"/>
      <c r="T72" s="28"/>
      <c r="U72" s="28"/>
      <c r="V72" s="28"/>
      <c r="W72" s="28"/>
      <c r="X72" s="296" t="s">
        <v>357</v>
      </c>
    </row>
    <row r="73" spans="1:24" s="3" customFormat="1" ht="125.25" hidden="1" customHeight="1">
      <c r="A73" s="39" t="s">
        <v>362</v>
      </c>
      <c r="B73" s="100" t="s">
        <v>363</v>
      </c>
      <c r="C73" s="40"/>
      <c r="D73" s="50" t="s">
        <v>364</v>
      </c>
      <c r="E73" s="50" t="s">
        <v>365</v>
      </c>
      <c r="F73" s="51" t="s">
        <v>366</v>
      </c>
      <c r="G73" s="55">
        <v>1</v>
      </c>
      <c r="H73" s="52">
        <v>41897</v>
      </c>
      <c r="I73" s="52">
        <v>42050</v>
      </c>
      <c r="J73" s="23">
        <f t="shared" si="4"/>
        <v>21.857142857142858</v>
      </c>
      <c r="K73" s="42">
        <v>1</v>
      </c>
      <c r="L73" s="25">
        <v>1</v>
      </c>
      <c r="M73" s="26">
        <f t="shared" si="5"/>
        <v>21.857142857142858</v>
      </c>
      <c r="N73" s="26">
        <f t="shared" si="6"/>
        <v>0</v>
      </c>
      <c r="O73" s="26">
        <f t="shared" si="7"/>
        <v>0</v>
      </c>
      <c r="P73" s="27" t="s">
        <v>62</v>
      </c>
      <c r="Q73" s="28" t="s">
        <v>328</v>
      </c>
      <c r="R73" s="28"/>
      <c r="S73" s="28"/>
      <c r="T73" s="28"/>
      <c r="U73" s="28"/>
      <c r="V73" s="28"/>
      <c r="W73" s="28"/>
      <c r="X73" s="296" t="s">
        <v>367</v>
      </c>
    </row>
    <row r="74" spans="1:24" s="3" customFormat="1" ht="125.25" hidden="1" customHeight="1">
      <c r="A74" s="39" t="s">
        <v>368</v>
      </c>
      <c r="B74" s="100" t="s">
        <v>369</v>
      </c>
      <c r="C74" s="40"/>
      <c r="D74" s="50" t="s">
        <v>370</v>
      </c>
      <c r="E74" s="50" t="s">
        <v>371</v>
      </c>
      <c r="F74" s="51" t="s">
        <v>372</v>
      </c>
      <c r="G74" s="55">
        <v>4</v>
      </c>
      <c r="H74" s="52">
        <v>41884</v>
      </c>
      <c r="I74" s="52">
        <v>42093</v>
      </c>
      <c r="J74" s="23">
        <f t="shared" si="4"/>
        <v>29.857142857142858</v>
      </c>
      <c r="K74" s="42">
        <v>4</v>
      </c>
      <c r="L74" s="25">
        <v>1</v>
      </c>
      <c r="M74" s="26">
        <f t="shared" si="5"/>
        <v>29.857142857142858</v>
      </c>
      <c r="N74" s="26">
        <f t="shared" si="6"/>
        <v>0</v>
      </c>
      <c r="O74" s="26">
        <f t="shared" si="7"/>
        <v>0</v>
      </c>
      <c r="P74" s="27" t="s">
        <v>49</v>
      </c>
      <c r="Q74" s="28" t="s">
        <v>328</v>
      </c>
      <c r="R74" s="28"/>
      <c r="S74" s="28"/>
      <c r="T74" s="28"/>
      <c r="U74" s="28"/>
      <c r="V74" s="28"/>
      <c r="W74" s="28"/>
      <c r="X74" s="296" t="s">
        <v>373</v>
      </c>
    </row>
    <row r="75" spans="1:24" s="3" customFormat="1" ht="125.25" hidden="1" customHeight="1">
      <c r="A75" s="39" t="s">
        <v>374</v>
      </c>
      <c r="B75" s="101" t="s">
        <v>375</v>
      </c>
      <c r="C75" s="40"/>
      <c r="D75" s="20" t="s">
        <v>376</v>
      </c>
      <c r="E75" s="40" t="s">
        <v>377</v>
      </c>
      <c r="F75" s="41" t="s">
        <v>378</v>
      </c>
      <c r="G75" s="56">
        <v>2</v>
      </c>
      <c r="H75" s="57">
        <v>42307</v>
      </c>
      <c r="I75" s="57">
        <v>42735</v>
      </c>
      <c r="J75" s="23">
        <f t="shared" si="4"/>
        <v>61.142857142857146</v>
      </c>
      <c r="K75" s="56">
        <v>2</v>
      </c>
      <c r="L75" s="25">
        <v>1</v>
      </c>
      <c r="M75" s="26">
        <f t="shared" si="5"/>
        <v>61.142857142857146</v>
      </c>
      <c r="N75" s="26">
        <f t="shared" si="6"/>
        <v>0</v>
      </c>
      <c r="O75" s="26">
        <f t="shared" si="7"/>
        <v>0</v>
      </c>
      <c r="P75" s="27" t="s">
        <v>62</v>
      </c>
      <c r="Q75" s="28" t="s">
        <v>379</v>
      </c>
      <c r="R75" s="28"/>
      <c r="S75" s="28"/>
      <c r="T75" s="28"/>
      <c r="U75" s="28"/>
      <c r="V75" s="28"/>
      <c r="W75" s="28"/>
      <c r="X75" s="296" t="s">
        <v>380</v>
      </c>
    </row>
    <row r="76" spans="1:24" s="3" customFormat="1" ht="125.25" hidden="1" customHeight="1">
      <c r="A76" s="39" t="s">
        <v>381</v>
      </c>
      <c r="B76" s="101" t="s">
        <v>382</v>
      </c>
      <c r="C76" s="40"/>
      <c r="D76" s="20" t="s">
        <v>383</v>
      </c>
      <c r="E76" s="40" t="s">
        <v>377</v>
      </c>
      <c r="F76" s="41" t="s">
        <v>378</v>
      </c>
      <c r="G76" s="56">
        <v>2</v>
      </c>
      <c r="H76" s="57">
        <v>42307</v>
      </c>
      <c r="I76" s="57">
        <v>42735</v>
      </c>
      <c r="J76" s="23">
        <f t="shared" si="4"/>
        <v>61.142857142857146</v>
      </c>
      <c r="K76" s="56">
        <v>2</v>
      </c>
      <c r="L76" s="25">
        <v>1</v>
      </c>
      <c r="M76" s="26">
        <f t="shared" si="5"/>
        <v>61.142857142857146</v>
      </c>
      <c r="N76" s="26">
        <f t="shared" si="6"/>
        <v>0</v>
      </c>
      <c r="O76" s="26">
        <f t="shared" si="7"/>
        <v>0</v>
      </c>
      <c r="P76" s="27" t="s">
        <v>62</v>
      </c>
      <c r="Q76" s="28" t="s">
        <v>379</v>
      </c>
      <c r="R76" s="28"/>
      <c r="S76" s="28"/>
      <c r="T76" s="28"/>
      <c r="U76" s="28"/>
      <c r="V76" s="28"/>
      <c r="W76" s="28"/>
      <c r="X76" s="295" t="s">
        <v>384</v>
      </c>
    </row>
    <row r="77" spans="1:24" s="3" customFormat="1" ht="125.25" hidden="1" customHeight="1">
      <c r="A77" s="39" t="s">
        <v>385</v>
      </c>
      <c r="B77" s="100" t="s">
        <v>386</v>
      </c>
      <c r="C77" s="40"/>
      <c r="D77" s="40" t="s">
        <v>387</v>
      </c>
      <c r="E77" s="40" t="s">
        <v>388</v>
      </c>
      <c r="F77" s="41" t="s">
        <v>388</v>
      </c>
      <c r="G77" s="41">
        <v>4</v>
      </c>
      <c r="H77" s="57">
        <v>42277</v>
      </c>
      <c r="I77" s="57">
        <v>42643</v>
      </c>
      <c r="J77" s="23">
        <f t="shared" si="4"/>
        <v>52.285714285714285</v>
      </c>
      <c r="K77" s="56">
        <v>4</v>
      </c>
      <c r="L77" s="25">
        <v>1</v>
      </c>
      <c r="M77" s="26">
        <f t="shared" si="5"/>
        <v>52.285714285714285</v>
      </c>
      <c r="N77" s="26">
        <f t="shared" si="6"/>
        <v>0</v>
      </c>
      <c r="O77" s="26">
        <f t="shared" si="7"/>
        <v>0</v>
      </c>
      <c r="P77" s="27" t="s">
        <v>62</v>
      </c>
      <c r="Q77" s="28" t="s">
        <v>389</v>
      </c>
      <c r="R77" s="28"/>
      <c r="S77" s="28"/>
      <c r="T77" s="28"/>
      <c r="U77" s="28"/>
      <c r="V77" s="28"/>
      <c r="W77" s="28"/>
      <c r="X77" s="295" t="s">
        <v>390</v>
      </c>
    </row>
    <row r="78" spans="1:24" s="3" customFormat="1" ht="125.25" hidden="1" customHeight="1">
      <c r="A78" s="39" t="s">
        <v>391</v>
      </c>
      <c r="B78" s="100" t="s">
        <v>392</v>
      </c>
      <c r="C78" s="40"/>
      <c r="D78" s="40" t="s">
        <v>393</v>
      </c>
      <c r="E78" s="40" t="s">
        <v>394</v>
      </c>
      <c r="F78" s="41" t="s">
        <v>394</v>
      </c>
      <c r="G78" s="56">
        <v>4</v>
      </c>
      <c r="H78" s="57">
        <v>42277</v>
      </c>
      <c r="I78" s="57">
        <v>42643</v>
      </c>
      <c r="J78" s="23">
        <f t="shared" si="4"/>
        <v>52.285714285714285</v>
      </c>
      <c r="K78" s="56">
        <v>4</v>
      </c>
      <c r="L78" s="25">
        <v>1</v>
      </c>
      <c r="M78" s="26">
        <f t="shared" si="5"/>
        <v>52.285714285714285</v>
      </c>
      <c r="N78" s="26">
        <f t="shared" si="6"/>
        <v>0</v>
      </c>
      <c r="O78" s="26">
        <f t="shared" si="7"/>
        <v>0</v>
      </c>
      <c r="P78" s="27" t="s">
        <v>33</v>
      </c>
      <c r="Q78" s="28" t="s">
        <v>389</v>
      </c>
      <c r="R78" s="28"/>
      <c r="S78" s="28"/>
      <c r="T78" s="28"/>
      <c r="U78" s="28"/>
      <c r="V78" s="28"/>
      <c r="W78" s="28"/>
      <c r="X78" s="295" t="s">
        <v>357</v>
      </c>
    </row>
    <row r="79" spans="1:24" s="3" customFormat="1" ht="125.25" hidden="1" customHeight="1">
      <c r="A79" s="39" t="s">
        <v>395</v>
      </c>
      <c r="B79" s="100" t="s">
        <v>396</v>
      </c>
      <c r="C79" s="40"/>
      <c r="D79" s="40" t="s">
        <v>397</v>
      </c>
      <c r="E79" s="40" t="s">
        <v>394</v>
      </c>
      <c r="F79" s="41" t="s">
        <v>394</v>
      </c>
      <c r="G79" s="56">
        <v>4</v>
      </c>
      <c r="H79" s="57">
        <v>42277</v>
      </c>
      <c r="I79" s="57">
        <v>42643</v>
      </c>
      <c r="J79" s="23">
        <f t="shared" si="4"/>
        <v>52.285714285714285</v>
      </c>
      <c r="K79" s="56">
        <v>4</v>
      </c>
      <c r="L79" s="25">
        <v>1</v>
      </c>
      <c r="M79" s="26">
        <f t="shared" si="5"/>
        <v>52.285714285714285</v>
      </c>
      <c r="N79" s="26">
        <f t="shared" si="6"/>
        <v>0</v>
      </c>
      <c r="O79" s="26">
        <f t="shared" si="7"/>
        <v>0</v>
      </c>
      <c r="P79" s="27" t="s">
        <v>49</v>
      </c>
      <c r="Q79" s="28" t="s">
        <v>389</v>
      </c>
      <c r="R79" s="28"/>
      <c r="S79" s="28"/>
      <c r="T79" s="28"/>
      <c r="U79" s="28"/>
      <c r="V79" s="28"/>
      <c r="W79" s="28"/>
      <c r="X79" s="295" t="s">
        <v>398</v>
      </c>
    </row>
    <row r="80" spans="1:24" s="3" customFormat="1" ht="125.25" hidden="1" customHeight="1">
      <c r="A80" s="39" t="s">
        <v>399</v>
      </c>
      <c r="B80" s="100" t="s">
        <v>400</v>
      </c>
      <c r="C80" s="40"/>
      <c r="D80" s="40" t="s">
        <v>401</v>
      </c>
      <c r="E80" s="40" t="s">
        <v>402</v>
      </c>
      <c r="F80" s="41" t="s">
        <v>402</v>
      </c>
      <c r="G80" s="56">
        <v>4</v>
      </c>
      <c r="H80" s="57">
        <v>42277</v>
      </c>
      <c r="I80" s="57">
        <v>42643</v>
      </c>
      <c r="J80" s="23">
        <f t="shared" si="4"/>
        <v>52.285714285714285</v>
      </c>
      <c r="K80" s="56">
        <v>4</v>
      </c>
      <c r="L80" s="25">
        <v>1</v>
      </c>
      <c r="M80" s="26">
        <f t="shared" si="5"/>
        <v>52.285714285714285</v>
      </c>
      <c r="N80" s="26">
        <f t="shared" si="6"/>
        <v>0</v>
      </c>
      <c r="O80" s="26">
        <f t="shared" si="7"/>
        <v>0</v>
      </c>
      <c r="P80" s="27" t="s">
        <v>49</v>
      </c>
      <c r="Q80" s="28" t="s">
        <v>389</v>
      </c>
      <c r="R80" s="28"/>
      <c r="S80" s="28"/>
      <c r="T80" s="28"/>
      <c r="U80" s="28"/>
      <c r="V80" s="28"/>
      <c r="W80" s="28"/>
      <c r="X80" s="295" t="s">
        <v>346</v>
      </c>
    </row>
    <row r="81" spans="1:24" s="3" customFormat="1" ht="125.25" hidden="1" customHeight="1">
      <c r="A81" s="39" t="s">
        <v>403</v>
      </c>
      <c r="B81" s="100" t="s">
        <v>404</v>
      </c>
      <c r="C81" s="40"/>
      <c r="D81" s="40" t="s">
        <v>405</v>
      </c>
      <c r="E81" s="40" t="s">
        <v>406</v>
      </c>
      <c r="F81" s="41" t="s">
        <v>406</v>
      </c>
      <c r="G81" s="41">
        <v>1</v>
      </c>
      <c r="H81" s="57">
        <v>42277</v>
      </c>
      <c r="I81" s="57">
        <v>42551</v>
      </c>
      <c r="J81" s="23">
        <f t="shared" si="4"/>
        <v>39.142857142857146</v>
      </c>
      <c r="K81" s="56">
        <v>1</v>
      </c>
      <c r="L81" s="25">
        <v>1</v>
      </c>
      <c r="M81" s="26">
        <f t="shared" si="5"/>
        <v>39.142857142857146</v>
      </c>
      <c r="N81" s="26">
        <f t="shared" si="6"/>
        <v>0</v>
      </c>
      <c r="O81" s="26">
        <f t="shared" si="7"/>
        <v>0</v>
      </c>
      <c r="P81" s="27" t="s">
        <v>49</v>
      </c>
      <c r="Q81" s="28" t="s">
        <v>389</v>
      </c>
      <c r="R81" s="28"/>
      <c r="S81" s="28"/>
      <c r="T81" s="28"/>
      <c r="U81" s="28"/>
      <c r="V81" s="28"/>
      <c r="W81" s="28"/>
      <c r="X81" s="295" t="s">
        <v>407</v>
      </c>
    </row>
    <row r="82" spans="1:24" s="3" customFormat="1" ht="125.25" hidden="1" customHeight="1">
      <c r="A82" s="19" t="s">
        <v>408</v>
      </c>
      <c r="B82" s="150" t="s">
        <v>409</v>
      </c>
      <c r="C82" s="40"/>
      <c r="D82" s="40" t="s">
        <v>410</v>
      </c>
      <c r="E82" s="40" t="s">
        <v>411</v>
      </c>
      <c r="F82" s="41" t="s">
        <v>412</v>
      </c>
      <c r="G82" s="41">
        <v>3</v>
      </c>
      <c r="H82" s="57">
        <v>42185</v>
      </c>
      <c r="I82" s="43">
        <v>42735</v>
      </c>
      <c r="J82" s="23">
        <f t="shared" si="4"/>
        <v>78.571428571428569</v>
      </c>
      <c r="K82" s="56">
        <v>3</v>
      </c>
      <c r="L82" s="25">
        <v>1</v>
      </c>
      <c r="M82" s="26">
        <f t="shared" si="5"/>
        <v>78.571428571428569</v>
      </c>
      <c r="N82" s="26">
        <f t="shared" si="6"/>
        <v>0</v>
      </c>
      <c r="O82" s="26">
        <f t="shared" si="7"/>
        <v>0</v>
      </c>
      <c r="P82" s="27" t="s">
        <v>33</v>
      </c>
      <c r="Q82" s="28" t="s">
        <v>413</v>
      </c>
      <c r="R82" s="28"/>
      <c r="S82" s="28"/>
      <c r="T82" s="28"/>
      <c r="U82" s="28"/>
      <c r="V82" s="28"/>
      <c r="W82" s="28"/>
      <c r="X82" s="295" t="s">
        <v>414</v>
      </c>
    </row>
    <row r="83" spans="1:24" s="3" customFormat="1" ht="124.9" hidden="1" customHeight="1">
      <c r="A83" s="19" t="s">
        <v>415</v>
      </c>
      <c r="B83" s="150" t="s">
        <v>416</v>
      </c>
      <c r="C83" s="40"/>
      <c r="D83" s="40" t="s">
        <v>417</v>
      </c>
      <c r="E83" s="40" t="s">
        <v>418</v>
      </c>
      <c r="F83" s="41" t="s">
        <v>419</v>
      </c>
      <c r="G83" s="41">
        <v>1</v>
      </c>
      <c r="H83" s="57">
        <v>42248</v>
      </c>
      <c r="I83" s="57">
        <v>42428</v>
      </c>
      <c r="J83" s="23">
        <f t="shared" si="4"/>
        <v>25.714285714285715</v>
      </c>
      <c r="K83" s="56">
        <v>1</v>
      </c>
      <c r="L83" s="25">
        <v>1</v>
      </c>
      <c r="M83" s="26">
        <f t="shared" si="5"/>
        <v>25.714285714285715</v>
      </c>
      <c r="N83" s="26">
        <f t="shared" si="6"/>
        <v>0</v>
      </c>
      <c r="O83" s="26">
        <f t="shared" si="7"/>
        <v>0</v>
      </c>
      <c r="P83" s="27" t="s">
        <v>420</v>
      </c>
      <c r="Q83" s="28" t="s">
        <v>413</v>
      </c>
      <c r="R83" s="28"/>
      <c r="S83" s="28"/>
      <c r="T83" s="28"/>
      <c r="U83" s="28"/>
      <c r="V83" s="28"/>
      <c r="W83" s="28"/>
      <c r="X83" s="295" t="s">
        <v>421</v>
      </c>
    </row>
    <row r="84" spans="1:24" s="3" customFormat="1" ht="132.6" hidden="1" customHeight="1">
      <c r="A84" s="19" t="s">
        <v>422</v>
      </c>
      <c r="B84" s="150" t="s">
        <v>423</v>
      </c>
      <c r="C84" s="40"/>
      <c r="D84" s="40" t="s">
        <v>424</v>
      </c>
      <c r="E84" s="40" t="s">
        <v>425</v>
      </c>
      <c r="F84" s="41" t="s">
        <v>426</v>
      </c>
      <c r="G84" s="56">
        <v>1</v>
      </c>
      <c r="H84" s="57">
        <v>42277</v>
      </c>
      <c r="I84" s="57">
        <v>42643</v>
      </c>
      <c r="J84" s="23">
        <f t="shared" si="4"/>
        <v>52.285714285714285</v>
      </c>
      <c r="K84" s="56">
        <v>1</v>
      </c>
      <c r="L84" s="25">
        <v>1</v>
      </c>
      <c r="M84" s="26">
        <f t="shared" si="5"/>
        <v>52.285714285714285</v>
      </c>
      <c r="N84" s="26">
        <f t="shared" si="6"/>
        <v>0</v>
      </c>
      <c r="O84" s="26">
        <f t="shared" si="7"/>
        <v>0</v>
      </c>
      <c r="P84" s="27" t="s">
        <v>427</v>
      </c>
      <c r="Q84" s="28" t="s">
        <v>413</v>
      </c>
      <c r="R84" s="28"/>
      <c r="S84" s="28"/>
      <c r="T84" s="28"/>
      <c r="U84" s="28"/>
      <c r="V84" s="28"/>
      <c r="W84" s="28"/>
      <c r="X84" s="295" t="s">
        <v>428</v>
      </c>
    </row>
    <row r="85" spans="1:24" s="3" customFormat="1" ht="157.9" customHeight="1">
      <c r="A85" s="19" t="s">
        <v>429</v>
      </c>
      <c r="B85" s="40" t="s">
        <v>430</v>
      </c>
      <c r="C85" s="40"/>
      <c r="D85" s="40" t="s">
        <v>78</v>
      </c>
      <c r="E85" s="40" t="s">
        <v>79</v>
      </c>
      <c r="F85" s="40" t="s">
        <v>79</v>
      </c>
      <c r="G85" s="41">
        <v>3</v>
      </c>
      <c r="H85" s="43">
        <v>43800</v>
      </c>
      <c r="I85" s="22">
        <v>45657</v>
      </c>
      <c r="J85" s="23">
        <f t="shared" si="4"/>
        <v>265.28571428571428</v>
      </c>
      <c r="K85" s="218">
        <v>1.5</v>
      </c>
      <c r="L85" s="25">
        <v>0.5</v>
      </c>
      <c r="M85" s="26">
        <f t="shared" si="5"/>
        <v>132.64285714285714</v>
      </c>
      <c r="N85" s="26">
        <f t="shared" si="6"/>
        <v>0</v>
      </c>
      <c r="O85" s="26">
        <f t="shared" si="7"/>
        <v>0</v>
      </c>
      <c r="P85" s="27" t="s">
        <v>193</v>
      </c>
      <c r="Q85" s="28" t="s">
        <v>413</v>
      </c>
      <c r="R85" s="28"/>
      <c r="S85" s="27" t="s">
        <v>82</v>
      </c>
      <c r="T85" s="27"/>
      <c r="U85" s="27"/>
      <c r="V85" s="27"/>
      <c r="W85" s="27"/>
      <c r="X85" s="295"/>
    </row>
    <row r="86" spans="1:24" s="3" customFormat="1" ht="125.25" hidden="1" customHeight="1">
      <c r="A86" s="19" t="s">
        <v>431</v>
      </c>
      <c r="B86" s="151" t="s">
        <v>432</v>
      </c>
      <c r="C86" s="20" t="s">
        <v>433</v>
      </c>
      <c r="D86" s="20" t="s">
        <v>434</v>
      </c>
      <c r="E86" s="58" t="s">
        <v>435</v>
      </c>
      <c r="F86" s="59" t="s">
        <v>436</v>
      </c>
      <c r="G86" s="59">
        <v>1</v>
      </c>
      <c r="H86" s="57">
        <v>42675</v>
      </c>
      <c r="I86" s="57">
        <v>43373</v>
      </c>
      <c r="J86" s="23">
        <f t="shared" si="4"/>
        <v>99.714285714285708</v>
      </c>
      <c r="K86" s="56">
        <v>1</v>
      </c>
      <c r="L86" s="25">
        <v>1</v>
      </c>
      <c r="M86" s="26">
        <f t="shared" si="5"/>
        <v>99.714285714285708</v>
      </c>
      <c r="N86" s="26">
        <f t="shared" si="6"/>
        <v>0</v>
      </c>
      <c r="O86" s="26">
        <f t="shared" si="7"/>
        <v>0</v>
      </c>
      <c r="P86" s="27" t="s">
        <v>437</v>
      </c>
      <c r="Q86" s="28" t="s">
        <v>438</v>
      </c>
      <c r="R86" s="28"/>
      <c r="S86" s="28"/>
      <c r="T86" s="28"/>
      <c r="U86" s="28"/>
      <c r="V86" s="28"/>
      <c r="W86" s="28"/>
      <c r="X86" s="295" t="s">
        <v>439</v>
      </c>
    </row>
    <row r="87" spans="1:24" s="3" customFormat="1" ht="125.25" hidden="1" customHeight="1">
      <c r="A87" s="19" t="s">
        <v>440</v>
      </c>
      <c r="B87" s="151" t="s">
        <v>441</v>
      </c>
      <c r="C87" s="20" t="s">
        <v>442</v>
      </c>
      <c r="D87" s="58" t="s">
        <v>443</v>
      </c>
      <c r="E87" s="58" t="s">
        <v>444</v>
      </c>
      <c r="F87" s="59" t="s">
        <v>445</v>
      </c>
      <c r="G87" s="59">
        <v>1</v>
      </c>
      <c r="H87" s="57">
        <v>42675</v>
      </c>
      <c r="I87" s="57">
        <v>43281</v>
      </c>
      <c r="J87" s="23">
        <f t="shared" si="4"/>
        <v>86.571428571428569</v>
      </c>
      <c r="K87" s="56">
        <v>1</v>
      </c>
      <c r="L87" s="25">
        <v>1</v>
      </c>
      <c r="M87" s="26">
        <f t="shared" si="5"/>
        <v>86.571428571428569</v>
      </c>
      <c r="N87" s="26">
        <f t="shared" si="6"/>
        <v>0</v>
      </c>
      <c r="O87" s="26">
        <f t="shared" si="7"/>
        <v>0</v>
      </c>
      <c r="P87" s="27" t="s">
        <v>437</v>
      </c>
      <c r="Q87" s="28" t="s">
        <v>438</v>
      </c>
      <c r="R87" s="28"/>
      <c r="S87" s="28"/>
      <c r="T87" s="28"/>
      <c r="U87" s="28"/>
      <c r="V87" s="28"/>
      <c r="W87" s="28"/>
      <c r="X87" s="295" t="s">
        <v>446</v>
      </c>
    </row>
    <row r="88" spans="1:24" s="3" customFormat="1" ht="125.25" hidden="1" customHeight="1">
      <c r="A88" s="19" t="s">
        <v>447</v>
      </c>
      <c r="B88" s="151" t="s">
        <v>448</v>
      </c>
      <c r="C88" s="20" t="s">
        <v>449</v>
      </c>
      <c r="D88" s="20" t="s">
        <v>450</v>
      </c>
      <c r="E88" s="58" t="s">
        <v>435</v>
      </c>
      <c r="F88" s="59" t="s">
        <v>436</v>
      </c>
      <c r="G88" s="59">
        <v>1</v>
      </c>
      <c r="H88" s="57">
        <v>42675</v>
      </c>
      <c r="I88" s="57">
        <v>43373</v>
      </c>
      <c r="J88" s="23">
        <f t="shared" si="4"/>
        <v>99.714285714285708</v>
      </c>
      <c r="K88" s="56">
        <v>1</v>
      </c>
      <c r="L88" s="25">
        <v>1</v>
      </c>
      <c r="M88" s="26">
        <f t="shared" si="5"/>
        <v>99.714285714285708</v>
      </c>
      <c r="N88" s="26">
        <f t="shared" si="6"/>
        <v>0</v>
      </c>
      <c r="O88" s="26">
        <f t="shared" si="7"/>
        <v>0</v>
      </c>
      <c r="P88" s="27" t="s">
        <v>33</v>
      </c>
      <c r="Q88" s="28" t="s">
        <v>438</v>
      </c>
      <c r="R88" s="28"/>
      <c r="S88" s="28"/>
      <c r="T88" s="28"/>
      <c r="U88" s="28"/>
      <c r="V88" s="28"/>
      <c r="W88" s="28"/>
      <c r="X88" s="295" t="s">
        <v>451</v>
      </c>
    </row>
    <row r="89" spans="1:24" s="3" customFormat="1" ht="125.25" hidden="1" customHeight="1">
      <c r="A89" s="19" t="s">
        <v>452</v>
      </c>
      <c r="B89" s="151" t="s">
        <v>453</v>
      </c>
      <c r="C89" s="20" t="s">
        <v>449</v>
      </c>
      <c r="D89" s="58" t="s">
        <v>443</v>
      </c>
      <c r="E89" s="58" t="s">
        <v>444</v>
      </c>
      <c r="F89" s="59" t="s">
        <v>445</v>
      </c>
      <c r="G89" s="59">
        <v>1</v>
      </c>
      <c r="H89" s="57">
        <v>42675</v>
      </c>
      <c r="I89" s="57">
        <v>43281</v>
      </c>
      <c r="J89" s="23">
        <f t="shared" si="4"/>
        <v>86.571428571428569</v>
      </c>
      <c r="K89" s="56">
        <v>1</v>
      </c>
      <c r="L89" s="25">
        <v>1</v>
      </c>
      <c r="M89" s="26">
        <f t="shared" si="5"/>
        <v>86.571428571428569</v>
      </c>
      <c r="N89" s="26">
        <f t="shared" si="6"/>
        <v>0</v>
      </c>
      <c r="O89" s="26">
        <f t="shared" si="7"/>
        <v>0</v>
      </c>
      <c r="P89" s="27" t="s">
        <v>437</v>
      </c>
      <c r="Q89" s="28" t="s">
        <v>438</v>
      </c>
      <c r="R89" s="28"/>
      <c r="S89" s="28"/>
      <c r="T89" s="28"/>
      <c r="U89" s="28"/>
      <c r="V89" s="28"/>
      <c r="W89" s="28"/>
      <c r="X89" s="295" t="s">
        <v>454</v>
      </c>
    </row>
    <row r="90" spans="1:24" s="3" customFormat="1" ht="125.25" hidden="1" customHeight="1">
      <c r="A90" s="19" t="s">
        <v>455</v>
      </c>
      <c r="B90" s="151" t="s">
        <v>456</v>
      </c>
      <c r="C90" s="20" t="s">
        <v>457</v>
      </c>
      <c r="D90" s="20" t="s">
        <v>458</v>
      </c>
      <c r="E90" s="58" t="s">
        <v>459</v>
      </c>
      <c r="F90" s="59" t="s">
        <v>460</v>
      </c>
      <c r="G90" s="59">
        <v>1</v>
      </c>
      <c r="H90" s="57">
        <v>42675</v>
      </c>
      <c r="I90" s="57">
        <v>43373</v>
      </c>
      <c r="J90" s="23">
        <f t="shared" si="4"/>
        <v>99.714285714285708</v>
      </c>
      <c r="K90" s="56">
        <v>1</v>
      </c>
      <c r="L90" s="25">
        <v>1</v>
      </c>
      <c r="M90" s="26">
        <f t="shared" si="5"/>
        <v>99.714285714285708</v>
      </c>
      <c r="N90" s="26">
        <f t="shared" si="6"/>
        <v>0</v>
      </c>
      <c r="O90" s="26">
        <f t="shared" si="7"/>
        <v>0</v>
      </c>
      <c r="P90" s="27" t="s">
        <v>33</v>
      </c>
      <c r="Q90" s="28" t="s">
        <v>438</v>
      </c>
      <c r="R90" s="28"/>
      <c r="S90" s="28"/>
      <c r="T90" s="28"/>
      <c r="U90" s="28"/>
      <c r="V90" s="28"/>
      <c r="W90" s="28"/>
      <c r="X90" s="295" t="s">
        <v>461</v>
      </c>
    </row>
    <row r="91" spans="1:24" s="3" customFormat="1" ht="125.25" hidden="1" customHeight="1">
      <c r="A91" s="19" t="s">
        <v>462</v>
      </c>
      <c r="B91" s="151" t="s">
        <v>463</v>
      </c>
      <c r="C91" s="20" t="s">
        <v>464</v>
      </c>
      <c r="D91" s="20" t="s">
        <v>465</v>
      </c>
      <c r="E91" s="58" t="s">
        <v>466</v>
      </c>
      <c r="F91" s="59" t="s">
        <v>467</v>
      </c>
      <c r="G91" s="59">
        <v>1</v>
      </c>
      <c r="H91" s="57">
        <v>42675</v>
      </c>
      <c r="I91" s="57">
        <v>43281</v>
      </c>
      <c r="J91" s="23">
        <f t="shared" si="4"/>
        <v>86.571428571428569</v>
      </c>
      <c r="K91" s="56">
        <v>1</v>
      </c>
      <c r="L91" s="25">
        <v>1</v>
      </c>
      <c r="M91" s="26">
        <f t="shared" si="5"/>
        <v>86.571428571428569</v>
      </c>
      <c r="N91" s="26">
        <f t="shared" si="6"/>
        <v>0</v>
      </c>
      <c r="O91" s="26">
        <f t="shared" si="7"/>
        <v>0</v>
      </c>
      <c r="P91" s="27" t="s">
        <v>437</v>
      </c>
      <c r="Q91" s="28" t="s">
        <v>438</v>
      </c>
      <c r="R91" s="28"/>
      <c r="S91" s="28"/>
      <c r="T91" s="28"/>
      <c r="U91" s="28"/>
      <c r="V91" s="28"/>
      <c r="W91" s="28"/>
      <c r="X91" s="295" t="s">
        <v>468</v>
      </c>
    </row>
    <row r="92" spans="1:24" s="3" customFormat="1" ht="125.25" hidden="1" customHeight="1">
      <c r="A92" s="19" t="s">
        <v>469</v>
      </c>
      <c r="B92" s="151" t="s">
        <v>470</v>
      </c>
      <c r="C92" s="20" t="s">
        <v>464</v>
      </c>
      <c r="D92" s="20" t="s">
        <v>471</v>
      </c>
      <c r="E92" s="58" t="s">
        <v>466</v>
      </c>
      <c r="F92" s="59" t="s">
        <v>467</v>
      </c>
      <c r="G92" s="59">
        <v>1</v>
      </c>
      <c r="H92" s="57">
        <v>42675</v>
      </c>
      <c r="I92" s="57">
        <v>43281</v>
      </c>
      <c r="J92" s="23">
        <f t="shared" si="4"/>
        <v>86.571428571428569</v>
      </c>
      <c r="K92" s="56">
        <v>1</v>
      </c>
      <c r="L92" s="25">
        <v>1</v>
      </c>
      <c r="M92" s="26">
        <f t="shared" si="5"/>
        <v>86.571428571428569</v>
      </c>
      <c r="N92" s="26">
        <f t="shared" si="6"/>
        <v>0</v>
      </c>
      <c r="O92" s="26">
        <f t="shared" si="7"/>
        <v>0</v>
      </c>
      <c r="P92" s="27" t="s">
        <v>437</v>
      </c>
      <c r="Q92" s="28" t="s">
        <v>438</v>
      </c>
      <c r="R92" s="28"/>
      <c r="S92" s="28"/>
      <c r="T92" s="28"/>
      <c r="U92" s="28"/>
      <c r="V92" s="28"/>
      <c r="W92" s="28"/>
      <c r="X92" s="295" t="s">
        <v>468</v>
      </c>
    </row>
    <row r="93" spans="1:24" s="3" customFormat="1" ht="125.25" hidden="1" customHeight="1">
      <c r="A93" s="19" t="s">
        <v>472</v>
      </c>
      <c r="B93" s="151" t="s">
        <v>473</v>
      </c>
      <c r="C93" s="20" t="s">
        <v>464</v>
      </c>
      <c r="D93" s="58" t="s">
        <v>474</v>
      </c>
      <c r="E93" s="58" t="s">
        <v>475</v>
      </c>
      <c r="F93" s="59" t="s">
        <v>476</v>
      </c>
      <c r="G93" s="59">
        <v>1</v>
      </c>
      <c r="H93" s="57">
        <v>42675</v>
      </c>
      <c r="I93" s="57">
        <v>43069</v>
      </c>
      <c r="J93" s="23">
        <f t="shared" si="4"/>
        <v>56.285714285714285</v>
      </c>
      <c r="K93" s="56">
        <v>1</v>
      </c>
      <c r="L93" s="25">
        <v>1</v>
      </c>
      <c r="M93" s="26">
        <f t="shared" si="5"/>
        <v>56.285714285714285</v>
      </c>
      <c r="N93" s="26">
        <f t="shared" si="6"/>
        <v>0</v>
      </c>
      <c r="O93" s="26">
        <f t="shared" si="7"/>
        <v>0</v>
      </c>
      <c r="P93" s="27" t="s">
        <v>437</v>
      </c>
      <c r="Q93" s="28" t="s">
        <v>438</v>
      </c>
      <c r="R93" s="28"/>
      <c r="S93" s="28"/>
      <c r="T93" s="28"/>
      <c r="U93" s="28"/>
      <c r="V93" s="28"/>
      <c r="W93" s="28"/>
      <c r="X93" s="295" t="s">
        <v>477</v>
      </c>
    </row>
    <row r="94" spans="1:24" s="3" customFormat="1" ht="125.25" hidden="1" customHeight="1">
      <c r="A94" s="19" t="s">
        <v>478</v>
      </c>
      <c r="B94" s="151" t="s">
        <v>479</v>
      </c>
      <c r="C94" s="20" t="s">
        <v>480</v>
      </c>
      <c r="D94" s="58" t="s">
        <v>481</v>
      </c>
      <c r="E94" s="58" t="s">
        <v>482</v>
      </c>
      <c r="F94" s="59" t="s">
        <v>483</v>
      </c>
      <c r="G94" s="59">
        <v>1</v>
      </c>
      <c r="H94" s="57">
        <v>42675</v>
      </c>
      <c r="I94" s="57">
        <v>43069</v>
      </c>
      <c r="J94" s="23">
        <f t="shared" si="4"/>
        <v>56.285714285714285</v>
      </c>
      <c r="K94" s="56">
        <v>1</v>
      </c>
      <c r="L94" s="25">
        <v>1</v>
      </c>
      <c r="M94" s="26">
        <f t="shared" si="5"/>
        <v>56.285714285714285</v>
      </c>
      <c r="N94" s="26">
        <f t="shared" si="6"/>
        <v>0</v>
      </c>
      <c r="O94" s="26">
        <f t="shared" si="7"/>
        <v>0</v>
      </c>
      <c r="P94" s="27" t="s">
        <v>437</v>
      </c>
      <c r="Q94" s="28" t="s">
        <v>438</v>
      </c>
      <c r="R94" s="28"/>
      <c r="S94" s="28"/>
      <c r="T94" s="28"/>
      <c r="U94" s="28"/>
      <c r="V94" s="28"/>
      <c r="W94" s="28"/>
      <c r="X94" s="295" t="s">
        <v>484</v>
      </c>
    </row>
    <row r="95" spans="1:24" s="3" customFormat="1" ht="136.9" hidden="1" customHeight="1">
      <c r="A95" s="19" t="s">
        <v>485</v>
      </c>
      <c r="B95" s="151" t="s">
        <v>486</v>
      </c>
      <c r="C95" s="20" t="s">
        <v>487</v>
      </c>
      <c r="D95" s="29" t="s">
        <v>488</v>
      </c>
      <c r="E95" s="29" t="s">
        <v>489</v>
      </c>
      <c r="F95" s="21" t="s">
        <v>115</v>
      </c>
      <c r="G95" s="21">
        <v>4</v>
      </c>
      <c r="H95" s="22">
        <v>42917</v>
      </c>
      <c r="I95" s="22">
        <v>43311</v>
      </c>
      <c r="J95" s="23">
        <f t="shared" si="4"/>
        <v>56.285714285714285</v>
      </c>
      <c r="K95" s="24">
        <v>4</v>
      </c>
      <c r="L95" s="25">
        <v>1</v>
      </c>
      <c r="M95" s="26">
        <f t="shared" si="5"/>
        <v>56.285714285714285</v>
      </c>
      <c r="N95" s="26">
        <f t="shared" si="6"/>
        <v>0</v>
      </c>
      <c r="O95" s="26">
        <f t="shared" si="7"/>
        <v>0</v>
      </c>
      <c r="P95" s="27" t="s">
        <v>33</v>
      </c>
      <c r="Q95" s="28" t="s">
        <v>490</v>
      </c>
      <c r="R95" s="28"/>
      <c r="S95" s="28"/>
      <c r="T95" s="28"/>
      <c r="U95" s="28"/>
      <c r="V95" s="28"/>
      <c r="W95" s="28"/>
      <c r="X95" s="295" t="s">
        <v>491</v>
      </c>
    </row>
    <row r="96" spans="1:24" s="3" customFormat="1" ht="145.5" hidden="1" customHeight="1">
      <c r="A96" s="19" t="s">
        <v>492</v>
      </c>
      <c r="B96" s="151" t="s">
        <v>493</v>
      </c>
      <c r="C96" s="29" t="s">
        <v>494</v>
      </c>
      <c r="D96" s="29" t="s">
        <v>495</v>
      </c>
      <c r="E96" s="29" t="s">
        <v>496</v>
      </c>
      <c r="F96" s="21" t="s">
        <v>497</v>
      </c>
      <c r="G96" s="21">
        <v>1</v>
      </c>
      <c r="H96" s="22">
        <v>42916</v>
      </c>
      <c r="I96" s="22">
        <v>43069</v>
      </c>
      <c r="J96" s="23">
        <f t="shared" si="4"/>
        <v>21.857142857142858</v>
      </c>
      <c r="K96" s="24">
        <v>1</v>
      </c>
      <c r="L96" s="25">
        <v>1</v>
      </c>
      <c r="M96" s="26">
        <f t="shared" si="5"/>
        <v>21.857142857142858</v>
      </c>
      <c r="N96" s="26">
        <f t="shared" si="6"/>
        <v>0</v>
      </c>
      <c r="O96" s="26">
        <f t="shared" si="7"/>
        <v>0</v>
      </c>
      <c r="P96" s="27" t="s">
        <v>498</v>
      </c>
      <c r="Q96" s="28" t="s">
        <v>490</v>
      </c>
      <c r="R96" s="28"/>
      <c r="S96" s="28"/>
      <c r="T96" s="28"/>
      <c r="U96" s="28"/>
      <c r="V96" s="28"/>
      <c r="W96" s="28"/>
      <c r="X96" s="295" t="s">
        <v>499</v>
      </c>
    </row>
    <row r="97" spans="1:24" s="3" customFormat="1" ht="135.75" hidden="1" customHeight="1">
      <c r="A97" s="19" t="s">
        <v>500</v>
      </c>
      <c r="B97" s="151" t="s">
        <v>501</v>
      </c>
      <c r="C97" s="20" t="s">
        <v>502</v>
      </c>
      <c r="D97" s="29" t="s">
        <v>495</v>
      </c>
      <c r="E97" s="20" t="s">
        <v>503</v>
      </c>
      <c r="F97" s="21" t="s">
        <v>497</v>
      </c>
      <c r="G97" s="21">
        <v>1</v>
      </c>
      <c r="H97" s="22">
        <v>42916</v>
      </c>
      <c r="I97" s="22">
        <v>43069</v>
      </c>
      <c r="J97" s="23">
        <f t="shared" si="4"/>
        <v>21.857142857142858</v>
      </c>
      <c r="K97" s="24">
        <v>1</v>
      </c>
      <c r="L97" s="25">
        <v>1</v>
      </c>
      <c r="M97" s="26">
        <f t="shared" si="5"/>
        <v>21.857142857142858</v>
      </c>
      <c r="N97" s="26">
        <f t="shared" si="6"/>
        <v>0</v>
      </c>
      <c r="O97" s="26">
        <f t="shared" si="7"/>
        <v>0</v>
      </c>
      <c r="P97" s="27" t="s">
        <v>498</v>
      </c>
      <c r="Q97" s="28" t="s">
        <v>490</v>
      </c>
      <c r="R97" s="28"/>
      <c r="S97" s="28"/>
      <c r="T97" s="28"/>
      <c r="U97" s="28"/>
      <c r="V97" s="28"/>
      <c r="W97" s="28"/>
      <c r="X97" s="295" t="s">
        <v>504</v>
      </c>
    </row>
    <row r="98" spans="1:24" s="3" customFormat="1" ht="165.6" hidden="1" customHeight="1">
      <c r="A98" s="19" t="s">
        <v>505</v>
      </c>
      <c r="B98" s="151" t="s">
        <v>506</v>
      </c>
      <c r="C98" s="20" t="s">
        <v>507</v>
      </c>
      <c r="D98" s="29" t="s">
        <v>508</v>
      </c>
      <c r="E98" s="29" t="s">
        <v>509</v>
      </c>
      <c r="F98" s="21" t="s">
        <v>510</v>
      </c>
      <c r="G98" s="21">
        <v>5</v>
      </c>
      <c r="H98" s="22">
        <v>42917</v>
      </c>
      <c r="I98" s="22">
        <v>43312</v>
      </c>
      <c r="J98" s="23">
        <f t="shared" si="4"/>
        <v>56.428571428571431</v>
      </c>
      <c r="K98" s="24">
        <v>5</v>
      </c>
      <c r="L98" s="25">
        <v>1</v>
      </c>
      <c r="M98" s="26">
        <f t="shared" si="5"/>
        <v>56.428571428571431</v>
      </c>
      <c r="N98" s="26">
        <f t="shared" si="6"/>
        <v>0</v>
      </c>
      <c r="O98" s="26">
        <f t="shared" si="7"/>
        <v>0</v>
      </c>
      <c r="P98" s="27" t="s">
        <v>49</v>
      </c>
      <c r="Q98" s="28" t="s">
        <v>490</v>
      </c>
      <c r="R98" s="28"/>
      <c r="S98" s="28"/>
      <c r="T98" s="28"/>
      <c r="U98" s="28"/>
      <c r="V98" s="28"/>
      <c r="W98" s="28"/>
      <c r="X98" s="295" t="s">
        <v>511</v>
      </c>
    </row>
    <row r="99" spans="1:24" s="3" customFormat="1" ht="145.15" hidden="1" customHeight="1">
      <c r="A99" s="19" t="s">
        <v>512</v>
      </c>
      <c r="B99" s="151" t="s">
        <v>513</v>
      </c>
      <c r="C99" s="29" t="s">
        <v>514</v>
      </c>
      <c r="D99" s="29" t="s">
        <v>515</v>
      </c>
      <c r="E99" s="29" t="s">
        <v>516</v>
      </c>
      <c r="F99" s="21" t="s">
        <v>517</v>
      </c>
      <c r="G99" s="21">
        <v>4</v>
      </c>
      <c r="H99" s="22">
        <v>42916</v>
      </c>
      <c r="I99" s="22">
        <v>43646</v>
      </c>
      <c r="J99" s="23">
        <f t="shared" si="4"/>
        <v>104.28571428571429</v>
      </c>
      <c r="K99" s="24">
        <v>4</v>
      </c>
      <c r="L99" s="25">
        <v>1</v>
      </c>
      <c r="M99" s="26">
        <f t="shared" si="5"/>
        <v>104.28571428571429</v>
      </c>
      <c r="N99" s="26">
        <f t="shared" si="6"/>
        <v>0</v>
      </c>
      <c r="O99" s="26">
        <f t="shared" si="7"/>
        <v>0</v>
      </c>
      <c r="P99" s="27" t="s">
        <v>49</v>
      </c>
      <c r="Q99" s="28" t="s">
        <v>490</v>
      </c>
      <c r="R99" s="28"/>
      <c r="S99" s="28"/>
      <c r="T99" s="28"/>
      <c r="U99" s="28"/>
      <c r="V99" s="28"/>
      <c r="W99" s="28"/>
      <c r="X99" s="295" t="s">
        <v>518</v>
      </c>
    </row>
    <row r="100" spans="1:24" s="3" customFormat="1" ht="155.44999999999999" hidden="1" customHeight="1">
      <c r="A100" s="19" t="s">
        <v>519</v>
      </c>
      <c r="B100" s="151" t="s">
        <v>520</v>
      </c>
      <c r="C100" s="29" t="s">
        <v>521</v>
      </c>
      <c r="D100" s="29" t="s">
        <v>522</v>
      </c>
      <c r="E100" s="29" t="s">
        <v>523</v>
      </c>
      <c r="F100" s="30" t="s">
        <v>524</v>
      </c>
      <c r="G100" s="30">
        <v>7</v>
      </c>
      <c r="H100" s="60">
        <v>42737</v>
      </c>
      <c r="I100" s="60">
        <v>43132</v>
      </c>
      <c r="J100" s="23">
        <f t="shared" si="4"/>
        <v>56.428571428571431</v>
      </c>
      <c r="K100" s="24">
        <v>7</v>
      </c>
      <c r="L100" s="25">
        <v>1</v>
      </c>
      <c r="M100" s="26">
        <f t="shared" si="5"/>
        <v>56.428571428571431</v>
      </c>
      <c r="N100" s="26">
        <f t="shared" si="6"/>
        <v>0</v>
      </c>
      <c r="O100" s="26">
        <f t="shared" si="7"/>
        <v>0</v>
      </c>
      <c r="P100" s="27" t="s">
        <v>33</v>
      </c>
      <c r="Q100" s="28" t="s">
        <v>490</v>
      </c>
      <c r="R100" s="28"/>
      <c r="S100" s="28"/>
      <c r="T100" s="28"/>
      <c r="U100" s="28"/>
      <c r="V100" s="28"/>
      <c r="W100" s="28"/>
      <c r="X100" s="297" t="s">
        <v>525</v>
      </c>
    </row>
    <row r="101" spans="1:24" s="3" customFormat="1" ht="201.6" hidden="1" customHeight="1">
      <c r="A101" s="19" t="s">
        <v>526</v>
      </c>
      <c r="B101" s="151" t="s">
        <v>527</v>
      </c>
      <c r="C101" s="20" t="s">
        <v>528</v>
      </c>
      <c r="D101" s="29" t="s">
        <v>529</v>
      </c>
      <c r="E101" s="29" t="s">
        <v>530</v>
      </c>
      <c r="F101" s="30" t="s">
        <v>531</v>
      </c>
      <c r="G101" s="30">
        <v>7</v>
      </c>
      <c r="H101" s="22">
        <v>42737</v>
      </c>
      <c r="I101" s="22">
        <v>43132</v>
      </c>
      <c r="J101" s="23">
        <f t="shared" si="4"/>
        <v>56.428571428571431</v>
      </c>
      <c r="K101" s="24">
        <v>7</v>
      </c>
      <c r="L101" s="25">
        <v>1</v>
      </c>
      <c r="M101" s="26">
        <f t="shared" si="5"/>
        <v>56.428571428571431</v>
      </c>
      <c r="N101" s="26">
        <f t="shared" si="6"/>
        <v>0</v>
      </c>
      <c r="O101" s="26">
        <f t="shared" si="7"/>
        <v>0</v>
      </c>
      <c r="P101" s="27" t="s">
        <v>33</v>
      </c>
      <c r="Q101" s="28" t="s">
        <v>490</v>
      </c>
      <c r="R101" s="28"/>
      <c r="S101" s="28"/>
      <c r="T101" s="28"/>
      <c r="U101" s="28"/>
      <c r="V101" s="28"/>
      <c r="W101" s="28"/>
      <c r="X101" s="297" t="s">
        <v>532</v>
      </c>
    </row>
    <row r="102" spans="1:24" s="3" customFormat="1" ht="177" hidden="1" customHeight="1">
      <c r="A102" s="19" t="s">
        <v>533</v>
      </c>
      <c r="B102" s="151" t="s">
        <v>534</v>
      </c>
      <c r="C102" s="29" t="s">
        <v>535</v>
      </c>
      <c r="D102" s="29" t="s">
        <v>536</v>
      </c>
      <c r="E102" s="29" t="s">
        <v>537</v>
      </c>
      <c r="F102" s="21" t="s">
        <v>538</v>
      </c>
      <c r="G102" s="21">
        <v>4</v>
      </c>
      <c r="H102" s="22">
        <v>42917</v>
      </c>
      <c r="I102" s="22">
        <v>43189</v>
      </c>
      <c r="J102" s="23">
        <f t="shared" si="4"/>
        <v>38.857142857142854</v>
      </c>
      <c r="K102" s="24">
        <v>4</v>
      </c>
      <c r="L102" s="25">
        <v>1</v>
      </c>
      <c r="M102" s="26">
        <f t="shared" si="5"/>
        <v>38.857142857142854</v>
      </c>
      <c r="N102" s="26">
        <f t="shared" si="6"/>
        <v>0</v>
      </c>
      <c r="O102" s="26">
        <f t="shared" si="7"/>
        <v>0</v>
      </c>
      <c r="P102" s="27" t="s">
        <v>49</v>
      </c>
      <c r="Q102" s="28" t="s">
        <v>490</v>
      </c>
      <c r="R102" s="28"/>
      <c r="S102" s="28"/>
      <c r="T102" s="28"/>
      <c r="U102" s="28"/>
      <c r="V102" s="28"/>
      <c r="W102" s="28"/>
      <c r="X102" s="295" t="s">
        <v>539</v>
      </c>
    </row>
    <row r="103" spans="1:24" s="3" customFormat="1" ht="129" hidden="1" customHeight="1">
      <c r="A103" s="19" t="s">
        <v>540</v>
      </c>
      <c r="B103" s="151" t="s">
        <v>541</v>
      </c>
      <c r="C103" s="29" t="s">
        <v>542</v>
      </c>
      <c r="D103" s="29" t="s">
        <v>543</v>
      </c>
      <c r="E103" s="29" t="s">
        <v>544</v>
      </c>
      <c r="F103" s="21" t="s">
        <v>497</v>
      </c>
      <c r="G103" s="21">
        <v>1</v>
      </c>
      <c r="H103" s="22">
        <v>42916</v>
      </c>
      <c r="I103" s="22">
        <v>43069</v>
      </c>
      <c r="J103" s="23">
        <f t="shared" si="4"/>
        <v>21.857142857142858</v>
      </c>
      <c r="K103" s="24">
        <v>1</v>
      </c>
      <c r="L103" s="25">
        <v>1</v>
      </c>
      <c r="M103" s="26">
        <f t="shared" si="5"/>
        <v>21.857142857142858</v>
      </c>
      <c r="N103" s="26">
        <f t="shared" si="6"/>
        <v>0</v>
      </c>
      <c r="O103" s="26">
        <f t="shared" si="7"/>
        <v>0</v>
      </c>
      <c r="P103" s="27" t="s">
        <v>498</v>
      </c>
      <c r="Q103" s="28" t="s">
        <v>490</v>
      </c>
      <c r="R103" s="28"/>
      <c r="S103" s="28"/>
      <c r="T103" s="28"/>
      <c r="U103" s="28"/>
      <c r="V103" s="28"/>
      <c r="W103" s="28"/>
      <c r="X103" s="295" t="s">
        <v>545</v>
      </c>
    </row>
    <row r="104" spans="1:24" s="3" customFormat="1" ht="125.25" hidden="1" customHeight="1">
      <c r="A104" s="19" t="s">
        <v>546</v>
      </c>
      <c r="B104" s="151" t="s">
        <v>547</v>
      </c>
      <c r="C104" s="20" t="s">
        <v>548</v>
      </c>
      <c r="D104" s="29" t="s">
        <v>549</v>
      </c>
      <c r="E104" s="29" t="s">
        <v>550</v>
      </c>
      <c r="F104" s="30" t="s">
        <v>551</v>
      </c>
      <c r="G104" s="30">
        <v>1</v>
      </c>
      <c r="H104" s="22">
        <v>42917</v>
      </c>
      <c r="I104" s="22">
        <v>43069</v>
      </c>
      <c r="J104" s="23">
        <f t="shared" si="4"/>
        <v>21.714285714285715</v>
      </c>
      <c r="K104" s="24">
        <v>1</v>
      </c>
      <c r="L104" s="25">
        <v>1</v>
      </c>
      <c r="M104" s="26">
        <f t="shared" si="5"/>
        <v>21.714285714285715</v>
      </c>
      <c r="N104" s="26">
        <f t="shared" si="6"/>
        <v>0</v>
      </c>
      <c r="O104" s="26">
        <f t="shared" si="7"/>
        <v>0</v>
      </c>
      <c r="P104" s="27" t="s">
        <v>49</v>
      </c>
      <c r="Q104" s="28" t="s">
        <v>490</v>
      </c>
      <c r="R104" s="28"/>
      <c r="S104" s="28"/>
      <c r="T104" s="28"/>
      <c r="U104" s="28"/>
      <c r="V104" s="28"/>
      <c r="W104" s="28"/>
      <c r="X104" s="295" t="s">
        <v>552</v>
      </c>
    </row>
    <row r="105" spans="1:24" s="3" customFormat="1" ht="125.25" hidden="1" customHeight="1">
      <c r="A105" s="19" t="s">
        <v>553</v>
      </c>
      <c r="B105" s="151" t="s">
        <v>554</v>
      </c>
      <c r="C105" s="20" t="s">
        <v>555</v>
      </c>
      <c r="D105" s="29" t="s">
        <v>508</v>
      </c>
      <c r="E105" s="29" t="s">
        <v>509</v>
      </c>
      <c r="F105" s="21" t="s">
        <v>510</v>
      </c>
      <c r="G105" s="21">
        <v>5</v>
      </c>
      <c r="H105" s="22">
        <v>42917</v>
      </c>
      <c r="I105" s="22">
        <v>43312</v>
      </c>
      <c r="J105" s="23">
        <f t="shared" si="4"/>
        <v>56.428571428571431</v>
      </c>
      <c r="K105" s="24">
        <v>5</v>
      </c>
      <c r="L105" s="25">
        <v>1</v>
      </c>
      <c r="M105" s="26">
        <f t="shared" si="5"/>
        <v>56.428571428571431</v>
      </c>
      <c r="N105" s="26">
        <f t="shared" si="6"/>
        <v>0</v>
      </c>
      <c r="O105" s="26">
        <f t="shared" si="7"/>
        <v>0</v>
      </c>
      <c r="P105" s="27" t="s">
        <v>49</v>
      </c>
      <c r="Q105" s="28" t="s">
        <v>490</v>
      </c>
      <c r="R105" s="28"/>
      <c r="S105" s="28"/>
      <c r="T105" s="28"/>
      <c r="U105" s="28"/>
      <c r="V105" s="28"/>
      <c r="W105" s="28"/>
      <c r="X105" s="295" t="s">
        <v>556</v>
      </c>
    </row>
    <row r="106" spans="1:24" s="3" customFormat="1" ht="125.25" hidden="1" customHeight="1">
      <c r="A106" s="19" t="s">
        <v>557</v>
      </c>
      <c r="B106" s="187" t="s">
        <v>558</v>
      </c>
      <c r="C106" s="20" t="s">
        <v>559</v>
      </c>
      <c r="D106" s="20" t="s">
        <v>560</v>
      </c>
      <c r="E106" s="20" t="s">
        <v>561</v>
      </c>
      <c r="F106" s="21" t="s">
        <v>562</v>
      </c>
      <c r="G106" s="30">
        <v>3</v>
      </c>
      <c r="H106" s="22">
        <v>42795</v>
      </c>
      <c r="I106" s="22">
        <v>43189</v>
      </c>
      <c r="J106" s="23">
        <f t="shared" si="4"/>
        <v>56.285714285714285</v>
      </c>
      <c r="K106" s="24">
        <v>3</v>
      </c>
      <c r="L106" s="25">
        <v>1</v>
      </c>
      <c r="M106" s="26">
        <f t="shared" si="5"/>
        <v>56.285714285714285</v>
      </c>
      <c r="N106" s="26">
        <f t="shared" si="6"/>
        <v>0</v>
      </c>
      <c r="O106" s="26">
        <f t="shared" si="7"/>
        <v>0</v>
      </c>
      <c r="P106" s="27" t="s">
        <v>49</v>
      </c>
      <c r="Q106" s="28" t="s">
        <v>490</v>
      </c>
      <c r="R106" s="28"/>
      <c r="S106" s="28"/>
      <c r="T106" s="28"/>
      <c r="U106" s="28"/>
      <c r="V106" s="28"/>
      <c r="W106" s="28"/>
      <c r="X106" s="295" t="s">
        <v>563</v>
      </c>
    </row>
    <row r="107" spans="1:24" s="3" customFormat="1" ht="125.25" hidden="1" customHeight="1">
      <c r="A107" s="19" t="s">
        <v>564</v>
      </c>
      <c r="B107" s="151" t="s">
        <v>565</v>
      </c>
      <c r="C107" s="20" t="s">
        <v>566</v>
      </c>
      <c r="D107" s="29" t="s">
        <v>567</v>
      </c>
      <c r="E107" s="29" t="s">
        <v>568</v>
      </c>
      <c r="F107" s="30" t="s">
        <v>569</v>
      </c>
      <c r="G107" s="30">
        <v>1</v>
      </c>
      <c r="H107" s="61">
        <v>43132</v>
      </c>
      <c r="I107" s="61">
        <v>43281</v>
      </c>
      <c r="J107" s="23">
        <f t="shared" si="4"/>
        <v>21.285714285714285</v>
      </c>
      <c r="K107" s="24">
        <v>1</v>
      </c>
      <c r="L107" s="25">
        <v>1</v>
      </c>
      <c r="M107" s="26">
        <f t="shared" si="5"/>
        <v>21.285714285714285</v>
      </c>
      <c r="N107" s="26">
        <f t="shared" si="6"/>
        <v>0</v>
      </c>
      <c r="O107" s="26">
        <f t="shared" si="7"/>
        <v>0</v>
      </c>
      <c r="P107" s="27" t="s">
        <v>62</v>
      </c>
      <c r="Q107" s="28" t="s">
        <v>490</v>
      </c>
      <c r="R107" s="28"/>
      <c r="S107" s="28"/>
      <c r="T107" s="28"/>
      <c r="U107" s="28"/>
      <c r="V107" s="28"/>
      <c r="W107" s="28"/>
      <c r="X107" s="295" t="s">
        <v>570</v>
      </c>
    </row>
    <row r="108" spans="1:24" s="3" customFormat="1" ht="125.25" hidden="1" customHeight="1">
      <c r="A108" s="19" t="s">
        <v>571</v>
      </c>
      <c r="B108" s="187" t="s">
        <v>572</v>
      </c>
      <c r="C108" s="20" t="s">
        <v>573</v>
      </c>
      <c r="D108" s="20" t="s">
        <v>574</v>
      </c>
      <c r="E108" s="29" t="s">
        <v>575</v>
      </c>
      <c r="F108" s="21" t="s">
        <v>576</v>
      </c>
      <c r="G108" s="21">
        <v>2</v>
      </c>
      <c r="H108" s="22">
        <v>42916</v>
      </c>
      <c r="I108" s="22">
        <v>43281</v>
      </c>
      <c r="J108" s="23">
        <f t="shared" si="4"/>
        <v>52.142857142857146</v>
      </c>
      <c r="K108" s="24">
        <v>2</v>
      </c>
      <c r="L108" s="25">
        <v>1</v>
      </c>
      <c r="M108" s="26">
        <f t="shared" si="5"/>
        <v>52.142857142857146</v>
      </c>
      <c r="N108" s="26">
        <f t="shared" si="6"/>
        <v>0</v>
      </c>
      <c r="O108" s="26">
        <f t="shared" si="7"/>
        <v>0</v>
      </c>
      <c r="P108" s="27" t="s">
        <v>103</v>
      </c>
      <c r="Q108" s="28" t="s">
        <v>490</v>
      </c>
      <c r="R108" s="28"/>
      <c r="S108" s="28"/>
      <c r="T108" s="28"/>
      <c r="U108" s="28"/>
      <c r="V108" s="28"/>
      <c r="W108" s="28"/>
      <c r="X108" s="295" t="s">
        <v>577</v>
      </c>
    </row>
    <row r="109" spans="1:24" s="3" customFormat="1" ht="125.25" hidden="1" customHeight="1">
      <c r="A109" s="19" t="s">
        <v>578</v>
      </c>
      <c r="B109" s="187" t="s">
        <v>579</v>
      </c>
      <c r="C109" s="20" t="s">
        <v>573</v>
      </c>
      <c r="D109" s="20" t="s">
        <v>574</v>
      </c>
      <c r="E109" s="20" t="s">
        <v>575</v>
      </c>
      <c r="F109" s="21" t="s">
        <v>576</v>
      </c>
      <c r="G109" s="21">
        <v>2</v>
      </c>
      <c r="H109" s="22">
        <v>42916</v>
      </c>
      <c r="I109" s="22">
        <v>43281</v>
      </c>
      <c r="J109" s="23">
        <f t="shared" si="4"/>
        <v>52.142857142857146</v>
      </c>
      <c r="K109" s="24">
        <v>2</v>
      </c>
      <c r="L109" s="25">
        <v>1</v>
      </c>
      <c r="M109" s="26">
        <f t="shared" si="5"/>
        <v>52.142857142857146</v>
      </c>
      <c r="N109" s="26">
        <f t="shared" si="6"/>
        <v>0</v>
      </c>
      <c r="O109" s="26">
        <f t="shared" si="7"/>
        <v>0</v>
      </c>
      <c r="P109" s="27" t="s">
        <v>103</v>
      </c>
      <c r="Q109" s="28" t="s">
        <v>490</v>
      </c>
      <c r="R109" s="28"/>
      <c r="S109" s="28"/>
      <c r="T109" s="28"/>
      <c r="U109" s="28"/>
      <c r="V109" s="28"/>
      <c r="W109" s="28"/>
      <c r="X109" s="298" t="s">
        <v>580</v>
      </c>
    </row>
    <row r="110" spans="1:24" s="3" customFormat="1" ht="102" hidden="1">
      <c r="A110" s="19" t="s">
        <v>581</v>
      </c>
      <c r="B110" s="187" t="s">
        <v>582</v>
      </c>
      <c r="C110" s="20" t="s">
        <v>583</v>
      </c>
      <c r="D110" s="29" t="s">
        <v>584</v>
      </c>
      <c r="E110" s="29" t="s">
        <v>585</v>
      </c>
      <c r="F110" s="30" t="s">
        <v>586</v>
      </c>
      <c r="G110" s="30">
        <v>2</v>
      </c>
      <c r="H110" s="22">
        <v>42917</v>
      </c>
      <c r="I110" s="22">
        <v>43281</v>
      </c>
      <c r="J110" s="23">
        <f t="shared" si="4"/>
        <v>52</v>
      </c>
      <c r="K110" s="24">
        <v>2</v>
      </c>
      <c r="L110" s="25">
        <v>1</v>
      </c>
      <c r="M110" s="26">
        <f t="shared" si="5"/>
        <v>52</v>
      </c>
      <c r="N110" s="26">
        <f t="shared" si="6"/>
        <v>0</v>
      </c>
      <c r="O110" s="26">
        <f t="shared" si="7"/>
        <v>0</v>
      </c>
      <c r="P110" s="27" t="s">
        <v>49</v>
      </c>
      <c r="Q110" s="28" t="s">
        <v>490</v>
      </c>
      <c r="R110" s="28"/>
      <c r="S110" s="28"/>
      <c r="T110" s="28"/>
      <c r="U110" s="28"/>
      <c r="V110" s="28"/>
      <c r="W110" s="28"/>
      <c r="X110" s="295" t="s">
        <v>511</v>
      </c>
    </row>
    <row r="111" spans="1:24" s="3" customFormat="1" ht="120">
      <c r="A111" s="19" t="s">
        <v>587</v>
      </c>
      <c r="B111" s="20" t="s">
        <v>588</v>
      </c>
      <c r="C111" s="20" t="s">
        <v>589</v>
      </c>
      <c r="D111" s="20" t="s">
        <v>78</v>
      </c>
      <c r="E111" s="20" t="s">
        <v>79</v>
      </c>
      <c r="F111" s="164" t="s">
        <v>80</v>
      </c>
      <c r="G111" s="21">
        <v>1</v>
      </c>
      <c r="H111" s="22">
        <v>42947</v>
      </c>
      <c r="I111" s="22">
        <v>45657</v>
      </c>
      <c r="J111" s="23">
        <f t="shared" si="4"/>
        <v>387.14285714285717</v>
      </c>
      <c r="K111" s="24">
        <v>1</v>
      </c>
      <c r="L111" s="25">
        <v>0.5</v>
      </c>
      <c r="M111" s="26">
        <f t="shared" si="5"/>
        <v>193.57142857142858</v>
      </c>
      <c r="N111" s="26">
        <f t="shared" si="6"/>
        <v>0</v>
      </c>
      <c r="O111" s="26">
        <f t="shared" si="7"/>
        <v>0</v>
      </c>
      <c r="P111" s="27" t="s">
        <v>116</v>
      </c>
      <c r="Q111" s="28" t="s">
        <v>490</v>
      </c>
      <c r="R111" s="28"/>
      <c r="S111" s="28"/>
      <c r="T111" s="28"/>
      <c r="U111" s="28"/>
      <c r="V111" s="28"/>
      <c r="W111" s="28"/>
      <c r="X111" s="298"/>
    </row>
    <row r="112" spans="1:24" s="3" customFormat="1" ht="140.25">
      <c r="A112" s="19" t="s">
        <v>590</v>
      </c>
      <c r="B112" s="20" t="s">
        <v>591</v>
      </c>
      <c r="C112" s="29" t="s">
        <v>77</v>
      </c>
      <c r="D112" s="20" t="s">
        <v>78</v>
      </c>
      <c r="E112" s="20" t="s">
        <v>79</v>
      </c>
      <c r="F112" s="164" t="s">
        <v>80</v>
      </c>
      <c r="G112" s="94">
        <v>3</v>
      </c>
      <c r="H112" s="38">
        <v>43800</v>
      </c>
      <c r="I112" s="22">
        <v>45657</v>
      </c>
      <c r="J112" s="23">
        <f t="shared" si="4"/>
        <v>265.28571428571428</v>
      </c>
      <c r="K112" s="218">
        <v>1.5</v>
      </c>
      <c r="L112" s="25">
        <v>0.5</v>
      </c>
      <c r="M112" s="26">
        <f t="shared" si="5"/>
        <v>132.64285714285714</v>
      </c>
      <c r="N112" s="26">
        <f t="shared" si="6"/>
        <v>0</v>
      </c>
      <c r="O112" s="26">
        <f t="shared" si="7"/>
        <v>0</v>
      </c>
      <c r="P112" s="27" t="s">
        <v>180</v>
      </c>
      <c r="Q112" s="28" t="s">
        <v>490</v>
      </c>
      <c r="R112" s="28"/>
      <c r="S112" s="27" t="s">
        <v>82</v>
      </c>
      <c r="T112" s="27"/>
      <c r="U112" s="27"/>
      <c r="V112" s="27"/>
      <c r="W112" s="27"/>
      <c r="X112" s="295"/>
    </row>
    <row r="113" spans="1:24" s="3" customFormat="1" ht="125.25" hidden="1" customHeight="1">
      <c r="A113" s="19" t="s">
        <v>592</v>
      </c>
      <c r="B113" s="151" t="s">
        <v>593</v>
      </c>
      <c r="C113" s="29" t="s">
        <v>594</v>
      </c>
      <c r="D113" s="29" t="s">
        <v>595</v>
      </c>
      <c r="E113" s="29" t="s">
        <v>596</v>
      </c>
      <c r="F113" s="30" t="s">
        <v>597</v>
      </c>
      <c r="G113" s="30">
        <v>1</v>
      </c>
      <c r="H113" s="22">
        <v>42922</v>
      </c>
      <c r="I113" s="22">
        <v>43190</v>
      </c>
      <c r="J113" s="23">
        <f t="shared" si="4"/>
        <v>38.285714285714285</v>
      </c>
      <c r="K113" s="24">
        <v>1</v>
      </c>
      <c r="L113" s="25">
        <v>1</v>
      </c>
      <c r="M113" s="26">
        <f t="shared" si="5"/>
        <v>38.285714285714285</v>
      </c>
      <c r="N113" s="26">
        <f t="shared" si="6"/>
        <v>0</v>
      </c>
      <c r="O113" s="26">
        <f t="shared" si="7"/>
        <v>0</v>
      </c>
      <c r="P113" s="27" t="s">
        <v>49</v>
      </c>
      <c r="Q113" s="28" t="s">
        <v>490</v>
      </c>
      <c r="R113" s="28"/>
      <c r="S113" s="28"/>
      <c r="T113" s="28"/>
      <c r="U113" s="28"/>
      <c r="V113" s="28"/>
      <c r="W113" s="28"/>
      <c r="X113" s="295" t="s">
        <v>598</v>
      </c>
    </row>
    <row r="114" spans="1:24" s="3" customFormat="1" ht="179.45" hidden="1" customHeight="1">
      <c r="A114" s="19" t="s">
        <v>599</v>
      </c>
      <c r="B114" s="151" t="s">
        <v>600</v>
      </c>
      <c r="C114" s="20" t="s">
        <v>601</v>
      </c>
      <c r="D114" s="20" t="s">
        <v>602</v>
      </c>
      <c r="E114" s="20" t="s">
        <v>603</v>
      </c>
      <c r="F114" s="21" t="s">
        <v>604</v>
      </c>
      <c r="G114" s="21">
        <v>1</v>
      </c>
      <c r="H114" s="22">
        <v>42922</v>
      </c>
      <c r="I114" s="22">
        <v>43069</v>
      </c>
      <c r="J114" s="23">
        <f t="shared" si="4"/>
        <v>21</v>
      </c>
      <c r="K114" s="24">
        <v>1</v>
      </c>
      <c r="L114" s="25">
        <v>1</v>
      </c>
      <c r="M114" s="26">
        <f t="shared" si="5"/>
        <v>21</v>
      </c>
      <c r="N114" s="26">
        <f t="shared" si="6"/>
        <v>0</v>
      </c>
      <c r="O114" s="26">
        <f t="shared" si="7"/>
        <v>0</v>
      </c>
      <c r="P114" s="27" t="s">
        <v>33</v>
      </c>
      <c r="Q114" s="28" t="s">
        <v>490</v>
      </c>
      <c r="R114" s="28"/>
      <c r="S114" s="28"/>
      <c r="T114" s="28"/>
      <c r="U114" s="28"/>
      <c r="V114" s="28"/>
      <c r="W114" s="28"/>
      <c r="X114" s="295" t="s">
        <v>605</v>
      </c>
    </row>
    <row r="115" spans="1:24" s="3" customFormat="1" ht="125.25" hidden="1" customHeight="1">
      <c r="A115" s="19" t="s">
        <v>606</v>
      </c>
      <c r="B115" s="151" t="s">
        <v>607</v>
      </c>
      <c r="C115" s="20" t="s">
        <v>608</v>
      </c>
      <c r="D115" s="29" t="s">
        <v>609</v>
      </c>
      <c r="E115" s="29" t="s">
        <v>610</v>
      </c>
      <c r="F115" s="30" t="s">
        <v>611</v>
      </c>
      <c r="G115" s="30">
        <v>1</v>
      </c>
      <c r="H115" s="22">
        <v>43069</v>
      </c>
      <c r="I115" s="22">
        <v>43312</v>
      </c>
      <c r="J115" s="23">
        <f t="shared" si="4"/>
        <v>34.714285714285715</v>
      </c>
      <c r="K115" s="24">
        <v>1</v>
      </c>
      <c r="L115" s="25">
        <v>1</v>
      </c>
      <c r="M115" s="26">
        <f t="shared" si="5"/>
        <v>34.714285714285715</v>
      </c>
      <c r="N115" s="26">
        <f t="shared" si="6"/>
        <v>0</v>
      </c>
      <c r="O115" s="26">
        <f t="shared" si="7"/>
        <v>0</v>
      </c>
      <c r="P115" s="27" t="s">
        <v>62</v>
      </c>
      <c r="Q115" s="28" t="s">
        <v>490</v>
      </c>
      <c r="R115" s="28"/>
      <c r="S115" s="28"/>
      <c r="T115" s="28"/>
      <c r="U115" s="28"/>
      <c r="V115" s="28"/>
      <c r="W115" s="28"/>
      <c r="X115" s="295" t="s">
        <v>612</v>
      </c>
    </row>
    <row r="116" spans="1:24" s="3" customFormat="1" ht="125.25" hidden="1" customHeight="1">
      <c r="A116" s="19" t="s">
        <v>613</v>
      </c>
      <c r="B116" s="151" t="s">
        <v>614</v>
      </c>
      <c r="C116" s="20" t="s">
        <v>615</v>
      </c>
      <c r="D116" s="20" t="s">
        <v>616</v>
      </c>
      <c r="E116" s="20" t="s">
        <v>617</v>
      </c>
      <c r="F116" s="21" t="s">
        <v>618</v>
      </c>
      <c r="G116" s="21">
        <v>1</v>
      </c>
      <c r="H116" s="22">
        <v>42982</v>
      </c>
      <c r="I116" s="22">
        <v>43190</v>
      </c>
      <c r="J116" s="23">
        <f t="shared" si="4"/>
        <v>29.714285714285715</v>
      </c>
      <c r="K116" s="24">
        <v>1</v>
      </c>
      <c r="L116" s="25">
        <v>1</v>
      </c>
      <c r="M116" s="26">
        <f t="shared" si="5"/>
        <v>29.714285714285715</v>
      </c>
      <c r="N116" s="26">
        <f t="shared" si="6"/>
        <v>0</v>
      </c>
      <c r="O116" s="26">
        <f t="shared" si="7"/>
        <v>0</v>
      </c>
      <c r="P116" s="27" t="s">
        <v>49</v>
      </c>
      <c r="Q116" s="28" t="s">
        <v>619</v>
      </c>
      <c r="R116" s="28"/>
      <c r="S116" s="28"/>
      <c r="T116" s="28"/>
      <c r="U116" s="28"/>
      <c r="V116" s="28"/>
      <c r="W116" s="28"/>
      <c r="X116" s="295" t="s">
        <v>620</v>
      </c>
    </row>
    <row r="117" spans="1:24" s="3" customFormat="1" ht="125.25" hidden="1" customHeight="1">
      <c r="A117" s="19" t="s">
        <v>621</v>
      </c>
      <c r="B117" s="151" t="s">
        <v>622</v>
      </c>
      <c r="C117" s="20" t="s">
        <v>615</v>
      </c>
      <c r="D117" s="20" t="s">
        <v>616</v>
      </c>
      <c r="E117" s="20" t="s">
        <v>617</v>
      </c>
      <c r="F117" s="21" t="s">
        <v>618</v>
      </c>
      <c r="G117" s="21">
        <v>1</v>
      </c>
      <c r="H117" s="22">
        <v>42982</v>
      </c>
      <c r="I117" s="22">
        <v>43190</v>
      </c>
      <c r="J117" s="23">
        <f t="shared" si="4"/>
        <v>29.714285714285715</v>
      </c>
      <c r="K117" s="24">
        <v>1</v>
      </c>
      <c r="L117" s="25">
        <v>1</v>
      </c>
      <c r="M117" s="26">
        <f t="shared" si="5"/>
        <v>29.714285714285715</v>
      </c>
      <c r="N117" s="26">
        <f t="shared" si="6"/>
        <v>0</v>
      </c>
      <c r="O117" s="26">
        <f t="shared" si="7"/>
        <v>0</v>
      </c>
      <c r="P117" s="27" t="s">
        <v>49</v>
      </c>
      <c r="Q117" s="28" t="s">
        <v>619</v>
      </c>
      <c r="R117" s="28"/>
      <c r="S117" s="28"/>
      <c r="T117" s="28"/>
      <c r="U117" s="28"/>
      <c r="V117" s="28"/>
      <c r="W117" s="28"/>
      <c r="X117" s="295" t="s">
        <v>623</v>
      </c>
    </row>
    <row r="118" spans="1:24" s="3" customFormat="1" ht="125.25" hidden="1" customHeight="1">
      <c r="A118" s="19" t="s">
        <v>624</v>
      </c>
      <c r="B118" s="151" t="s">
        <v>625</v>
      </c>
      <c r="C118" s="20" t="s">
        <v>626</v>
      </c>
      <c r="D118" s="20" t="s">
        <v>627</v>
      </c>
      <c r="E118" s="20" t="s">
        <v>628</v>
      </c>
      <c r="F118" s="21" t="s">
        <v>629</v>
      </c>
      <c r="G118" s="30">
        <v>1</v>
      </c>
      <c r="H118" s="22">
        <v>42982</v>
      </c>
      <c r="I118" s="22">
        <v>43190</v>
      </c>
      <c r="J118" s="23">
        <f t="shared" si="4"/>
        <v>29.714285714285715</v>
      </c>
      <c r="K118" s="24">
        <v>1</v>
      </c>
      <c r="L118" s="25">
        <v>1</v>
      </c>
      <c r="M118" s="26">
        <f t="shared" si="5"/>
        <v>29.714285714285715</v>
      </c>
      <c r="N118" s="26">
        <f t="shared" si="6"/>
        <v>0</v>
      </c>
      <c r="O118" s="26">
        <f t="shared" si="7"/>
        <v>0</v>
      </c>
      <c r="P118" s="27" t="s">
        <v>49</v>
      </c>
      <c r="Q118" s="28" t="s">
        <v>619</v>
      </c>
      <c r="R118" s="28"/>
      <c r="S118" s="28"/>
      <c r="T118" s="28"/>
      <c r="U118" s="28"/>
      <c r="V118" s="28"/>
      <c r="W118" s="28"/>
      <c r="X118" s="295" t="s">
        <v>623</v>
      </c>
    </row>
    <row r="119" spans="1:24" s="3" customFormat="1" ht="125.25" hidden="1" customHeight="1">
      <c r="A119" s="19" t="s">
        <v>630</v>
      </c>
      <c r="B119" s="187" t="s">
        <v>631</v>
      </c>
      <c r="C119" s="20" t="s">
        <v>632</v>
      </c>
      <c r="D119" s="20" t="s">
        <v>633</v>
      </c>
      <c r="E119" s="20" t="s">
        <v>634</v>
      </c>
      <c r="F119" s="21" t="s">
        <v>635</v>
      </c>
      <c r="G119" s="30">
        <v>1</v>
      </c>
      <c r="H119" s="22">
        <v>42982</v>
      </c>
      <c r="I119" s="22">
        <v>43347</v>
      </c>
      <c r="J119" s="23">
        <f t="shared" si="4"/>
        <v>52.142857142857146</v>
      </c>
      <c r="K119" s="24">
        <v>1</v>
      </c>
      <c r="L119" s="25">
        <v>1</v>
      </c>
      <c r="M119" s="26">
        <f t="shared" si="5"/>
        <v>52.142857142857146</v>
      </c>
      <c r="N119" s="26">
        <f t="shared" si="6"/>
        <v>0</v>
      </c>
      <c r="O119" s="26">
        <f t="shared" si="7"/>
        <v>0</v>
      </c>
      <c r="P119" s="27" t="s">
        <v>49</v>
      </c>
      <c r="Q119" s="28" t="s">
        <v>619</v>
      </c>
      <c r="R119" s="28"/>
      <c r="S119" s="28"/>
      <c r="T119" s="28"/>
      <c r="U119" s="28"/>
      <c r="V119" s="28"/>
      <c r="W119" s="28"/>
      <c r="X119" s="295" t="s">
        <v>636</v>
      </c>
    </row>
    <row r="120" spans="1:24" s="3" customFormat="1" ht="125.25" hidden="1" customHeight="1">
      <c r="A120" s="19" t="s">
        <v>637</v>
      </c>
      <c r="B120" s="151" t="s">
        <v>638</v>
      </c>
      <c r="C120" s="20" t="s">
        <v>639</v>
      </c>
      <c r="D120" s="20" t="s">
        <v>640</v>
      </c>
      <c r="E120" s="20" t="s">
        <v>628</v>
      </c>
      <c r="F120" s="21" t="s">
        <v>629</v>
      </c>
      <c r="G120" s="21">
        <v>1</v>
      </c>
      <c r="H120" s="22">
        <v>42982</v>
      </c>
      <c r="I120" s="22">
        <v>43190</v>
      </c>
      <c r="J120" s="23">
        <f t="shared" si="4"/>
        <v>29.714285714285715</v>
      </c>
      <c r="K120" s="24">
        <v>1</v>
      </c>
      <c r="L120" s="25">
        <v>1</v>
      </c>
      <c r="M120" s="26">
        <f t="shared" si="5"/>
        <v>29.714285714285715</v>
      </c>
      <c r="N120" s="26">
        <f t="shared" si="6"/>
        <v>0</v>
      </c>
      <c r="O120" s="26">
        <f t="shared" si="7"/>
        <v>0</v>
      </c>
      <c r="P120" s="27" t="s">
        <v>49</v>
      </c>
      <c r="Q120" s="28" t="s">
        <v>619</v>
      </c>
      <c r="R120" s="28"/>
      <c r="S120" s="28"/>
      <c r="T120" s="28"/>
      <c r="U120" s="28"/>
      <c r="V120" s="28"/>
      <c r="W120" s="28"/>
      <c r="X120" s="295" t="s">
        <v>623</v>
      </c>
    </row>
    <row r="121" spans="1:24" s="3" customFormat="1" ht="125.25" hidden="1" customHeight="1">
      <c r="A121" s="19" t="s">
        <v>641</v>
      </c>
      <c r="B121" s="187" t="s">
        <v>642</v>
      </c>
      <c r="C121" s="20" t="s">
        <v>643</v>
      </c>
      <c r="D121" s="29" t="s">
        <v>644</v>
      </c>
      <c r="E121" s="29" t="s">
        <v>645</v>
      </c>
      <c r="F121" s="30" t="s">
        <v>646</v>
      </c>
      <c r="G121" s="30">
        <v>1</v>
      </c>
      <c r="H121" s="60">
        <v>43008</v>
      </c>
      <c r="I121" s="60">
        <v>43190</v>
      </c>
      <c r="J121" s="23">
        <f t="shared" si="4"/>
        <v>26</v>
      </c>
      <c r="K121" s="24">
        <v>1</v>
      </c>
      <c r="L121" s="25">
        <v>1</v>
      </c>
      <c r="M121" s="26">
        <f t="shared" si="5"/>
        <v>26</v>
      </c>
      <c r="N121" s="26">
        <f t="shared" si="6"/>
        <v>0</v>
      </c>
      <c r="O121" s="26">
        <f t="shared" si="7"/>
        <v>0</v>
      </c>
      <c r="P121" s="27" t="s">
        <v>33</v>
      </c>
      <c r="Q121" s="28" t="s">
        <v>619</v>
      </c>
      <c r="R121" s="28"/>
      <c r="S121" s="28"/>
      <c r="T121" s="28"/>
      <c r="U121" s="28"/>
      <c r="V121" s="28"/>
      <c r="W121" s="28"/>
      <c r="X121" s="295" t="s">
        <v>647</v>
      </c>
    </row>
    <row r="122" spans="1:24" s="3" customFormat="1" ht="199.9" hidden="1" customHeight="1">
      <c r="A122" s="19" t="s">
        <v>648</v>
      </c>
      <c r="B122" s="151" t="s">
        <v>649</v>
      </c>
      <c r="C122" s="20" t="s">
        <v>650</v>
      </c>
      <c r="D122" s="20" t="s">
        <v>651</v>
      </c>
      <c r="E122" s="20" t="s">
        <v>652</v>
      </c>
      <c r="F122" s="21" t="s">
        <v>551</v>
      </c>
      <c r="G122" s="21">
        <v>1</v>
      </c>
      <c r="H122" s="22">
        <v>43008</v>
      </c>
      <c r="I122" s="22">
        <v>43100</v>
      </c>
      <c r="J122" s="23">
        <f t="shared" si="4"/>
        <v>13.142857142857142</v>
      </c>
      <c r="K122" s="24">
        <v>1</v>
      </c>
      <c r="L122" s="25">
        <v>1</v>
      </c>
      <c r="M122" s="26">
        <f t="shared" si="5"/>
        <v>13.142857142857142</v>
      </c>
      <c r="N122" s="26">
        <f t="shared" si="6"/>
        <v>0</v>
      </c>
      <c r="O122" s="26">
        <f t="shared" si="7"/>
        <v>0</v>
      </c>
      <c r="P122" s="27" t="s">
        <v>49</v>
      </c>
      <c r="Q122" s="28" t="s">
        <v>619</v>
      </c>
      <c r="R122" s="28"/>
      <c r="S122" s="28"/>
      <c r="T122" s="28"/>
      <c r="U122" s="28"/>
      <c r="V122" s="28"/>
      <c r="W122" s="28"/>
      <c r="X122" s="295" t="s">
        <v>653</v>
      </c>
    </row>
    <row r="123" spans="1:24" s="3" customFormat="1" ht="125.25" hidden="1" customHeight="1">
      <c r="A123" s="19" t="s">
        <v>654</v>
      </c>
      <c r="B123" s="151" t="s">
        <v>655</v>
      </c>
      <c r="C123" s="20" t="s">
        <v>615</v>
      </c>
      <c r="D123" s="20" t="s">
        <v>616</v>
      </c>
      <c r="E123" s="20" t="s">
        <v>617</v>
      </c>
      <c r="F123" s="21" t="s">
        <v>618</v>
      </c>
      <c r="G123" s="21">
        <v>1</v>
      </c>
      <c r="H123" s="22">
        <v>42982</v>
      </c>
      <c r="I123" s="22">
        <v>43190</v>
      </c>
      <c r="J123" s="23">
        <f t="shared" si="4"/>
        <v>29.714285714285715</v>
      </c>
      <c r="K123" s="24">
        <v>1</v>
      </c>
      <c r="L123" s="25">
        <v>1</v>
      </c>
      <c r="M123" s="26">
        <f t="shared" si="5"/>
        <v>29.714285714285715</v>
      </c>
      <c r="N123" s="26">
        <f t="shared" si="6"/>
        <v>0</v>
      </c>
      <c r="O123" s="26">
        <f t="shared" si="7"/>
        <v>0</v>
      </c>
      <c r="P123" s="27" t="s">
        <v>49</v>
      </c>
      <c r="Q123" s="28" t="s">
        <v>619</v>
      </c>
      <c r="R123" s="28"/>
      <c r="S123" s="28"/>
      <c r="T123" s="28"/>
      <c r="U123" s="28"/>
      <c r="V123" s="28"/>
      <c r="W123" s="28"/>
      <c r="X123" s="295" t="s">
        <v>656</v>
      </c>
    </row>
    <row r="124" spans="1:24" s="3" customFormat="1" ht="125.25" hidden="1" customHeight="1">
      <c r="A124" s="19" t="s">
        <v>657</v>
      </c>
      <c r="B124" s="151" t="s">
        <v>658</v>
      </c>
      <c r="C124" s="20" t="s">
        <v>615</v>
      </c>
      <c r="D124" s="20" t="s">
        <v>616</v>
      </c>
      <c r="E124" s="20" t="s">
        <v>617</v>
      </c>
      <c r="F124" s="21" t="s">
        <v>618</v>
      </c>
      <c r="G124" s="21">
        <v>1</v>
      </c>
      <c r="H124" s="22">
        <v>42982</v>
      </c>
      <c r="I124" s="22">
        <v>43190</v>
      </c>
      <c r="J124" s="23">
        <f t="shared" si="4"/>
        <v>29.714285714285715</v>
      </c>
      <c r="K124" s="24">
        <v>1</v>
      </c>
      <c r="L124" s="25">
        <v>1</v>
      </c>
      <c r="M124" s="26">
        <f t="shared" si="5"/>
        <v>29.714285714285715</v>
      </c>
      <c r="N124" s="26">
        <f t="shared" si="6"/>
        <v>0</v>
      </c>
      <c r="O124" s="26">
        <f t="shared" si="7"/>
        <v>0</v>
      </c>
      <c r="P124" s="27" t="s">
        <v>49</v>
      </c>
      <c r="Q124" s="28" t="s">
        <v>619</v>
      </c>
      <c r="R124" s="28"/>
      <c r="S124" s="28"/>
      <c r="T124" s="28"/>
      <c r="U124" s="28"/>
      <c r="V124" s="28"/>
      <c r="W124" s="28"/>
      <c r="X124" s="295" t="s">
        <v>659</v>
      </c>
    </row>
    <row r="125" spans="1:24" s="3" customFormat="1" ht="125.25" hidden="1" customHeight="1">
      <c r="A125" s="19" t="s">
        <v>660</v>
      </c>
      <c r="B125" s="151" t="s">
        <v>661</v>
      </c>
      <c r="C125" s="20" t="s">
        <v>615</v>
      </c>
      <c r="D125" s="20" t="s">
        <v>616</v>
      </c>
      <c r="E125" s="20" t="s">
        <v>617</v>
      </c>
      <c r="F125" s="21" t="s">
        <v>618</v>
      </c>
      <c r="G125" s="21">
        <v>1</v>
      </c>
      <c r="H125" s="22">
        <v>42982</v>
      </c>
      <c r="I125" s="22">
        <v>43190</v>
      </c>
      <c r="J125" s="23">
        <f t="shared" si="4"/>
        <v>29.714285714285715</v>
      </c>
      <c r="K125" s="24">
        <v>1</v>
      </c>
      <c r="L125" s="25">
        <v>1</v>
      </c>
      <c r="M125" s="26">
        <f t="shared" si="5"/>
        <v>29.714285714285715</v>
      </c>
      <c r="N125" s="26">
        <f t="shared" si="6"/>
        <v>0</v>
      </c>
      <c r="O125" s="26">
        <f t="shared" si="7"/>
        <v>0</v>
      </c>
      <c r="P125" s="27" t="s">
        <v>49</v>
      </c>
      <c r="Q125" s="28" t="s">
        <v>619</v>
      </c>
      <c r="R125" s="28"/>
      <c r="S125" s="28"/>
      <c r="T125" s="28"/>
      <c r="U125" s="28"/>
      <c r="V125" s="28"/>
      <c r="W125" s="28"/>
      <c r="X125" s="295" t="s">
        <v>662</v>
      </c>
    </row>
    <row r="126" spans="1:24" s="3" customFormat="1" ht="125.25" hidden="1" customHeight="1">
      <c r="A126" s="19" t="s">
        <v>663</v>
      </c>
      <c r="B126" s="151" t="s">
        <v>664</v>
      </c>
      <c r="C126" s="20" t="s">
        <v>615</v>
      </c>
      <c r="D126" s="20" t="s">
        <v>616</v>
      </c>
      <c r="E126" s="20" t="s">
        <v>617</v>
      </c>
      <c r="F126" s="21" t="s">
        <v>618</v>
      </c>
      <c r="G126" s="21">
        <v>1</v>
      </c>
      <c r="H126" s="22">
        <v>42982</v>
      </c>
      <c r="I126" s="22">
        <v>43190</v>
      </c>
      <c r="J126" s="23">
        <f t="shared" si="4"/>
        <v>29.714285714285715</v>
      </c>
      <c r="K126" s="24">
        <v>1</v>
      </c>
      <c r="L126" s="25">
        <v>1</v>
      </c>
      <c r="M126" s="26">
        <f t="shared" si="5"/>
        <v>29.714285714285715</v>
      </c>
      <c r="N126" s="26">
        <f t="shared" si="6"/>
        <v>0</v>
      </c>
      <c r="O126" s="26">
        <f t="shared" si="7"/>
        <v>0</v>
      </c>
      <c r="P126" s="27" t="s">
        <v>49</v>
      </c>
      <c r="Q126" s="28" t="s">
        <v>619</v>
      </c>
      <c r="R126" s="28"/>
      <c r="S126" s="28"/>
      <c r="T126" s="28"/>
      <c r="U126" s="28"/>
      <c r="V126" s="28"/>
      <c r="W126" s="28"/>
      <c r="X126" s="295" t="s">
        <v>665</v>
      </c>
    </row>
    <row r="127" spans="1:24" s="3" customFormat="1" ht="125.25" hidden="1" customHeight="1">
      <c r="A127" s="19" t="s">
        <v>666</v>
      </c>
      <c r="B127" s="172" t="s">
        <v>667</v>
      </c>
      <c r="C127" s="20" t="s">
        <v>615</v>
      </c>
      <c r="D127" s="20" t="s">
        <v>616</v>
      </c>
      <c r="E127" s="20" t="s">
        <v>617</v>
      </c>
      <c r="F127" s="21" t="s">
        <v>618</v>
      </c>
      <c r="G127" s="21">
        <v>1</v>
      </c>
      <c r="H127" s="22">
        <v>42982</v>
      </c>
      <c r="I127" s="22">
        <v>43190</v>
      </c>
      <c r="J127" s="23">
        <f t="shared" si="4"/>
        <v>29.714285714285715</v>
      </c>
      <c r="K127" s="24">
        <v>1</v>
      </c>
      <c r="L127" s="25">
        <v>1</v>
      </c>
      <c r="M127" s="26">
        <f t="shared" si="5"/>
        <v>29.714285714285715</v>
      </c>
      <c r="N127" s="26">
        <f t="shared" si="6"/>
        <v>0</v>
      </c>
      <c r="O127" s="26">
        <f t="shared" si="7"/>
        <v>0</v>
      </c>
      <c r="P127" s="27" t="s">
        <v>49</v>
      </c>
      <c r="Q127" s="28" t="s">
        <v>619</v>
      </c>
      <c r="R127" s="28"/>
      <c r="S127" s="28"/>
      <c r="T127" s="28"/>
      <c r="U127" s="28"/>
      <c r="V127" s="28"/>
      <c r="W127" s="28"/>
      <c r="X127" s="295" t="s">
        <v>665</v>
      </c>
    </row>
    <row r="128" spans="1:24" s="3" customFormat="1" ht="125.25" hidden="1" customHeight="1">
      <c r="A128" s="19" t="s">
        <v>668</v>
      </c>
      <c r="B128" s="172" t="s">
        <v>669</v>
      </c>
      <c r="C128" s="20" t="s">
        <v>615</v>
      </c>
      <c r="D128" s="20" t="s">
        <v>616</v>
      </c>
      <c r="E128" s="20" t="s">
        <v>617</v>
      </c>
      <c r="F128" s="21" t="s">
        <v>618</v>
      </c>
      <c r="G128" s="21">
        <v>1</v>
      </c>
      <c r="H128" s="22">
        <v>42982</v>
      </c>
      <c r="I128" s="22">
        <v>43190</v>
      </c>
      <c r="J128" s="23">
        <f t="shared" si="4"/>
        <v>29.714285714285715</v>
      </c>
      <c r="K128" s="24">
        <v>1</v>
      </c>
      <c r="L128" s="25">
        <v>1</v>
      </c>
      <c r="M128" s="26">
        <f t="shared" si="5"/>
        <v>29.714285714285715</v>
      </c>
      <c r="N128" s="26">
        <f t="shared" si="6"/>
        <v>0</v>
      </c>
      <c r="O128" s="26">
        <f t="shared" si="7"/>
        <v>0</v>
      </c>
      <c r="P128" s="27" t="s">
        <v>49</v>
      </c>
      <c r="Q128" s="28" t="s">
        <v>619</v>
      </c>
      <c r="R128" s="28"/>
      <c r="S128" s="28"/>
      <c r="T128" s="28"/>
      <c r="U128" s="28"/>
      <c r="V128" s="28"/>
      <c r="W128" s="28"/>
      <c r="X128" s="295" t="s">
        <v>670</v>
      </c>
    </row>
    <row r="129" spans="1:76" s="3" customFormat="1" ht="125.25" hidden="1" customHeight="1">
      <c r="A129" s="19" t="s">
        <v>671</v>
      </c>
      <c r="B129" s="172" t="s">
        <v>672</v>
      </c>
      <c r="C129" s="20" t="s">
        <v>615</v>
      </c>
      <c r="D129" s="20" t="s">
        <v>616</v>
      </c>
      <c r="E129" s="20" t="s">
        <v>617</v>
      </c>
      <c r="F129" s="21" t="s">
        <v>618</v>
      </c>
      <c r="G129" s="21">
        <v>1</v>
      </c>
      <c r="H129" s="22">
        <v>42982</v>
      </c>
      <c r="I129" s="22">
        <v>43190</v>
      </c>
      <c r="J129" s="23">
        <f t="shared" si="4"/>
        <v>29.714285714285715</v>
      </c>
      <c r="K129" s="24">
        <v>1</v>
      </c>
      <c r="L129" s="25">
        <v>1</v>
      </c>
      <c r="M129" s="26">
        <f t="shared" si="5"/>
        <v>29.714285714285715</v>
      </c>
      <c r="N129" s="26">
        <f t="shared" si="6"/>
        <v>0</v>
      </c>
      <c r="O129" s="26">
        <f t="shared" si="7"/>
        <v>0</v>
      </c>
      <c r="P129" s="27" t="s">
        <v>49</v>
      </c>
      <c r="Q129" s="28" t="s">
        <v>619</v>
      </c>
      <c r="R129" s="28"/>
      <c r="S129" s="28"/>
      <c r="T129" s="28"/>
      <c r="U129" s="28"/>
      <c r="V129" s="28"/>
      <c r="W129" s="28"/>
      <c r="X129" s="295" t="s">
        <v>673</v>
      </c>
    </row>
    <row r="130" spans="1:76" s="3" customFormat="1" ht="125.25" hidden="1" customHeight="1">
      <c r="A130" s="19" t="s">
        <v>674</v>
      </c>
      <c r="B130" s="172" t="s">
        <v>675</v>
      </c>
      <c r="C130" s="20" t="s">
        <v>615</v>
      </c>
      <c r="D130" s="20" t="s">
        <v>616</v>
      </c>
      <c r="E130" s="20" t="s">
        <v>617</v>
      </c>
      <c r="F130" s="21" t="s">
        <v>618</v>
      </c>
      <c r="G130" s="21">
        <v>1</v>
      </c>
      <c r="H130" s="22">
        <v>42982</v>
      </c>
      <c r="I130" s="22">
        <v>43190</v>
      </c>
      <c r="J130" s="23">
        <f t="shared" ref="J130:J157" si="8">SUM(I130-H130)/7</f>
        <v>29.714285714285715</v>
      </c>
      <c r="K130" s="24">
        <v>1</v>
      </c>
      <c r="L130" s="25">
        <v>1</v>
      </c>
      <c r="M130" s="26">
        <f t="shared" ref="M130:M145" si="9">J130*L130</f>
        <v>29.714285714285715</v>
      </c>
      <c r="N130" s="26">
        <f t="shared" ref="N130:N145" si="10">IF(I130&lt;=$O$2,M130,0)</f>
        <v>0</v>
      </c>
      <c r="O130" s="26">
        <f t="shared" ref="O130:O145" si="11">IF($O$2&gt;=I130,J130,0)</f>
        <v>0</v>
      </c>
      <c r="P130" s="27" t="s">
        <v>49</v>
      </c>
      <c r="Q130" s="28" t="s">
        <v>619</v>
      </c>
      <c r="R130" s="28"/>
      <c r="S130" s="28"/>
      <c r="T130" s="28"/>
      <c r="U130" s="28"/>
      <c r="V130" s="28"/>
      <c r="W130" s="28"/>
      <c r="X130" s="295" t="s">
        <v>665</v>
      </c>
    </row>
    <row r="131" spans="1:76" s="3" customFormat="1" ht="125.25" hidden="1" customHeight="1">
      <c r="A131" s="19" t="s">
        <v>676</v>
      </c>
      <c r="B131" s="172" t="s">
        <v>677</v>
      </c>
      <c r="C131" s="20" t="s">
        <v>678</v>
      </c>
      <c r="D131" s="20" t="s">
        <v>679</v>
      </c>
      <c r="E131" s="20" t="s">
        <v>680</v>
      </c>
      <c r="F131" s="21" t="s">
        <v>681</v>
      </c>
      <c r="G131" s="21">
        <v>2</v>
      </c>
      <c r="H131" s="22">
        <v>43008</v>
      </c>
      <c r="I131" s="22">
        <v>43373</v>
      </c>
      <c r="J131" s="23">
        <f t="shared" si="8"/>
        <v>52.142857142857146</v>
      </c>
      <c r="K131" s="24">
        <v>2</v>
      </c>
      <c r="L131" s="25">
        <v>1</v>
      </c>
      <c r="M131" s="26">
        <f t="shared" si="9"/>
        <v>52.142857142857146</v>
      </c>
      <c r="N131" s="26">
        <f t="shared" si="10"/>
        <v>0</v>
      </c>
      <c r="O131" s="26">
        <f t="shared" si="11"/>
        <v>0</v>
      </c>
      <c r="P131" s="27" t="s">
        <v>62</v>
      </c>
      <c r="Q131" s="28" t="s">
        <v>619</v>
      </c>
      <c r="R131" s="28"/>
      <c r="S131" s="28"/>
      <c r="T131" s="28"/>
      <c r="U131" s="28"/>
      <c r="V131" s="28"/>
      <c r="W131" s="28"/>
      <c r="X131" s="295" t="s">
        <v>682</v>
      </c>
    </row>
    <row r="132" spans="1:76" s="3" customFormat="1" ht="125.25" hidden="1" customHeight="1">
      <c r="A132" s="19" t="s">
        <v>683</v>
      </c>
      <c r="B132" s="172" t="s">
        <v>684</v>
      </c>
      <c r="C132" s="20" t="s">
        <v>685</v>
      </c>
      <c r="D132" s="29" t="s">
        <v>71</v>
      </c>
      <c r="E132" s="29" t="s">
        <v>72</v>
      </c>
      <c r="F132" s="30" t="s">
        <v>73</v>
      </c>
      <c r="G132" s="21">
        <v>1</v>
      </c>
      <c r="H132" s="22">
        <v>42979</v>
      </c>
      <c r="I132" s="22">
        <v>43281</v>
      </c>
      <c r="J132" s="23">
        <f t="shared" si="8"/>
        <v>43.142857142857146</v>
      </c>
      <c r="K132" s="24">
        <v>1</v>
      </c>
      <c r="L132" s="25">
        <v>1</v>
      </c>
      <c r="M132" s="26">
        <f t="shared" si="9"/>
        <v>43.142857142857146</v>
      </c>
      <c r="N132" s="26">
        <f t="shared" si="10"/>
        <v>0</v>
      </c>
      <c r="O132" s="26">
        <f t="shared" si="11"/>
        <v>0</v>
      </c>
      <c r="P132" s="27" t="s">
        <v>33</v>
      </c>
      <c r="Q132" s="28" t="s">
        <v>619</v>
      </c>
      <c r="R132" s="28"/>
      <c r="S132" s="28"/>
      <c r="T132" s="28"/>
      <c r="U132" s="28"/>
      <c r="V132" s="28"/>
      <c r="W132" s="28"/>
      <c r="X132" s="295" t="s">
        <v>686</v>
      </c>
    </row>
    <row r="133" spans="1:76" s="3" customFormat="1" ht="125.25" hidden="1" customHeight="1">
      <c r="A133" s="19" t="s">
        <v>687</v>
      </c>
      <c r="B133" s="172" t="s">
        <v>688</v>
      </c>
      <c r="C133" s="20" t="s">
        <v>689</v>
      </c>
      <c r="D133" s="20" t="s">
        <v>690</v>
      </c>
      <c r="E133" s="20" t="s">
        <v>691</v>
      </c>
      <c r="F133" s="21" t="s">
        <v>692</v>
      </c>
      <c r="G133" s="21">
        <v>1</v>
      </c>
      <c r="H133" s="22">
        <v>42795</v>
      </c>
      <c r="I133" s="22">
        <v>43069</v>
      </c>
      <c r="J133" s="23">
        <f t="shared" si="8"/>
        <v>39.142857142857146</v>
      </c>
      <c r="K133" s="24">
        <v>1</v>
      </c>
      <c r="L133" s="25">
        <v>1</v>
      </c>
      <c r="M133" s="26">
        <f t="shared" si="9"/>
        <v>39.142857142857146</v>
      </c>
      <c r="N133" s="26">
        <f t="shared" si="10"/>
        <v>0</v>
      </c>
      <c r="O133" s="26">
        <f t="shared" si="11"/>
        <v>0</v>
      </c>
      <c r="P133" s="27" t="s">
        <v>152</v>
      </c>
      <c r="Q133" s="28" t="s">
        <v>619</v>
      </c>
      <c r="R133" s="28"/>
      <c r="S133" s="28"/>
      <c r="T133" s="28"/>
      <c r="U133" s="28"/>
      <c r="V133" s="28"/>
      <c r="W133" s="28"/>
      <c r="X133" s="295" t="s">
        <v>693</v>
      </c>
    </row>
    <row r="134" spans="1:76" s="3" customFormat="1" ht="135.6" hidden="1" customHeight="1">
      <c r="A134" s="19" t="s">
        <v>694</v>
      </c>
      <c r="B134" s="95" t="s">
        <v>695</v>
      </c>
      <c r="C134" s="20" t="s">
        <v>696</v>
      </c>
      <c r="D134" s="20" t="s">
        <v>697</v>
      </c>
      <c r="E134" s="20" t="s">
        <v>698</v>
      </c>
      <c r="F134" s="21" t="s">
        <v>699</v>
      </c>
      <c r="G134" s="63">
        <v>1</v>
      </c>
      <c r="H134" s="22">
        <v>43284</v>
      </c>
      <c r="I134" s="22">
        <v>43618</v>
      </c>
      <c r="J134" s="23">
        <f t="shared" si="8"/>
        <v>47.714285714285715</v>
      </c>
      <c r="K134" s="62">
        <v>1</v>
      </c>
      <c r="L134" s="25">
        <v>1</v>
      </c>
      <c r="M134" s="26">
        <f t="shared" si="9"/>
        <v>47.714285714285715</v>
      </c>
      <c r="N134" s="26">
        <f t="shared" si="10"/>
        <v>0</v>
      </c>
      <c r="O134" s="26">
        <f t="shared" si="11"/>
        <v>0</v>
      </c>
      <c r="P134" s="27" t="s">
        <v>427</v>
      </c>
      <c r="Q134" s="32" t="s">
        <v>700</v>
      </c>
      <c r="R134" s="32"/>
      <c r="S134" s="32"/>
      <c r="T134" s="32"/>
      <c r="U134" s="32"/>
      <c r="V134" s="32"/>
      <c r="W134" s="32"/>
      <c r="X134" s="295" t="s">
        <v>701</v>
      </c>
    </row>
    <row r="135" spans="1:76" s="3" customFormat="1" ht="125.25" hidden="1" customHeight="1">
      <c r="A135" s="19" t="s">
        <v>702</v>
      </c>
      <c r="B135" s="172" t="s">
        <v>703</v>
      </c>
      <c r="C135" s="20" t="s">
        <v>704</v>
      </c>
      <c r="D135" s="20" t="s">
        <v>705</v>
      </c>
      <c r="E135" s="20" t="s">
        <v>706</v>
      </c>
      <c r="F135" s="21" t="s">
        <v>707</v>
      </c>
      <c r="G135" s="21">
        <v>4</v>
      </c>
      <c r="H135" s="22">
        <v>43284</v>
      </c>
      <c r="I135" s="22">
        <v>43738</v>
      </c>
      <c r="J135" s="23">
        <f t="shared" si="8"/>
        <v>64.857142857142861</v>
      </c>
      <c r="K135" s="62">
        <v>4</v>
      </c>
      <c r="L135" s="25">
        <v>1</v>
      </c>
      <c r="M135" s="26">
        <f t="shared" si="9"/>
        <v>64.857142857142861</v>
      </c>
      <c r="N135" s="26">
        <f t="shared" si="10"/>
        <v>0</v>
      </c>
      <c r="O135" s="26">
        <f t="shared" si="11"/>
        <v>0</v>
      </c>
      <c r="P135" s="27" t="s">
        <v>33</v>
      </c>
      <c r="Q135" s="32" t="s">
        <v>708</v>
      </c>
      <c r="R135" s="32"/>
      <c r="S135" s="32"/>
      <c r="T135" s="32"/>
      <c r="U135" s="32"/>
      <c r="V135" s="32"/>
      <c r="W135" s="32"/>
      <c r="X135" s="295" t="s">
        <v>709</v>
      </c>
    </row>
    <row r="136" spans="1:76" s="3" customFormat="1" ht="125.25" hidden="1" customHeight="1">
      <c r="A136" s="65" t="s">
        <v>710</v>
      </c>
      <c r="B136" s="173" t="s">
        <v>711</v>
      </c>
      <c r="C136" s="28" t="s">
        <v>712</v>
      </c>
      <c r="D136" s="66" t="s">
        <v>713</v>
      </c>
      <c r="E136" s="66" t="s">
        <v>714</v>
      </c>
      <c r="F136" s="67" t="s">
        <v>715</v>
      </c>
      <c r="G136" s="67">
        <v>2</v>
      </c>
      <c r="H136" s="68">
        <v>43676</v>
      </c>
      <c r="I136" s="68">
        <v>43830</v>
      </c>
      <c r="J136" s="23">
        <f t="shared" si="8"/>
        <v>22</v>
      </c>
      <c r="K136" s="24">
        <v>2</v>
      </c>
      <c r="L136" s="25">
        <v>1</v>
      </c>
      <c r="M136" s="26">
        <f t="shared" si="9"/>
        <v>22</v>
      </c>
      <c r="N136" s="26">
        <f t="shared" si="10"/>
        <v>0</v>
      </c>
      <c r="O136" s="26">
        <f t="shared" si="11"/>
        <v>0</v>
      </c>
      <c r="P136" s="27" t="s">
        <v>716</v>
      </c>
      <c r="Q136" s="28" t="s">
        <v>717</v>
      </c>
      <c r="R136" s="28"/>
      <c r="S136" s="28"/>
      <c r="T136" s="28"/>
      <c r="U136" s="28"/>
      <c r="V136" s="28"/>
      <c r="W136" s="28"/>
      <c r="X136" s="295" t="s">
        <v>718</v>
      </c>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c r="BN136" s="64"/>
      <c r="BO136" s="64"/>
      <c r="BP136" s="64"/>
      <c r="BQ136" s="64"/>
      <c r="BR136" s="64"/>
      <c r="BS136" s="64"/>
      <c r="BT136" s="64"/>
      <c r="BU136" s="64"/>
      <c r="BV136" s="64"/>
      <c r="BW136" s="64"/>
      <c r="BX136" s="64"/>
    </row>
    <row r="137" spans="1:76" s="3" customFormat="1" ht="125.25" hidden="1" customHeight="1">
      <c r="A137" s="65" t="s">
        <v>719</v>
      </c>
      <c r="B137" s="173" t="s">
        <v>720</v>
      </c>
      <c r="C137" s="28" t="s">
        <v>721</v>
      </c>
      <c r="D137" s="28" t="s">
        <v>722</v>
      </c>
      <c r="E137" s="28" t="s">
        <v>723</v>
      </c>
      <c r="F137" s="27" t="s">
        <v>724</v>
      </c>
      <c r="G137" s="27">
        <v>6</v>
      </c>
      <c r="H137" s="68">
        <v>43676</v>
      </c>
      <c r="I137" s="68">
        <v>44012</v>
      </c>
      <c r="J137" s="23">
        <f t="shared" si="8"/>
        <v>48</v>
      </c>
      <c r="K137" s="24">
        <v>6</v>
      </c>
      <c r="L137" s="25">
        <v>1</v>
      </c>
      <c r="M137" s="26">
        <f t="shared" si="9"/>
        <v>48</v>
      </c>
      <c r="N137" s="26">
        <f t="shared" si="10"/>
        <v>0</v>
      </c>
      <c r="O137" s="26">
        <f t="shared" si="11"/>
        <v>0</v>
      </c>
      <c r="P137" s="27" t="s">
        <v>49</v>
      </c>
      <c r="Q137" s="28" t="s">
        <v>717</v>
      </c>
      <c r="R137" s="28"/>
      <c r="S137" s="28"/>
      <c r="T137" s="28"/>
      <c r="U137" s="28"/>
      <c r="V137" s="28"/>
      <c r="W137" s="28"/>
      <c r="X137" s="295" t="s">
        <v>725</v>
      </c>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c r="BU137" s="64"/>
      <c r="BV137" s="64"/>
      <c r="BW137" s="64"/>
      <c r="BX137" s="64"/>
    </row>
    <row r="138" spans="1:76" s="3" customFormat="1" ht="125.25" hidden="1" customHeight="1">
      <c r="A138" s="65" t="s">
        <v>726</v>
      </c>
      <c r="B138" s="99" t="s">
        <v>727</v>
      </c>
      <c r="C138" s="28" t="s">
        <v>728</v>
      </c>
      <c r="D138" s="28" t="s">
        <v>729</v>
      </c>
      <c r="E138" s="28" t="s">
        <v>730</v>
      </c>
      <c r="F138" s="27" t="s">
        <v>731</v>
      </c>
      <c r="G138" s="27">
        <v>1</v>
      </c>
      <c r="H138" s="68">
        <v>43678</v>
      </c>
      <c r="I138" s="68">
        <v>43830</v>
      </c>
      <c r="J138" s="23">
        <f t="shared" si="8"/>
        <v>21.714285714285715</v>
      </c>
      <c r="K138" s="24">
        <v>1</v>
      </c>
      <c r="L138" s="25">
        <v>1</v>
      </c>
      <c r="M138" s="26">
        <f t="shared" si="9"/>
        <v>21.714285714285715</v>
      </c>
      <c r="N138" s="26">
        <f t="shared" si="10"/>
        <v>0</v>
      </c>
      <c r="O138" s="26">
        <f t="shared" si="11"/>
        <v>0</v>
      </c>
      <c r="P138" s="27" t="s">
        <v>33</v>
      </c>
      <c r="Q138" s="28" t="s">
        <v>717</v>
      </c>
      <c r="R138" s="28"/>
      <c r="S138" s="28"/>
      <c r="T138" s="28"/>
      <c r="U138" s="28"/>
      <c r="V138" s="28"/>
      <c r="W138" s="28"/>
      <c r="X138" s="295" t="s">
        <v>732</v>
      </c>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c r="BU138" s="64"/>
      <c r="BV138" s="64"/>
      <c r="BW138" s="64"/>
      <c r="BX138" s="64"/>
    </row>
    <row r="139" spans="1:76" s="3" customFormat="1" ht="125.25" hidden="1" customHeight="1">
      <c r="A139" s="65" t="s">
        <v>733</v>
      </c>
      <c r="B139" s="99" t="s">
        <v>734</v>
      </c>
      <c r="C139" s="28" t="s">
        <v>735</v>
      </c>
      <c r="D139" s="28" t="s">
        <v>736</v>
      </c>
      <c r="E139" s="28" t="s">
        <v>737</v>
      </c>
      <c r="F139" s="27" t="s">
        <v>738</v>
      </c>
      <c r="G139" s="27">
        <v>2</v>
      </c>
      <c r="H139" s="68">
        <v>43676</v>
      </c>
      <c r="I139" s="68">
        <v>43830</v>
      </c>
      <c r="J139" s="23">
        <f t="shared" si="8"/>
        <v>22</v>
      </c>
      <c r="K139" s="24">
        <v>2</v>
      </c>
      <c r="L139" s="25">
        <v>1</v>
      </c>
      <c r="M139" s="26">
        <f t="shared" si="9"/>
        <v>22</v>
      </c>
      <c r="N139" s="26">
        <f t="shared" si="10"/>
        <v>0</v>
      </c>
      <c r="O139" s="26">
        <f t="shared" si="11"/>
        <v>0</v>
      </c>
      <c r="P139" s="27" t="s">
        <v>62</v>
      </c>
      <c r="Q139" s="28" t="s">
        <v>717</v>
      </c>
      <c r="R139" s="28"/>
      <c r="S139" s="28"/>
      <c r="T139" s="28"/>
      <c r="U139" s="28"/>
      <c r="V139" s="28"/>
      <c r="W139" s="28"/>
      <c r="X139" s="295" t="s">
        <v>739</v>
      </c>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c r="BJ139" s="64"/>
      <c r="BK139" s="64"/>
      <c r="BL139" s="64"/>
      <c r="BM139" s="64"/>
      <c r="BN139" s="64"/>
      <c r="BO139" s="64"/>
      <c r="BP139" s="64"/>
      <c r="BQ139" s="64"/>
      <c r="BR139" s="64"/>
      <c r="BS139" s="64"/>
      <c r="BT139" s="64"/>
      <c r="BU139" s="64"/>
      <c r="BV139" s="64"/>
      <c r="BW139" s="64"/>
      <c r="BX139" s="64"/>
    </row>
    <row r="140" spans="1:76" s="3" customFormat="1" ht="125.25" hidden="1" customHeight="1">
      <c r="A140" s="65" t="s">
        <v>740</v>
      </c>
      <c r="B140" s="99" t="s">
        <v>741</v>
      </c>
      <c r="C140" s="28" t="s">
        <v>742</v>
      </c>
      <c r="D140" s="28" t="s">
        <v>743</v>
      </c>
      <c r="E140" s="28" t="s">
        <v>744</v>
      </c>
      <c r="F140" s="27" t="s">
        <v>745</v>
      </c>
      <c r="G140" s="27">
        <v>2</v>
      </c>
      <c r="H140" s="68">
        <v>43678</v>
      </c>
      <c r="I140" s="68">
        <v>43819</v>
      </c>
      <c r="J140" s="23">
        <f t="shared" si="8"/>
        <v>20.142857142857142</v>
      </c>
      <c r="K140" s="62">
        <v>2</v>
      </c>
      <c r="L140" s="25">
        <v>1</v>
      </c>
      <c r="M140" s="26">
        <f t="shared" si="9"/>
        <v>20.142857142857142</v>
      </c>
      <c r="N140" s="26">
        <f t="shared" si="10"/>
        <v>0</v>
      </c>
      <c r="O140" s="26">
        <f t="shared" si="11"/>
        <v>0</v>
      </c>
      <c r="P140" s="27" t="s">
        <v>152</v>
      </c>
      <c r="Q140" s="28" t="s">
        <v>717</v>
      </c>
      <c r="R140" s="28"/>
      <c r="S140" s="28"/>
      <c r="T140" s="28"/>
      <c r="U140" s="28"/>
      <c r="V140" s="28"/>
      <c r="W140" s="28"/>
      <c r="X140" s="295" t="s">
        <v>746</v>
      </c>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64"/>
      <c r="BO140" s="64"/>
      <c r="BP140" s="64"/>
      <c r="BQ140" s="64"/>
      <c r="BR140" s="64"/>
      <c r="BS140" s="64"/>
      <c r="BT140" s="64"/>
      <c r="BU140" s="64"/>
      <c r="BV140" s="64"/>
      <c r="BW140" s="64"/>
      <c r="BX140" s="64"/>
    </row>
    <row r="141" spans="1:76" s="3" customFormat="1" ht="125.25" hidden="1" customHeight="1">
      <c r="A141" s="65" t="s">
        <v>747</v>
      </c>
      <c r="B141" s="152" t="s">
        <v>748</v>
      </c>
      <c r="C141" s="28" t="s">
        <v>749</v>
      </c>
      <c r="D141" s="28" t="s">
        <v>750</v>
      </c>
      <c r="E141" s="28" t="s">
        <v>751</v>
      </c>
      <c r="F141" s="27" t="s">
        <v>752</v>
      </c>
      <c r="G141" s="69">
        <v>2</v>
      </c>
      <c r="H141" s="70">
        <v>43830</v>
      </c>
      <c r="I141" s="70">
        <v>43889</v>
      </c>
      <c r="J141" s="23">
        <f t="shared" si="8"/>
        <v>8.4285714285714288</v>
      </c>
      <c r="K141" s="62">
        <v>2</v>
      </c>
      <c r="L141" s="25">
        <v>1</v>
      </c>
      <c r="M141" s="26">
        <f t="shared" si="9"/>
        <v>8.4285714285714288</v>
      </c>
      <c r="N141" s="26">
        <f t="shared" si="10"/>
        <v>0</v>
      </c>
      <c r="O141" s="26">
        <f t="shared" si="11"/>
        <v>0</v>
      </c>
      <c r="P141" s="27" t="s">
        <v>427</v>
      </c>
      <c r="Q141" s="28" t="s">
        <v>717</v>
      </c>
      <c r="R141" s="28"/>
      <c r="S141" s="28"/>
      <c r="T141" s="28"/>
      <c r="U141" s="28"/>
      <c r="V141" s="28"/>
      <c r="W141" s="28"/>
      <c r="X141" s="295" t="s">
        <v>753</v>
      </c>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64"/>
      <c r="BO141" s="64"/>
      <c r="BP141" s="64"/>
      <c r="BQ141" s="64"/>
      <c r="BR141" s="64"/>
      <c r="BS141" s="64"/>
      <c r="BT141" s="64"/>
      <c r="BU141" s="64"/>
      <c r="BV141" s="64"/>
      <c r="BW141" s="64"/>
      <c r="BX141" s="64">
        <v>0</v>
      </c>
    </row>
    <row r="142" spans="1:76" s="3" customFormat="1" ht="125.25" hidden="1" customHeight="1">
      <c r="A142" s="65" t="s">
        <v>754</v>
      </c>
      <c r="B142" s="274" t="s">
        <v>755</v>
      </c>
      <c r="C142" s="28" t="s">
        <v>756</v>
      </c>
      <c r="D142" s="71" t="s">
        <v>757</v>
      </c>
      <c r="E142" s="28" t="s">
        <v>758</v>
      </c>
      <c r="F142" s="27" t="s">
        <v>759</v>
      </c>
      <c r="G142" s="69">
        <v>5</v>
      </c>
      <c r="H142" s="68">
        <v>43676</v>
      </c>
      <c r="I142" s="68">
        <v>44012</v>
      </c>
      <c r="J142" s="23">
        <f t="shared" si="8"/>
        <v>48</v>
      </c>
      <c r="K142" s="24">
        <v>5</v>
      </c>
      <c r="L142" s="25">
        <v>1</v>
      </c>
      <c r="M142" s="26">
        <f t="shared" si="9"/>
        <v>48</v>
      </c>
      <c r="N142" s="26">
        <f t="shared" si="10"/>
        <v>0</v>
      </c>
      <c r="O142" s="26">
        <f t="shared" si="11"/>
        <v>0</v>
      </c>
      <c r="P142" s="27" t="s">
        <v>49</v>
      </c>
      <c r="Q142" s="28" t="s">
        <v>717</v>
      </c>
      <c r="R142" s="28"/>
      <c r="S142" s="28"/>
      <c r="T142" s="28"/>
      <c r="U142" s="28"/>
      <c r="V142" s="28"/>
      <c r="W142" s="28"/>
      <c r="X142" s="295" t="s">
        <v>760</v>
      </c>
    </row>
    <row r="143" spans="1:76" s="3" customFormat="1" ht="217.15" hidden="1" customHeight="1">
      <c r="A143" s="65" t="s">
        <v>761</v>
      </c>
      <c r="B143" s="173" t="s">
        <v>762</v>
      </c>
      <c r="C143" s="28" t="s">
        <v>763</v>
      </c>
      <c r="D143" s="28" t="s">
        <v>764</v>
      </c>
      <c r="E143" s="28" t="s">
        <v>765</v>
      </c>
      <c r="F143" s="105" t="s">
        <v>766</v>
      </c>
      <c r="G143" s="69">
        <v>4</v>
      </c>
      <c r="H143" s="68">
        <v>43678</v>
      </c>
      <c r="I143" s="68">
        <v>43860</v>
      </c>
      <c r="J143" s="23">
        <f t="shared" si="8"/>
        <v>26</v>
      </c>
      <c r="K143" s="24">
        <v>4</v>
      </c>
      <c r="L143" s="25">
        <v>1</v>
      </c>
      <c r="M143" s="26">
        <f t="shared" si="9"/>
        <v>26</v>
      </c>
      <c r="N143" s="26">
        <f t="shared" si="10"/>
        <v>0</v>
      </c>
      <c r="O143" s="26">
        <f t="shared" si="11"/>
        <v>0</v>
      </c>
      <c r="P143" s="27" t="s">
        <v>767</v>
      </c>
      <c r="Q143" s="28" t="s">
        <v>717</v>
      </c>
      <c r="R143" s="28"/>
      <c r="S143" s="28"/>
      <c r="T143" s="28"/>
      <c r="U143" s="28"/>
      <c r="V143" s="28"/>
      <c r="W143" s="28"/>
      <c r="X143" s="299" t="s">
        <v>768</v>
      </c>
    </row>
    <row r="144" spans="1:76" ht="125.25" hidden="1" customHeight="1">
      <c r="A144" s="37" t="s">
        <v>769</v>
      </c>
      <c r="B144" s="174" t="s">
        <v>770</v>
      </c>
      <c r="C144" s="72" t="s">
        <v>771</v>
      </c>
      <c r="D144" s="73" t="s">
        <v>772</v>
      </c>
      <c r="E144" s="74" t="s">
        <v>773</v>
      </c>
      <c r="F144" s="75" t="s">
        <v>774</v>
      </c>
      <c r="G144" s="69">
        <v>1</v>
      </c>
      <c r="H144" s="68">
        <v>43815</v>
      </c>
      <c r="I144" s="68">
        <v>43998</v>
      </c>
      <c r="J144" s="23">
        <f t="shared" si="8"/>
        <v>26.142857142857142</v>
      </c>
      <c r="K144" s="81">
        <v>1</v>
      </c>
      <c r="L144" s="76">
        <v>1</v>
      </c>
      <c r="M144" s="26">
        <f t="shared" si="9"/>
        <v>26.142857142857142</v>
      </c>
      <c r="N144" s="26">
        <f t="shared" si="10"/>
        <v>0</v>
      </c>
      <c r="O144" s="26">
        <f t="shared" si="11"/>
        <v>0</v>
      </c>
      <c r="P144" s="27" t="s">
        <v>775</v>
      </c>
      <c r="Q144" s="14" t="s">
        <v>776</v>
      </c>
      <c r="R144" s="14"/>
      <c r="S144" s="14"/>
      <c r="T144" s="14"/>
      <c r="U144" s="14"/>
      <c r="V144" s="14"/>
      <c r="W144" s="14"/>
      <c r="X144" s="300" t="s">
        <v>777</v>
      </c>
    </row>
    <row r="145" spans="1:24" ht="72" hidden="1" customHeight="1">
      <c r="A145" s="37" t="s">
        <v>769</v>
      </c>
      <c r="B145" s="175" t="s">
        <v>770</v>
      </c>
      <c r="C145" s="77" t="s">
        <v>771</v>
      </c>
      <c r="D145" s="78" t="s">
        <v>778</v>
      </c>
      <c r="E145" s="79" t="s">
        <v>738</v>
      </c>
      <c r="F145" s="80" t="s">
        <v>774</v>
      </c>
      <c r="G145" s="69">
        <v>2</v>
      </c>
      <c r="H145" s="68">
        <v>43815</v>
      </c>
      <c r="I145" s="68">
        <v>43998</v>
      </c>
      <c r="J145" s="23">
        <f t="shared" si="8"/>
        <v>26.142857142857142</v>
      </c>
      <c r="K145" s="24">
        <v>2</v>
      </c>
      <c r="L145" s="25">
        <v>1</v>
      </c>
      <c r="M145" s="26">
        <f t="shared" si="9"/>
        <v>26.142857142857142</v>
      </c>
      <c r="N145" s="26">
        <f t="shared" si="10"/>
        <v>0</v>
      </c>
      <c r="O145" s="26">
        <f t="shared" si="11"/>
        <v>0</v>
      </c>
      <c r="P145" s="27" t="s">
        <v>775</v>
      </c>
      <c r="Q145" s="15" t="s">
        <v>776</v>
      </c>
      <c r="R145" s="15"/>
      <c r="S145" s="15"/>
      <c r="T145" s="15"/>
      <c r="U145" s="15"/>
      <c r="V145" s="15"/>
      <c r="W145" s="15"/>
      <c r="X145" s="300" t="s">
        <v>777</v>
      </c>
    </row>
    <row r="146" spans="1:24" ht="72" hidden="1" customHeight="1">
      <c r="A146" s="65" t="s">
        <v>779</v>
      </c>
      <c r="B146" s="153" t="s">
        <v>780</v>
      </c>
      <c r="C146" s="85" t="s">
        <v>781</v>
      </c>
      <c r="D146" s="84" t="s">
        <v>782</v>
      </c>
      <c r="E146" s="84" t="s">
        <v>783</v>
      </c>
      <c r="F146" s="84" t="s">
        <v>784</v>
      </c>
      <c r="G146" s="90">
        <v>2</v>
      </c>
      <c r="H146" s="92">
        <v>44013</v>
      </c>
      <c r="I146" s="92">
        <v>44196</v>
      </c>
      <c r="J146" s="23">
        <f t="shared" si="8"/>
        <v>26.142857142857142</v>
      </c>
      <c r="K146" s="94">
        <v>2</v>
      </c>
      <c r="L146" s="25">
        <v>1</v>
      </c>
      <c r="M146" s="26"/>
      <c r="N146" s="26"/>
      <c r="O146" s="26"/>
      <c r="P146" s="82" t="s">
        <v>785</v>
      </c>
      <c r="Q146" s="15" t="s">
        <v>786</v>
      </c>
      <c r="R146" s="15" t="s">
        <v>787</v>
      </c>
      <c r="S146" s="15"/>
      <c r="T146" s="15"/>
      <c r="U146" s="15"/>
      <c r="V146" s="15"/>
      <c r="W146" s="15"/>
      <c r="X146" s="300" t="s">
        <v>788</v>
      </c>
    </row>
    <row r="147" spans="1:24" ht="72" hidden="1" customHeight="1">
      <c r="A147" s="65" t="s">
        <v>789</v>
      </c>
      <c r="B147" s="153" t="s">
        <v>790</v>
      </c>
      <c r="C147" s="84" t="s">
        <v>791</v>
      </c>
      <c r="D147" s="84" t="s">
        <v>792</v>
      </c>
      <c r="E147" s="84" t="s">
        <v>793</v>
      </c>
      <c r="F147" s="89" t="s">
        <v>794</v>
      </c>
      <c r="G147" s="90">
        <v>7</v>
      </c>
      <c r="H147" s="92">
        <v>44013</v>
      </c>
      <c r="I147" s="92">
        <v>44196</v>
      </c>
      <c r="J147" s="23">
        <f t="shared" si="8"/>
        <v>26.142857142857142</v>
      </c>
      <c r="K147" s="94">
        <v>7</v>
      </c>
      <c r="L147" s="25">
        <v>1</v>
      </c>
      <c r="M147" s="26"/>
      <c r="N147" s="26"/>
      <c r="O147" s="26"/>
      <c r="P147" s="82" t="s">
        <v>795</v>
      </c>
      <c r="Q147" s="15" t="s">
        <v>786</v>
      </c>
      <c r="R147" s="15"/>
      <c r="S147" s="15"/>
      <c r="T147" s="15"/>
      <c r="U147" s="15"/>
      <c r="V147" s="15"/>
      <c r="W147" s="15"/>
      <c r="X147" s="300" t="s">
        <v>796</v>
      </c>
    </row>
    <row r="148" spans="1:24" ht="72" hidden="1" customHeight="1">
      <c r="A148" s="65" t="s">
        <v>797</v>
      </c>
      <c r="B148" s="188" t="s">
        <v>798</v>
      </c>
      <c r="C148" s="84" t="s">
        <v>799</v>
      </c>
      <c r="D148" s="86" t="s">
        <v>800</v>
      </c>
      <c r="E148" s="88" t="s">
        <v>801</v>
      </c>
      <c r="F148" s="89" t="s">
        <v>802</v>
      </c>
      <c r="G148" s="90">
        <v>1</v>
      </c>
      <c r="H148" s="92">
        <v>44013</v>
      </c>
      <c r="I148" s="92">
        <v>44377</v>
      </c>
      <c r="J148" s="23">
        <f t="shared" si="8"/>
        <v>52</v>
      </c>
      <c r="K148" s="94">
        <v>1</v>
      </c>
      <c r="L148" s="25">
        <v>1</v>
      </c>
      <c r="M148" s="26"/>
      <c r="N148" s="26"/>
      <c r="O148" s="26"/>
      <c r="P148" s="82" t="s">
        <v>785</v>
      </c>
      <c r="Q148" s="15" t="s">
        <v>786</v>
      </c>
      <c r="R148" s="15"/>
      <c r="S148" s="15"/>
      <c r="T148" s="15"/>
      <c r="U148" s="15"/>
      <c r="V148" s="15"/>
      <c r="W148" s="15"/>
      <c r="X148" s="300" t="s">
        <v>803</v>
      </c>
    </row>
    <row r="149" spans="1:24" ht="72" hidden="1" customHeight="1">
      <c r="A149" s="37" t="s">
        <v>804</v>
      </c>
      <c r="B149" s="155" t="s">
        <v>805</v>
      </c>
      <c r="C149" s="83" t="s">
        <v>806</v>
      </c>
      <c r="D149" s="83" t="s">
        <v>807</v>
      </c>
      <c r="E149" s="82" t="s">
        <v>808</v>
      </c>
      <c r="F149" s="82" t="s">
        <v>809</v>
      </c>
      <c r="G149" s="91">
        <v>7</v>
      </c>
      <c r="H149" s="92">
        <v>44013</v>
      </c>
      <c r="I149" s="92">
        <v>44185</v>
      </c>
      <c r="J149" s="23">
        <f t="shared" si="8"/>
        <v>24.571428571428573</v>
      </c>
      <c r="K149" s="94">
        <v>7</v>
      </c>
      <c r="L149" s="25">
        <v>1</v>
      </c>
      <c r="M149" s="26"/>
      <c r="N149" s="26"/>
      <c r="O149" s="26"/>
      <c r="P149" s="82" t="s">
        <v>810</v>
      </c>
      <c r="Q149" s="15" t="s">
        <v>786</v>
      </c>
      <c r="R149" s="15"/>
      <c r="S149" s="15"/>
      <c r="T149" s="15"/>
      <c r="U149" s="15"/>
      <c r="V149" s="15"/>
      <c r="W149" s="15"/>
      <c r="X149" s="300" t="s">
        <v>811</v>
      </c>
    </row>
    <row r="150" spans="1:24" ht="72" hidden="1" customHeight="1">
      <c r="A150" s="37" t="s">
        <v>804</v>
      </c>
      <c r="B150" s="155" t="s">
        <v>812</v>
      </c>
      <c r="C150" s="83" t="s">
        <v>806</v>
      </c>
      <c r="D150" s="82" t="s">
        <v>813</v>
      </c>
      <c r="E150" s="82" t="s">
        <v>814</v>
      </c>
      <c r="F150" s="82" t="s">
        <v>815</v>
      </c>
      <c r="G150" s="91">
        <v>1</v>
      </c>
      <c r="H150" s="92">
        <v>44013</v>
      </c>
      <c r="I150" s="92">
        <v>44073</v>
      </c>
      <c r="J150" s="23">
        <f t="shared" si="8"/>
        <v>8.5714285714285712</v>
      </c>
      <c r="K150" s="94">
        <v>1</v>
      </c>
      <c r="L150" s="25">
        <v>1</v>
      </c>
      <c r="M150" s="26"/>
      <c r="N150" s="26"/>
      <c r="O150" s="26"/>
      <c r="P150" s="82" t="s">
        <v>816</v>
      </c>
      <c r="Q150" s="15" t="s">
        <v>786</v>
      </c>
      <c r="R150" s="15" t="s">
        <v>817</v>
      </c>
      <c r="S150" s="15"/>
      <c r="T150" s="15"/>
      <c r="U150" s="15"/>
      <c r="V150" s="15"/>
      <c r="W150" s="15"/>
      <c r="X150" s="300" t="s">
        <v>811</v>
      </c>
    </row>
    <row r="151" spans="1:24" ht="72" hidden="1" customHeight="1">
      <c r="A151" s="37" t="s">
        <v>818</v>
      </c>
      <c r="B151" s="153" t="s">
        <v>819</v>
      </c>
      <c r="C151" s="82" t="s">
        <v>820</v>
      </c>
      <c r="D151" s="82" t="s">
        <v>821</v>
      </c>
      <c r="E151" s="82" t="s">
        <v>822</v>
      </c>
      <c r="F151" s="114" t="s">
        <v>823</v>
      </c>
      <c r="G151" s="91">
        <v>1</v>
      </c>
      <c r="H151" s="92">
        <v>44044</v>
      </c>
      <c r="I151" s="92">
        <v>44180</v>
      </c>
      <c r="J151" s="23">
        <f t="shared" si="8"/>
        <v>19.428571428571427</v>
      </c>
      <c r="K151" s="94">
        <v>1</v>
      </c>
      <c r="L151" s="25">
        <v>1</v>
      </c>
      <c r="M151" s="26"/>
      <c r="N151" s="26"/>
      <c r="O151" s="26"/>
      <c r="P151" s="82" t="s">
        <v>824</v>
      </c>
      <c r="Q151" s="15" t="s">
        <v>786</v>
      </c>
      <c r="R151" s="15"/>
      <c r="S151" s="15"/>
      <c r="T151" s="15"/>
      <c r="U151" s="15"/>
      <c r="V151" s="15"/>
      <c r="W151" s="15"/>
      <c r="X151" s="300" t="s">
        <v>825</v>
      </c>
    </row>
    <row r="152" spans="1:24" ht="72" hidden="1" customHeight="1">
      <c r="A152" s="37" t="s">
        <v>818</v>
      </c>
      <c r="B152" s="153" t="s">
        <v>819</v>
      </c>
      <c r="C152" s="82" t="s">
        <v>820</v>
      </c>
      <c r="D152" s="82" t="s">
        <v>826</v>
      </c>
      <c r="E152" s="82" t="s">
        <v>827</v>
      </c>
      <c r="F152" s="82" t="s">
        <v>828</v>
      </c>
      <c r="G152" s="91">
        <v>1</v>
      </c>
      <c r="H152" s="92">
        <v>44044</v>
      </c>
      <c r="I152" s="92">
        <v>44180</v>
      </c>
      <c r="J152" s="23">
        <f t="shared" si="8"/>
        <v>19.428571428571427</v>
      </c>
      <c r="K152" s="94">
        <v>1</v>
      </c>
      <c r="L152" s="25">
        <v>1</v>
      </c>
      <c r="M152" s="26"/>
      <c r="N152" s="26"/>
      <c r="O152" s="26"/>
      <c r="P152" s="82" t="s">
        <v>829</v>
      </c>
      <c r="Q152" s="15" t="s">
        <v>786</v>
      </c>
      <c r="R152" s="15"/>
      <c r="S152" s="15"/>
      <c r="T152" s="15"/>
      <c r="U152" s="15"/>
      <c r="V152" s="15"/>
      <c r="W152" s="15"/>
      <c r="X152" s="300" t="s">
        <v>825</v>
      </c>
    </row>
    <row r="153" spans="1:24" ht="72" hidden="1" customHeight="1">
      <c r="A153" s="37" t="s">
        <v>830</v>
      </c>
      <c r="B153" s="176" t="s">
        <v>831</v>
      </c>
      <c r="C153" s="82" t="s">
        <v>832</v>
      </c>
      <c r="D153" s="82" t="s">
        <v>833</v>
      </c>
      <c r="E153" s="82" t="s">
        <v>834</v>
      </c>
      <c r="F153" s="82" t="s">
        <v>115</v>
      </c>
      <c r="G153" s="87">
        <v>4</v>
      </c>
      <c r="H153" s="92">
        <v>44013</v>
      </c>
      <c r="I153" s="92">
        <v>44377</v>
      </c>
      <c r="J153" s="23">
        <f t="shared" si="8"/>
        <v>52</v>
      </c>
      <c r="K153" s="94">
        <v>4</v>
      </c>
      <c r="L153" s="25">
        <v>1</v>
      </c>
      <c r="M153" s="26"/>
      <c r="N153" s="26"/>
      <c r="O153" s="26"/>
      <c r="P153" s="82" t="s">
        <v>835</v>
      </c>
      <c r="Q153" s="15"/>
      <c r="R153" s="15" t="s">
        <v>836</v>
      </c>
      <c r="S153" s="15"/>
      <c r="T153" s="15"/>
      <c r="U153" s="15"/>
      <c r="V153" s="15"/>
      <c r="W153" s="15"/>
      <c r="X153" s="300" t="s">
        <v>837</v>
      </c>
    </row>
    <row r="154" spans="1:24" ht="72" hidden="1" customHeight="1">
      <c r="A154" s="37" t="s">
        <v>830</v>
      </c>
      <c r="B154" s="176" t="s">
        <v>831</v>
      </c>
      <c r="C154" s="82" t="s">
        <v>832</v>
      </c>
      <c r="D154" s="82" t="s">
        <v>838</v>
      </c>
      <c r="E154" s="82" t="s">
        <v>839</v>
      </c>
      <c r="F154" s="82" t="s">
        <v>840</v>
      </c>
      <c r="G154" s="87">
        <v>1</v>
      </c>
      <c r="H154" s="92">
        <v>44013</v>
      </c>
      <c r="I154" s="92">
        <v>44074</v>
      </c>
      <c r="J154" s="23">
        <f t="shared" si="8"/>
        <v>8.7142857142857135</v>
      </c>
      <c r="K154" s="94">
        <v>1</v>
      </c>
      <c r="L154" s="25">
        <v>1</v>
      </c>
      <c r="M154" s="26"/>
      <c r="N154" s="26"/>
      <c r="O154" s="26"/>
      <c r="P154" s="82" t="s">
        <v>841</v>
      </c>
      <c r="Q154" s="15"/>
      <c r="R154" s="15" t="s">
        <v>842</v>
      </c>
      <c r="S154" s="15"/>
      <c r="T154" s="15"/>
      <c r="U154" s="15"/>
      <c r="V154" s="15"/>
      <c r="W154" s="15"/>
      <c r="X154" s="300" t="s">
        <v>811</v>
      </c>
    </row>
    <row r="155" spans="1:24" ht="72" hidden="1" customHeight="1">
      <c r="A155" s="65" t="s">
        <v>843</v>
      </c>
      <c r="B155" s="176" t="s">
        <v>844</v>
      </c>
      <c r="C155" s="82" t="s">
        <v>845</v>
      </c>
      <c r="D155" s="82" t="s">
        <v>846</v>
      </c>
      <c r="E155" s="82" t="s">
        <v>847</v>
      </c>
      <c r="F155" s="82" t="s">
        <v>102</v>
      </c>
      <c r="G155" s="87">
        <v>2</v>
      </c>
      <c r="H155" s="92">
        <v>44013</v>
      </c>
      <c r="I155" s="92">
        <v>44226</v>
      </c>
      <c r="J155" s="23">
        <f t="shared" si="8"/>
        <v>30.428571428571427</v>
      </c>
      <c r="K155" s="94">
        <v>2</v>
      </c>
      <c r="L155" s="25">
        <v>1</v>
      </c>
      <c r="M155" s="26"/>
      <c r="N155" s="26"/>
      <c r="O155" s="26"/>
      <c r="P155" s="82" t="s">
        <v>795</v>
      </c>
      <c r="Q155" s="15"/>
      <c r="R155" s="15"/>
      <c r="S155" s="15"/>
      <c r="T155" s="15"/>
      <c r="U155" s="15"/>
      <c r="V155" s="15"/>
      <c r="W155" s="15"/>
      <c r="X155" s="300" t="s">
        <v>848</v>
      </c>
    </row>
    <row r="156" spans="1:24" ht="72" hidden="1" customHeight="1">
      <c r="A156" s="65" t="s">
        <v>849</v>
      </c>
      <c r="B156" s="189" t="s">
        <v>850</v>
      </c>
      <c r="C156" s="82" t="s">
        <v>851</v>
      </c>
      <c r="D156" s="82" t="s">
        <v>852</v>
      </c>
      <c r="E156" s="82" t="s">
        <v>853</v>
      </c>
      <c r="F156" s="82" t="s">
        <v>854</v>
      </c>
      <c r="G156" s="87">
        <v>3</v>
      </c>
      <c r="H156" s="92">
        <v>44013</v>
      </c>
      <c r="I156" s="92">
        <v>44226</v>
      </c>
      <c r="J156" s="23">
        <f t="shared" si="8"/>
        <v>30.428571428571427</v>
      </c>
      <c r="K156" s="94">
        <v>3</v>
      </c>
      <c r="L156" s="25">
        <v>1</v>
      </c>
      <c r="M156" s="26"/>
      <c r="N156" s="26"/>
      <c r="O156" s="26"/>
      <c r="P156" s="82" t="s">
        <v>795</v>
      </c>
      <c r="Q156" s="15"/>
      <c r="R156" s="15"/>
      <c r="S156" s="15"/>
      <c r="T156" s="15"/>
      <c r="U156" s="15"/>
      <c r="V156" s="15"/>
      <c r="W156" s="15"/>
      <c r="X156" s="300" t="s">
        <v>855</v>
      </c>
    </row>
    <row r="157" spans="1:24" ht="72" hidden="1" customHeight="1">
      <c r="A157" s="65" t="s">
        <v>856</v>
      </c>
      <c r="B157" s="189" t="s">
        <v>857</v>
      </c>
      <c r="C157" s="82" t="s">
        <v>858</v>
      </c>
      <c r="D157" s="82" t="s">
        <v>859</v>
      </c>
      <c r="E157" s="82" t="s">
        <v>860</v>
      </c>
      <c r="F157" s="82" t="s">
        <v>861</v>
      </c>
      <c r="G157" s="87">
        <v>1</v>
      </c>
      <c r="H157" s="92">
        <v>44019</v>
      </c>
      <c r="I157" s="92">
        <v>44255</v>
      </c>
      <c r="J157" s="23">
        <f t="shared" si="8"/>
        <v>33.714285714285715</v>
      </c>
      <c r="K157" s="94">
        <v>1</v>
      </c>
      <c r="L157" s="25">
        <v>1</v>
      </c>
      <c r="M157" s="26"/>
      <c r="N157" s="26"/>
      <c r="O157" s="26"/>
      <c r="P157" s="82" t="s">
        <v>862</v>
      </c>
      <c r="Q157" s="15"/>
      <c r="R157" s="15"/>
      <c r="S157" s="15"/>
      <c r="T157" s="15"/>
      <c r="U157" s="15"/>
      <c r="V157" s="15"/>
      <c r="W157" s="15"/>
      <c r="X157" s="300" t="s">
        <v>863</v>
      </c>
    </row>
    <row r="158" spans="1:24" ht="72" hidden="1" customHeight="1">
      <c r="A158" s="65" t="s">
        <v>864</v>
      </c>
      <c r="B158" s="156" t="s">
        <v>865</v>
      </c>
      <c r="C158" s="82" t="s">
        <v>866</v>
      </c>
      <c r="D158" s="82" t="s">
        <v>867</v>
      </c>
      <c r="E158" s="82" t="s">
        <v>868</v>
      </c>
      <c r="F158" s="82" t="s">
        <v>869</v>
      </c>
      <c r="G158" s="87">
        <v>2</v>
      </c>
      <c r="H158" s="92">
        <v>44013</v>
      </c>
      <c r="I158" s="92">
        <v>44196</v>
      </c>
      <c r="J158" s="23">
        <f>SUM(I158-H158)/7</f>
        <v>26.142857142857142</v>
      </c>
      <c r="K158" s="94">
        <v>2</v>
      </c>
      <c r="L158" s="25">
        <v>1</v>
      </c>
      <c r="M158" s="26"/>
      <c r="N158" s="26"/>
      <c r="O158" s="26"/>
      <c r="P158" s="82" t="s">
        <v>835</v>
      </c>
      <c r="Q158" s="15"/>
      <c r="R158" s="15" t="s">
        <v>870</v>
      </c>
      <c r="S158" s="15"/>
      <c r="T158" s="15"/>
      <c r="U158" s="15"/>
      <c r="V158" s="15"/>
      <c r="W158" s="15"/>
      <c r="X158" s="300" t="s">
        <v>811</v>
      </c>
    </row>
    <row r="159" spans="1:24" ht="125.25" hidden="1" customHeight="1">
      <c r="A159" s="184" t="s">
        <v>871</v>
      </c>
      <c r="B159" s="278" t="s">
        <v>872</v>
      </c>
      <c r="C159" s="102" t="s">
        <v>873</v>
      </c>
      <c r="D159" s="84" t="s">
        <v>874</v>
      </c>
      <c r="E159" s="185" t="s">
        <v>875</v>
      </c>
      <c r="F159" s="221" t="s">
        <v>876</v>
      </c>
      <c r="G159" s="90">
        <v>200</v>
      </c>
      <c r="H159" s="92">
        <v>44265</v>
      </c>
      <c r="I159" s="92">
        <v>44834</v>
      </c>
      <c r="J159" s="23">
        <f t="shared" ref="J159:J182" si="12">SUM(I159-H159)/7</f>
        <v>81.285714285714292</v>
      </c>
      <c r="K159" s="160">
        <v>200</v>
      </c>
      <c r="L159" s="169">
        <v>1</v>
      </c>
      <c r="M159" s="160"/>
      <c r="N159" s="160"/>
      <c r="O159" s="160"/>
      <c r="P159" s="160" t="s">
        <v>877</v>
      </c>
      <c r="Q159" s="162" t="s">
        <v>878</v>
      </c>
      <c r="R159" s="162" t="s">
        <v>879</v>
      </c>
      <c r="S159" s="163" t="s">
        <v>82</v>
      </c>
      <c r="T159" s="163"/>
      <c r="U159" s="163"/>
      <c r="V159" s="163"/>
      <c r="W159" s="163"/>
      <c r="X159" s="301" t="s">
        <v>880</v>
      </c>
    </row>
    <row r="160" spans="1:24" ht="125.25" customHeight="1">
      <c r="A160" s="184" t="s">
        <v>871</v>
      </c>
      <c r="B160" s="259" t="s">
        <v>872</v>
      </c>
      <c r="C160" s="102" t="s">
        <v>873</v>
      </c>
      <c r="D160" s="84" t="s">
        <v>881</v>
      </c>
      <c r="E160" s="185" t="s">
        <v>875</v>
      </c>
      <c r="F160" s="221" t="s">
        <v>876</v>
      </c>
      <c r="G160" s="90">
        <v>120</v>
      </c>
      <c r="H160" s="92">
        <v>44265</v>
      </c>
      <c r="I160" s="92">
        <v>45290</v>
      </c>
      <c r="J160" s="23">
        <f t="shared" si="12"/>
        <v>146.42857142857142</v>
      </c>
      <c r="K160" s="160">
        <v>120</v>
      </c>
      <c r="L160" s="306">
        <v>1</v>
      </c>
      <c r="M160" s="160"/>
      <c r="N160" s="160"/>
      <c r="O160" s="160"/>
      <c r="P160" s="163" t="s">
        <v>877</v>
      </c>
      <c r="Q160" s="162" t="s">
        <v>878</v>
      </c>
      <c r="R160" s="162" t="s">
        <v>882</v>
      </c>
      <c r="S160" s="163" t="s">
        <v>82</v>
      </c>
      <c r="T160" s="163"/>
      <c r="U160" s="163"/>
      <c r="V160" s="163"/>
      <c r="W160" s="163"/>
      <c r="X160" s="301"/>
    </row>
    <row r="161" spans="1:24" ht="179.25" customHeight="1">
      <c r="A161" s="65" t="s">
        <v>883</v>
      </c>
      <c r="B161" s="82" t="s">
        <v>884</v>
      </c>
      <c r="C161" s="102" t="s">
        <v>885</v>
      </c>
      <c r="D161" s="144" t="s">
        <v>886</v>
      </c>
      <c r="E161" s="84" t="s">
        <v>887</v>
      </c>
      <c r="F161" s="114" t="s">
        <v>876</v>
      </c>
      <c r="G161" s="90">
        <v>40</v>
      </c>
      <c r="H161" s="92">
        <v>44265</v>
      </c>
      <c r="I161" s="92">
        <v>45657</v>
      </c>
      <c r="J161" s="23">
        <f t="shared" si="12"/>
        <v>198.85714285714286</v>
      </c>
      <c r="K161" s="160">
        <v>0</v>
      </c>
      <c r="L161" s="160"/>
      <c r="M161" s="160"/>
      <c r="N161" s="160"/>
      <c r="O161" s="160"/>
      <c r="P161" s="160" t="s">
        <v>877</v>
      </c>
      <c r="Q161" s="162" t="s">
        <v>878</v>
      </c>
      <c r="R161" s="160"/>
      <c r="S161" s="163" t="s">
        <v>82</v>
      </c>
      <c r="T161" s="163"/>
      <c r="U161" s="163"/>
      <c r="V161" s="163"/>
      <c r="W161" s="163"/>
      <c r="X161" s="301"/>
    </row>
    <row r="162" spans="1:24" ht="125.25" hidden="1" customHeight="1">
      <c r="A162" s="65" t="s">
        <v>888</v>
      </c>
      <c r="B162" s="283" t="s">
        <v>889</v>
      </c>
      <c r="C162" s="108" t="s">
        <v>890</v>
      </c>
      <c r="D162" s="109" t="s">
        <v>891</v>
      </c>
      <c r="E162" s="110" t="s">
        <v>892</v>
      </c>
      <c r="F162" s="111" t="s">
        <v>893</v>
      </c>
      <c r="G162" s="111">
        <v>6</v>
      </c>
      <c r="H162" s="92">
        <v>44378</v>
      </c>
      <c r="I162" s="92" t="s">
        <v>894</v>
      </c>
      <c r="J162" s="23">
        <f t="shared" si="12"/>
        <v>39</v>
      </c>
      <c r="K162" s="160">
        <v>6</v>
      </c>
      <c r="L162" s="169">
        <v>1</v>
      </c>
      <c r="M162" s="160"/>
      <c r="N162" s="160"/>
      <c r="O162" s="160"/>
      <c r="P162" s="139" t="s">
        <v>895</v>
      </c>
      <c r="Q162" s="162" t="s">
        <v>896</v>
      </c>
      <c r="R162" s="162" t="s">
        <v>897</v>
      </c>
      <c r="S162" s="163" t="s">
        <v>82</v>
      </c>
      <c r="T162" s="163"/>
      <c r="U162" s="163"/>
      <c r="V162" s="163"/>
      <c r="W162" s="163"/>
      <c r="X162" s="302" t="s">
        <v>898</v>
      </c>
    </row>
    <row r="163" spans="1:24" ht="125.25" customHeight="1">
      <c r="A163" s="65" t="s">
        <v>899</v>
      </c>
      <c r="B163" s="282" t="s">
        <v>900</v>
      </c>
      <c r="C163" s="118" t="s">
        <v>901</v>
      </c>
      <c r="D163" s="103" t="s">
        <v>902</v>
      </c>
      <c r="E163" s="103" t="s">
        <v>903</v>
      </c>
      <c r="F163" s="114" t="s">
        <v>904</v>
      </c>
      <c r="G163" s="94">
        <v>2</v>
      </c>
      <c r="H163" s="119">
        <v>44378</v>
      </c>
      <c r="I163" s="307">
        <v>45657</v>
      </c>
      <c r="J163" s="23">
        <f t="shared" si="12"/>
        <v>182.71428571428572</v>
      </c>
      <c r="K163" s="166">
        <v>1</v>
      </c>
      <c r="L163" s="167">
        <f t="shared" ref="L163" si="13">IF(K163/G163&gt;1,1,K163/G163)</f>
        <v>0.5</v>
      </c>
      <c r="M163" s="167"/>
      <c r="N163" s="167"/>
      <c r="O163" s="167"/>
      <c r="P163" s="138" t="s">
        <v>877</v>
      </c>
      <c r="Q163" s="162" t="s">
        <v>896</v>
      </c>
      <c r="R163" s="161" t="s">
        <v>905</v>
      </c>
      <c r="S163" s="161" t="s">
        <v>82</v>
      </c>
      <c r="T163" s="161"/>
      <c r="U163" s="161"/>
      <c r="V163" s="161"/>
      <c r="W163" s="161"/>
      <c r="X163" s="303"/>
    </row>
    <row r="164" spans="1:24" ht="125.25" hidden="1" customHeight="1">
      <c r="A164" s="65" t="s">
        <v>906</v>
      </c>
      <c r="B164" s="190" t="s">
        <v>907</v>
      </c>
      <c r="C164" s="107" t="s">
        <v>908</v>
      </c>
      <c r="D164" s="107" t="s">
        <v>909</v>
      </c>
      <c r="E164" s="120" t="s">
        <v>910</v>
      </c>
      <c r="F164" s="114" t="s">
        <v>911</v>
      </c>
      <c r="G164" s="103">
        <v>22</v>
      </c>
      <c r="H164" s="119">
        <v>44409</v>
      </c>
      <c r="I164" s="119">
        <v>44561</v>
      </c>
      <c r="J164" s="23">
        <f t="shared" si="12"/>
        <v>21.714285714285715</v>
      </c>
      <c r="K164" s="166">
        <v>22</v>
      </c>
      <c r="L164" s="167">
        <v>1</v>
      </c>
      <c r="M164" s="167"/>
      <c r="N164" s="167"/>
      <c r="O164" s="167"/>
      <c r="P164" s="103" t="s">
        <v>877</v>
      </c>
      <c r="Q164" s="162" t="s">
        <v>896</v>
      </c>
      <c r="R164" s="161" t="s">
        <v>912</v>
      </c>
      <c r="S164" s="161" t="s">
        <v>82</v>
      </c>
      <c r="T164" s="161"/>
      <c r="U164" s="161"/>
      <c r="V164" s="161"/>
      <c r="W164" s="161"/>
      <c r="X164" s="303" t="s">
        <v>913</v>
      </c>
    </row>
    <row r="165" spans="1:24" ht="125.25" hidden="1" customHeight="1">
      <c r="A165" s="37" t="s">
        <v>914</v>
      </c>
      <c r="B165" s="222" t="s">
        <v>915</v>
      </c>
      <c r="C165" s="108" t="s">
        <v>916</v>
      </c>
      <c r="D165" s="114" t="s">
        <v>917</v>
      </c>
      <c r="E165" s="106" t="s">
        <v>918</v>
      </c>
      <c r="F165" s="103" t="s">
        <v>919</v>
      </c>
      <c r="G165" s="94">
        <v>1</v>
      </c>
      <c r="H165" s="38">
        <v>44235</v>
      </c>
      <c r="I165" s="94" t="s">
        <v>920</v>
      </c>
      <c r="J165" s="23">
        <f t="shared" si="12"/>
        <v>33.428571428571431</v>
      </c>
      <c r="K165" s="166">
        <v>1</v>
      </c>
      <c r="L165" s="167">
        <v>1</v>
      </c>
      <c r="M165" s="167"/>
      <c r="N165" s="167"/>
      <c r="O165" s="167"/>
      <c r="P165" s="103" t="s">
        <v>921</v>
      </c>
      <c r="Q165" s="162" t="s">
        <v>896</v>
      </c>
      <c r="R165" s="161" t="s">
        <v>922</v>
      </c>
      <c r="S165" s="161"/>
      <c r="T165" s="161"/>
      <c r="U165" s="161"/>
      <c r="V165" s="161"/>
      <c r="W165" s="161"/>
      <c r="X165" s="303" t="s">
        <v>923</v>
      </c>
    </row>
    <row r="166" spans="1:24" ht="125.25" hidden="1" customHeight="1">
      <c r="A166" s="37" t="s">
        <v>914</v>
      </c>
      <c r="B166" s="190" t="s">
        <v>915</v>
      </c>
      <c r="C166" s="108" t="s">
        <v>924</v>
      </c>
      <c r="D166" s="114" t="s">
        <v>925</v>
      </c>
      <c r="E166" s="106" t="s">
        <v>926</v>
      </c>
      <c r="F166" s="103" t="s">
        <v>927</v>
      </c>
      <c r="G166" s="94">
        <v>2</v>
      </c>
      <c r="H166" s="38" t="s">
        <v>920</v>
      </c>
      <c r="I166" s="94" t="s">
        <v>928</v>
      </c>
      <c r="J166" s="23">
        <f t="shared" si="12"/>
        <v>11.571428571428571</v>
      </c>
      <c r="K166" s="166">
        <v>2</v>
      </c>
      <c r="L166" s="167">
        <v>1</v>
      </c>
      <c r="M166" s="167"/>
      <c r="N166" s="167"/>
      <c r="O166" s="167"/>
      <c r="P166" s="103" t="s">
        <v>921</v>
      </c>
      <c r="Q166" s="162" t="s">
        <v>896</v>
      </c>
      <c r="R166" s="161" t="s">
        <v>929</v>
      </c>
      <c r="S166" s="161" t="s">
        <v>82</v>
      </c>
      <c r="T166" s="161"/>
      <c r="U166" s="161" t="s">
        <v>82</v>
      </c>
      <c r="V166" s="161"/>
      <c r="W166" s="161"/>
      <c r="X166" s="303" t="s">
        <v>930</v>
      </c>
    </row>
    <row r="167" spans="1:24" ht="155.25" hidden="1" customHeight="1">
      <c r="A167" s="65" t="s">
        <v>931</v>
      </c>
      <c r="B167" s="275" t="s">
        <v>932</v>
      </c>
      <c r="C167" s="108" t="s">
        <v>933</v>
      </c>
      <c r="D167" s="106" t="s">
        <v>934</v>
      </c>
      <c r="E167" s="105" t="s">
        <v>935</v>
      </c>
      <c r="F167" s="107" t="s">
        <v>936</v>
      </c>
      <c r="G167" s="170">
        <v>1</v>
      </c>
      <c r="H167" s="171">
        <v>44593</v>
      </c>
      <c r="I167" s="171">
        <v>44771</v>
      </c>
      <c r="J167" s="23">
        <f t="shared" si="12"/>
        <v>25.428571428571427</v>
      </c>
      <c r="K167" s="166">
        <v>1</v>
      </c>
      <c r="L167" s="167">
        <v>1</v>
      </c>
      <c r="M167" s="167"/>
      <c r="N167" s="167"/>
      <c r="O167" s="167"/>
      <c r="P167" s="113" t="s">
        <v>921</v>
      </c>
      <c r="Q167" s="162" t="s">
        <v>896</v>
      </c>
      <c r="R167" s="161" t="s">
        <v>937</v>
      </c>
      <c r="S167" s="161" t="s">
        <v>82</v>
      </c>
      <c r="T167" s="161"/>
      <c r="U167" s="161"/>
      <c r="V167" s="161"/>
      <c r="W167" s="161"/>
      <c r="X167" s="303" t="s">
        <v>938</v>
      </c>
    </row>
    <row r="168" spans="1:24" ht="125.25" hidden="1" customHeight="1">
      <c r="A168" s="65" t="s">
        <v>939</v>
      </c>
      <c r="B168" s="275" t="s">
        <v>940</v>
      </c>
      <c r="C168" s="108" t="s">
        <v>941</v>
      </c>
      <c r="D168" s="103" t="s">
        <v>942</v>
      </c>
      <c r="E168" s="103" t="s">
        <v>943</v>
      </c>
      <c r="F168" s="113" t="s">
        <v>944</v>
      </c>
      <c r="G168" s="94">
        <v>2</v>
      </c>
      <c r="H168" s="121">
        <v>44378</v>
      </c>
      <c r="I168" s="121">
        <v>44561</v>
      </c>
      <c r="J168" s="23">
        <f t="shared" si="12"/>
        <v>26.142857142857142</v>
      </c>
      <c r="K168" s="166">
        <v>2</v>
      </c>
      <c r="L168" s="169">
        <v>1</v>
      </c>
      <c r="M168" s="167"/>
      <c r="N168" s="167"/>
      <c r="O168" s="167"/>
      <c r="P168" s="113" t="s">
        <v>945</v>
      </c>
      <c r="Q168" s="162" t="s">
        <v>896</v>
      </c>
      <c r="R168" s="161" t="s">
        <v>946</v>
      </c>
      <c r="S168" s="161" t="s">
        <v>82</v>
      </c>
      <c r="T168" s="161"/>
      <c r="U168" s="161" t="s">
        <v>82</v>
      </c>
      <c r="V168" s="161"/>
      <c r="W168" s="161"/>
      <c r="X168" s="301" t="s">
        <v>947</v>
      </c>
    </row>
    <row r="169" spans="1:24" ht="125.25" hidden="1" customHeight="1">
      <c r="A169" s="142" t="s">
        <v>948</v>
      </c>
      <c r="B169" s="190" t="s">
        <v>949</v>
      </c>
      <c r="C169" s="108" t="s">
        <v>950</v>
      </c>
      <c r="D169" s="106" t="s">
        <v>951</v>
      </c>
      <c r="E169" s="106" t="s">
        <v>952</v>
      </c>
      <c r="F169" s="94" t="s">
        <v>953</v>
      </c>
      <c r="G169" s="94">
        <v>1</v>
      </c>
      <c r="H169" s="38">
        <v>44392</v>
      </c>
      <c r="I169" s="38">
        <v>44561</v>
      </c>
      <c r="J169" s="23">
        <f t="shared" si="12"/>
        <v>24.142857142857142</v>
      </c>
      <c r="K169" s="166">
        <v>1</v>
      </c>
      <c r="L169" s="167">
        <v>1</v>
      </c>
      <c r="M169" s="167"/>
      <c r="N169" s="167"/>
      <c r="O169" s="167"/>
      <c r="P169" s="113" t="s">
        <v>877</v>
      </c>
      <c r="Q169" s="162" t="s">
        <v>896</v>
      </c>
      <c r="R169" s="161" t="s">
        <v>954</v>
      </c>
      <c r="S169" s="161" t="s">
        <v>82</v>
      </c>
      <c r="T169" s="161"/>
      <c r="U169" s="161"/>
      <c r="V169" s="161"/>
      <c r="W169" s="161"/>
      <c r="X169" s="304" t="s">
        <v>947</v>
      </c>
    </row>
    <row r="170" spans="1:24" ht="125.25" hidden="1" customHeight="1">
      <c r="A170" s="142" t="s">
        <v>948</v>
      </c>
      <c r="B170" s="190" t="s">
        <v>949</v>
      </c>
      <c r="C170" s="108" t="s">
        <v>950</v>
      </c>
      <c r="D170" s="106" t="s">
        <v>955</v>
      </c>
      <c r="E170" s="106" t="s">
        <v>956</v>
      </c>
      <c r="F170" s="103" t="s">
        <v>957</v>
      </c>
      <c r="G170" s="94">
        <v>1</v>
      </c>
      <c r="H170" s="122">
        <v>44378</v>
      </c>
      <c r="I170" s="122">
        <v>44561</v>
      </c>
      <c r="J170" s="23">
        <f t="shared" si="12"/>
        <v>26.142857142857142</v>
      </c>
      <c r="K170" s="166">
        <v>1</v>
      </c>
      <c r="L170" s="167">
        <v>1</v>
      </c>
      <c r="M170" s="167"/>
      <c r="N170" s="167"/>
      <c r="O170" s="167"/>
      <c r="P170" s="107" t="s">
        <v>958</v>
      </c>
      <c r="Q170" s="162" t="s">
        <v>896</v>
      </c>
      <c r="R170" s="161"/>
      <c r="S170" s="161" t="s">
        <v>82</v>
      </c>
      <c r="T170" s="161"/>
      <c r="U170" s="161"/>
      <c r="V170" s="161"/>
      <c r="W170" s="161"/>
      <c r="X170" s="301" t="s">
        <v>947</v>
      </c>
    </row>
    <row r="171" spans="1:24" ht="125.25" hidden="1" customHeight="1">
      <c r="A171" s="142" t="s">
        <v>948</v>
      </c>
      <c r="B171" s="190" t="s">
        <v>949</v>
      </c>
      <c r="C171" s="108" t="s">
        <v>950</v>
      </c>
      <c r="D171" s="123" t="s">
        <v>959</v>
      </c>
      <c r="E171" s="106" t="s">
        <v>960</v>
      </c>
      <c r="F171" s="103" t="s">
        <v>961</v>
      </c>
      <c r="G171" s="94">
        <v>1</v>
      </c>
      <c r="H171" s="122">
        <v>44378</v>
      </c>
      <c r="I171" s="122">
        <v>44561</v>
      </c>
      <c r="J171" s="23">
        <f t="shared" si="12"/>
        <v>26.142857142857142</v>
      </c>
      <c r="K171" s="166">
        <v>1</v>
      </c>
      <c r="L171" s="167">
        <v>1</v>
      </c>
      <c r="M171" s="167"/>
      <c r="N171" s="167"/>
      <c r="O171" s="167"/>
      <c r="P171" s="107" t="s">
        <v>958</v>
      </c>
      <c r="Q171" s="162" t="s">
        <v>896</v>
      </c>
      <c r="R171" s="161"/>
      <c r="S171" s="161" t="s">
        <v>82</v>
      </c>
      <c r="T171" s="161"/>
      <c r="U171" s="161"/>
      <c r="V171" s="161"/>
      <c r="W171" s="161"/>
      <c r="X171" s="301" t="s">
        <v>947</v>
      </c>
    </row>
    <row r="172" spans="1:24" ht="125.25" hidden="1" customHeight="1">
      <c r="A172" s="142" t="s">
        <v>948</v>
      </c>
      <c r="B172" s="190" t="s">
        <v>949</v>
      </c>
      <c r="C172" s="106" t="s">
        <v>962</v>
      </c>
      <c r="D172" s="106" t="s">
        <v>963</v>
      </c>
      <c r="E172" s="105" t="s">
        <v>964</v>
      </c>
      <c r="F172" s="107" t="s">
        <v>965</v>
      </c>
      <c r="G172" s="94">
        <v>1</v>
      </c>
      <c r="H172" s="38">
        <v>44384</v>
      </c>
      <c r="I172" s="38">
        <v>44561</v>
      </c>
      <c r="J172" s="23">
        <f t="shared" si="12"/>
        <v>25.285714285714285</v>
      </c>
      <c r="K172" s="166">
        <v>1</v>
      </c>
      <c r="L172" s="167">
        <v>1</v>
      </c>
      <c r="M172" s="167"/>
      <c r="N172" s="167"/>
      <c r="O172" s="167"/>
      <c r="P172" s="103" t="s">
        <v>966</v>
      </c>
      <c r="Q172" s="162" t="s">
        <v>896</v>
      </c>
      <c r="R172" s="161" t="s">
        <v>967</v>
      </c>
      <c r="S172" s="161" t="s">
        <v>82</v>
      </c>
      <c r="T172" s="161"/>
      <c r="U172" s="161"/>
      <c r="V172" s="161"/>
      <c r="W172" s="161"/>
      <c r="X172" s="303" t="s">
        <v>968</v>
      </c>
    </row>
    <row r="173" spans="1:24" ht="125.25" hidden="1" customHeight="1">
      <c r="A173" s="65" t="s">
        <v>969</v>
      </c>
      <c r="B173" s="191" t="s">
        <v>970</v>
      </c>
      <c r="C173" s="107" t="s">
        <v>971</v>
      </c>
      <c r="D173" s="107" t="s">
        <v>972</v>
      </c>
      <c r="E173" s="124" t="s">
        <v>973</v>
      </c>
      <c r="F173" s="124" t="s">
        <v>974</v>
      </c>
      <c r="G173" s="125">
        <v>5</v>
      </c>
      <c r="H173" s="126">
        <v>44410</v>
      </c>
      <c r="I173" s="127" t="s">
        <v>928</v>
      </c>
      <c r="J173" s="23">
        <f t="shared" si="12"/>
        <v>20</v>
      </c>
      <c r="K173" s="166">
        <v>5</v>
      </c>
      <c r="L173" s="167">
        <v>1</v>
      </c>
      <c r="M173" s="167"/>
      <c r="N173" s="167"/>
      <c r="O173" s="167"/>
      <c r="P173" s="128" t="s">
        <v>49</v>
      </c>
      <c r="Q173" s="162" t="s">
        <v>975</v>
      </c>
      <c r="R173" s="161" t="s">
        <v>976</v>
      </c>
      <c r="S173" s="161" t="s">
        <v>82</v>
      </c>
      <c r="T173" s="161"/>
      <c r="U173" s="161" t="s">
        <v>82</v>
      </c>
      <c r="V173" s="161"/>
      <c r="W173" s="161"/>
      <c r="X173" s="303" t="s">
        <v>930</v>
      </c>
    </row>
    <row r="174" spans="1:24" ht="125.25" hidden="1" customHeight="1">
      <c r="A174" s="65" t="s">
        <v>977</v>
      </c>
      <c r="B174" s="223" t="s">
        <v>978</v>
      </c>
      <c r="C174" s="107" t="s">
        <v>979</v>
      </c>
      <c r="D174" s="107" t="s">
        <v>980</v>
      </c>
      <c r="E174" s="128" t="s">
        <v>981</v>
      </c>
      <c r="F174" s="129" t="s">
        <v>982</v>
      </c>
      <c r="G174" s="129">
        <v>5</v>
      </c>
      <c r="H174" s="126">
        <v>44410</v>
      </c>
      <c r="I174" s="126" t="s">
        <v>983</v>
      </c>
      <c r="J174" s="23">
        <f t="shared" si="12"/>
        <v>4.1428571428571432</v>
      </c>
      <c r="K174" s="166">
        <v>5</v>
      </c>
      <c r="L174" s="167">
        <v>1</v>
      </c>
      <c r="M174" s="167"/>
      <c r="N174" s="167"/>
      <c r="O174" s="167"/>
      <c r="P174" s="129" t="s">
        <v>829</v>
      </c>
      <c r="Q174" s="162" t="s">
        <v>984</v>
      </c>
      <c r="R174" s="161" t="s">
        <v>985</v>
      </c>
      <c r="S174" s="161"/>
      <c r="T174" s="161"/>
      <c r="U174" s="161"/>
      <c r="V174" s="161"/>
      <c r="W174" s="161"/>
      <c r="X174" s="304" t="s">
        <v>986</v>
      </c>
    </row>
    <row r="175" spans="1:24" ht="125.25" hidden="1" customHeight="1">
      <c r="A175" s="65" t="s">
        <v>987</v>
      </c>
      <c r="B175" s="191" t="s">
        <v>988</v>
      </c>
      <c r="C175" s="107" t="s">
        <v>989</v>
      </c>
      <c r="D175" s="107" t="s">
        <v>990</v>
      </c>
      <c r="E175" s="124" t="s">
        <v>991</v>
      </c>
      <c r="F175" s="130" t="s">
        <v>992</v>
      </c>
      <c r="G175" s="130">
        <v>3</v>
      </c>
      <c r="H175" s="126">
        <v>44410</v>
      </c>
      <c r="I175" s="126">
        <v>44550</v>
      </c>
      <c r="J175" s="23">
        <f t="shared" si="12"/>
        <v>20</v>
      </c>
      <c r="K175" s="166">
        <v>3</v>
      </c>
      <c r="L175" s="167">
        <v>1</v>
      </c>
      <c r="M175" s="167"/>
      <c r="N175" s="167"/>
      <c r="O175" s="167"/>
      <c r="P175" s="104" t="s">
        <v>810</v>
      </c>
      <c r="Q175" s="162" t="s">
        <v>984</v>
      </c>
      <c r="R175" s="157" t="s">
        <v>993</v>
      </c>
      <c r="S175" s="157"/>
      <c r="T175" s="157"/>
      <c r="U175" s="157"/>
      <c r="V175" s="157"/>
      <c r="W175" s="157"/>
      <c r="X175" s="303" t="s">
        <v>930</v>
      </c>
    </row>
    <row r="176" spans="1:24" ht="125.25" hidden="1" customHeight="1">
      <c r="A176" s="65" t="s">
        <v>994</v>
      </c>
      <c r="B176" s="191" t="s">
        <v>995</v>
      </c>
      <c r="C176" s="107" t="s">
        <v>996</v>
      </c>
      <c r="D176" s="107" t="s">
        <v>997</v>
      </c>
      <c r="E176" s="130" t="s">
        <v>998</v>
      </c>
      <c r="F176" s="130" t="s">
        <v>999</v>
      </c>
      <c r="G176" s="130">
        <v>2</v>
      </c>
      <c r="H176" s="126">
        <v>44410</v>
      </c>
      <c r="I176" s="126">
        <v>44550</v>
      </c>
      <c r="J176" s="23">
        <f t="shared" si="12"/>
        <v>20</v>
      </c>
      <c r="K176" s="166">
        <v>2</v>
      </c>
      <c r="L176" s="167">
        <v>1</v>
      </c>
      <c r="M176" s="167"/>
      <c r="N176" s="167"/>
      <c r="O176" s="167"/>
      <c r="P176" s="129" t="s">
        <v>810</v>
      </c>
      <c r="Q176" s="162" t="s">
        <v>984</v>
      </c>
      <c r="R176" s="161" t="s">
        <v>1000</v>
      </c>
      <c r="S176" s="161" t="s">
        <v>82</v>
      </c>
      <c r="T176" s="161" t="s">
        <v>82</v>
      </c>
      <c r="U176" s="161" t="s">
        <v>82</v>
      </c>
      <c r="V176" s="161"/>
      <c r="W176" s="161"/>
      <c r="X176" s="303" t="s">
        <v>930</v>
      </c>
    </row>
    <row r="177" spans="1:24" ht="125.25" hidden="1" customHeight="1">
      <c r="A177" s="65" t="s">
        <v>1001</v>
      </c>
      <c r="B177" s="191" t="s">
        <v>1002</v>
      </c>
      <c r="C177" s="107" t="s">
        <v>1003</v>
      </c>
      <c r="D177" s="107" t="s">
        <v>1004</v>
      </c>
      <c r="E177" s="124" t="s">
        <v>1005</v>
      </c>
      <c r="F177" s="130" t="s">
        <v>1006</v>
      </c>
      <c r="G177" s="130">
        <v>3</v>
      </c>
      <c r="H177" s="126" t="s">
        <v>1007</v>
      </c>
      <c r="I177" s="126">
        <v>44550</v>
      </c>
      <c r="J177" s="23">
        <f t="shared" si="12"/>
        <v>20.428571428571427</v>
      </c>
      <c r="K177" s="166">
        <v>3</v>
      </c>
      <c r="L177" s="167">
        <v>1</v>
      </c>
      <c r="M177" s="167"/>
      <c r="N177" s="167"/>
      <c r="O177" s="167"/>
      <c r="P177" s="129" t="s">
        <v>829</v>
      </c>
      <c r="Q177" s="162" t="s">
        <v>984</v>
      </c>
      <c r="R177" s="161" t="s">
        <v>1008</v>
      </c>
      <c r="S177" s="161" t="s">
        <v>82</v>
      </c>
      <c r="T177" s="161"/>
      <c r="U177" s="161"/>
      <c r="V177" s="161"/>
      <c r="W177" s="161"/>
      <c r="X177" s="303" t="s">
        <v>930</v>
      </c>
    </row>
    <row r="178" spans="1:24" ht="125.25" hidden="1" customHeight="1">
      <c r="A178" s="65" t="s">
        <v>1009</v>
      </c>
      <c r="B178" s="154" t="s">
        <v>1010</v>
      </c>
      <c r="C178" s="107" t="s">
        <v>1011</v>
      </c>
      <c r="D178" s="107" t="s">
        <v>891</v>
      </c>
      <c r="E178" s="137" t="s">
        <v>892</v>
      </c>
      <c r="F178" s="137" t="s">
        <v>893</v>
      </c>
      <c r="G178" s="132">
        <v>6</v>
      </c>
      <c r="H178" s="126">
        <v>44378</v>
      </c>
      <c r="I178" s="126" t="s">
        <v>894</v>
      </c>
      <c r="J178" s="23">
        <f t="shared" si="12"/>
        <v>39</v>
      </c>
      <c r="K178" s="166">
        <v>6</v>
      </c>
      <c r="L178" s="167">
        <v>1</v>
      </c>
      <c r="M178" s="167"/>
      <c r="N178" s="167"/>
      <c r="O178" s="167"/>
      <c r="P178" s="140" t="s">
        <v>1012</v>
      </c>
      <c r="Q178" s="162" t="s">
        <v>984</v>
      </c>
      <c r="R178" s="161" t="s">
        <v>1013</v>
      </c>
      <c r="S178" s="161" t="s">
        <v>82</v>
      </c>
      <c r="T178" s="161"/>
      <c r="U178" s="161"/>
      <c r="V178" s="161"/>
      <c r="W178" s="161"/>
      <c r="X178" s="302" t="s">
        <v>898</v>
      </c>
    </row>
    <row r="179" spans="1:24" ht="125.25" hidden="1" customHeight="1">
      <c r="A179" s="65" t="s">
        <v>1014</v>
      </c>
      <c r="B179" s="191" t="s">
        <v>1015</v>
      </c>
      <c r="C179" s="107" t="s">
        <v>1016</v>
      </c>
      <c r="D179" s="107" t="s">
        <v>1017</v>
      </c>
      <c r="E179" s="129" t="s">
        <v>1018</v>
      </c>
      <c r="F179" s="129" t="s">
        <v>1019</v>
      </c>
      <c r="G179" s="129">
        <v>6</v>
      </c>
      <c r="H179" s="126">
        <v>44392</v>
      </c>
      <c r="I179" s="126">
        <v>44592</v>
      </c>
      <c r="J179" s="23">
        <f t="shared" si="12"/>
        <v>28.571428571428573</v>
      </c>
      <c r="K179" s="166">
        <v>6</v>
      </c>
      <c r="L179" s="167">
        <v>1</v>
      </c>
      <c r="M179" s="167"/>
      <c r="N179" s="167"/>
      <c r="O179" s="167"/>
      <c r="P179" s="129" t="s">
        <v>1020</v>
      </c>
      <c r="Q179" s="162" t="s">
        <v>984</v>
      </c>
      <c r="R179" s="161" t="s">
        <v>1021</v>
      </c>
      <c r="S179" s="161" t="s">
        <v>82</v>
      </c>
      <c r="T179" s="161"/>
      <c r="U179" s="161"/>
      <c r="V179" s="161"/>
      <c r="W179" s="161"/>
      <c r="X179" s="303" t="s">
        <v>1022</v>
      </c>
    </row>
    <row r="180" spans="1:24" ht="125.25" hidden="1" customHeight="1">
      <c r="A180" s="65" t="s">
        <v>1023</v>
      </c>
      <c r="B180" s="191" t="s">
        <v>1024</v>
      </c>
      <c r="C180" s="107" t="s">
        <v>1025</v>
      </c>
      <c r="D180" s="107" t="s">
        <v>1026</v>
      </c>
      <c r="E180" s="129" t="s">
        <v>1027</v>
      </c>
      <c r="F180" s="129" t="s">
        <v>1028</v>
      </c>
      <c r="G180" s="129">
        <v>2</v>
      </c>
      <c r="H180" s="126">
        <v>44013</v>
      </c>
      <c r="I180" s="126">
        <v>44561</v>
      </c>
      <c r="J180" s="23">
        <f t="shared" si="12"/>
        <v>78.285714285714292</v>
      </c>
      <c r="K180" s="166">
        <v>2</v>
      </c>
      <c r="L180" s="167">
        <v>1</v>
      </c>
      <c r="M180" s="167"/>
      <c r="N180" s="167"/>
      <c r="O180" s="167"/>
      <c r="P180" s="141" t="s">
        <v>1029</v>
      </c>
      <c r="Q180" s="162" t="s">
        <v>984</v>
      </c>
      <c r="R180" s="161" t="s">
        <v>1030</v>
      </c>
      <c r="S180" s="161" t="s">
        <v>82</v>
      </c>
      <c r="T180" s="161"/>
      <c r="U180" s="161" t="s">
        <v>82</v>
      </c>
      <c r="V180" s="161"/>
      <c r="W180" s="161"/>
      <c r="X180" s="304" t="s">
        <v>1031</v>
      </c>
    </row>
    <row r="181" spans="1:24" ht="125.25" hidden="1" customHeight="1">
      <c r="A181" s="37" t="s">
        <v>1032</v>
      </c>
      <c r="B181" s="284" t="s">
        <v>1033</v>
      </c>
      <c r="C181" s="143" t="s">
        <v>1034</v>
      </c>
      <c r="D181" s="110" t="s">
        <v>1035</v>
      </c>
      <c r="E181" s="131" t="s">
        <v>1036</v>
      </c>
      <c r="F181" s="89" t="s">
        <v>1037</v>
      </c>
      <c r="G181" s="90">
        <v>4</v>
      </c>
      <c r="H181" s="89">
        <v>44392</v>
      </c>
      <c r="I181" s="89">
        <v>44484</v>
      </c>
      <c r="J181" s="23">
        <f t="shared" si="12"/>
        <v>13.142857142857142</v>
      </c>
      <c r="K181" s="166">
        <v>4</v>
      </c>
      <c r="L181" s="167">
        <v>1</v>
      </c>
      <c r="M181" s="167"/>
      <c r="N181" s="167"/>
      <c r="O181" s="167"/>
      <c r="P181" s="148" t="s">
        <v>877</v>
      </c>
      <c r="Q181" s="161" t="s">
        <v>1038</v>
      </c>
      <c r="R181" s="161" t="s">
        <v>1039</v>
      </c>
      <c r="S181" s="161" t="s">
        <v>82</v>
      </c>
      <c r="T181" s="161"/>
      <c r="U181" s="161" t="s">
        <v>82</v>
      </c>
      <c r="V181" s="161"/>
      <c r="W181" s="161"/>
      <c r="X181" s="303" t="s">
        <v>1040</v>
      </c>
    </row>
    <row r="182" spans="1:24" ht="125.25" hidden="1" customHeight="1">
      <c r="A182" s="37" t="s">
        <v>1032</v>
      </c>
      <c r="B182" s="284" t="s">
        <v>1033</v>
      </c>
      <c r="C182" s="143" t="s">
        <v>1041</v>
      </c>
      <c r="D182" s="110" t="s">
        <v>1042</v>
      </c>
      <c r="E182" s="131" t="s">
        <v>1043</v>
      </c>
      <c r="F182" s="89" t="s">
        <v>1044</v>
      </c>
      <c r="G182" s="90">
        <v>1</v>
      </c>
      <c r="H182" s="89">
        <v>44484</v>
      </c>
      <c r="I182" s="89">
        <v>44895</v>
      </c>
      <c r="J182" s="23">
        <f t="shared" si="12"/>
        <v>58.714285714285715</v>
      </c>
      <c r="K182" s="166">
        <v>1</v>
      </c>
      <c r="L182" s="167">
        <v>1</v>
      </c>
      <c r="M182" s="167"/>
      <c r="N182" s="167"/>
      <c r="O182" s="167"/>
      <c r="P182" s="148" t="s">
        <v>877</v>
      </c>
      <c r="Q182" s="161" t="s">
        <v>1038</v>
      </c>
      <c r="R182" s="161" t="s">
        <v>1045</v>
      </c>
      <c r="S182" s="161" t="s">
        <v>82</v>
      </c>
      <c r="T182" s="161"/>
      <c r="U182" s="161" t="s">
        <v>82</v>
      </c>
      <c r="V182" s="161"/>
      <c r="W182" s="161"/>
      <c r="X182" s="304" t="s">
        <v>1046</v>
      </c>
    </row>
    <row r="183" spans="1:24" ht="125.25" hidden="1" customHeight="1">
      <c r="A183" s="65" t="s">
        <v>1047</v>
      </c>
      <c r="B183" s="276" t="s">
        <v>1048</v>
      </c>
      <c r="C183" s="108" t="s">
        <v>1049</v>
      </c>
      <c r="D183" s="114" t="s">
        <v>1050</v>
      </c>
      <c r="E183" s="145" t="s">
        <v>1051</v>
      </c>
      <c r="F183" s="103" t="s">
        <v>1052</v>
      </c>
      <c r="G183" s="94">
        <v>2</v>
      </c>
      <c r="H183" s="38">
        <v>44407</v>
      </c>
      <c r="I183" s="38">
        <v>44651</v>
      </c>
      <c r="J183" s="23">
        <f t="shared" ref="J183:J188" si="14">SUM(I183-H183)/7</f>
        <v>34.857142857142854</v>
      </c>
      <c r="K183" s="166">
        <v>2</v>
      </c>
      <c r="L183" s="167">
        <v>1</v>
      </c>
      <c r="M183" s="167"/>
      <c r="N183" s="167"/>
      <c r="O183" s="167"/>
      <c r="P183" s="106" t="s">
        <v>1053</v>
      </c>
      <c r="Q183" s="161" t="s">
        <v>1038</v>
      </c>
      <c r="R183" s="161" t="s">
        <v>1054</v>
      </c>
      <c r="S183" s="161" t="s">
        <v>82</v>
      </c>
      <c r="T183" s="161" t="s">
        <v>82</v>
      </c>
      <c r="U183" s="161"/>
      <c r="V183" s="161"/>
      <c r="W183" s="161"/>
      <c r="X183" s="304" t="s">
        <v>1055</v>
      </c>
    </row>
    <row r="184" spans="1:24" ht="125.25" hidden="1" customHeight="1">
      <c r="A184" s="65" t="s">
        <v>1056</v>
      </c>
      <c r="B184" s="276" t="s">
        <v>1057</v>
      </c>
      <c r="C184" s="143" t="s">
        <v>1058</v>
      </c>
      <c r="D184" s="112" t="s">
        <v>1059</v>
      </c>
      <c r="E184" s="131" t="s">
        <v>1060</v>
      </c>
      <c r="F184" s="146" t="s">
        <v>1061</v>
      </c>
      <c r="G184" s="90">
        <v>1</v>
      </c>
      <c r="H184" s="89">
        <v>44378</v>
      </c>
      <c r="I184" s="89">
        <v>44560</v>
      </c>
      <c r="J184" s="23">
        <f t="shared" si="14"/>
        <v>26</v>
      </c>
      <c r="K184" s="166">
        <v>1</v>
      </c>
      <c r="L184" s="167">
        <v>1</v>
      </c>
      <c r="M184" s="167"/>
      <c r="N184" s="167"/>
      <c r="O184" s="167"/>
      <c r="P184" s="148" t="s">
        <v>877</v>
      </c>
      <c r="Q184" s="161" t="s">
        <v>1038</v>
      </c>
      <c r="R184" s="161" t="s">
        <v>1062</v>
      </c>
      <c r="S184" s="161" t="s">
        <v>82</v>
      </c>
      <c r="T184" s="161" t="s">
        <v>82</v>
      </c>
      <c r="U184" s="161"/>
      <c r="V184" s="161"/>
      <c r="W184" s="161"/>
      <c r="X184" s="303" t="s">
        <v>1063</v>
      </c>
    </row>
    <row r="185" spans="1:24" ht="125.25" hidden="1" customHeight="1">
      <c r="A185" s="65" t="s">
        <v>1064</v>
      </c>
      <c r="B185" s="276" t="s">
        <v>1065</v>
      </c>
      <c r="C185" s="143" t="s">
        <v>1058</v>
      </c>
      <c r="D185" s="112" t="s">
        <v>1059</v>
      </c>
      <c r="E185" s="131" t="s">
        <v>1060</v>
      </c>
      <c r="F185" s="146" t="s">
        <v>1061</v>
      </c>
      <c r="G185" s="90">
        <v>1</v>
      </c>
      <c r="H185" s="89">
        <v>44378</v>
      </c>
      <c r="I185" s="89">
        <v>44560</v>
      </c>
      <c r="J185" s="23">
        <f t="shared" si="14"/>
        <v>26</v>
      </c>
      <c r="K185" s="166">
        <v>1</v>
      </c>
      <c r="L185" s="167">
        <v>1</v>
      </c>
      <c r="M185" s="167"/>
      <c r="N185" s="167"/>
      <c r="O185" s="167"/>
      <c r="P185" s="149" t="s">
        <v>877</v>
      </c>
      <c r="Q185" s="161" t="s">
        <v>1038</v>
      </c>
      <c r="R185" s="161" t="s">
        <v>1066</v>
      </c>
      <c r="S185" s="161" t="s">
        <v>82</v>
      </c>
      <c r="T185" s="161" t="s">
        <v>82</v>
      </c>
      <c r="U185" s="161"/>
      <c r="V185" s="161"/>
      <c r="W185" s="161"/>
      <c r="X185" s="303" t="s">
        <v>1063</v>
      </c>
    </row>
    <row r="186" spans="1:24" ht="125.25" hidden="1" customHeight="1">
      <c r="A186" s="65" t="s">
        <v>1067</v>
      </c>
      <c r="B186" s="276" t="s">
        <v>1068</v>
      </c>
      <c r="C186" s="143" t="s">
        <v>1058</v>
      </c>
      <c r="D186" s="112" t="s">
        <v>1069</v>
      </c>
      <c r="E186" s="131" t="s">
        <v>1060</v>
      </c>
      <c r="F186" s="146" t="s">
        <v>1061</v>
      </c>
      <c r="G186" s="90">
        <v>1</v>
      </c>
      <c r="H186" s="89">
        <v>44378</v>
      </c>
      <c r="I186" s="89">
        <v>44560</v>
      </c>
      <c r="J186" s="23">
        <f t="shared" si="14"/>
        <v>26</v>
      </c>
      <c r="K186" s="166">
        <v>1</v>
      </c>
      <c r="L186" s="167">
        <v>1</v>
      </c>
      <c r="M186" s="167"/>
      <c r="N186" s="167"/>
      <c r="O186" s="167"/>
      <c r="P186" s="149" t="s">
        <v>877</v>
      </c>
      <c r="Q186" s="161" t="s">
        <v>1038</v>
      </c>
      <c r="R186" s="161" t="s">
        <v>1062</v>
      </c>
      <c r="S186" s="161" t="s">
        <v>82</v>
      </c>
      <c r="T186" s="161"/>
      <c r="U186" s="161" t="s">
        <v>82</v>
      </c>
      <c r="V186" s="161"/>
      <c r="W186" s="161"/>
      <c r="X186" s="303" t="s">
        <v>1063</v>
      </c>
    </row>
    <row r="187" spans="1:24" ht="125.25" hidden="1" customHeight="1">
      <c r="A187" s="65" t="s">
        <v>1070</v>
      </c>
      <c r="B187" s="276" t="s">
        <v>1071</v>
      </c>
      <c r="C187" s="102" t="s">
        <v>1072</v>
      </c>
      <c r="D187" s="103" t="s">
        <v>1073</v>
      </c>
      <c r="E187" s="138" t="s">
        <v>1074</v>
      </c>
      <c r="F187" s="103" t="s">
        <v>1075</v>
      </c>
      <c r="G187" s="94">
        <v>1</v>
      </c>
      <c r="H187" s="38">
        <v>44407</v>
      </c>
      <c r="I187" s="38">
        <v>44561</v>
      </c>
      <c r="J187" s="23">
        <f t="shared" si="14"/>
        <v>22</v>
      </c>
      <c r="K187" s="166">
        <v>1</v>
      </c>
      <c r="L187" s="167">
        <v>1</v>
      </c>
      <c r="M187" s="167"/>
      <c r="N187" s="167"/>
      <c r="O187" s="167"/>
      <c r="P187" s="106" t="s">
        <v>1053</v>
      </c>
      <c r="Q187" s="161" t="s">
        <v>1038</v>
      </c>
      <c r="R187" s="161" t="s">
        <v>1076</v>
      </c>
      <c r="S187" s="161" t="s">
        <v>82</v>
      </c>
      <c r="T187" s="161"/>
      <c r="U187" s="161"/>
      <c r="V187" s="161"/>
      <c r="W187" s="161"/>
      <c r="X187" s="304" t="s">
        <v>1077</v>
      </c>
    </row>
    <row r="188" spans="1:24" ht="125.25" hidden="1" customHeight="1">
      <c r="A188" s="65" t="s">
        <v>1078</v>
      </c>
      <c r="B188" s="276" t="s">
        <v>1079</v>
      </c>
      <c r="C188" s="143" t="s">
        <v>1080</v>
      </c>
      <c r="D188" s="147" t="s">
        <v>1081</v>
      </c>
      <c r="E188" s="138" t="s">
        <v>1082</v>
      </c>
      <c r="F188" s="103" t="s">
        <v>1083</v>
      </c>
      <c r="G188" s="94">
        <v>1</v>
      </c>
      <c r="H188" s="89">
        <v>44409</v>
      </c>
      <c r="I188" s="89">
        <v>44560</v>
      </c>
      <c r="J188" s="23">
        <f t="shared" si="14"/>
        <v>21.571428571428573</v>
      </c>
      <c r="K188" s="166">
        <v>1</v>
      </c>
      <c r="L188" s="167">
        <v>1</v>
      </c>
      <c r="M188" s="167"/>
      <c r="N188" s="167"/>
      <c r="O188" s="167"/>
      <c r="P188" s="149" t="s">
        <v>877</v>
      </c>
      <c r="Q188" s="161" t="s">
        <v>1038</v>
      </c>
      <c r="R188" s="161" t="s">
        <v>1084</v>
      </c>
      <c r="S188" s="161" t="s">
        <v>82</v>
      </c>
      <c r="T188" s="161"/>
      <c r="U188" s="161"/>
      <c r="V188" s="161"/>
      <c r="W188" s="161"/>
      <c r="X188" s="303" t="s">
        <v>1063</v>
      </c>
    </row>
    <row r="189" spans="1:24" ht="125.25" hidden="1" customHeight="1">
      <c r="A189" s="65" t="s">
        <v>1085</v>
      </c>
      <c r="B189" s="277" t="s">
        <v>1086</v>
      </c>
      <c r="C189" s="308" t="s">
        <v>1087</v>
      </c>
      <c r="D189" s="308" t="s">
        <v>1088</v>
      </c>
      <c r="E189" s="308" t="s">
        <v>1089</v>
      </c>
      <c r="F189" s="309" t="s">
        <v>1090</v>
      </c>
      <c r="G189" s="309">
        <v>4</v>
      </c>
      <c r="H189" s="310">
        <v>44563</v>
      </c>
      <c r="I189" s="310">
        <v>44773</v>
      </c>
      <c r="J189" s="311">
        <f>(I189-H189)/7</f>
        <v>30</v>
      </c>
      <c r="K189" s="166">
        <v>4</v>
      </c>
      <c r="L189" s="167">
        <v>1</v>
      </c>
      <c r="M189" s="167"/>
      <c r="N189" s="167"/>
      <c r="O189" s="167"/>
      <c r="P189" s="93" t="s">
        <v>1091</v>
      </c>
      <c r="Q189" s="161" t="s">
        <v>1092</v>
      </c>
      <c r="R189" s="161" t="s">
        <v>1093</v>
      </c>
      <c r="S189" s="161" t="s">
        <v>82</v>
      </c>
      <c r="T189" s="161"/>
      <c r="U189" s="161" t="s">
        <v>82</v>
      </c>
      <c r="V189" s="161"/>
      <c r="W189" s="161"/>
      <c r="X189" s="303" t="s">
        <v>1094</v>
      </c>
    </row>
    <row r="190" spans="1:24" ht="125.25" customHeight="1">
      <c r="A190" s="65" t="s">
        <v>1095</v>
      </c>
      <c r="B190" s="177" t="s">
        <v>1096</v>
      </c>
      <c r="C190" s="308" t="s">
        <v>1097</v>
      </c>
      <c r="D190" s="107" t="s">
        <v>1098</v>
      </c>
      <c r="E190" s="107" t="s">
        <v>1099</v>
      </c>
      <c r="F190" s="103" t="s">
        <v>1100</v>
      </c>
      <c r="G190" s="170">
        <v>2</v>
      </c>
      <c r="H190" s="38">
        <v>45306</v>
      </c>
      <c r="I190" s="38">
        <v>45504</v>
      </c>
      <c r="J190" s="311">
        <f t="shared" ref="J190:J213" si="15">(I190-H190)/7</f>
        <v>28.285714285714285</v>
      </c>
      <c r="K190" s="166"/>
      <c r="L190" s="167"/>
      <c r="M190" s="167"/>
      <c r="N190" s="167"/>
      <c r="O190" s="167"/>
      <c r="P190" s="93" t="s">
        <v>1091</v>
      </c>
      <c r="Q190" s="161" t="s">
        <v>1092</v>
      </c>
      <c r="R190" s="161" t="s">
        <v>1101</v>
      </c>
      <c r="S190" s="161" t="s">
        <v>82</v>
      </c>
      <c r="T190" s="161"/>
      <c r="U190" s="161" t="s">
        <v>82</v>
      </c>
      <c r="V190" s="161"/>
      <c r="W190" s="161"/>
      <c r="X190" s="303"/>
    </row>
    <row r="191" spans="1:24" ht="125.25" customHeight="1">
      <c r="A191" s="65" t="s">
        <v>1102</v>
      </c>
      <c r="B191" s="177" t="s">
        <v>1103</v>
      </c>
      <c r="C191" s="308" t="s">
        <v>1104</v>
      </c>
      <c r="D191" s="107" t="s">
        <v>1105</v>
      </c>
      <c r="E191" s="177" t="s">
        <v>1106</v>
      </c>
      <c r="F191" s="103" t="s">
        <v>1107</v>
      </c>
      <c r="G191" s="94">
        <v>5</v>
      </c>
      <c r="H191" s="38">
        <v>45306</v>
      </c>
      <c r="I191" s="38">
        <v>45641</v>
      </c>
      <c r="J191" s="311">
        <f t="shared" si="15"/>
        <v>47.857142857142854</v>
      </c>
      <c r="K191" s="166"/>
      <c r="L191" s="167"/>
      <c r="M191" s="167"/>
      <c r="N191" s="167"/>
      <c r="O191" s="167"/>
      <c r="P191" s="93" t="s">
        <v>1091</v>
      </c>
      <c r="Q191" s="161" t="s">
        <v>1092</v>
      </c>
      <c r="R191" s="161"/>
      <c r="S191" s="161" t="s">
        <v>82</v>
      </c>
      <c r="T191" s="161"/>
      <c r="U191" s="161" t="s">
        <v>82</v>
      </c>
      <c r="V191" s="161"/>
      <c r="W191" s="161"/>
      <c r="X191" s="303"/>
    </row>
    <row r="192" spans="1:24" ht="125.25" customHeight="1">
      <c r="A192" s="65" t="s">
        <v>1108</v>
      </c>
      <c r="B192" s="177" t="s">
        <v>1109</v>
      </c>
      <c r="C192" s="308" t="s">
        <v>1110</v>
      </c>
      <c r="D192" s="107" t="s">
        <v>1111</v>
      </c>
      <c r="E192" s="177" t="s">
        <v>1106</v>
      </c>
      <c r="F192" s="103" t="s">
        <v>1107</v>
      </c>
      <c r="G192" s="94">
        <v>5</v>
      </c>
      <c r="H192" s="38">
        <v>45306</v>
      </c>
      <c r="I192" s="38">
        <v>45641</v>
      </c>
      <c r="J192" s="311">
        <f t="shared" si="15"/>
        <v>47.857142857142854</v>
      </c>
      <c r="K192" s="166"/>
      <c r="L192" s="167"/>
      <c r="M192" s="167"/>
      <c r="N192" s="167"/>
      <c r="O192" s="167"/>
      <c r="P192" s="93" t="s">
        <v>1091</v>
      </c>
      <c r="Q192" s="161" t="s">
        <v>1092</v>
      </c>
      <c r="R192" s="161"/>
      <c r="S192" s="161" t="s">
        <v>82</v>
      </c>
      <c r="T192" s="161"/>
      <c r="U192" s="161" t="s">
        <v>82</v>
      </c>
      <c r="V192" s="161"/>
      <c r="W192" s="161"/>
      <c r="X192" s="303"/>
    </row>
    <row r="193" spans="1:24" ht="125.25" customHeight="1">
      <c r="A193" s="65" t="s">
        <v>1112</v>
      </c>
      <c r="B193" s="177" t="s">
        <v>1113</v>
      </c>
      <c r="C193" s="308" t="s">
        <v>1114</v>
      </c>
      <c r="D193" s="107" t="s">
        <v>1115</v>
      </c>
      <c r="E193" s="103" t="s">
        <v>1116</v>
      </c>
      <c r="F193" s="103" t="s">
        <v>1117</v>
      </c>
      <c r="G193" s="170">
        <v>2</v>
      </c>
      <c r="H193" s="38">
        <v>44563</v>
      </c>
      <c r="I193" s="310">
        <v>45641</v>
      </c>
      <c r="J193" s="311">
        <f t="shared" si="15"/>
        <v>154</v>
      </c>
      <c r="K193" s="166"/>
      <c r="L193" s="167"/>
      <c r="M193" s="167"/>
      <c r="N193" s="167"/>
      <c r="O193" s="167"/>
      <c r="P193" s="93" t="s">
        <v>1091</v>
      </c>
      <c r="Q193" s="161" t="s">
        <v>1092</v>
      </c>
      <c r="R193" s="161" t="s">
        <v>1118</v>
      </c>
      <c r="S193" s="161" t="s">
        <v>82</v>
      </c>
      <c r="T193" s="161"/>
      <c r="U193" s="161" t="s">
        <v>82</v>
      </c>
      <c r="V193" s="161"/>
      <c r="W193" s="161"/>
      <c r="X193" s="303"/>
    </row>
    <row r="194" spans="1:24" ht="125.25" customHeight="1">
      <c r="A194" s="65" t="s">
        <v>1119</v>
      </c>
      <c r="B194" s="177" t="s">
        <v>1120</v>
      </c>
      <c r="C194" s="308" t="s">
        <v>1121</v>
      </c>
      <c r="D194" s="107" t="s">
        <v>1111</v>
      </c>
      <c r="E194" s="177" t="s">
        <v>1106</v>
      </c>
      <c r="F194" s="103" t="s">
        <v>1107</v>
      </c>
      <c r="G194" s="94">
        <v>5</v>
      </c>
      <c r="H194" s="38">
        <v>45306</v>
      </c>
      <c r="I194" s="38">
        <v>45641</v>
      </c>
      <c r="J194" s="311">
        <f t="shared" si="15"/>
        <v>47.857142857142854</v>
      </c>
      <c r="K194" s="166"/>
      <c r="L194" s="167"/>
      <c r="M194" s="167"/>
      <c r="N194" s="167"/>
      <c r="O194" s="167"/>
      <c r="P194" s="93" t="s">
        <v>1091</v>
      </c>
      <c r="Q194" s="161" t="s">
        <v>1092</v>
      </c>
      <c r="R194" s="161"/>
      <c r="S194" s="161" t="s">
        <v>82</v>
      </c>
      <c r="T194" s="161"/>
      <c r="U194" s="161" t="s">
        <v>82</v>
      </c>
      <c r="V194" s="161"/>
      <c r="W194" s="161"/>
      <c r="X194" s="303"/>
    </row>
    <row r="195" spans="1:24" ht="125.25" hidden="1" customHeight="1">
      <c r="A195" s="65" t="s">
        <v>1122</v>
      </c>
      <c r="B195" s="277" t="s">
        <v>1123</v>
      </c>
      <c r="C195" s="308" t="s">
        <v>1124</v>
      </c>
      <c r="D195" s="147" t="s">
        <v>1115</v>
      </c>
      <c r="E195" s="107" t="s">
        <v>1125</v>
      </c>
      <c r="F195" s="103" t="s">
        <v>1126</v>
      </c>
      <c r="G195" s="94">
        <v>6</v>
      </c>
      <c r="H195" s="38">
        <v>44563</v>
      </c>
      <c r="I195" s="310">
        <v>44915</v>
      </c>
      <c r="J195" s="311">
        <f t="shared" si="15"/>
        <v>50.285714285714285</v>
      </c>
      <c r="K195" s="166">
        <v>6</v>
      </c>
      <c r="L195" s="167">
        <v>1</v>
      </c>
      <c r="M195" s="167"/>
      <c r="N195" s="167"/>
      <c r="O195" s="167"/>
      <c r="P195" s="93" t="s">
        <v>1091</v>
      </c>
      <c r="Q195" s="161" t="s">
        <v>1092</v>
      </c>
      <c r="R195" s="161" t="s">
        <v>1127</v>
      </c>
      <c r="S195" s="161" t="s">
        <v>82</v>
      </c>
      <c r="T195" s="161"/>
      <c r="U195" s="161" t="s">
        <v>82</v>
      </c>
      <c r="V195" s="161"/>
      <c r="W195" s="161"/>
      <c r="X195" s="304" t="s">
        <v>1128</v>
      </c>
    </row>
    <row r="196" spans="1:24" ht="125.25" customHeight="1">
      <c r="A196" s="65" t="s">
        <v>1129</v>
      </c>
      <c r="B196" s="177" t="s">
        <v>1130</v>
      </c>
      <c r="C196" s="308" t="s">
        <v>1131</v>
      </c>
      <c r="D196" s="107" t="s">
        <v>1111</v>
      </c>
      <c r="E196" s="177" t="s">
        <v>1106</v>
      </c>
      <c r="F196" s="103" t="s">
        <v>1107</v>
      </c>
      <c r="G196" s="94">
        <v>5</v>
      </c>
      <c r="H196" s="38">
        <v>45306</v>
      </c>
      <c r="I196" s="38">
        <v>45641</v>
      </c>
      <c r="J196" s="311">
        <f t="shared" si="15"/>
        <v>47.857142857142854</v>
      </c>
      <c r="K196" s="166"/>
      <c r="L196" s="167"/>
      <c r="M196" s="167"/>
      <c r="N196" s="167"/>
      <c r="O196" s="167"/>
      <c r="P196" s="93" t="s">
        <v>1091</v>
      </c>
      <c r="Q196" s="161" t="s">
        <v>1092</v>
      </c>
      <c r="R196" s="161"/>
      <c r="S196" s="161" t="s">
        <v>82</v>
      </c>
      <c r="T196" s="161"/>
      <c r="U196" s="161" t="s">
        <v>82</v>
      </c>
      <c r="V196" s="161"/>
      <c r="W196" s="161"/>
      <c r="X196" s="303"/>
    </row>
    <row r="197" spans="1:24" ht="125.25" hidden="1" customHeight="1">
      <c r="A197" s="65" t="s">
        <v>1132</v>
      </c>
      <c r="B197" s="277" t="s">
        <v>1133</v>
      </c>
      <c r="C197" s="308" t="s">
        <v>1134</v>
      </c>
      <c r="D197" s="107" t="s">
        <v>1135</v>
      </c>
      <c r="E197" s="107" t="s">
        <v>1136</v>
      </c>
      <c r="F197" s="107" t="s">
        <v>1137</v>
      </c>
      <c r="G197" s="107">
        <v>2</v>
      </c>
      <c r="H197" s="178">
        <v>44713</v>
      </c>
      <c r="I197" s="178">
        <v>45230</v>
      </c>
      <c r="J197" s="311">
        <f t="shared" si="15"/>
        <v>73.857142857142861</v>
      </c>
      <c r="K197" s="166">
        <v>2</v>
      </c>
      <c r="L197" s="167">
        <v>1</v>
      </c>
      <c r="M197" s="167"/>
      <c r="N197" s="167"/>
      <c r="O197" s="167"/>
      <c r="P197" s="183" t="s">
        <v>1091</v>
      </c>
      <c r="Q197" s="161" t="s">
        <v>1092</v>
      </c>
      <c r="R197" s="161"/>
      <c r="S197" s="161" t="s">
        <v>82</v>
      </c>
      <c r="T197" s="161"/>
      <c r="U197" s="161" t="s">
        <v>82</v>
      </c>
      <c r="V197" s="161"/>
      <c r="W197" s="161"/>
      <c r="X197" s="303" t="s">
        <v>1138</v>
      </c>
    </row>
    <row r="198" spans="1:24" ht="125.25" customHeight="1">
      <c r="A198" s="65" t="s">
        <v>1139</v>
      </c>
      <c r="B198" s="177" t="s">
        <v>1140</v>
      </c>
      <c r="C198" s="308" t="s">
        <v>1141</v>
      </c>
      <c r="D198" s="107" t="s">
        <v>1115</v>
      </c>
      <c r="E198" s="107" t="s">
        <v>1142</v>
      </c>
      <c r="F198" s="103" t="s">
        <v>1143</v>
      </c>
      <c r="G198" s="94">
        <v>10</v>
      </c>
      <c r="H198" s="38">
        <v>44563</v>
      </c>
      <c r="I198" s="243">
        <v>45473</v>
      </c>
      <c r="J198" s="311">
        <f t="shared" si="15"/>
        <v>130</v>
      </c>
      <c r="K198" s="166">
        <v>10</v>
      </c>
      <c r="L198" s="167">
        <f t="shared" ref="L198" si="16">IF(K198/G198&gt;1,1,K198/G198)</f>
        <v>1</v>
      </c>
      <c r="M198" s="167"/>
      <c r="N198" s="167"/>
      <c r="O198" s="167"/>
      <c r="P198" s="93" t="s">
        <v>1091</v>
      </c>
      <c r="Q198" s="161" t="s">
        <v>1092</v>
      </c>
      <c r="R198" s="161" t="s">
        <v>1144</v>
      </c>
      <c r="S198" s="161" t="s">
        <v>82</v>
      </c>
      <c r="T198" s="161"/>
      <c r="U198" s="161" t="s">
        <v>82</v>
      </c>
      <c r="V198" s="161"/>
      <c r="W198" s="161"/>
      <c r="X198" s="303"/>
    </row>
    <row r="199" spans="1:24" ht="125.25" customHeight="1">
      <c r="A199" s="65" t="s">
        <v>1145</v>
      </c>
      <c r="B199" s="177" t="s">
        <v>1146</v>
      </c>
      <c r="C199" s="308" t="s">
        <v>1147</v>
      </c>
      <c r="D199" s="107" t="s">
        <v>1111</v>
      </c>
      <c r="E199" s="177" t="s">
        <v>1106</v>
      </c>
      <c r="F199" s="103" t="s">
        <v>1107</v>
      </c>
      <c r="G199" s="94">
        <v>5</v>
      </c>
      <c r="H199" s="38">
        <v>45306</v>
      </c>
      <c r="I199" s="38">
        <v>45641</v>
      </c>
      <c r="J199" s="311">
        <f t="shared" si="15"/>
        <v>47.857142857142854</v>
      </c>
      <c r="K199" s="166"/>
      <c r="L199" s="167"/>
      <c r="M199" s="167"/>
      <c r="N199" s="167"/>
      <c r="O199" s="167"/>
      <c r="P199" s="93" t="s">
        <v>1091</v>
      </c>
      <c r="Q199" s="161" t="s">
        <v>1092</v>
      </c>
      <c r="R199" s="161"/>
      <c r="S199" s="161" t="s">
        <v>82</v>
      </c>
      <c r="T199" s="161"/>
      <c r="U199" s="161" t="s">
        <v>82</v>
      </c>
      <c r="V199" s="161"/>
      <c r="W199" s="161"/>
      <c r="X199" s="303"/>
    </row>
    <row r="200" spans="1:24" ht="125.25" hidden="1" customHeight="1">
      <c r="A200" s="65" t="s">
        <v>1148</v>
      </c>
      <c r="B200" s="285" t="s">
        <v>1149</v>
      </c>
      <c r="C200" s="308" t="s">
        <v>1150</v>
      </c>
      <c r="D200" s="107" t="s">
        <v>1151</v>
      </c>
      <c r="E200" s="107" t="s">
        <v>1152</v>
      </c>
      <c r="F200" s="103" t="s">
        <v>1153</v>
      </c>
      <c r="G200" s="94">
        <v>1</v>
      </c>
      <c r="H200" s="38">
        <v>44563</v>
      </c>
      <c r="I200" s="38">
        <v>44915</v>
      </c>
      <c r="J200" s="311">
        <f t="shared" si="15"/>
        <v>50.285714285714285</v>
      </c>
      <c r="K200" s="166">
        <v>1</v>
      </c>
      <c r="L200" s="167">
        <v>1</v>
      </c>
      <c r="M200" s="167"/>
      <c r="N200" s="167"/>
      <c r="O200" s="167"/>
      <c r="P200" s="93" t="s">
        <v>1091</v>
      </c>
      <c r="Q200" s="161" t="s">
        <v>1092</v>
      </c>
      <c r="R200" s="161" t="s">
        <v>1154</v>
      </c>
      <c r="S200" s="161" t="s">
        <v>82</v>
      </c>
      <c r="T200" s="161"/>
      <c r="U200" s="161"/>
      <c r="V200" s="161"/>
      <c r="W200" s="161"/>
      <c r="X200" s="304" t="s">
        <v>1128</v>
      </c>
    </row>
    <row r="201" spans="1:24" ht="125.25" customHeight="1">
      <c r="A201" s="65" t="s">
        <v>1155</v>
      </c>
      <c r="B201" s="177" t="s">
        <v>1156</v>
      </c>
      <c r="C201" s="308" t="s">
        <v>1157</v>
      </c>
      <c r="D201" s="107" t="s">
        <v>1111</v>
      </c>
      <c r="E201" s="177" t="s">
        <v>1106</v>
      </c>
      <c r="F201" s="103" t="s">
        <v>1107</v>
      </c>
      <c r="G201" s="94">
        <v>5</v>
      </c>
      <c r="H201" s="38">
        <v>45306</v>
      </c>
      <c r="I201" s="38">
        <v>45641</v>
      </c>
      <c r="J201" s="311">
        <f t="shared" si="15"/>
        <v>47.857142857142854</v>
      </c>
      <c r="K201" s="166"/>
      <c r="L201" s="167"/>
      <c r="M201" s="167"/>
      <c r="N201" s="167"/>
      <c r="O201" s="167"/>
      <c r="P201" s="93" t="s">
        <v>1091</v>
      </c>
      <c r="Q201" s="161" t="s">
        <v>1092</v>
      </c>
      <c r="R201" s="161"/>
      <c r="S201" s="161" t="s">
        <v>82</v>
      </c>
      <c r="T201" s="161"/>
      <c r="U201" s="161"/>
      <c r="V201" s="161"/>
      <c r="W201" s="161"/>
      <c r="X201" s="303"/>
    </row>
    <row r="202" spans="1:24" ht="125.25" customHeight="1">
      <c r="A202" s="65" t="s">
        <v>1158</v>
      </c>
      <c r="B202" s="177" t="s">
        <v>1159</v>
      </c>
      <c r="C202" s="308" t="s">
        <v>1160</v>
      </c>
      <c r="D202" s="107" t="s">
        <v>1111</v>
      </c>
      <c r="E202" s="177" t="s">
        <v>1106</v>
      </c>
      <c r="F202" s="103" t="s">
        <v>1107</v>
      </c>
      <c r="G202" s="94">
        <v>5</v>
      </c>
      <c r="H202" s="38">
        <v>45306</v>
      </c>
      <c r="I202" s="38">
        <v>45641</v>
      </c>
      <c r="J202" s="311">
        <f t="shared" si="15"/>
        <v>47.857142857142854</v>
      </c>
      <c r="K202" s="166"/>
      <c r="L202" s="167"/>
      <c r="M202" s="167"/>
      <c r="N202" s="167"/>
      <c r="O202" s="167"/>
      <c r="P202" s="93" t="s">
        <v>1091</v>
      </c>
      <c r="Q202" s="161" t="s">
        <v>1092</v>
      </c>
      <c r="R202" s="161"/>
      <c r="S202" s="161" t="s">
        <v>82</v>
      </c>
      <c r="T202" s="161"/>
      <c r="U202" s="161" t="s">
        <v>82</v>
      </c>
      <c r="V202" s="161"/>
      <c r="W202" s="161"/>
      <c r="X202" s="303"/>
    </row>
    <row r="203" spans="1:24" ht="125.25" customHeight="1">
      <c r="A203" s="65" t="s">
        <v>1161</v>
      </c>
      <c r="B203" s="177" t="s">
        <v>1162</v>
      </c>
      <c r="C203" s="308" t="s">
        <v>1163</v>
      </c>
      <c r="D203" s="107" t="s">
        <v>1098</v>
      </c>
      <c r="E203" s="107" t="s">
        <v>1099</v>
      </c>
      <c r="F203" s="103" t="s">
        <v>1100</v>
      </c>
      <c r="G203" s="170">
        <v>2</v>
      </c>
      <c r="H203" s="38">
        <v>45306</v>
      </c>
      <c r="I203" s="38">
        <v>45504</v>
      </c>
      <c r="J203" s="311">
        <f t="shared" si="15"/>
        <v>28.285714285714285</v>
      </c>
      <c r="K203" s="166"/>
      <c r="L203" s="167"/>
      <c r="M203" s="167"/>
      <c r="N203" s="167"/>
      <c r="O203" s="167"/>
      <c r="P203" s="93" t="s">
        <v>1091</v>
      </c>
      <c r="Q203" s="161" t="s">
        <v>1092</v>
      </c>
      <c r="R203" s="161" t="s">
        <v>1164</v>
      </c>
      <c r="S203" s="161" t="s">
        <v>82</v>
      </c>
      <c r="T203" s="161"/>
      <c r="U203" s="161" t="s">
        <v>82</v>
      </c>
      <c r="V203" s="161"/>
      <c r="W203" s="161"/>
      <c r="X203" s="303"/>
    </row>
    <row r="204" spans="1:24" ht="125.25" hidden="1" customHeight="1">
      <c r="A204" s="65" t="s">
        <v>1165</v>
      </c>
      <c r="B204" s="330" t="s">
        <v>1166</v>
      </c>
      <c r="C204" s="308" t="s">
        <v>1167</v>
      </c>
      <c r="D204" s="107" t="s">
        <v>1115</v>
      </c>
      <c r="E204" s="105" t="s">
        <v>1168</v>
      </c>
      <c r="F204" s="103" t="s">
        <v>1169</v>
      </c>
      <c r="G204" s="94">
        <v>7</v>
      </c>
      <c r="H204" s="38">
        <v>44563</v>
      </c>
      <c r="I204" s="38">
        <v>45229</v>
      </c>
      <c r="J204" s="311">
        <f>(I204-H204)/7</f>
        <v>95.142857142857139</v>
      </c>
      <c r="K204" s="166">
        <v>7</v>
      </c>
      <c r="L204" s="167">
        <v>1</v>
      </c>
      <c r="M204" s="167"/>
      <c r="N204" s="167"/>
      <c r="O204" s="167"/>
      <c r="P204" s="93" t="s">
        <v>1091</v>
      </c>
      <c r="Q204" s="161" t="s">
        <v>1092</v>
      </c>
      <c r="R204" s="161" t="s">
        <v>1170</v>
      </c>
      <c r="S204" s="161" t="s">
        <v>82</v>
      </c>
      <c r="T204" s="161"/>
      <c r="U204" s="161" t="s">
        <v>82</v>
      </c>
      <c r="V204" s="161"/>
      <c r="W204" s="161"/>
      <c r="X204" s="303" t="s">
        <v>1988</v>
      </c>
    </row>
    <row r="205" spans="1:24" ht="125.25" customHeight="1">
      <c r="A205" s="65" t="s">
        <v>1171</v>
      </c>
      <c r="B205" s="177" t="s">
        <v>1172</v>
      </c>
      <c r="C205" s="308" t="s">
        <v>1167</v>
      </c>
      <c r="D205" s="107" t="s">
        <v>1115</v>
      </c>
      <c r="E205" s="105" t="s">
        <v>1173</v>
      </c>
      <c r="F205" s="103" t="s">
        <v>1174</v>
      </c>
      <c r="G205" s="94">
        <v>8</v>
      </c>
      <c r="H205" s="38">
        <v>44563</v>
      </c>
      <c r="I205" s="38">
        <v>45290</v>
      </c>
      <c r="J205" s="311">
        <f t="shared" si="15"/>
        <v>103.85714285714286</v>
      </c>
      <c r="K205" s="166">
        <v>8</v>
      </c>
      <c r="L205" s="167">
        <v>1</v>
      </c>
      <c r="M205" s="167"/>
      <c r="N205" s="167"/>
      <c r="O205" s="167"/>
      <c r="P205" s="93" t="s">
        <v>1091</v>
      </c>
      <c r="Q205" s="161" t="s">
        <v>1092</v>
      </c>
      <c r="R205" s="161" t="s">
        <v>1175</v>
      </c>
      <c r="S205" s="161" t="s">
        <v>82</v>
      </c>
      <c r="T205" s="161"/>
      <c r="U205" s="161" t="s">
        <v>82</v>
      </c>
      <c r="V205" s="161"/>
      <c r="W205" s="161"/>
      <c r="X205" s="303"/>
    </row>
    <row r="206" spans="1:24" ht="125.25" customHeight="1">
      <c r="A206" s="65" t="s">
        <v>1176</v>
      </c>
      <c r="B206" s="177" t="s">
        <v>1177</v>
      </c>
      <c r="C206" s="308" t="s">
        <v>1178</v>
      </c>
      <c r="D206" s="107" t="s">
        <v>1179</v>
      </c>
      <c r="E206" s="177" t="s">
        <v>1180</v>
      </c>
      <c r="F206" s="103" t="s">
        <v>1181</v>
      </c>
      <c r="G206" s="94">
        <v>5</v>
      </c>
      <c r="H206" s="38">
        <v>45306</v>
      </c>
      <c r="I206" s="38">
        <v>45641</v>
      </c>
      <c r="J206" s="311">
        <f t="shared" si="15"/>
        <v>47.857142857142854</v>
      </c>
      <c r="K206" s="166"/>
      <c r="L206" s="167"/>
      <c r="M206" s="167"/>
      <c r="N206" s="167"/>
      <c r="O206" s="167"/>
      <c r="P206" s="93" t="s">
        <v>1091</v>
      </c>
      <c r="Q206" s="161" t="s">
        <v>1092</v>
      </c>
      <c r="R206" s="161"/>
      <c r="S206" s="161" t="s">
        <v>82</v>
      </c>
      <c r="T206" s="161"/>
      <c r="U206" s="161" t="s">
        <v>82</v>
      </c>
      <c r="V206" s="161"/>
      <c r="W206" s="161"/>
      <c r="X206" s="303"/>
    </row>
    <row r="207" spans="1:24" ht="135" customHeight="1">
      <c r="A207" s="65" t="s">
        <v>1182</v>
      </c>
      <c r="B207" s="177" t="s">
        <v>1183</v>
      </c>
      <c r="C207" s="308" t="s">
        <v>1184</v>
      </c>
      <c r="D207" s="107" t="s">
        <v>1115</v>
      </c>
      <c r="E207" s="103" t="s">
        <v>1116</v>
      </c>
      <c r="F207" s="103" t="s">
        <v>1117</v>
      </c>
      <c r="G207" s="170">
        <v>2</v>
      </c>
      <c r="H207" s="38">
        <v>44563</v>
      </c>
      <c r="I207" s="38">
        <v>45534</v>
      </c>
      <c r="J207" s="311">
        <f t="shared" si="15"/>
        <v>138.71428571428572</v>
      </c>
      <c r="K207" s="166"/>
      <c r="L207" s="167"/>
      <c r="M207" s="167"/>
      <c r="N207" s="167"/>
      <c r="O207" s="167"/>
      <c r="P207" s="93" t="s">
        <v>1091</v>
      </c>
      <c r="Q207" s="161" t="s">
        <v>1092</v>
      </c>
      <c r="R207" s="161" t="s">
        <v>1185</v>
      </c>
      <c r="S207" s="161" t="s">
        <v>82</v>
      </c>
      <c r="T207" s="161"/>
      <c r="U207" s="161"/>
      <c r="V207" s="161"/>
      <c r="W207" s="161"/>
      <c r="X207" s="303"/>
    </row>
    <row r="208" spans="1:24" ht="125.25" customHeight="1">
      <c r="A208" s="65" t="s">
        <v>1186</v>
      </c>
      <c r="B208" s="177" t="s">
        <v>1187</v>
      </c>
      <c r="C208" s="309" t="s">
        <v>1188</v>
      </c>
      <c r="D208" s="107" t="s">
        <v>1098</v>
      </c>
      <c r="E208" s="107" t="s">
        <v>1099</v>
      </c>
      <c r="F208" s="103" t="s">
        <v>1100</v>
      </c>
      <c r="G208" s="170">
        <v>2</v>
      </c>
      <c r="H208" s="38">
        <v>45306</v>
      </c>
      <c r="I208" s="38">
        <v>45504</v>
      </c>
      <c r="J208" s="311">
        <f t="shared" si="15"/>
        <v>28.285714285714285</v>
      </c>
      <c r="K208" s="166"/>
      <c r="L208" s="167"/>
      <c r="M208" s="167"/>
      <c r="N208" s="167"/>
      <c r="O208" s="167"/>
      <c r="P208" s="93" t="s">
        <v>1091</v>
      </c>
      <c r="Q208" s="161" t="s">
        <v>1092</v>
      </c>
      <c r="R208" s="161"/>
      <c r="S208" s="161" t="s">
        <v>82</v>
      </c>
      <c r="T208" s="161"/>
      <c r="U208" s="161" t="s">
        <v>82</v>
      </c>
      <c r="V208" s="161"/>
      <c r="W208" s="161"/>
      <c r="X208" s="303"/>
    </row>
    <row r="209" spans="1:24" ht="125.25" hidden="1" customHeight="1">
      <c r="A209" s="65" t="s">
        <v>1189</v>
      </c>
      <c r="B209" s="290" t="s">
        <v>1190</v>
      </c>
      <c r="C209" s="308" t="s">
        <v>1191</v>
      </c>
      <c r="D209" s="107" t="s">
        <v>1115</v>
      </c>
      <c r="E209" s="107" t="s">
        <v>1168</v>
      </c>
      <c r="F209" s="103" t="s">
        <v>1192</v>
      </c>
      <c r="G209" s="94">
        <v>10</v>
      </c>
      <c r="H209" s="38">
        <v>44563</v>
      </c>
      <c r="I209" s="38">
        <v>45290</v>
      </c>
      <c r="J209" s="311">
        <f t="shared" si="15"/>
        <v>103.85714285714286</v>
      </c>
      <c r="K209" s="166">
        <v>10</v>
      </c>
      <c r="L209" s="167">
        <v>1</v>
      </c>
      <c r="M209" s="167"/>
      <c r="N209" s="167"/>
      <c r="O209" s="167"/>
      <c r="P209" s="93" t="s">
        <v>1091</v>
      </c>
      <c r="Q209" s="161" t="s">
        <v>1092</v>
      </c>
      <c r="R209" s="161" t="s">
        <v>1193</v>
      </c>
      <c r="S209" s="161" t="s">
        <v>82</v>
      </c>
      <c r="T209" s="161"/>
      <c r="U209" s="161" t="s">
        <v>82</v>
      </c>
      <c r="V209" s="161"/>
      <c r="W209" s="161"/>
      <c r="X209" s="303" t="s">
        <v>1194</v>
      </c>
    </row>
    <row r="210" spans="1:24" ht="125.25" customHeight="1">
      <c r="A210" s="65" t="s">
        <v>1195</v>
      </c>
      <c r="B210" s="177" t="s">
        <v>1196</v>
      </c>
      <c r="C210" s="308" t="s">
        <v>1197</v>
      </c>
      <c r="D210" s="107" t="s">
        <v>1098</v>
      </c>
      <c r="E210" s="107" t="s">
        <v>1099</v>
      </c>
      <c r="F210" s="103" t="s">
        <v>1100</v>
      </c>
      <c r="G210" s="170">
        <v>2</v>
      </c>
      <c r="H210" s="38">
        <v>45306</v>
      </c>
      <c r="I210" s="38">
        <v>45504</v>
      </c>
      <c r="J210" s="311">
        <f t="shared" si="15"/>
        <v>28.285714285714285</v>
      </c>
      <c r="K210" s="166"/>
      <c r="L210" s="167"/>
      <c r="M210" s="167"/>
      <c r="N210" s="167"/>
      <c r="O210" s="167"/>
      <c r="P210" s="93" t="s">
        <v>1091</v>
      </c>
      <c r="Q210" s="161" t="s">
        <v>1092</v>
      </c>
      <c r="R210" s="161" t="s">
        <v>1198</v>
      </c>
      <c r="S210" s="161" t="s">
        <v>82</v>
      </c>
      <c r="T210" s="161"/>
      <c r="U210" s="161" t="s">
        <v>82</v>
      </c>
      <c r="V210" s="161"/>
      <c r="W210" s="161"/>
      <c r="X210" s="303"/>
    </row>
    <row r="211" spans="1:24" ht="125.25" customHeight="1">
      <c r="A211" s="65" t="s">
        <v>1199</v>
      </c>
      <c r="B211" s="177" t="s">
        <v>1200</v>
      </c>
      <c r="C211" s="308" t="s">
        <v>1201</v>
      </c>
      <c r="D211" s="107" t="s">
        <v>1115</v>
      </c>
      <c r="E211" s="107" t="s">
        <v>1168</v>
      </c>
      <c r="F211" s="103" t="s">
        <v>1202</v>
      </c>
      <c r="G211" s="94">
        <v>8</v>
      </c>
      <c r="H211" s="38">
        <v>44563</v>
      </c>
      <c r="I211" s="38">
        <v>45229</v>
      </c>
      <c r="J211" s="311">
        <f>(I211-H211)/7</f>
        <v>95.142857142857139</v>
      </c>
      <c r="K211" s="166">
        <v>8</v>
      </c>
      <c r="L211" s="167">
        <v>1</v>
      </c>
      <c r="M211" s="167"/>
      <c r="N211" s="167"/>
      <c r="O211" s="167"/>
      <c r="P211" s="93" t="s">
        <v>1091</v>
      </c>
      <c r="Q211" s="161" t="s">
        <v>1092</v>
      </c>
      <c r="R211" s="161" t="s">
        <v>1203</v>
      </c>
      <c r="S211" s="161" t="s">
        <v>82</v>
      </c>
      <c r="T211" s="161"/>
      <c r="U211" s="161" t="s">
        <v>82</v>
      </c>
      <c r="V211" s="161"/>
      <c r="W211" s="161"/>
      <c r="X211" s="303"/>
    </row>
    <row r="212" spans="1:24" ht="125.25" customHeight="1">
      <c r="A212" s="65" t="s">
        <v>1204</v>
      </c>
      <c r="B212" s="177" t="s">
        <v>1205</v>
      </c>
      <c r="C212" s="308" t="s">
        <v>1206</v>
      </c>
      <c r="D212" s="107" t="s">
        <v>1207</v>
      </c>
      <c r="E212" s="170" t="s">
        <v>1208</v>
      </c>
      <c r="F212" s="94" t="s">
        <v>1153</v>
      </c>
      <c r="G212" s="170">
        <v>1</v>
      </c>
      <c r="H212" s="38">
        <v>44563</v>
      </c>
      <c r="I212" s="38">
        <v>45229</v>
      </c>
      <c r="J212" s="311">
        <f t="shared" si="15"/>
        <v>95.142857142857139</v>
      </c>
      <c r="K212" s="166">
        <v>1</v>
      </c>
      <c r="L212" s="167">
        <v>1</v>
      </c>
      <c r="M212" s="167"/>
      <c r="N212" s="167"/>
      <c r="O212" s="167"/>
      <c r="P212" s="93" t="s">
        <v>1091</v>
      </c>
      <c r="Q212" s="161" t="s">
        <v>1092</v>
      </c>
      <c r="R212" s="161" t="s">
        <v>1209</v>
      </c>
      <c r="S212" s="161" t="s">
        <v>82</v>
      </c>
      <c r="T212" s="161"/>
      <c r="U212" s="161"/>
      <c r="V212" s="161"/>
      <c r="W212" s="161"/>
      <c r="X212" s="303"/>
    </row>
    <row r="213" spans="1:24" ht="125.25" customHeight="1">
      <c r="A213" s="65" t="s">
        <v>1210</v>
      </c>
      <c r="B213" s="177" t="s">
        <v>1211</v>
      </c>
      <c r="C213" s="308" t="s">
        <v>1212</v>
      </c>
      <c r="D213" s="107" t="s">
        <v>1111</v>
      </c>
      <c r="E213" s="177" t="s">
        <v>1106</v>
      </c>
      <c r="F213" s="103" t="s">
        <v>1107</v>
      </c>
      <c r="G213" s="94">
        <v>5</v>
      </c>
      <c r="H213" s="38">
        <v>45306</v>
      </c>
      <c r="I213" s="38">
        <v>45641</v>
      </c>
      <c r="J213" s="311">
        <f t="shared" si="15"/>
        <v>47.857142857142854</v>
      </c>
      <c r="K213" s="166"/>
      <c r="L213" s="167">
        <f t="shared" ref="L213:L276" si="17">IF(K213/G213&gt;1,1,K213/G213)</f>
        <v>0</v>
      </c>
      <c r="M213" s="167"/>
      <c r="N213" s="167"/>
      <c r="O213" s="167"/>
      <c r="P213" s="93" t="s">
        <v>1091</v>
      </c>
      <c r="Q213" s="161" t="s">
        <v>1092</v>
      </c>
      <c r="R213" s="161"/>
      <c r="S213" s="161" t="s">
        <v>82</v>
      </c>
      <c r="T213" s="161"/>
      <c r="U213" s="161" t="s">
        <v>82</v>
      </c>
      <c r="V213" s="161" t="s">
        <v>82</v>
      </c>
      <c r="W213" s="161"/>
      <c r="X213" s="303"/>
    </row>
    <row r="214" spans="1:24" ht="125.25" hidden="1" customHeight="1">
      <c r="A214" s="65" t="s">
        <v>1213</v>
      </c>
      <c r="B214" s="192" t="s">
        <v>1214</v>
      </c>
      <c r="C214" s="108" t="s">
        <v>1215</v>
      </c>
      <c r="D214" s="109" t="s">
        <v>1216</v>
      </c>
      <c r="E214" s="110" t="s">
        <v>1217</v>
      </c>
      <c r="F214" s="111" t="s">
        <v>1218</v>
      </c>
      <c r="G214" s="111">
        <v>1</v>
      </c>
      <c r="H214" s="171">
        <v>44621</v>
      </c>
      <c r="I214" s="171">
        <v>44712</v>
      </c>
      <c r="J214" s="179">
        <f>(I214-H214)/7</f>
        <v>13</v>
      </c>
      <c r="K214" s="166">
        <v>1</v>
      </c>
      <c r="L214" s="167">
        <f t="shared" si="17"/>
        <v>1</v>
      </c>
      <c r="M214" s="167"/>
      <c r="N214" s="167"/>
      <c r="O214" s="167"/>
      <c r="P214" s="214" t="s">
        <v>921</v>
      </c>
      <c r="Q214" s="161" t="s">
        <v>1219</v>
      </c>
      <c r="R214" s="161"/>
      <c r="S214" s="161" t="s">
        <v>82</v>
      </c>
      <c r="T214" s="161"/>
      <c r="U214" s="161"/>
      <c r="V214" s="161"/>
      <c r="W214" s="161"/>
      <c r="X214" s="303" t="s">
        <v>1220</v>
      </c>
    </row>
    <row r="215" spans="1:24" ht="125.25" hidden="1" customHeight="1">
      <c r="A215" s="65" t="s">
        <v>1221</v>
      </c>
      <c r="B215" s="192" t="s">
        <v>1222</v>
      </c>
      <c r="C215" s="108" t="s">
        <v>1223</v>
      </c>
      <c r="D215" s="109" t="s">
        <v>1224</v>
      </c>
      <c r="E215" s="110" t="s">
        <v>1225</v>
      </c>
      <c r="F215" s="111" t="s">
        <v>1218</v>
      </c>
      <c r="G215" s="90">
        <v>1</v>
      </c>
      <c r="H215" s="171">
        <v>44621</v>
      </c>
      <c r="I215" s="171">
        <v>44712</v>
      </c>
      <c r="J215" s="179">
        <f t="shared" ref="J215:J248" si="18">(I215-H215)/7</f>
        <v>13</v>
      </c>
      <c r="K215" s="166">
        <v>1</v>
      </c>
      <c r="L215" s="167">
        <f t="shared" si="17"/>
        <v>1</v>
      </c>
      <c r="M215" s="167"/>
      <c r="N215" s="167"/>
      <c r="O215" s="167"/>
      <c r="P215" s="214" t="s">
        <v>1226</v>
      </c>
      <c r="Q215" s="161" t="s">
        <v>1219</v>
      </c>
      <c r="R215" s="161"/>
      <c r="S215" s="161" t="s">
        <v>82</v>
      </c>
      <c r="T215" s="161"/>
      <c r="U215" s="161"/>
      <c r="V215" s="161"/>
      <c r="W215" s="161"/>
      <c r="X215" s="303" t="s">
        <v>1220</v>
      </c>
    </row>
    <row r="216" spans="1:24" ht="125.25" hidden="1" customHeight="1">
      <c r="A216" s="65" t="s">
        <v>1227</v>
      </c>
      <c r="B216" s="190" t="s">
        <v>1228</v>
      </c>
      <c r="C216" s="108" t="s">
        <v>1229</v>
      </c>
      <c r="D216" s="109" t="s">
        <v>1230</v>
      </c>
      <c r="E216" s="110" t="s">
        <v>1225</v>
      </c>
      <c r="F216" s="111" t="s">
        <v>1218</v>
      </c>
      <c r="G216" s="111">
        <v>1</v>
      </c>
      <c r="H216" s="171">
        <v>44621</v>
      </c>
      <c r="I216" s="171">
        <v>44712</v>
      </c>
      <c r="J216" s="179">
        <f t="shared" si="18"/>
        <v>13</v>
      </c>
      <c r="K216" s="166">
        <v>1</v>
      </c>
      <c r="L216" s="167">
        <f t="shared" si="17"/>
        <v>1</v>
      </c>
      <c r="M216" s="167"/>
      <c r="N216" s="167"/>
      <c r="O216" s="167"/>
      <c r="P216" s="214" t="s">
        <v>921</v>
      </c>
      <c r="Q216" s="161" t="s">
        <v>1219</v>
      </c>
      <c r="R216" s="161"/>
      <c r="S216" s="161" t="s">
        <v>82</v>
      </c>
      <c r="T216" s="161"/>
      <c r="U216" s="161"/>
      <c r="V216" s="161"/>
      <c r="W216" s="161"/>
      <c r="X216" s="303" t="s">
        <v>1220</v>
      </c>
    </row>
    <row r="217" spans="1:24" ht="125.25" hidden="1" customHeight="1">
      <c r="A217" s="65" t="s">
        <v>1231</v>
      </c>
      <c r="B217" s="275" t="s">
        <v>1232</v>
      </c>
      <c r="C217" s="108" t="s">
        <v>1233</v>
      </c>
      <c r="D217" s="109" t="s">
        <v>1234</v>
      </c>
      <c r="E217" s="112" t="s">
        <v>1235</v>
      </c>
      <c r="F217" s="113" t="s">
        <v>1236</v>
      </c>
      <c r="G217" s="113">
        <v>2</v>
      </c>
      <c r="H217" s="180">
        <v>44593</v>
      </c>
      <c r="I217" s="180">
        <v>44895</v>
      </c>
      <c r="J217" s="179">
        <f t="shared" si="18"/>
        <v>43.142857142857146</v>
      </c>
      <c r="K217" s="166">
        <v>2</v>
      </c>
      <c r="L217" s="167">
        <f t="shared" si="17"/>
        <v>1</v>
      </c>
      <c r="M217" s="167"/>
      <c r="N217" s="167"/>
      <c r="O217" s="167"/>
      <c r="P217" s="214" t="s">
        <v>921</v>
      </c>
      <c r="Q217" s="161" t="s">
        <v>1219</v>
      </c>
      <c r="R217" s="161" t="s">
        <v>1237</v>
      </c>
      <c r="S217" s="161" t="s">
        <v>82</v>
      </c>
      <c r="T217" s="161"/>
      <c r="U217" s="161" t="s">
        <v>82</v>
      </c>
      <c r="V217" s="161"/>
      <c r="W217" s="161"/>
      <c r="X217" s="303" t="s">
        <v>1238</v>
      </c>
    </row>
    <row r="218" spans="1:24" ht="125.25" hidden="1" customHeight="1">
      <c r="A218" s="65" t="s">
        <v>1239</v>
      </c>
      <c r="B218" s="190" t="s">
        <v>1240</v>
      </c>
      <c r="C218" s="108" t="s">
        <v>1241</v>
      </c>
      <c r="D218" s="109" t="s">
        <v>1242</v>
      </c>
      <c r="E218" s="114" t="s">
        <v>1217</v>
      </c>
      <c r="F218" s="113" t="s">
        <v>1243</v>
      </c>
      <c r="G218" s="113">
        <v>1</v>
      </c>
      <c r="H218" s="171">
        <v>44593</v>
      </c>
      <c r="I218" s="171">
        <v>44742</v>
      </c>
      <c r="J218" s="179">
        <f t="shared" si="18"/>
        <v>21.285714285714285</v>
      </c>
      <c r="K218" s="166">
        <v>1</v>
      </c>
      <c r="L218" s="167">
        <f t="shared" si="17"/>
        <v>1</v>
      </c>
      <c r="M218" s="167"/>
      <c r="N218" s="167"/>
      <c r="O218" s="167"/>
      <c r="P218" s="214" t="s">
        <v>921</v>
      </c>
      <c r="Q218" s="161" t="s">
        <v>1219</v>
      </c>
      <c r="R218" s="114" t="s">
        <v>1244</v>
      </c>
      <c r="S218" s="161" t="s">
        <v>82</v>
      </c>
      <c r="T218" s="161"/>
      <c r="U218" s="161"/>
      <c r="V218" s="161"/>
      <c r="W218" s="161"/>
      <c r="X218" s="303" t="s">
        <v>1245</v>
      </c>
    </row>
    <row r="219" spans="1:24" ht="125.25" hidden="1" customHeight="1">
      <c r="A219" s="65" t="s">
        <v>1246</v>
      </c>
      <c r="B219" s="190" t="s">
        <v>1247</v>
      </c>
      <c r="C219" s="108" t="s">
        <v>1248</v>
      </c>
      <c r="D219" s="181" t="s">
        <v>1249</v>
      </c>
      <c r="E219" s="115" t="s">
        <v>1250</v>
      </c>
      <c r="F219" s="113" t="s">
        <v>1251</v>
      </c>
      <c r="G219" s="113">
        <v>1</v>
      </c>
      <c r="H219" s="180">
        <v>44562</v>
      </c>
      <c r="I219" s="180">
        <v>44742</v>
      </c>
      <c r="J219" s="179">
        <f t="shared" si="18"/>
        <v>25.714285714285715</v>
      </c>
      <c r="K219" s="166">
        <v>1</v>
      </c>
      <c r="L219" s="167">
        <f t="shared" si="17"/>
        <v>1</v>
      </c>
      <c r="M219" s="167"/>
      <c r="N219" s="167"/>
      <c r="O219" s="167"/>
      <c r="P219" s="214" t="s">
        <v>1252</v>
      </c>
      <c r="Q219" s="161" t="s">
        <v>1219</v>
      </c>
      <c r="R219" s="161" t="s">
        <v>1253</v>
      </c>
      <c r="S219" s="161" t="s">
        <v>82</v>
      </c>
      <c r="T219" s="161"/>
      <c r="U219" s="161"/>
      <c r="V219" s="161"/>
      <c r="W219" s="161"/>
      <c r="X219" s="303" t="s">
        <v>1254</v>
      </c>
    </row>
    <row r="220" spans="1:24" ht="125.25" hidden="1" customHeight="1">
      <c r="A220" s="65" t="s">
        <v>1255</v>
      </c>
      <c r="B220" s="275" t="s">
        <v>1256</v>
      </c>
      <c r="C220" s="108" t="s">
        <v>1257</v>
      </c>
      <c r="D220" s="181" t="s">
        <v>1258</v>
      </c>
      <c r="E220" s="103" t="s">
        <v>460</v>
      </c>
      <c r="F220" s="182" t="s">
        <v>1259</v>
      </c>
      <c r="G220" s="103">
        <v>1</v>
      </c>
      <c r="H220" s="180">
        <v>44593</v>
      </c>
      <c r="I220" s="180">
        <v>44712</v>
      </c>
      <c r="J220" s="179">
        <f t="shared" si="18"/>
        <v>17</v>
      </c>
      <c r="K220" s="166">
        <v>1</v>
      </c>
      <c r="L220" s="167">
        <f t="shared" si="17"/>
        <v>1</v>
      </c>
      <c r="M220" s="167"/>
      <c r="N220" s="167"/>
      <c r="O220" s="167"/>
      <c r="P220" s="214" t="s">
        <v>921</v>
      </c>
      <c r="Q220" s="161" t="s">
        <v>1219</v>
      </c>
      <c r="R220" s="161"/>
      <c r="S220" s="161" t="s">
        <v>82</v>
      </c>
      <c r="T220" s="161"/>
      <c r="U220" s="161" t="s">
        <v>82</v>
      </c>
      <c r="V220" s="161"/>
      <c r="W220" s="161"/>
      <c r="X220" s="303" t="s">
        <v>1260</v>
      </c>
    </row>
    <row r="221" spans="1:24" ht="125.25" hidden="1" customHeight="1">
      <c r="A221" s="65" t="s">
        <v>1261</v>
      </c>
      <c r="B221" s="190" t="s">
        <v>1262</v>
      </c>
      <c r="C221" s="108" t="s">
        <v>1263</v>
      </c>
      <c r="D221" s="114" t="s">
        <v>1264</v>
      </c>
      <c r="E221" s="106" t="s">
        <v>1265</v>
      </c>
      <c r="F221" s="103" t="s">
        <v>1266</v>
      </c>
      <c r="G221" s="94">
        <v>1</v>
      </c>
      <c r="H221" s="180">
        <v>44593</v>
      </c>
      <c r="I221" s="180">
        <v>44742</v>
      </c>
      <c r="J221" s="179">
        <f t="shared" si="18"/>
        <v>21.285714285714285</v>
      </c>
      <c r="K221" s="166">
        <v>1</v>
      </c>
      <c r="L221" s="167">
        <f t="shared" si="17"/>
        <v>1</v>
      </c>
      <c r="M221" s="167"/>
      <c r="N221" s="167"/>
      <c r="O221" s="167"/>
      <c r="P221" s="214" t="s">
        <v>1267</v>
      </c>
      <c r="Q221" s="161" t="s">
        <v>1219</v>
      </c>
      <c r="R221" s="161" t="s">
        <v>1268</v>
      </c>
      <c r="S221" s="161" t="s">
        <v>82</v>
      </c>
      <c r="T221" s="161"/>
      <c r="U221" s="161"/>
      <c r="V221" s="161"/>
      <c r="W221" s="161"/>
      <c r="X221" s="303" t="s">
        <v>1254</v>
      </c>
    </row>
    <row r="222" spans="1:24" ht="125.25" hidden="1" customHeight="1">
      <c r="A222" s="65" t="s">
        <v>1269</v>
      </c>
      <c r="B222" s="275" t="s">
        <v>1270</v>
      </c>
      <c r="C222" s="108" t="s">
        <v>1271</v>
      </c>
      <c r="D222" s="116" t="s">
        <v>1272</v>
      </c>
      <c r="E222" s="106" t="s">
        <v>1273</v>
      </c>
      <c r="F222" s="103" t="s">
        <v>1266</v>
      </c>
      <c r="G222" s="94">
        <v>1</v>
      </c>
      <c r="H222" s="180">
        <v>44593</v>
      </c>
      <c r="I222" s="180">
        <v>44742</v>
      </c>
      <c r="J222" s="179">
        <f t="shared" si="18"/>
        <v>21.285714285714285</v>
      </c>
      <c r="K222" s="166">
        <v>1</v>
      </c>
      <c r="L222" s="167">
        <f t="shared" si="17"/>
        <v>1</v>
      </c>
      <c r="M222" s="167"/>
      <c r="N222" s="167"/>
      <c r="O222" s="167"/>
      <c r="P222" s="214" t="s">
        <v>1252</v>
      </c>
      <c r="Q222" s="161" t="s">
        <v>1219</v>
      </c>
      <c r="R222" s="161" t="s">
        <v>1274</v>
      </c>
      <c r="S222" s="161" t="s">
        <v>82</v>
      </c>
      <c r="T222" s="161"/>
      <c r="U222" s="161"/>
      <c r="V222" s="161"/>
      <c r="W222" s="161"/>
      <c r="X222" s="303" t="s">
        <v>1254</v>
      </c>
    </row>
    <row r="223" spans="1:24" ht="125.25" hidden="1" customHeight="1">
      <c r="A223" s="65" t="s">
        <v>1275</v>
      </c>
      <c r="B223" s="331" t="s">
        <v>1276</v>
      </c>
      <c r="C223" s="135" t="s">
        <v>1277</v>
      </c>
      <c r="D223" s="193" t="s">
        <v>1278</v>
      </c>
      <c r="E223" s="137" t="s">
        <v>1279</v>
      </c>
      <c r="F223" s="194" t="s">
        <v>1280</v>
      </c>
      <c r="G223" s="194">
        <v>1</v>
      </c>
      <c r="H223" s="195">
        <v>44743</v>
      </c>
      <c r="I223" s="195">
        <v>44985</v>
      </c>
      <c r="J223" s="179">
        <f t="shared" si="18"/>
        <v>34.571428571428569</v>
      </c>
      <c r="K223" s="166">
        <v>1</v>
      </c>
      <c r="L223" s="167">
        <f t="shared" si="17"/>
        <v>1</v>
      </c>
      <c r="M223" s="167"/>
      <c r="N223" s="167"/>
      <c r="O223" s="167"/>
      <c r="P223" s="138" t="s">
        <v>1281</v>
      </c>
      <c r="Q223" s="162" t="s">
        <v>1282</v>
      </c>
      <c r="R223" s="161"/>
      <c r="S223" s="161" t="s">
        <v>82</v>
      </c>
      <c r="T223" s="161"/>
      <c r="U223" s="161"/>
      <c r="V223" s="161"/>
      <c r="W223" s="161"/>
      <c r="X223" s="303" t="s">
        <v>1989</v>
      </c>
    </row>
    <row r="224" spans="1:24" ht="125.25" customHeight="1">
      <c r="A224" s="65" t="s">
        <v>1283</v>
      </c>
      <c r="B224" s="196" t="s">
        <v>1284</v>
      </c>
      <c r="C224" s="108" t="s">
        <v>1285</v>
      </c>
      <c r="D224" s="181" t="s">
        <v>1286</v>
      </c>
      <c r="E224" s="197" t="s">
        <v>1287</v>
      </c>
      <c r="F224" s="197" t="s">
        <v>1288</v>
      </c>
      <c r="G224" s="198">
        <v>2</v>
      </c>
      <c r="H224" s="180">
        <v>44735</v>
      </c>
      <c r="I224" s="180">
        <v>45412</v>
      </c>
      <c r="J224" s="179">
        <f t="shared" si="18"/>
        <v>96.714285714285708</v>
      </c>
      <c r="K224" s="166">
        <v>2</v>
      </c>
      <c r="L224" s="167">
        <f t="shared" si="17"/>
        <v>1</v>
      </c>
      <c r="M224" s="167"/>
      <c r="N224" s="167"/>
      <c r="O224" s="167"/>
      <c r="P224" s="103" t="s">
        <v>1289</v>
      </c>
      <c r="Q224" s="162" t="s">
        <v>1282</v>
      </c>
      <c r="R224" s="161"/>
      <c r="S224" s="161" t="s">
        <v>82</v>
      </c>
      <c r="T224" s="161"/>
      <c r="U224" s="161"/>
      <c r="V224" s="161"/>
      <c r="W224" s="161"/>
      <c r="X224" s="303"/>
    </row>
    <row r="225" spans="1:24" ht="125.25" hidden="1" customHeight="1">
      <c r="A225" s="65" t="s">
        <v>1290</v>
      </c>
      <c r="B225" s="286" t="s">
        <v>1291</v>
      </c>
      <c r="C225" s="135" t="s">
        <v>1292</v>
      </c>
      <c r="D225" s="193" t="s">
        <v>1293</v>
      </c>
      <c r="E225" s="137" t="s">
        <v>1294</v>
      </c>
      <c r="F225" s="194" t="s">
        <v>1295</v>
      </c>
      <c r="G225" s="132">
        <v>1</v>
      </c>
      <c r="H225" s="195">
        <v>44774</v>
      </c>
      <c r="I225" s="195">
        <v>44926</v>
      </c>
      <c r="J225" s="179">
        <f t="shared" si="18"/>
        <v>21.714285714285715</v>
      </c>
      <c r="K225" s="166">
        <v>1</v>
      </c>
      <c r="L225" s="167">
        <f t="shared" si="17"/>
        <v>1</v>
      </c>
      <c r="M225" s="167"/>
      <c r="N225" s="167"/>
      <c r="O225" s="167"/>
      <c r="P225" s="138" t="s">
        <v>1296</v>
      </c>
      <c r="Q225" s="162" t="s">
        <v>1282</v>
      </c>
      <c r="R225" s="161" t="s">
        <v>1297</v>
      </c>
      <c r="S225" s="161" t="s">
        <v>82</v>
      </c>
      <c r="T225" s="161"/>
      <c r="U225" s="161" t="s">
        <v>82</v>
      </c>
      <c r="V225" s="161"/>
      <c r="W225" s="161"/>
      <c r="X225" s="304" t="s">
        <v>1238</v>
      </c>
    </row>
    <row r="226" spans="1:24" ht="125.25" customHeight="1">
      <c r="A226" s="65" t="s">
        <v>1298</v>
      </c>
      <c r="B226" s="196" t="s">
        <v>1299</v>
      </c>
      <c r="C226" s="108" t="s">
        <v>1300</v>
      </c>
      <c r="D226" s="193" t="s">
        <v>1301</v>
      </c>
      <c r="E226" s="199" t="s">
        <v>1302</v>
      </c>
      <c r="F226" s="133" t="s">
        <v>1303</v>
      </c>
      <c r="G226" s="133">
        <v>2</v>
      </c>
      <c r="H226" s="195">
        <v>44743</v>
      </c>
      <c r="I226" s="195">
        <v>45016</v>
      </c>
      <c r="J226" s="179">
        <f t="shared" si="18"/>
        <v>39</v>
      </c>
      <c r="K226" s="166">
        <v>2</v>
      </c>
      <c r="L226" s="167">
        <f t="shared" si="17"/>
        <v>1</v>
      </c>
      <c r="M226" s="167"/>
      <c r="N226" s="167"/>
      <c r="O226" s="167"/>
      <c r="P226" s="103" t="s">
        <v>1304</v>
      </c>
      <c r="Q226" s="162" t="s">
        <v>1282</v>
      </c>
      <c r="R226" s="161"/>
      <c r="S226" s="161" t="s">
        <v>82</v>
      </c>
      <c r="T226" s="161"/>
      <c r="U226" s="161"/>
      <c r="V226" s="161"/>
      <c r="W226" s="161"/>
      <c r="X226" s="304"/>
    </row>
    <row r="227" spans="1:24" ht="125.25" hidden="1" customHeight="1">
      <c r="A227" s="65" t="s">
        <v>1305</v>
      </c>
      <c r="B227" s="286" t="s">
        <v>1306</v>
      </c>
      <c r="C227" s="108" t="s">
        <v>1307</v>
      </c>
      <c r="D227" s="181" t="s">
        <v>1308</v>
      </c>
      <c r="E227" s="114" t="s">
        <v>1309</v>
      </c>
      <c r="F227" s="113" t="s">
        <v>1310</v>
      </c>
      <c r="G227" s="113">
        <v>2</v>
      </c>
      <c r="H227" s="180">
        <v>44772</v>
      </c>
      <c r="I227" s="180">
        <v>44926</v>
      </c>
      <c r="J227" s="179">
        <f t="shared" si="18"/>
        <v>22</v>
      </c>
      <c r="K227" s="166">
        <v>2</v>
      </c>
      <c r="L227" s="167">
        <f t="shared" si="17"/>
        <v>1</v>
      </c>
      <c r="M227" s="167"/>
      <c r="N227" s="167"/>
      <c r="O227" s="167"/>
      <c r="P227" s="103" t="s">
        <v>1311</v>
      </c>
      <c r="Q227" s="162" t="s">
        <v>1282</v>
      </c>
      <c r="R227" s="161" t="s">
        <v>1312</v>
      </c>
      <c r="S227" s="161" t="s">
        <v>82</v>
      </c>
      <c r="T227" s="161"/>
      <c r="U227" s="161"/>
      <c r="V227" s="161"/>
      <c r="W227" s="161"/>
      <c r="X227" s="304" t="s">
        <v>1313</v>
      </c>
    </row>
    <row r="228" spans="1:24" ht="177" hidden="1" customHeight="1">
      <c r="A228" s="65" t="s">
        <v>1314</v>
      </c>
      <c r="B228" s="331" t="s">
        <v>1315</v>
      </c>
      <c r="C228" s="196" t="s">
        <v>1316</v>
      </c>
      <c r="D228" s="196" t="s">
        <v>1317</v>
      </c>
      <c r="E228" s="196" t="s">
        <v>1318</v>
      </c>
      <c r="F228" s="200" t="s">
        <v>1319</v>
      </c>
      <c r="G228" s="200">
        <v>5</v>
      </c>
      <c r="H228" s="180">
        <v>44774</v>
      </c>
      <c r="I228" s="180">
        <v>45077</v>
      </c>
      <c r="J228" s="179">
        <f t="shared" si="18"/>
        <v>43.285714285714285</v>
      </c>
      <c r="K228" s="166">
        <v>5</v>
      </c>
      <c r="L228" s="167">
        <f t="shared" si="17"/>
        <v>1</v>
      </c>
      <c r="M228" s="167"/>
      <c r="N228" s="167"/>
      <c r="O228" s="167"/>
      <c r="P228" s="103" t="s">
        <v>1320</v>
      </c>
      <c r="Q228" s="162" t="s">
        <v>1282</v>
      </c>
      <c r="R228" s="167" t="s">
        <v>1321</v>
      </c>
      <c r="S228" s="161" t="s">
        <v>82</v>
      </c>
      <c r="T228" s="161"/>
      <c r="U228" s="161"/>
      <c r="V228" s="161"/>
      <c r="W228" s="161"/>
      <c r="X228" s="303" t="s">
        <v>1990</v>
      </c>
    </row>
    <row r="229" spans="1:24" ht="125.25" customHeight="1">
      <c r="A229" s="210" t="s">
        <v>1322</v>
      </c>
      <c r="B229" s="196" t="s">
        <v>1323</v>
      </c>
      <c r="C229" s="108" t="s">
        <v>1324</v>
      </c>
      <c r="D229" s="181" t="s">
        <v>1325</v>
      </c>
      <c r="E229" s="197" t="s">
        <v>1326</v>
      </c>
      <c r="F229" s="197" t="s">
        <v>1327</v>
      </c>
      <c r="G229" s="103">
        <v>2</v>
      </c>
      <c r="H229" s="180">
        <v>44735</v>
      </c>
      <c r="I229" s="180">
        <v>45412</v>
      </c>
      <c r="J229" s="179">
        <f t="shared" si="18"/>
        <v>96.714285714285708</v>
      </c>
      <c r="K229" s="166">
        <v>2</v>
      </c>
      <c r="L229" s="167">
        <f t="shared" si="17"/>
        <v>1</v>
      </c>
      <c r="M229" s="167"/>
      <c r="N229" s="167"/>
      <c r="O229" s="167"/>
      <c r="P229" s="103" t="s">
        <v>1328</v>
      </c>
      <c r="Q229" s="162" t="s">
        <v>1282</v>
      </c>
      <c r="R229" s="161"/>
      <c r="S229" s="161" t="s">
        <v>82</v>
      </c>
      <c r="T229" s="161"/>
      <c r="U229" s="161"/>
      <c r="V229" s="161"/>
      <c r="W229" s="161"/>
      <c r="X229" s="303"/>
    </row>
    <row r="230" spans="1:24" ht="125.25" customHeight="1">
      <c r="A230" s="210" t="s">
        <v>1322</v>
      </c>
      <c r="B230" s="196" t="s">
        <v>1323</v>
      </c>
      <c r="C230" s="108" t="s">
        <v>1329</v>
      </c>
      <c r="D230" s="193" t="s">
        <v>1330</v>
      </c>
      <c r="E230" s="199" t="s">
        <v>1302</v>
      </c>
      <c r="F230" s="133" t="s">
        <v>1331</v>
      </c>
      <c r="G230" s="133">
        <v>2</v>
      </c>
      <c r="H230" s="195">
        <v>44743</v>
      </c>
      <c r="I230" s="195">
        <v>45016</v>
      </c>
      <c r="J230" s="179">
        <f t="shared" si="18"/>
        <v>39</v>
      </c>
      <c r="K230" s="166">
        <v>2</v>
      </c>
      <c r="L230" s="167">
        <f t="shared" si="17"/>
        <v>1</v>
      </c>
      <c r="M230" s="167"/>
      <c r="N230" s="167"/>
      <c r="O230" s="167"/>
      <c r="P230" s="103" t="s">
        <v>1332</v>
      </c>
      <c r="Q230" s="162" t="s">
        <v>1282</v>
      </c>
      <c r="R230" s="161"/>
      <c r="S230" s="161" t="s">
        <v>82</v>
      </c>
      <c r="T230" s="161"/>
      <c r="U230" s="161"/>
      <c r="V230" s="161"/>
      <c r="W230" s="161"/>
      <c r="X230" s="304"/>
    </row>
    <row r="231" spans="1:24" ht="125.25" customHeight="1">
      <c r="A231" s="65" t="s">
        <v>1333</v>
      </c>
      <c r="B231" s="196" t="s">
        <v>1334</v>
      </c>
      <c r="C231" s="108" t="s">
        <v>1335</v>
      </c>
      <c r="D231" s="193" t="s">
        <v>1336</v>
      </c>
      <c r="E231" s="199" t="s">
        <v>1337</v>
      </c>
      <c r="F231" s="133" t="s">
        <v>1338</v>
      </c>
      <c r="G231" s="194">
        <v>1</v>
      </c>
      <c r="H231" s="195">
        <v>44743</v>
      </c>
      <c r="I231" s="195">
        <v>45016</v>
      </c>
      <c r="J231" s="179">
        <f t="shared" si="18"/>
        <v>39</v>
      </c>
      <c r="K231" s="166">
        <v>1</v>
      </c>
      <c r="L231" s="167">
        <f t="shared" si="17"/>
        <v>1</v>
      </c>
      <c r="M231" s="167"/>
      <c r="N231" s="167"/>
      <c r="O231" s="167"/>
      <c r="P231" s="103" t="s">
        <v>1281</v>
      </c>
      <c r="Q231" s="162" t="s">
        <v>1282</v>
      </c>
      <c r="R231" s="161"/>
      <c r="S231" s="161" t="s">
        <v>82</v>
      </c>
      <c r="T231" s="161"/>
      <c r="U231" s="161"/>
      <c r="V231" s="161"/>
      <c r="W231" s="161"/>
      <c r="X231" s="304"/>
    </row>
    <row r="232" spans="1:24" ht="125.25" hidden="1" customHeight="1">
      <c r="A232" s="65" t="s">
        <v>1339</v>
      </c>
      <c r="B232" s="331" t="s">
        <v>1340</v>
      </c>
      <c r="C232" s="108" t="s">
        <v>1341</v>
      </c>
      <c r="D232" s="193" t="s">
        <v>1301</v>
      </c>
      <c r="E232" s="199" t="s">
        <v>1342</v>
      </c>
      <c r="F232" s="133" t="s">
        <v>1343</v>
      </c>
      <c r="G232" s="133">
        <v>3</v>
      </c>
      <c r="H232" s="195">
        <v>44743</v>
      </c>
      <c r="I232" s="195">
        <v>44985</v>
      </c>
      <c r="J232" s="179">
        <f t="shared" si="18"/>
        <v>34.571428571428569</v>
      </c>
      <c r="K232" s="166">
        <v>3</v>
      </c>
      <c r="L232" s="167">
        <f t="shared" si="17"/>
        <v>1</v>
      </c>
      <c r="M232" s="167"/>
      <c r="N232" s="167"/>
      <c r="O232" s="167"/>
      <c r="P232" s="103" t="s">
        <v>1281</v>
      </c>
      <c r="Q232" s="162" t="s">
        <v>1282</v>
      </c>
      <c r="R232" s="161"/>
      <c r="S232" s="161" t="s">
        <v>82</v>
      </c>
      <c r="T232" s="161"/>
      <c r="U232" s="161"/>
      <c r="V232" s="161"/>
      <c r="W232" s="161"/>
      <c r="X232" s="303" t="s">
        <v>1989</v>
      </c>
    </row>
    <row r="233" spans="1:24" ht="125.25" customHeight="1">
      <c r="A233" s="65" t="s">
        <v>1344</v>
      </c>
      <c r="B233" s="196" t="s">
        <v>1345</v>
      </c>
      <c r="C233" s="108" t="s">
        <v>1346</v>
      </c>
      <c r="D233" s="114" t="s">
        <v>1347</v>
      </c>
      <c r="E233" s="114" t="s">
        <v>1348</v>
      </c>
      <c r="F233" s="103" t="s">
        <v>1349</v>
      </c>
      <c r="G233" s="103">
        <v>3</v>
      </c>
      <c r="H233" s="180">
        <v>44774</v>
      </c>
      <c r="I233" s="180">
        <v>45291</v>
      </c>
      <c r="J233" s="179">
        <f t="shared" si="18"/>
        <v>73.857142857142861</v>
      </c>
      <c r="K233" s="166">
        <v>3</v>
      </c>
      <c r="L233" s="167">
        <f t="shared" si="17"/>
        <v>1</v>
      </c>
      <c r="M233" s="167"/>
      <c r="N233" s="167"/>
      <c r="O233" s="167"/>
      <c r="P233" s="103" t="s">
        <v>1320</v>
      </c>
      <c r="Q233" s="162" t="s">
        <v>1282</v>
      </c>
      <c r="R233" s="273" t="s">
        <v>1350</v>
      </c>
      <c r="S233" s="161" t="s">
        <v>82</v>
      </c>
      <c r="T233" s="161"/>
      <c r="U233" s="161" t="s">
        <v>82</v>
      </c>
      <c r="V233" s="161"/>
      <c r="W233" s="161"/>
      <c r="X233" s="303"/>
    </row>
    <row r="234" spans="1:24" ht="125.25" customHeight="1">
      <c r="A234" s="65" t="s">
        <v>1351</v>
      </c>
      <c r="B234" s="196" t="s">
        <v>1352</v>
      </c>
      <c r="C234" s="108" t="s">
        <v>1353</v>
      </c>
      <c r="D234" s="116" t="s">
        <v>1354</v>
      </c>
      <c r="E234" s="116" t="s">
        <v>1355</v>
      </c>
      <c r="F234" s="113" t="s">
        <v>1356</v>
      </c>
      <c r="G234" s="117">
        <v>1</v>
      </c>
      <c r="H234" s="38">
        <v>44774</v>
      </c>
      <c r="I234" s="180">
        <v>45291</v>
      </c>
      <c r="J234" s="179">
        <f t="shared" si="18"/>
        <v>73.857142857142861</v>
      </c>
      <c r="K234" s="166">
        <v>1</v>
      </c>
      <c r="L234" s="167">
        <f>IF(K234/G234&gt;1,1,K234/G234)</f>
        <v>1</v>
      </c>
      <c r="M234" s="167"/>
      <c r="N234" s="167"/>
      <c r="O234" s="167"/>
      <c r="P234" s="103" t="s">
        <v>1320</v>
      </c>
      <c r="Q234" s="162" t="s">
        <v>1282</v>
      </c>
      <c r="R234" s="161" t="s">
        <v>1357</v>
      </c>
      <c r="S234" s="161" t="s">
        <v>82</v>
      </c>
      <c r="T234" s="161"/>
      <c r="U234" s="161"/>
      <c r="V234" s="161"/>
      <c r="W234" s="161"/>
      <c r="X234" s="303"/>
    </row>
    <row r="235" spans="1:24" ht="125.25" hidden="1" customHeight="1">
      <c r="A235" s="211" t="s">
        <v>1358</v>
      </c>
      <c r="B235" s="286" t="s">
        <v>1359</v>
      </c>
      <c r="C235" s="102" t="s">
        <v>1360</v>
      </c>
      <c r="D235" s="201" t="s">
        <v>1361</v>
      </c>
      <c r="E235" s="201" t="s">
        <v>1362</v>
      </c>
      <c r="F235" s="103" t="s">
        <v>1363</v>
      </c>
      <c r="G235" s="94">
        <v>2</v>
      </c>
      <c r="H235" s="38">
        <v>44743</v>
      </c>
      <c r="I235" s="38">
        <v>44834</v>
      </c>
      <c r="J235" s="179">
        <f t="shared" si="18"/>
        <v>13</v>
      </c>
      <c r="K235" s="166">
        <v>2</v>
      </c>
      <c r="L235" s="167">
        <f t="shared" si="17"/>
        <v>1</v>
      </c>
      <c r="M235" s="167"/>
      <c r="N235" s="167"/>
      <c r="O235" s="167"/>
      <c r="P235" s="103" t="s">
        <v>1364</v>
      </c>
      <c r="Q235" s="162" t="s">
        <v>1282</v>
      </c>
      <c r="R235" s="161" t="s">
        <v>1365</v>
      </c>
      <c r="S235" s="161" t="s">
        <v>82</v>
      </c>
      <c r="T235" s="161"/>
      <c r="U235" s="161"/>
      <c r="V235" s="161"/>
      <c r="W235" s="161"/>
      <c r="X235" s="303" t="s">
        <v>1366</v>
      </c>
    </row>
    <row r="236" spans="1:24" ht="125.25" customHeight="1">
      <c r="A236" s="211" t="s">
        <v>1367</v>
      </c>
      <c r="B236" s="196" t="s">
        <v>1368</v>
      </c>
      <c r="C236" s="108" t="s">
        <v>1369</v>
      </c>
      <c r="D236" s="108" t="s">
        <v>1370</v>
      </c>
      <c r="E236" s="108" t="s">
        <v>1371</v>
      </c>
      <c r="F236" s="118" t="s">
        <v>1372</v>
      </c>
      <c r="G236" s="94">
        <v>2</v>
      </c>
      <c r="H236" s="38">
        <v>44866</v>
      </c>
      <c r="I236" s="38">
        <v>45199</v>
      </c>
      <c r="J236" s="179">
        <f t="shared" si="18"/>
        <v>47.571428571428569</v>
      </c>
      <c r="K236" s="166">
        <v>2</v>
      </c>
      <c r="L236" s="167">
        <f>IF(K236/G236&gt;1,1,K236/G236)</f>
        <v>1</v>
      </c>
      <c r="M236" s="167"/>
      <c r="N236" s="167"/>
      <c r="O236" s="167"/>
      <c r="P236" s="208" t="s">
        <v>1373</v>
      </c>
      <c r="Q236" s="162" t="s">
        <v>1282</v>
      </c>
      <c r="R236" s="161" t="s">
        <v>1374</v>
      </c>
      <c r="S236" s="161" t="s">
        <v>82</v>
      </c>
      <c r="T236" s="161"/>
      <c r="U236" s="161"/>
      <c r="V236" s="161"/>
      <c r="W236" s="161"/>
      <c r="X236" s="303"/>
    </row>
    <row r="237" spans="1:24" ht="125.25" hidden="1" customHeight="1">
      <c r="A237" s="211" t="s">
        <v>1375</v>
      </c>
      <c r="B237" s="286" t="s">
        <v>1376</v>
      </c>
      <c r="C237" s="108" t="s">
        <v>1377</v>
      </c>
      <c r="D237" s="181" t="s">
        <v>1378</v>
      </c>
      <c r="E237" s="114" t="s">
        <v>1379</v>
      </c>
      <c r="F237" s="113" t="s">
        <v>1380</v>
      </c>
      <c r="G237" s="113">
        <v>2</v>
      </c>
      <c r="H237" s="180">
        <v>44772</v>
      </c>
      <c r="I237" s="180">
        <v>44926</v>
      </c>
      <c r="J237" s="179">
        <f t="shared" si="18"/>
        <v>22</v>
      </c>
      <c r="K237" s="166">
        <v>2</v>
      </c>
      <c r="L237" s="167">
        <f t="shared" si="17"/>
        <v>1</v>
      </c>
      <c r="M237" s="167"/>
      <c r="N237" s="167"/>
      <c r="O237" s="167"/>
      <c r="P237" s="208" t="s">
        <v>1381</v>
      </c>
      <c r="Q237" s="162" t="s">
        <v>1282</v>
      </c>
      <c r="R237" s="161" t="s">
        <v>1382</v>
      </c>
      <c r="S237" s="161" t="s">
        <v>82</v>
      </c>
      <c r="T237" s="161"/>
      <c r="U237" s="161"/>
      <c r="V237" s="161"/>
      <c r="W237" s="161"/>
      <c r="X237" s="304" t="s">
        <v>1313</v>
      </c>
    </row>
    <row r="238" spans="1:24" ht="125.25" hidden="1" customHeight="1">
      <c r="A238" s="211" t="s">
        <v>1383</v>
      </c>
      <c r="B238" s="332" t="s">
        <v>1384</v>
      </c>
      <c r="C238" s="312" t="s">
        <v>1385</v>
      </c>
      <c r="D238" s="313" t="s">
        <v>1386</v>
      </c>
      <c r="E238" s="313" t="s">
        <v>1387</v>
      </c>
      <c r="F238" s="313" t="s">
        <v>1388</v>
      </c>
      <c r="G238" s="314">
        <v>3</v>
      </c>
      <c r="H238" s="315">
        <v>44740</v>
      </c>
      <c r="I238" s="315">
        <v>45016</v>
      </c>
      <c r="J238" s="179">
        <f t="shared" si="18"/>
        <v>39.428571428571431</v>
      </c>
      <c r="K238" s="166">
        <v>3</v>
      </c>
      <c r="L238" s="167">
        <f t="shared" si="17"/>
        <v>1</v>
      </c>
      <c r="M238" s="167"/>
      <c r="N238" s="167"/>
      <c r="O238" s="167"/>
      <c r="P238" s="124" t="s">
        <v>1389</v>
      </c>
      <c r="Q238" s="161"/>
      <c r="R238" s="161"/>
      <c r="S238" s="161"/>
      <c r="T238" s="161"/>
      <c r="U238" s="161"/>
      <c r="V238" s="161"/>
      <c r="W238" s="161"/>
      <c r="X238" s="303" t="s">
        <v>1989</v>
      </c>
    </row>
    <row r="239" spans="1:24" ht="125.25" customHeight="1">
      <c r="A239" s="210" t="s">
        <v>1390</v>
      </c>
      <c r="B239" s="83" t="s">
        <v>1391</v>
      </c>
      <c r="C239" s="316" t="s">
        <v>1392</v>
      </c>
      <c r="D239" s="316" t="s">
        <v>1393</v>
      </c>
      <c r="E239" s="316" t="s">
        <v>1394</v>
      </c>
      <c r="F239" s="314" t="s">
        <v>1395</v>
      </c>
      <c r="G239" s="314">
        <v>3</v>
      </c>
      <c r="H239" s="315">
        <v>44740</v>
      </c>
      <c r="I239" s="315">
        <v>45016</v>
      </c>
      <c r="J239" s="179">
        <f t="shared" si="18"/>
        <v>39.428571428571431</v>
      </c>
      <c r="K239" s="166">
        <v>3</v>
      </c>
      <c r="L239" s="167">
        <f t="shared" si="17"/>
        <v>1</v>
      </c>
      <c r="M239" s="167"/>
      <c r="N239" s="167"/>
      <c r="O239" s="167"/>
      <c r="P239" s="124" t="s">
        <v>1389</v>
      </c>
      <c r="Q239" s="162" t="s">
        <v>975</v>
      </c>
      <c r="R239" s="161"/>
      <c r="S239" s="161"/>
      <c r="T239" s="161"/>
      <c r="U239" s="161"/>
      <c r="V239" s="161"/>
      <c r="W239" s="161"/>
      <c r="X239" s="304"/>
    </row>
    <row r="240" spans="1:24" ht="125.25" customHeight="1">
      <c r="A240" s="210" t="s">
        <v>1390</v>
      </c>
      <c r="B240" s="83" t="s">
        <v>1391</v>
      </c>
      <c r="C240" s="316" t="s">
        <v>1392</v>
      </c>
      <c r="D240" s="116" t="s">
        <v>1354</v>
      </c>
      <c r="E240" s="116" t="s">
        <v>1396</v>
      </c>
      <c r="F240" s="113" t="s">
        <v>1397</v>
      </c>
      <c r="G240" s="117">
        <v>1</v>
      </c>
      <c r="H240" s="38">
        <v>44774</v>
      </c>
      <c r="I240" s="38">
        <v>45291</v>
      </c>
      <c r="J240" s="179">
        <f t="shared" si="18"/>
        <v>73.857142857142861</v>
      </c>
      <c r="K240" s="166">
        <v>1</v>
      </c>
      <c r="L240" s="167">
        <f>IF(K240/G240&gt;1,1,K240/G240)</f>
        <v>1</v>
      </c>
      <c r="M240" s="167"/>
      <c r="N240" s="167"/>
      <c r="O240" s="167"/>
      <c r="P240" s="314" t="s">
        <v>1398</v>
      </c>
      <c r="Q240" s="162" t="s">
        <v>975</v>
      </c>
      <c r="R240" s="161" t="s">
        <v>1399</v>
      </c>
      <c r="S240" s="161"/>
      <c r="T240" s="161"/>
      <c r="U240" s="161"/>
      <c r="V240" s="161"/>
      <c r="W240" s="161"/>
      <c r="X240" s="303"/>
    </row>
    <row r="241" spans="1:24" ht="125.25" customHeight="1">
      <c r="A241" s="211" t="s">
        <v>1400</v>
      </c>
      <c r="B241" s="317" t="s">
        <v>1401</v>
      </c>
      <c r="C241" s="202" t="s">
        <v>1402</v>
      </c>
      <c r="D241" s="318" t="s">
        <v>1403</v>
      </c>
      <c r="E241" s="199" t="s">
        <v>1404</v>
      </c>
      <c r="F241" s="133" t="s">
        <v>1405</v>
      </c>
      <c r="G241" s="133">
        <v>1</v>
      </c>
      <c r="H241" s="319">
        <v>44740</v>
      </c>
      <c r="I241" s="319">
        <v>45016</v>
      </c>
      <c r="J241" s="179">
        <f t="shared" si="18"/>
        <v>39.428571428571431</v>
      </c>
      <c r="K241" s="166">
        <v>1</v>
      </c>
      <c r="L241" s="167">
        <f t="shared" si="17"/>
        <v>1</v>
      </c>
      <c r="M241" s="167"/>
      <c r="N241" s="167"/>
      <c r="O241" s="167"/>
      <c r="P241" s="314" t="s">
        <v>1406</v>
      </c>
      <c r="Q241" s="162" t="s">
        <v>984</v>
      </c>
      <c r="R241" s="161"/>
      <c r="S241" s="161"/>
      <c r="T241" s="161"/>
      <c r="U241" s="161"/>
      <c r="V241" s="161"/>
      <c r="W241" s="161"/>
      <c r="X241" s="304"/>
    </row>
    <row r="242" spans="1:24" ht="125.25" customHeight="1">
      <c r="A242" s="211" t="s">
        <v>1407</v>
      </c>
      <c r="B242" s="107" t="s">
        <v>1408</v>
      </c>
      <c r="C242" s="203" t="s">
        <v>1409</v>
      </c>
      <c r="D242" s="116" t="s">
        <v>1354</v>
      </c>
      <c r="E242" s="116" t="s">
        <v>1355</v>
      </c>
      <c r="F242" s="113" t="s">
        <v>1356</v>
      </c>
      <c r="G242" s="117">
        <v>1</v>
      </c>
      <c r="H242" s="131">
        <v>44774</v>
      </c>
      <c r="I242" s="38">
        <v>45291</v>
      </c>
      <c r="J242" s="179">
        <f t="shared" si="18"/>
        <v>73.857142857142861</v>
      </c>
      <c r="K242" s="166">
        <v>1</v>
      </c>
      <c r="L242" s="167">
        <f t="shared" si="17"/>
        <v>1</v>
      </c>
      <c r="M242" s="167"/>
      <c r="N242" s="167"/>
      <c r="O242" s="167"/>
      <c r="P242" s="314" t="s">
        <v>1398</v>
      </c>
      <c r="Q242" s="162" t="s">
        <v>984</v>
      </c>
      <c r="R242" s="161" t="s">
        <v>1410</v>
      </c>
      <c r="S242" s="161"/>
      <c r="T242" s="161"/>
      <c r="U242" s="161"/>
      <c r="V242" s="161"/>
      <c r="W242" s="161"/>
      <c r="X242" s="303"/>
    </row>
    <row r="243" spans="1:24" ht="125.25" customHeight="1">
      <c r="A243" s="211" t="s">
        <v>1411</v>
      </c>
      <c r="B243" s="107" t="s">
        <v>1412</v>
      </c>
      <c r="C243" s="203" t="s">
        <v>1413</v>
      </c>
      <c r="D243" s="203" t="s">
        <v>1414</v>
      </c>
      <c r="E243" s="203" t="s">
        <v>1415</v>
      </c>
      <c r="F243" s="203" t="s">
        <v>1416</v>
      </c>
      <c r="G243" s="117">
        <v>2</v>
      </c>
      <c r="H243" s="38">
        <v>44774</v>
      </c>
      <c r="I243" s="38">
        <v>45016</v>
      </c>
      <c r="J243" s="179">
        <f t="shared" si="18"/>
        <v>34.571428571428569</v>
      </c>
      <c r="K243" s="166">
        <v>2</v>
      </c>
      <c r="L243" s="167">
        <f t="shared" si="17"/>
        <v>1</v>
      </c>
      <c r="M243" s="167"/>
      <c r="N243" s="167"/>
      <c r="O243" s="167"/>
      <c r="P243" s="314" t="s">
        <v>1398</v>
      </c>
      <c r="Q243" s="162" t="s">
        <v>984</v>
      </c>
      <c r="R243" s="161" t="s">
        <v>1417</v>
      </c>
      <c r="S243" s="161"/>
      <c r="T243" s="161"/>
      <c r="U243" s="161"/>
      <c r="V243" s="161"/>
      <c r="W243" s="161"/>
      <c r="X243" s="303"/>
    </row>
    <row r="244" spans="1:24" ht="125.25" customHeight="1">
      <c r="A244" s="211" t="s">
        <v>1418</v>
      </c>
      <c r="B244" s="107" t="s">
        <v>1419</v>
      </c>
      <c r="C244" s="203" t="s">
        <v>1420</v>
      </c>
      <c r="D244" s="116" t="s">
        <v>1354</v>
      </c>
      <c r="E244" s="116" t="s">
        <v>1355</v>
      </c>
      <c r="F244" s="113" t="s">
        <v>1356</v>
      </c>
      <c r="G244" s="117">
        <v>1</v>
      </c>
      <c r="H244" s="38">
        <v>44774</v>
      </c>
      <c r="I244" s="38">
        <v>45291</v>
      </c>
      <c r="J244" s="179">
        <f t="shared" si="18"/>
        <v>73.857142857142861</v>
      </c>
      <c r="K244" s="166">
        <v>1</v>
      </c>
      <c r="L244" s="167">
        <f>IF(K244/G244&gt;1,1,K244/G244)</f>
        <v>1</v>
      </c>
      <c r="M244" s="167"/>
      <c r="N244" s="167"/>
      <c r="O244" s="167"/>
      <c r="P244" s="314" t="s">
        <v>1398</v>
      </c>
      <c r="Q244" s="162" t="s">
        <v>984</v>
      </c>
      <c r="R244" s="161" t="s">
        <v>1421</v>
      </c>
      <c r="S244" s="161"/>
      <c r="T244" s="161"/>
      <c r="U244" s="161"/>
      <c r="V244" s="161"/>
      <c r="W244" s="161"/>
      <c r="X244" s="303"/>
    </row>
    <row r="245" spans="1:24" ht="125.25" customHeight="1">
      <c r="A245" s="211" t="s">
        <v>1422</v>
      </c>
      <c r="B245" s="320" t="s">
        <v>1423</v>
      </c>
      <c r="C245" s="321" t="s">
        <v>1424</v>
      </c>
      <c r="D245" s="322" t="s">
        <v>1425</v>
      </c>
      <c r="E245" s="145" t="s">
        <v>1426</v>
      </c>
      <c r="F245" s="138" t="s">
        <v>1427</v>
      </c>
      <c r="G245" s="323">
        <v>6</v>
      </c>
      <c r="H245" s="195">
        <v>44774</v>
      </c>
      <c r="I245" s="195">
        <v>45291</v>
      </c>
      <c r="J245" s="179">
        <f t="shared" si="18"/>
        <v>73.857142857142861</v>
      </c>
      <c r="K245" s="166">
        <v>6</v>
      </c>
      <c r="L245" s="167">
        <f t="shared" si="17"/>
        <v>1</v>
      </c>
      <c r="M245" s="167"/>
      <c r="N245" s="167"/>
      <c r="O245" s="167"/>
      <c r="P245" s="324" t="s">
        <v>1428</v>
      </c>
      <c r="Q245" s="162" t="s">
        <v>896</v>
      </c>
      <c r="R245" s="273" t="s">
        <v>1429</v>
      </c>
      <c r="S245" s="161"/>
      <c r="T245" s="161"/>
      <c r="U245" s="161"/>
      <c r="V245" s="161"/>
      <c r="W245" s="161"/>
      <c r="X245" s="303"/>
    </row>
    <row r="246" spans="1:24" ht="125.25" customHeight="1">
      <c r="A246" s="211" t="s">
        <v>1430</v>
      </c>
      <c r="B246" s="325" t="s">
        <v>1431</v>
      </c>
      <c r="C246" s="135" t="s">
        <v>1432</v>
      </c>
      <c r="D246" s="326" t="s">
        <v>891</v>
      </c>
      <c r="E246" s="204" t="s">
        <v>1433</v>
      </c>
      <c r="F246" s="127" t="s">
        <v>1434</v>
      </c>
      <c r="G246" s="205">
        <v>1</v>
      </c>
      <c r="H246" s="315">
        <v>44740</v>
      </c>
      <c r="I246" s="315">
        <v>45016</v>
      </c>
      <c r="J246" s="179">
        <f t="shared" si="18"/>
        <v>39.428571428571431</v>
      </c>
      <c r="K246" s="166">
        <v>1</v>
      </c>
      <c r="L246" s="167">
        <f t="shared" si="17"/>
        <v>1</v>
      </c>
      <c r="M246" s="167"/>
      <c r="N246" s="167"/>
      <c r="O246" s="167"/>
      <c r="P246" s="324" t="s">
        <v>1406</v>
      </c>
      <c r="Q246" s="162" t="s">
        <v>896</v>
      </c>
      <c r="R246" s="161"/>
      <c r="S246" s="161"/>
      <c r="T246" s="161"/>
      <c r="U246" s="161"/>
      <c r="V246" s="161"/>
      <c r="W246" s="161"/>
      <c r="X246" s="304"/>
    </row>
    <row r="247" spans="1:24" ht="125.25" customHeight="1">
      <c r="A247" s="211" t="s">
        <v>1435</v>
      </c>
      <c r="B247" s="325" t="s">
        <v>1436</v>
      </c>
      <c r="C247" s="135" t="s">
        <v>1437</v>
      </c>
      <c r="D247" s="193" t="s">
        <v>1414</v>
      </c>
      <c r="E247" s="145" t="s">
        <v>1415</v>
      </c>
      <c r="F247" s="133" t="s">
        <v>1416</v>
      </c>
      <c r="G247" s="206">
        <v>2</v>
      </c>
      <c r="H247" s="134">
        <v>44774</v>
      </c>
      <c r="I247" s="38">
        <v>44985</v>
      </c>
      <c r="J247" s="179">
        <f t="shared" si="18"/>
        <v>30.142857142857142</v>
      </c>
      <c r="K247" s="166">
        <v>2</v>
      </c>
      <c r="L247" s="167">
        <f t="shared" si="17"/>
        <v>1</v>
      </c>
      <c r="M247" s="167"/>
      <c r="N247" s="167"/>
      <c r="O247" s="167"/>
      <c r="P247" s="324" t="s">
        <v>1428</v>
      </c>
      <c r="Q247" s="162" t="s">
        <v>896</v>
      </c>
      <c r="R247" s="161" t="s">
        <v>1438</v>
      </c>
      <c r="S247" s="161"/>
      <c r="T247" s="161"/>
      <c r="U247" s="161"/>
      <c r="V247" s="161"/>
      <c r="W247" s="161"/>
      <c r="X247" s="303"/>
    </row>
    <row r="248" spans="1:24" ht="125.25" hidden="1" customHeight="1">
      <c r="A248" s="211" t="s">
        <v>1439</v>
      </c>
      <c r="B248" s="287" t="s">
        <v>1440</v>
      </c>
      <c r="C248" s="118" t="s">
        <v>1441</v>
      </c>
      <c r="D248" s="327" t="s">
        <v>1442</v>
      </c>
      <c r="E248" s="327" t="s">
        <v>1443</v>
      </c>
      <c r="F248" s="207" t="s">
        <v>1444</v>
      </c>
      <c r="G248" s="207">
        <v>45</v>
      </c>
      <c r="H248" s="328">
        <v>44743</v>
      </c>
      <c r="I248" s="136">
        <v>44926</v>
      </c>
      <c r="J248" s="179">
        <f t="shared" si="18"/>
        <v>26.142857142857142</v>
      </c>
      <c r="K248" s="166">
        <v>45</v>
      </c>
      <c r="L248" s="167">
        <f t="shared" si="17"/>
        <v>1</v>
      </c>
      <c r="M248" s="167"/>
      <c r="N248" s="167"/>
      <c r="O248" s="167"/>
      <c r="P248" s="209" t="s">
        <v>1445</v>
      </c>
      <c r="Q248" s="162" t="s">
        <v>896</v>
      </c>
      <c r="R248" s="161" t="s">
        <v>1446</v>
      </c>
      <c r="S248" s="161"/>
      <c r="T248" s="161"/>
      <c r="U248" s="161"/>
      <c r="V248" s="161"/>
      <c r="W248" s="161"/>
      <c r="X248" s="303" t="s">
        <v>1447</v>
      </c>
    </row>
    <row r="249" spans="1:24" ht="125.25" hidden="1" customHeight="1">
      <c r="A249" s="211" t="s">
        <v>1448</v>
      </c>
      <c r="B249" s="279" t="s">
        <v>1449</v>
      </c>
      <c r="C249" s="108" t="s">
        <v>1450</v>
      </c>
      <c r="D249" s="181" t="s">
        <v>1451</v>
      </c>
      <c r="E249" s="197" t="s">
        <v>1452</v>
      </c>
      <c r="F249" s="182" t="s">
        <v>1453</v>
      </c>
      <c r="G249" s="182">
        <v>1</v>
      </c>
      <c r="H249" s="180">
        <v>44767</v>
      </c>
      <c r="I249" s="180">
        <v>44926</v>
      </c>
      <c r="J249" s="179">
        <f>(I249-H249)/7</f>
        <v>22.714285714285715</v>
      </c>
      <c r="K249" s="166">
        <v>1</v>
      </c>
      <c r="L249" s="167">
        <f t="shared" si="17"/>
        <v>1</v>
      </c>
      <c r="M249" s="167"/>
      <c r="N249" s="167"/>
      <c r="O249" s="167"/>
      <c r="P249" s="213" t="s">
        <v>1454</v>
      </c>
      <c r="Q249" s="161" t="s">
        <v>1455</v>
      </c>
      <c r="R249" s="161" t="s">
        <v>1456</v>
      </c>
      <c r="S249" s="161" t="s">
        <v>82</v>
      </c>
      <c r="T249" s="161"/>
      <c r="U249" s="161" t="s">
        <v>82</v>
      </c>
      <c r="V249" s="161"/>
      <c r="W249" s="161"/>
      <c r="X249" s="304" t="s">
        <v>1457</v>
      </c>
    </row>
    <row r="250" spans="1:24" ht="125.25" hidden="1" customHeight="1">
      <c r="A250" s="211" t="s">
        <v>1458</v>
      </c>
      <c r="B250" s="279" t="s">
        <v>1459</v>
      </c>
      <c r="C250" s="108" t="s">
        <v>1460</v>
      </c>
      <c r="D250" s="181" t="s">
        <v>1461</v>
      </c>
      <c r="E250" s="197" t="s">
        <v>1462</v>
      </c>
      <c r="F250" s="182" t="s">
        <v>1463</v>
      </c>
      <c r="G250" s="198">
        <v>1</v>
      </c>
      <c r="H250" s="180">
        <v>44767</v>
      </c>
      <c r="I250" s="180">
        <v>44926</v>
      </c>
      <c r="J250" s="179">
        <f t="shared" ref="J250:J258" si="19">(I250-H250)/7</f>
        <v>22.714285714285715</v>
      </c>
      <c r="K250" s="166">
        <v>1</v>
      </c>
      <c r="L250" s="167">
        <f t="shared" si="17"/>
        <v>1</v>
      </c>
      <c r="M250" s="167"/>
      <c r="N250" s="167"/>
      <c r="O250" s="167"/>
      <c r="P250" s="213" t="s">
        <v>1454</v>
      </c>
      <c r="Q250" s="161" t="s">
        <v>1455</v>
      </c>
      <c r="R250" s="161" t="s">
        <v>1464</v>
      </c>
      <c r="S250" s="161" t="s">
        <v>82</v>
      </c>
      <c r="T250" s="161"/>
      <c r="U250" s="161"/>
      <c r="V250" s="161"/>
      <c r="W250" s="161"/>
      <c r="X250" s="304" t="s">
        <v>1465</v>
      </c>
    </row>
    <row r="251" spans="1:24" ht="125.25" hidden="1" customHeight="1">
      <c r="A251" s="211" t="s">
        <v>1466</v>
      </c>
      <c r="B251" s="280" t="s">
        <v>1467</v>
      </c>
      <c r="C251" s="108" t="s">
        <v>1468</v>
      </c>
      <c r="D251" s="181" t="s">
        <v>1469</v>
      </c>
      <c r="E251" s="197" t="s">
        <v>1470</v>
      </c>
      <c r="F251" s="182" t="s">
        <v>1471</v>
      </c>
      <c r="G251" s="182">
        <v>1</v>
      </c>
      <c r="H251" s="180">
        <v>44767</v>
      </c>
      <c r="I251" s="180">
        <v>44926</v>
      </c>
      <c r="J251" s="179">
        <f t="shared" si="19"/>
        <v>22.714285714285715</v>
      </c>
      <c r="K251" s="166">
        <v>1</v>
      </c>
      <c r="L251" s="167">
        <f t="shared" si="17"/>
        <v>1</v>
      </c>
      <c r="M251" s="167"/>
      <c r="N251" s="167"/>
      <c r="O251" s="167"/>
      <c r="P251" s="144" t="s">
        <v>1472</v>
      </c>
      <c r="Q251" s="161" t="s">
        <v>1455</v>
      </c>
      <c r="R251" s="161" t="s">
        <v>1473</v>
      </c>
      <c r="S251" s="161" t="s">
        <v>82</v>
      </c>
      <c r="T251" s="161"/>
      <c r="U251" s="161"/>
      <c r="V251" s="161"/>
      <c r="W251" s="161"/>
      <c r="X251" s="304" t="s">
        <v>1474</v>
      </c>
    </row>
    <row r="252" spans="1:24" ht="125.25" customHeight="1">
      <c r="A252" s="211" t="s">
        <v>1475</v>
      </c>
      <c r="B252" s="196" t="s">
        <v>1476</v>
      </c>
      <c r="C252" s="108" t="s">
        <v>1477</v>
      </c>
      <c r="D252" s="181" t="s">
        <v>1478</v>
      </c>
      <c r="E252" s="114" t="s">
        <v>1479</v>
      </c>
      <c r="F252" s="113" t="s">
        <v>1480</v>
      </c>
      <c r="G252" s="113">
        <v>80</v>
      </c>
      <c r="H252" s="180">
        <v>44760</v>
      </c>
      <c r="I252" s="180">
        <v>46022</v>
      </c>
      <c r="J252" s="179">
        <f t="shared" si="19"/>
        <v>180.28571428571428</v>
      </c>
      <c r="K252" s="166"/>
      <c r="L252" s="167">
        <f t="shared" si="17"/>
        <v>0</v>
      </c>
      <c r="M252" s="167"/>
      <c r="N252" s="167"/>
      <c r="O252" s="167"/>
      <c r="P252" s="213" t="s">
        <v>1454</v>
      </c>
      <c r="Q252" s="161" t="s">
        <v>1455</v>
      </c>
      <c r="R252" s="161"/>
      <c r="S252" s="161" t="s">
        <v>82</v>
      </c>
      <c r="T252" s="161"/>
      <c r="U252" s="161" t="s">
        <v>82</v>
      </c>
      <c r="V252" s="161"/>
      <c r="W252" s="161"/>
      <c r="X252" s="304"/>
    </row>
    <row r="253" spans="1:24" ht="125.25" hidden="1" customHeight="1">
      <c r="A253" s="211" t="s">
        <v>1481</v>
      </c>
      <c r="B253" s="280" t="s">
        <v>1482</v>
      </c>
      <c r="C253" s="108" t="s">
        <v>1483</v>
      </c>
      <c r="D253" s="181" t="s">
        <v>1484</v>
      </c>
      <c r="E253" s="115" t="s">
        <v>1485</v>
      </c>
      <c r="F253" s="113" t="s">
        <v>1486</v>
      </c>
      <c r="G253" s="113">
        <v>3</v>
      </c>
      <c r="H253" s="180">
        <v>44767</v>
      </c>
      <c r="I253" s="180">
        <v>44926</v>
      </c>
      <c r="J253" s="179">
        <f t="shared" si="19"/>
        <v>22.714285714285715</v>
      </c>
      <c r="K253" s="166">
        <v>3</v>
      </c>
      <c r="L253" s="167">
        <f t="shared" si="17"/>
        <v>1</v>
      </c>
      <c r="M253" s="167"/>
      <c r="N253" s="167"/>
      <c r="O253" s="167"/>
      <c r="P253" s="213" t="s">
        <v>1454</v>
      </c>
      <c r="Q253" s="161" t="s">
        <v>1455</v>
      </c>
      <c r="R253" s="161" t="s">
        <v>1446</v>
      </c>
      <c r="S253" s="161" t="s">
        <v>82</v>
      </c>
      <c r="T253" s="161"/>
      <c r="U253" s="161" t="s">
        <v>82</v>
      </c>
      <c r="V253" s="161"/>
      <c r="W253" s="161"/>
      <c r="X253" s="304" t="s">
        <v>1487</v>
      </c>
    </row>
    <row r="254" spans="1:24" ht="198.75" customHeight="1">
      <c r="A254" s="211" t="s">
        <v>1488</v>
      </c>
      <c r="B254" s="212" t="s">
        <v>1489</v>
      </c>
      <c r="C254" s="108" t="s">
        <v>1490</v>
      </c>
      <c r="D254" s="181" t="s">
        <v>1491</v>
      </c>
      <c r="E254" s="114" t="s">
        <v>1492</v>
      </c>
      <c r="F254" s="113" t="s">
        <v>1493</v>
      </c>
      <c r="G254" s="113">
        <v>2</v>
      </c>
      <c r="H254" s="180">
        <v>44760</v>
      </c>
      <c r="I254" s="180">
        <v>46022</v>
      </c>
      <c r="J254" s="179">
        <f t="shared" si="19"/>
        <v>180.28571428571428</v>
      </c>
      <c r="K254" s="166"/>
      <c r="L254" s="167">
        <f t="shared" si="17"/>
        <v>0</v>
      </c>
      <c r="M254" s="167"/>
      <c r="N254" s="167"/>
      <c r="O254" s="167"/>
      <c r="P254" s="213" t="s">
        <v>1454</v>
      </c>
      <c r="Q254" s="161" t="s">
        <v>1455</v>
      </c>
      <c r="R254" s="161"/>
      <c r="S254" s="161" t="s">
        <v>82</v>
      </c>
      <c r="T254" s="161"/>
      <c r="U254" s="161" t="s">
        <v>82</v>
      </c>
      <c r="V254" s="161"/>
      <c r="W254" s="161"/>
      <c r="X254" s="304"/>
    </row>
    <row r="255" spans="1:24" ht="125.25" customHeight="1">
      <c r="A255" s="211" t="s">
        <v>1494</v>
      </c>
      <c r="B255" s="212" t="s">
        <v>1495</v>
      </c>
      <c r="C255" s="108" t="s">
        <v>1496</v>
      </c>
      <c r="D255" s="144" t="s">
        <v>1497</v>
      </c>
      <c r="E255" s="114" t="s">
        <v>1498</v>
      </c>
      <c r="F255" s="113" t="s">
        <v>1499</v>
      </c>
      <c r="G255" s="113">
        <v>6</v>
      </c>
      <c r="H255" s="180">
        <v>44760</v>
      </c>
      <c r="I255" s="180">
        <v>45657</v>
      </c>
      <c r="J255" s="179">
        <f t="shared" si="19"/>
        <v>128.14285714285714</v>
      </c>
      <c r="K255" s="166">
        <v>2</v>
      </c>
      <c r="L255" s="167">
        <f t="shared" si="17"/>
        <v>0.33333333333333331</v>
      </c>
      <c r="M255" s="167"/>
      <c r="N255" s="167"/>
      <c r="O255" s="167"/>
      <c r="P255" s="213" t="s">
        <v>1454</v>
      </c>
      <c r="Q255" s="161" t="s">
        <v>1455</v>
      </c>
      <c r="R255" s="161"/>
      <c r="S255" s="161" t="s">
        <v>82</v>
      </c>
      <c r="T255" s="161"/>
      <c r="U255" s="161" t="s">
        <v>82</v>
      </c>
      <c r="V255" s="161"/>
      <c r="W255" s="161"/>
      <c r="X255" s="304"/>
    </row>
    <row r="256" spans="1:24" ht="125.25" customHeight="1">
      <c r="A256" s="211" t="s">
        <v>1500</v>
      </c>
      <c r="B256" s="215" t="s">
        <v>1501</v>
      </c>
      <c r="C256" s="216" t="s">
        <v>1502</v>
      </c>
      <c r="D256" s="107" t="s">
        <v>1111</v>
      </c>
      <c r="E256" s="177" t="s">
        <v>1106</v>
      </c>
      <c r="F256" s="103" t="s">
        <v>1107</v>
      </c>
      <c r="G256" s="94">
        <v>5</v>
      </c>
      <c r="H256" s="38">
        <v>45306</v>
      </c>
      <c r="I256" s="38">
        <v>45641</v>
      </c>
      <c r="J256" s="311">
        <f t="shared" si="19"/>
        <v>47.857142857142854</v>
      </c>
      <c r="K256" s="166"/>
      <c r="L256" s="167">
        <f t="shared" si="17"/>
        <v>0</v>
      </c>
      <c r="M256" s="167"/>
      <c r="N256" s="167"/>
      <c r="O256" s="167"/>
      <c r="P256" s="217" t="s">
        <v>921</v>
      </c>
      <c r="Q256" s="161" t="s">
        <v>1503</v>
      </c>
      <c r="R256" s="161"/>
      <c r="S256" s="161" t="s">
        <v>82</v>
      </c>
      <c r="T256" s="161"/>
      <c r="U256" s="161" t="s">
        <v>82</v>
      </c>
      <c r="V256" s="161"/>
      <c r="W256" s="161"/>
      <c r="X256" s="304"/>
    </row>
    <row r="257" spans="1:24" ht="125.25" hidden="1" customHeight="1">
      <c r="A257" s="211" t="s">
        <v>1504</v>
      </c>
      <c r="B257" s="281" t="s">
        <v>1505</v>
      </c>
      <c r="C257" s="216" t="s">
        <v>1506</v>
      </c>
      <c r="D257" s="103" t="s">
        <v>1507</v>
      </c>
      <c r="E257" s="106" t="s">
        <v>1508</v>
      </c>
      <c r="F257" s="103" t="s">
        <v>1509</v>
      </c>
      <c r="G257" s="94">
        <v>4</v>
      </c>
      <c r="H257" s="38">
        <v>44819</v>
      </c>
      <c r="I257" s="310">
        <v>44915</v>
      </c>
      <c r="J257" s="311">
        <f t="shared" si="19"/>
        <v>13.714285714285714</v>
      </c>
      <c r="K257" s="166">
        <v>4</v>
      </c>
      <c r="L257" s="167">
        <f t="shared" si="17"/>
        <v>1</v>
      </c>
      <c r="M257" s="167"/>
      <c r="N257" s="167"/>
      <c r="O257" s="167"/>
      <c r="P257" s="217" t="s">
        <v>921</v>
      </c>
      <c r="Q257" s="161" t="s">
        <v>1503</v>
      </c>
      <c r="R257" s="161" t="s">
        <v>1154</v>
      </c>
      <c r="S257" s="161" t="s">
        <v>82</v>
      </c>
      <c r="T257" s="161"/>
      <c r="U257" s="161" t="s">
        <v>82</v>
      </c>
      <c r="V257" s="161"/>
      <c r="W257" s="161"/>
      <c r="X257" s="304" t="s">
        <v>1128</v>
      </c>
    </row>
    <row r="258" spans="1:24" ht="125.25" customHeight="1">
      <c r="A258" s="211" t="s">
        <v>1510</v>
      </c>
      <c r="B258" s="215" t="s">
        <v>1511</v>
      </c>
      <c r="C258" s="216" t="s">
        <v>1512</v>
      </c>
      <c r="D258" s="107" t="s">
        <v>1111</v>
      </c>
      <c r="E258" s="177" t="s">
        <v>1106</v>
      </c>
      <c r="F258" s="103" t="s">
        <v>1107</v>
      </c>
      <c r="G258" s="94">
        <v>5</v>
      </c>
      <c r="H258" s="38">
        <v>45306</v>
      </c>
      <c r="I258" s="38">
        <v>45641</v>
      </c>
      <c r="J258" s="311">
        <f t="shared" si="19"/>
        <v>47.857142857142854</v>
      </c>
      <c r="K258" s="166"/>
      <c r="L258" s="167">
        <f t="shared" si="17"/>
        <v>0</v>
      </c>
      <c r="M258" s="167"/>
      <c r="N258" s="167"/>
      <c r="O258" s="167"/>
      <c r="P258" s="217" t="s">
        <v>921</v>
      </c>
      <c r="Q258" s="161" t="s">
        <v>1513</v>
      </c>
      <c r="R258" s="161"/>
      <c r="S258" s="161" t="s">
        <v>82</v>
      </c>
      <c r="T258" s="161"/>
      <c r="U258" s="161" t="s">
        <v>82</v>
      </c>
      <c r="V258" s="161"/>
      <c r="W258" s="161"/>
      <c r="X258" s="304"/>
    </row>
    <row r="259" spans="1:24" ht="141.75" customHeight="1">
      <c r="A259" s="211" t="s">
        <v>1514</v>
      </c>
      <c r="B259" s="215" t="s">
        <v>1515</v>
      </c>
      <c r="C259" s="135" t="s">
        <v>1516</v>
      </c>
      <c r="D259" s="181" t="s">
        <v>1517</v>
      </c>
      <c r="E259" s="197" t="s">
        <v>1518</v>
      </c>
      <c r="F259" s="182" t="s">
        <v>1519</v>
      </c>
      <c r="G259" s="182">
        <v>2</v>
      </c>
      <c r="H259" s="180">
        <v>44959</v>
      </c>
      <c r="I259" s="180">
        <v>45474</v>
      </c>
      <c r="J259" s="311">
        <v>47.428571428571431</v>
      </c>
      <c r="K259" s="166"/>
      <c r="L259" s="167">
        <f t="shared" si="17"/>
        <v>0</v>
      </c>
      <c r="M259" s="217" t="s">
        <v>921</v>
      </c>
      <c r="N259" s="161" t="s">
        <v>1520</v>
      </c>
      <c r="O259" s="161"/>
      <c r="P259" s="217" t="s">
        <v>921</v>
      </c>
      <c r="Q259" s="161" t="s">
        <v>1521</v>
      </c>
      <c r="R259" s="161"/>
      <c r="S259" s="161" t="s">
        <v>82</v>
      </c>
      <c r="T259" s="161"/>
      <c r="U259" s="168" t="s">
        <v>82</v>
      </c>
      <c r="V259" s="160" t="s">
        <v>82</v>
      </c>
      <c r="W259" s="160"/>
      <c r="X259" s="301"/>
    </row>
    <row r="260" spans="1:24" ht="125.25" hidden="1" customHeight="1">
      <c r="A260" s="211" t="s">
        <v>1522</v>
      </c>
      <c r="B260" s="291" t="s">
        <v>1523</v>
      </c>
      <c r="C260" s="135" t="s">
        <v>1524</v>
      </c>
      <c r="D260" s="181" t="s">
        <v>1525</v>
      </c>
      <c r="E260" s="197" t="s">
        <v>1526</v>
      </c>
      <c r="F260" s="197" t="s">
        <v>1527</v>
      </c>
      <c r="G260" s="198">
        <v>5</v>
      </c>
      <c r="H260" s="180">
        <v>44958</v>
      </c>
      <c r="I260" s="180">
        <v>45229</v>
      </c>
      <c r="J260" s="311">
        <v>38.714285714285715</v>
      </c>
      <c r="K260" s="166">
        <v>5</v>
      </c>
      <c r="L260" s="167">
        <f t="shared" si="17"/>
        <v>1</v>
      </c>
      <c r="M260" s="217" t="s">
        <v>921</v>
      </c>
      <c r="N260" s="161" t="s">
        <v>1520</v>
      </c>
      <c r="O260" s="161"/>
      <c r="P260" s="217" t="s">
        <v>921</v>
      </c>
      <c r="Q260" s="161" t="s">
        <v>1521</v>
      </c>
      <c r="R260" s="161" t="s">
        <v>1528</v>
      </c>
      <c r="S260" s="161" t="s">
        <v>82</v>
      </c>
      <c r="T260" s="161"/>
      <c r="U260" s="168" t="s">
        <v>82</v>
      </c>
      <c r="V260" s="160" t="s">
        <v>82</v>
      </c>
      <c r="W260" s="160"/>
      <c r="X260" s="301" t="s">
        <v>1529</v>
      </c>
    </row>
    <row r="261" spans="1:24" ht="144" customHeight="1">
      <c r="A261" s="211" t="s">
        <v>1530</v>
      </c>
      <c r="B261" s="219" t="s">
        <v>1531</v>
      </c>
      <c r="C261" s="135" t="s">
        <v>1516</v>
      </c>
      <c r="D261" s="181" t="s">
        <v>1517</v>
      </c>
      <c r="E261" s="197" t="s">
        <v>1518</v>
      </c>
      <c r="F261" s="182" t="s">
        <v>1519</v>
      </c>
      <c r="G261" s="182">
        <v>2</v>
      </c>
      <c r="H261" s="180">
        <v>44959</v>
      </c>
      <c r="I261" s="180">
        <v>45474</v>
      </c>
      <c r="J261" s="311">
        <v>47.428571428571431</v>
      </c>
      <c r="K261" s="166"/>
      <c r="L261" s="167">
        <f t="shared" si="17"/>
        <v>0</v>
      </c>
      <c r="M261" s="217" t="s">
        <v>921</v>
      </c>
      <c r="N261" s="161" t="s">
        <v>1520</v>
      </c>
      <c r="O261" s="161"/>
      <c r="P261" s="217" t="s">
        <v>921</v>
      </c>
      <c r="Q261" s="161" t="s">
        <v>1521</v>
      </c>
      <c r="R261" s="161"/>
      <c r="S261" s="161" t="s">
        <v>82</v>
      </c>
      <c r="T261" s="161"/>
      <c r="U261" s="168" t="s">
        <v>82</v>
      </c>
      <c r="V261" s="160" t="s">
        <v>82</v>
      </c>
      <c r="W261" s="160"/>
      <c r="X261" s="301"/>
    </row>
    <row r="262" spans="1:24" ht="125.25" customHeight="1">
      <c r="A262" s="211" t="s">
        <v>1532</v>
      </c>
      <c r="B262" s="219" t="s">
        <v>1533</v>
      </c>
      <c r="C262" s="114" t="s">
        <v>1534</v>
      </c>
      <c r="D262" s="181" t="s">
        <v>1535</v>
      </c>
      <c r="E262" s="220" t="s">
        <v>1536</v>
      </c>
      <c r="F262" s="182" t="s">
        <v>1537</v>
      </c>
      <c r="G262" s="182">
        <v>2</v>
      </c>
      <c r="H262" s="180">
        <v>44959</v>
      </c>
      <c r="I262" s="180">
        <v>45474</v>
      </c>
      <c r="J262" s="311">
        <v>47.428571428571431</v>
      </c>
      <c r="K262" s="166"/>
      <c r="L262" s="167">
        <f t="shared" si="17"/>
        <v>0</v>
      </c>
      <c r="M262" s="217" t="s">
        <v>921</v>
      </c>
      <c r="N262" s="161" t="s">
        <v>1520</v>
      </c>
      <c r="O262" s="161"/>
      <c r="P262" s="217" t="s">
        <v>921</v>
      </c>
      <c r="Q262" s="161" t="s">
        <v>1521</v>
      </c>
      <c r="R262" s="161"/>
      <c r="S262" s="161" t="s">
        <v>82</v>
      </c>
      <c r="T262" s="161"/>
      <c r="U262" s="168" t="s">
        <v>82</v>
      </c>
      <c r="V262" s="160"/>
      <c r="W262" s="160"/>
      <c r="X262" s="301"/>
    </row>
    <row r="263" spans="1:24" ht="125.25" customHeight="1">
      <c r="A263" s="211" t="s">
        <v>1538</v>
      </c>
      <c r="B263" s="219" t="s">
        <v>1539</v>
      </c>
      <c r="C263" s="135" t="s">
        <v>1540</v>
      </c>
      <c r="D263" s="181" t="s">
        <v>1525</v>
      </c>
      <c r="E263" s="197" t="s">
        <v>1526</v>
      </c>
      <c r="F263" s="197" t="s">
        <v>1527</v>
      </c>
      <c r="G263" s="198">
        <v>5</v>
      </c>
      <c r="H263" s="180">
        <v>44958</v>
      </c>
      <c r="I263" s="180">
        <v>45229</v>
      </c>
      <c r="J263" s="311">
        <v>38.714285714285715</v>
      </c>
      <c r="K263" s="166">
        <v>5</v>
      </c>
      <c r="L263" s="167">
        <f t="shared" si="17"/>
        <v>1</v>
      </c>
      <c r="M263" s="217" t="s">
        <v>921</v>
      </c>
      <c r="N263" s="161" t="s">
        <v>1520</v>
      </c>
      <c r="O263" s="161"/>
      <c r="P263" s="217" t="s">
        <v>921</v>
      </c>
      <c r="Q263" s="161" t="s">
        <v>1521</v>
      </c>
      <c r="R263" s="161" t="s">
        <v>1541</v>
      </c>
      <c r="S263" s="161" t="s">
        <v>82</v>
      </c>
      <c r="T263" s="161"/>
      <c r="U263" s="168" t="s">
        <v>82</v>
      </c>
      <c r="V263" s="160"/>
      <c r="W263" s="160"/>
      <c r="X263" s="301"/>
    </row>
    <row r="264" spans="1:24" ht="125.25" customHeight="1">
      <c r="A264" s="211" t="s">
        <v>1542</v>
      </c>
      <c r="B264" s="219" t="s">
        <v>1543</v>
      </c>
      <c r="C264" s="196" t="s">
        <v>1544</v>
      </c>
      <c r="D264" s="107" t="s">
        <v>1098</v>
      </c>
      <c r="E264" s="107" t="s">
        <v>1099</v>
      </c>
      <c r="F264" s="103" t="s">
        <v>1100</v>
      </c>
      <c r="G264" s="170">
        <v>2</v>
      </c>
      <c r="H264" s="38">
        <v>45306</v>
      </c>
      <c r="I264" s="38">
        <v>45504</v>
      </c>
      <c r="J264" s="311">
        <v>47.571428571428569</v>
      </c>
      <c r="K264" s="166"/>
      <c r="L264" s="167">
        <f t="shared" si="17"/>
        <v>0</v>
      </c>
      <c r="M264" s="217" t="s">
        <v>921</v>
      </c>
      <c r="N264" s="161" t="s">
        <v>1520</v>
      </c>
      <c r="O264" s="161"/>
      <c r="P264" s="217" t="s">
        <v>921</v>
      </c>
      <c r="Q264" s="161" t="s">
        <v>1521</v>
      </c>
      <c r="R264" s="161"/>
      <c r="S264" s="161" t="s">
        <v>82</v>
      </c>
      <c r="T264" s="161"/>
      <c r="U264" s="168" t="s">
        <v>82</v>
      </c>
      <c r="V264" s="160"/>
      <c r="W264" s="160"/>
      <c r="X264" s="302"/>
    </row>
    <row r="265" spans="1:24" ht="125.25" hidden="1" customHeight="1">
      <c r="A265" s="211" t="s">
        <v>1545</v>
      </c>
      <c r="B265" s="291" t="s">
        <v>1546</v>
      </c>
      <c r="C265" s="135" t="s">
        <v>1540</v>
      </c>
      <c r="D265" s="181" t="s">
        <v>1525</v>
      </c>
      <c r="E265" s="197" t="s">
        <v>1526</v>
      </c>
      <c r="F265" s="197" t="s">
        <v>1527</v>
      </c>
      <c r="G265" s="198">
        <v>5</v>
      </c>
      <c r="H265" s="180">
        <v>44958</v>
      </c>
      <c r="I265" s="180">
        <v>45229</v>
      </c>
      <c r="J265" s="311">
        <v>38.714285714285715</v>
      </c>
      <c r="K265" s="166">
        <v>5</v>
      </c>
      <c r="L265" s="167">
        <f t="shared" si="17"/>
        <v>1</v>
      </c>
      <c r="M265" s="217" t="s">
        <v>921</v>
      </c>
      <c r="N265" s="161" t="s">
        <v>1520</v>
      </c>
      <c r="O265" s="161"/>
      <c r="P265" s="217" t="s">
        <v>921</v>
      </c>
      <c r="Q265" s="161" t="s">
        <v>1521</v>
      </c>
      <c r="R265" s="161" t="s">
        <v>1547</v>
      </c>
      <c r="S265" s="161" t="s">
        <v>82</v>
      </c>
      <c r="T265" s="161"/>
      <c r="U265" s="168" t="s">
        <v>82</v>
      </c>
      <c r="V265" s="160" t="s">
        <v>82</v>
      </c>
      <c r="W265" s="160"/>
      <c r="X265" s="301" t="s">
        <v>1529</v>
      </c>
    </row>
    <row r="266" spans="1:24" ht="125.25" customHeight="1">
      <c r="A266" s="211" t="s">
        <v>1548</v>
      </c>
      <c r="B266" s="219" t="s">
        <v>1549</v>
      </c>
      <c r="C266" s="114" t="s">
        <v>1534</v>
      </c>
      <c r="D266" s="181" t="s">
        <v>1550</v>
      </c>
      <c r="E266" s="220" t="s">
        <v>1551</v>
      </c>
      <c r="F266" s="182" t="s">
        <v>1552</v>
      </c>
      <c r="G266" s="182">
        <v>2</v>
      </c>
      <c r="H266" s="180">
        <v>44942</v>
      </c>
      <c r="I266" s="180">
        <v>45291</v>
      </c>
      <c r="J266" s="311">
        <v>49.857142857142854</v>
      </c>
      <c r="K266" s="166">
        <v>2</v>
      </c>
      <c r="L266" s="167">
        <f t="shared" si="17"/>
        <v>1</v>
      </c>
      <c r="M266" s="217" t="s">
        <v>921</v>
      </c>
      <c r="N266" s="161" t="s">
        <v>1520</v>
      </c>
      <c r="O266" s="161"/>
      <c r="P266" s="217" t="s">
        <v>921</v>
      </c>
      <c r="Q266" s="161" t="s">
        <v>1521</v>
      </c>
      <c r="R266" s="161" t="s">
        <v>1553</v>
      </c>
      <c r="S266" s="161" t="s">
        <v>82</v>
      </c>
      <c r="T266" s="161"/>
      <c r="U266" s="168" t="s">
        <v>82</v>
      </c>
      <c r="V266" s="160" t="s">
        <v>82</v>
      </c>
      <c r="W266" s="160"/>
      <c r="X266" s="301"/>
    </row>
    <row r="267" spans="1:24" ht="125.25" customHeight="1">
      <c r="A267" s="211" t="s">
        <v>1555</v>
      </c>
      <c r="B267" s="219" t="s">
        <v>1556</v>
      </c>
      <c r="C267" s="196" t="s">
        <v>1544</v>
      </c>
      <c r="D267" s="107" t="s">
        <v>1111</v>
      </c>
      <c r="E267" s="177" t="s">
        <v>1106</v>
      </c>
      <c r="F267" s="103" t="s">
        <v>1107</v>
      </c>
      <c r="G267" s="94">
        <v>5</v>
      </c>
      <c r="H267" s="38">
        <v>45306</v>
      </c>
      <c r="I267" s="38">
        <v>45641</v>
      </c>
      <c r="J267" s="311">
        <v>47.571428571428569</v>
      </c>
      <c r="K267" s="166"/>
      <c r="L267" s="167">
        <f t="shared" si="17"/>
        <v>0</v>
      </c>
      <c r="M267" s="217" t="s">
        <v>921</v>
      </c>
      <c r="N267" s="161" t="s">
        <v>1520</v>
      </c>
      <c r="O267" s="161"/>
      <c r="P267" s="217" t="s">
        <v>921</v>
      </c>
      <c r="Q267" s="161" t="s">
        <v>1521</v>
      </c>
      <c r="R267" s="161"/>
      <c r="S267" s="161" t="s">
        <v>82</v>
      </c>
      <c r="T267" s="161"/>
      <c r="U267" s="168" t="s">
        <v>82</v>
      </c>
      <c r="V267" s="160"/>
      <c r="W267" s="160"/>
      <c r="X267" s="302"/>
    </row>
    <row r="268" spans="1:24" ht="125.25" hidden="1" customHeight="1">
      <c r="A268" s="211" t="s">
        <v>1557</v>
      </c>
      <c r="B268" s="288" t="s">
        <v>1558</v>
      </c>
      <c r="C268" s="108" t="s">
        <v>1559</v>
      </c>
      <c r="D268" s="181" t="s">
        <v>1560</v>
      </c>
      <c r="E268" s="181" t="s">
        <v>1561</v>
      </c>
      <c r="F268" s="113" t="s">
        <v>1562</v>
      </c>
      <c r="G268" s="113">
        <v>2</v>
      </c>
      <c r="H268" s="180">
        <v>44946</v>
      </c>
      <c r="I268" s="180">
        <v>45107</v>
      </c>
      <c r="J268" s="311">
        <v>23</v>
      </c>
      <c r="K268" s="166">
        <v>2</v>
      </c>
      <c r="L268" s="167">
        <f t="shared" si="17"/>
        <v>1</v>
      </c>
      <c r="M268" s="217" t="s">
        <v>921</v>
      </c>
      <c r="N268" s="161" t="s">
        <v>1520</v>
      </c>
      <c r="O268" s="161"/>
      <c r="P268" s="161" t="s">
        <v>921</v>
      </c>
      <c r="Q268" s="161" t="s">
        <v>1521</v>
      </c>
      <c r="R268" s="161" t="s">
        <v>1563</v>
      </c>
      <c r="S268" s="161" t="s">
        <v>82</v>
      </c>
      <c r="T268" s="161"/>
      <c r="U268" s="168" t="s">
        <v>82</v>
      </c>
      <c r="V268" s="160"/>
      <c r="W268" s="160"/>
      <c r="X268" s="301" t="s">
        <v>1564</v>
      </c>
    </row>
    <row r="269" spans="1:24" ht="125.25" customHeight="1">
      <c r="A269" s="211" t="s">
        <v>1565</v>
      </c>
      <c r="B269" s="219" t="s">
        <v>1566</v>
      </c>
      <c r="C269" s="135" t="s">
        <v>1540</v>
      </c>
      <c r="D269" s="181" t="s">
        <v>1525</v>
      </c>
      <c r="E269" s="197" t="s">
        <v>1526</v>
      </c>
      <c r="F269" s="197" t="s">
        <v>1527</v>
      </c>
      <c r="G269" s="198">
        <v>5</v>
      </c>
      <c r="H269" s="180">
        <v>44958</v>
      </c>
      <c r="I269" s="180">
        <v>45229</v>
      </c>
      <c r="J269" s="311">
        <v>38.714285714285715</v>
      </c>
      <c r="K269" s="166">
        <v>5</v>
      </c>
      <c r="L269" s="167">
        <f t="shared" si="17"/>
        <v>1</v>
      </c>
      <c r="M269" s="217" t="s">
        <v>921</v>
      </c>
      <c r="N269" s="161" t="s">
        <v>1520</v>
      </c>
      <c r="O269" s="161"/>
      <c r="P269" s="217" t="s">
        <v>921</v>
      </c>
      <c r="Q269" s="161" t="s">
        <v>1521</v>
      </c>
      <c r="R269" s="161" t="s">
        <v>1567</v>
      </c>
      <c r="S269" s="161" t="s">
        <v>82</v>
      </c>
      <c r="T269" s="161"/>
      <c r="U269" s="168" t="s">
        <v>82</v>
      </c>
      <c r="V269" s="160"/>
      <c r="W269" s="160"/>
      <c r="X269" s="301"/>
    </row>
    <row r="270" spans="1:24" ht="125.25" hidden="1" customHeight="1">
      <c r="A270" s="211" t="s">
        <v>1568</v>
      </c>
      <c r="B270" s="292" t="s">
        <v>1569</v>
      </c>
      <c r="C270" s="135" t="s">
        <v>1540</v>
      </c>
      <c r="D270" s="181" t="s">
        <v>1525</v>
      </c>
      <c r="E270" s="197" t="s">
        <v>1526</v>
      </c>
      <c r="F270" s="197" t="s">
        <v>1527</v>
      </c>
      <c r="G270" s="198">
        <v>5</v>
      </c>
      <c r="H270" s="180">
        <v>44958</v>
      </c>
      <c r="I270" s="180">
        <v>45229</v>
      </c>
      <c r="J270" s="311">
        <v>38.714285714285715</v>
      </c>
      <c r="K270" s="166">
        <v>5</v>
      </c>
      <c r="L270" s="167">
        <f t="shared" si="17"/>
        <v>1</v>
      </c>
      <c r="M270" s="217" t="s">
        <v>921</v>
      </c>
      <c r="N270" s="161" t="s">
        <v>1520</v>
      </c>
      <c r="O270" s="161"/>
      <c r="P270" s="217" t="s">
        <v>921</v>
      </c>
      <c r="Q270" s="161" t="s">
        <v>1521</v>
      </c>
      <c r="R270" s="161" t="s">
        <v>1567</v>
      </c>
      <c r="S270" s="161" t="s">
        <v>82</v>
      </c>
      <c r="T270" s="161"/>
      <c r="U270" s="168" t="s">
        <v>82</v>
      </c>
      <c r="V270" s="160" t="s">
        <v>82</v>
      </c>
      <c r="W270" s="160"/>
      <c r="X270" s="301" t="s">
        <v>1529</v>
      </c>
    </row>
    <row r="271" spans="1:24" ht="125.25" hidden="1" customHeight="1">
      <c r="A271" s="211" t="s">
        <v>1570</v>
      </c>
      <c r="B271" s="292" t="s">
        <v>1571</v>
      </c>
      <c r="C271" s="135" t="s">
        <v>1540</v>
      </c>
      <c r="D271" s="181" t="s">
        <v>1525</v>
      </c>
      <c r="E271" s="197" t="s">
        <v>1526</v>
      </c>
      <c r="F271" s="197" t="s">
        <v>1527</v>
      </c>
      <c r="G271" s="198">
        <v>5</v>
      </c>
      <c r="H271" s="180">
        <v>44958</v>
      </c>
      <c r="I271" s="180">
        <v>45229</v>
      </c>
      <c r="J271" s="311">
        <v>38.714285714285715</v>
      </c>
      <c r="K271" s="166">
        <v>5</v>
      </c>
      <c r="L271" s="167">
        <f t="shared" si="17"/>
        <v>1</v>
      </c>
      <c r="M271" s="217" t="s">
        <v>921</v>
      </c>
      <c r="N271" s="161" t="s">
        <v>1520</v>
      </c>
      <c r="O271" s="161"/>
      <c r="P271" s="217" t="s">
        <v>921</v>
      </c>
      <c r="Q271" s="161" t="s">
        <v>1521</v>
      </c>
      <c r="R271" s="161" t="s">
        <v>1567</v>
      </c>
      <c r="S271" s="161" t="s">
        <v>82</v>
      </c>
      <c r="T271" s="161"/>
      <c r="U271" s="168" t="s">
        <v>82</v>
      </c>
      <c r="V271" s="160" t="s">
        <v>82</v>
      </c>
      <c r="W271" s="160"/>
      <c r="X271" s="301" t="s">
        <v>1529</v>
      </c>
    </row>
    <row r="272" spans="1:24" ht="125.25" customHeight="1">
      <c r="A272" s="211" t="s">
        <v>1572</v>
      </c>
      <c r="B272" s="215" t="s">
        <v>1573</v>
      </c>
      <c r="C272" s="114" t="s">
        <v>1534</v>
      </c>
      <c r="D272" s="181" t="s">
        <v>1535</v>
      </c>
      <c r="E272" s="220" t="s">
        <v>1536</v>
      </c>
      <c r="F272" s="182" t="s">
        <v>1537</v>
      </c>
      <c r="G272" s="182">
        <v>2</v>
      </c>
      <c r="H272" s="180">
        <v>44959</v>
      </c>
      <c r="I272" s="180">
        <v>45474</v>
      </c>
      <c r="J272" s="311">
        <v>47.428571428571431</v>
      </c>
      <c r="K272" s="166">
        <v>0.5</v>
      </c>
      <c r="L272" s="167">
        <f t="shared" si="17"/>
        <v>0.25</v>
      </c>
      <c r="M272" s="217" t="s">
        <v>921</v>
      </c>
      <c r="N272" s="161" t="s">
        <v>1520</v>
      </c>
      <c r="O272" s="161"/>
      <c r="P272" s="217" t="s">
        <v>921</v>
      </c>
      <c r="Q272" s="161" t="s">
        <v>1521</v>
      </c>
      <c r="R272" s="161"/>
      <c r="S272" s="161" t="s">
        <v>82</v>
      </c>
      <c r="T272" s="161"/>
      <c r="U272" s="168" t="s">
        <v>82</v>
      </c>
      <c r="V272" s="160"/>
      <c r="W272" s="160"/>
      <c r="X272" s="301"/>
    </row>
    <row r="273" spans="1:24" ht="125.25" customHeight="1">
      <c r="A273" s="211" t="s">
        <v>1574</v>
      </c>
      <c r="B273" s="215" t="s">
        <v>1575</v>
      </c>
      <c r="C273" s="114" t="s">
        <v>1534</v>
      </c>
      <c r="D273" s="181" t="s">
        <v>1535</v>
      </c>
      <c r="E273" s="220" t="s">
        <v>1536</v>
      </c>
      <c r="F273" s="182" t="s">
        <v>1537</v>
      </c>
      <c r="G273" s="182">
        <v>2</v>
      </c>
      <c r="H273" s="180">
        <v>44959</v>
      </c>
      <c r="I273" s="180">
        <v>45474</v>
      </c>
      <c r="J273" s="311">
        <v>47.428571428571431</v>
      </c>
      <c r="K273" s="166"/>
      <c r="L273" s="167">
        <f t="shared" si="17"/>
        <v>0</v>
      </c>
      <c r="M273" s="217" t="s">
        <v>921</v>
      </c>
      <c r="N273" s="161" t="s">
        <v>1520</v>
      </c>
      <c r="O273" s="161"/>
      <c r="P273" s="217" t="s">
        <v>921</v>
      </c>
      <c r="Q273" s="161" t="s">
        <v>1521</v>
      </c>
      <c r="R273" s="161"/>
      <c r="S273" s="161" t="s">
        <v>82</v>
      </c>
      <c r="T273" s="161"/>
      <c r="U273" s="168" t="s">
        <v>82</v>
      </c>
      <c r="V273" s="160"/>
      <c r="W273" s="160"/>
      <c r="X273" s="301"/>
    </row>
    <row r="274" spans="1:24" ht="125.25" customHeight="1">
      <c r="A274" s="211" t="s">
        <v>1576</v>
      </c>
      <c r="B274" s="215" t="s">
        <v>1577</v>
      </c>
      <c r="C274" s="135" t="s">
        <v>1516</v>
      </c>
      <c r="D274" s="181" t="s">
        <v>1517</v>
      </c>
      <c r="E274" s="197" t="s">
        <v>1518</v>
      </c>
      <c r="F274" s="182" t="s">
        <v>1519</v>
      </c>
      <c r="G274" s="182">
        <v>2</v>
      </c>
      <c r="H274" s="180">
        <v>44959</v>
      </c>
      <c r="I274" s="180">
        <v>45474</v>
      </c>
      <c r="J274" s="311">
        <v>47.428571428571431</v>
      </c>
      <c r="K274" s="166"/>
      <c r="L274" s="167">
        <f t="shared" si="17"/>
        <v>0</v>
      </c>
      <c r="M274" s="217" t="s">
        <v>921</v>
      </c>
      <c r="N274" s="161" t="s">
        <v>1520</v>
      </c>
      <c r="O274" s="161"/>
      <c r="P274" s="217" t="s">
        <v>921</v>
      </c>
      <c r="Q274" s="161" t="s">
        <v>1521</v>
      </c>
      <c r="R274" s="161"/>
      <c r="S274" s="161" t="s">
        <v>82</v>
      </c>
      <c r="T274" s="161"/>
      <c r="U274" s="168" t="s">
        <v>82</v>
      </c>
      <c r="V274" s="160" t="s">
        <v>82</v>
      </c>
      <c r="W274" s="160"/>
      <c r="X274" s="301"/>
    </row>
    <row r="275" spans="1:24" ht="125.25" customHeight="1">
      <c r="A275" s="211" t="s">
        <v>1578</v>
      </c>
      <c r="B275" s="215" t="s">
        <v>1579</v>
      </c>
      <c r="C275" s="108" t="s">
        <v>1559</v>
      </c>
      <c r="D275" s="181" t="s">
        <v>1580</v>
      </c>
      <c r="E275" s="220" t="s">
        <v>1581</v>
      </c>
      <c r="F275" s="113" t="s">
        <v>1582</v>
      </c>
      <c r="G275" s="182">
        <v>2</v>
      </c>
      <c r="H275" s="180">
        <v>44941</v>
      </c>
      <c r="I275" s="180">
        <v>45107</v>
      </c>
      <c r="J275" s="311">
        <v>23.714285714285715</v>
      </c>
      <c r="K275" s="166">
        <v>2</v>
      </c>
      <c r="L275" s="167">
        <f t="shared" si="17"/>
        <v>1</v>
      </c>
      <c r="M275" s="217" t="s">
        <v>921</v>
      </c>
      <c r="N275" s="161" t="s">
        <v>1520</v>
      </c>
      <c r="O275" s="161"/>
      <c r="P275" s="161" t="s">
        <v>921</v>
      </c>
      <c r="Q275" s="161" t="s">
        <v>1521</v>
      </c>
      <c r="R275" s="161" t="s">
        <v>1583</v>
      </c>
      <c r="S275" s="161" t="s">
        <v>82</v>
      </c>
      <c r="T275" s="161"/>
      <c r="U275" s="168" t="s">
        <v>82</v>
      </c>
      <c r="V275" s="160"/>
      <c r="W275" s="160"/>
      <c r="X275" s="301"/>
    </row>
    <row r="276" spans="1:24" ht="125.25" hidden="1" customHeight="1">
      <c r="A276" s="211" t="s">
        <v>1584</v>
      </c>
      <c r="B276" s="289" t="s">
        <v>1585</v>
      </c>
      <c r="C276" s="108" t="s">
        <v>1559</v>
      </c>
      <c r="D276" s="181" t="s">
        <v>1586</v>
      </c>
      <c r="E276" s="181" t="s">
        <v>1587</v>
      </c>
      <c r="F276" s="113" t="s">
        <v>1588</v>
      </c>
      <c r="G276" s="118">
        <v>2</v>
      </c>
      <c r="H276" s="180">
        <v>44941</v>
      </c>
      <c r="I276" s="180">
        <v>45107</v>
      </c>
      <c r="J276" s="311">
        <v>23.714285714285715</v>
      </c>
      <c r="K276" s="166">
        <v>2</v>
      </c>
      <c r="L276" s="167">
        <f t="shared" si="17"/>
        <v>1</v>
      </c>
      <c r="M276" s="217" t="s">
        <v>921</v>
      </c>
      <c r="N276" s="161" t="s">
        <v>1520</v>
      </c>
      <c r="O276" s="161"/>
      <c r="P276" s="161" t="s">
        <v>921</v>
      </c>
      <c r="Q276" s="161" t="s">
        <v>1521</v>
      </c>
      <c r="R276" s="161" t="s">
        <v>1589</v>
      </c>
      <c r="S276" s="161" t="s">
        <v>82</v>
      </c>
      <c r="T276" s="161"/>
      <c r="U276" s="168"/>
      <c r="V276" s="160"/>
      <c r="W276" s="160"/>
      <c r="X276" s="301" t="s">
        <v>1564</v>
      </c>
    </row>
    <row r="277" spans="1:24" ht="151.5" hidden="1" customHeight="1">
      <c r="A277" s="211" t="s">
        <v>1590</v>
      </c>
      <c r="B277" s="289" t="s">
        <v>1591</v>
      </c>
      <c r="C277" s="108" t="s">
        <v>1559</v>
      </c>
      <c r="D277" s="181" t="s">
        <v>1586</v>
      </c>
      <c r="E277" s="181" t="s">
        <v>1587</v>
      </c>
      <c r="F277" s="113" t="s">
        <v>1588</v>
      </c>
      <c r="G277" s="118">
        <v>2</v>
      </c>
      <c r="H277" s="180">
        <v>44941</v>
      </c>
      <c r="I277" s="180">
        <v>45107</v>
      </c>
      <c r="J277" s="311">
        <v>23.714285714285715</v>
      </c>
      <c r="K277" s="166">
        <v>2</v>
      </c>
      <c r="L277" s="167">
        <f t="shared" ref="L277:L279" si="20">IF(K277/G277&gt;1,1,K277/G277)</f>
        <v>1</v>
      </c>
      <c r="M277" s="217" t="s">
        <v>921</v>
      </c>
      <c r="N277" s="161" t="s">
        <v>1520</v>
      </c>
      <c r="O277" s="161"/>
      <c r="P277" s="161" t="s">
        <v>921</v>
      </c>
      <c r="Q277" s="161" t="s">
        <v>1521</v>
      </c>
      <c r="R277" s="161" t="s">
        <v>1592</v>
      </c>
      <c r="S277" s="161" t="s">
        <v>82</v>
      </c>
      <c r="T277" s="161"/>
      <c r="U277" s="168" t="s">
        <v>82</v>
      </c>
      <c r="V277" s="160"/>
      <c r="W277" s="160"/>
      <c r="X277" s="301" t="s">
        <v>1564</v>
      </c>
    </row>
    <row r="278" spans="1:24" ht="125.25" customHeight="1">
      <c r="A278" s="211" t="s">
        <v>1593</v>
      </c>
      <c r="B278" s="215" t="s">
        <v>1594</v>
      </c>
      <c r="C278" s="196" t="s">
        <v>1544</v>
      </c>
      <c r="D278" s="107" t="s">
        <v>1111</v>
      </c>
      <c r="E278" s="177" t="s">
        <v>1106</v>
      </c>
      <c r="F278" s="103" t="s">
        <v>1107</v>
      </c>
      <c r="G278" s="94">
        <v>5</v>
      </c>
      <c r="H278" s="38">
        <v>45306</v>
      </c>
      <c r="I278" s="38">
        <v>45641</v>
      </c>
      <c r="J278" s="311">
        <v>47.571428571428569</v>
      </c>
      <c r="K278" s="166"/>
      <c r="L278" s="167">
        <f t="shared" si="20"/>
        <v>0</v>
      </c>
      <c r="M278" s="217" t="s">
        <v>921</v>
      </c>
      <c r="N278" s="161" t="s">
        <v>1520</v>
      </c>
      <c r="O278" s="161"/>
      <c r="P278" s="217" t="s">
        <v>921</v>
      </c>
      <c r="Q278" s="161" t="s">
        <v>1521</v>
      </c>
      <c r="R278" s="161"/>
      <c r="S278" s="161" t="s">
        <v>82</v>
      </c>
      <c r="T278" s="161"/>
      <c r="U278" s="168" t="s">
        <v>82</v>
      </c>
      <c r="V278" s="160"/>
      <c r="W278" s="160"/>
      <c r="X278" s="302"/>
    </row>
    <row r="279" spans="1:24" ht="125.25" hidden="1" customHeight="1">
      <c r="A279" s="211" t="s">
        <v>1595</v>
      </c>
      <c r="B279" s="292" t="s">
        <v>1596</v>
      </c>
      <c r="C279" s="108" t="s">
        <v>1597</v>
      </c>
      <c r="D279" s="108" t="s">
        <v>1598</v>
      </c>
      <c r="E279" s="220" t="s">
        <v>1599</v>
      </c>
      <c r="F279" s="113" t="s">
        <v>1600</v>
      </c>
      <c r="G279" s="94">
        <v>5</v>
      </c>
      <c r="H279" s="38">
        <v>44927</v>
      </c>
      <c r="I279" s="38">
        <v>45291</v>
      </c>
      <c r="J279" s="311">
        <v>52</v>
      </c>
      <c r="K279" s="166">
        <v>5</v>
      </c>
      <c r="L279" s="167">
        <f t="shared" si="20"/>
        <v>1</v>
      </c>
      <c r="M279" s="217" t="s">
        <v>921</v>
      </c>
      <c r="N279" s="161" t="s">
        <v>1520</v>
      </c>
      <c r="O279" s="161"/>
      <c r="P279" s="217" t="s">
        <v>921</v>
      </c>
      <c r="Q279" s="161" t="s">
        <v>1521</v>
      </c>
      <c r="R279" s="161"/>
      <c r="S279" s="161" t="s">
        <v>82</v>
      </c>
      <c r="T279" s="161"/>
      <c r="U279" s="168"/>
      <c r="V279" s="160"/>
      <c r="W279" s="160"/>
      <c r="X279" s="301" t="s">
        <v>1554</v>
      </c>
    </row>
    <row r="280" spans="1:24" ht="125.25" customHeight="1">
      <c r="A280" s="210" t="s">
        <v>1601</v>
      </c>
      <c r="B280" s="219" t="s">
        <v>1602</v>
      </c>
      <c r="C280" s="224" t="s">
        <v>1603</v>
      </c>
      <c r="D280" s="224" t="s">
        <v>1604</v>
      </c>
      <c r="E280" s="224" t="s">
        <v>1605</v>
      </c>
      <c r="F280" s="225" t="s">
        <v>1606</v>
      </c>
      <c r="G280" s="226">
        <v>5</v>
      </c>
      <c r="H280" s="227">
        <v>45120</v>
      </c>
      <c r="I280" s="227">
        <v>45350</v>
      </c>
      <c r="J280" s="226">
        <f>(I280-H280)/7</f>
        <v>32.857142857142854</v>
      </c>
      <c r="K280" s="166">
        <v>5</v>
      </c>
      <c r="L280" s="167">
        <f>IF(K280/G280&gt;1,1,K280/G280)</f>
        <v>1</v>
      </c>
      <c r="M280" s="167"/>
      <c r="N280" s="167"/>
      <c r="O280" s="167"/>
      <c r="P280" s="138" t="s">
        <v>895</v>
      </c>
      <c r="Q280" s="161" t="s">
        <v>1607</v>
      </c>
      <c r="R280" s="161"/>
      <c r="S280" s="161" t="s">
        <v>82</v>
      </c>
      <c r="T280" s="161"/>
      <c r="U280" s="161"/>
      <c r="V280" s="161"/>
      <c r="W280" s="161"/>
      <c r="X280" s="304"/>
    </row>
    <row r="281" spans="1:24" ht="125.25" customHeight="1">
      <c r="A281" s="210" t="s">
        <v>1601</v>
      </c>
      <c r="B281" s="219" t="s">
        <v>1602</v>
      </c>
      <c r="C281" s="108" t="s">
        <v>1608</v>
      </c>
      <c r="D281" s="108" t="s">
        <v>1609</v>
      </c>
      <c r="E281" s="108" t="s">
        <v>1610</v>
      </c>
      <c r="F281" s="309" t="s">
        <v>1611</v>
      </c>
      <c r="G281" s="182">
        <v>8</v>
      </c>
      <c r="H281" s="228">
        <v>45120</v>
      </c>
      <c r="I281" s="228">
        <v>45350</v>
      </c>
      <c r="J281" s="226">
        <f t="shared" ref="J281:J344" si="21">(I281-H281)/7</f>
        <v>32.857142857142854</v>
      </c>
      <c r="K281" s="166">
        <v>8</v>
      </c>
      <c r="L281" s="167">
        <f t="shared" ref="L281:L344" si="22">IF(K281/G281&gt;1,1,K281/G281)</f>
        <v>1</v>
      </c>
      <c r="M281" s="167"/>
      <c r="N281" s="167"/>
      <c r="O281" s="167"/>
      <c r="P281" s="138" t="s">
        <v>921</v>
      </c>
      <c r="Q281" s="161" t="s">
        <v>1607</v>
      </c>
      <c r="R281" s="161"/>
      <c r="S281" s="161" t="s">
        <v>82</v>
      </c>
      <c r="T281" s="161"/>
      <c r="U281" s="161"/>
      <c r="V281" s="161"/>
      <c r="W281" s="161"/>
      <c r="X281" s="304"/>
    </row>
    <row r="282" spans="1:24" ht="125.25" customHeight="1">
      <c r="A282" s="211" t="s">
        <v>1612</v>
      </c>
      <c r="B282" s="219" t="s">
        <v>1613</v>
      </c>
      <c r="C282" s="108" t="s">
        <v>1614</v>
      </c>
      <c r="D282" s="181" t="s">
        <v>1615</v>
      </c>
      <c r="E282" s="229" t="s">
        <v>1616</v>
      </c>
      <c r="F282" s="230" t="s">
        <v>1617</v>
      </c>
      <c r="G282" s="198">
        <v>3</v>
      </c>
      <c r="H282" s="180">
        <v>45120</v>
      </c>
      <c r="I282" s="180">
        <v>45657</v>
      </c>
      <c r="J282" s="226">
        <f t="shared" si="21"/>
        <v>76.714285714285708</v>
      </c>
      <c r="K282" s="166">
        <v>0.5</v>
      </c>
      <c r="L282" s="167">
        <f t="shared" si="22"/>
        <v>0.16666666666666666</v>
      </c>
      <c r="M282" s="167"/>
      <c r="N282" s="167"/>
      <c r="O282" s="167"/>
      <c r="P282" s="138" t="s">
        <v>877</v>
      </c>
      <c r="Q282" s="161" t="s">
        <v>1607</v>
      </c>
      <c r="R282" s="161"/>
      <c r="S282" s="161" t="s">
        <v>82</v>
      </c>
      <c r="T282" s="161"/>
      <c r="U282" s="161"/>
      <c r="V282" s="161"/>
      <c r="W282" s="161"/>
      <c r="X282" s="303"/>
    </row>
    <row r="283" spans="1:24" ht="125.25" customHeight="1">
      <c r="A283" s="211" t="s">
        <v>1618</v>
      </c>
      <c r="B283" s="219" t="s">
        <v>1619</v>
      </c>
      <c r="C283" s="224" t="s">
        <v>1620</v>
      </c>
      <c r="D283" s="224" t="s">
        <v>1621</v>
      </c>
      <c r="E283" s="224" t="s">
        <v>1622</v>
      </c>
      <c r="F283" s="225" t="s">
        <v>1623</v>
      </c>
      <c r="G283" s="226">
        <v>3</v>
      </c>
      <c r="H283" s="227">
        <v>45120</v>
      </c>
      <c r="I283" s="227">
        <v>45350</v>
      </c>
      <c r="J283" s="226">
        <f t="shared" si="21"/>
        <v>32.857142857142854</v>
      </c>
      <c r="K283" s="166">
        <v>3</v>
      </c>
      <c r="L283" s="167">
        <f t="shared" si="22"/>
        <v>1</v>
      </c>
      <c r="M283" s="167"/>
      <c r="N283" s="167"/>
      <c r="O283" s="167"/>
      <c r="P283" s="138" t="s">
        <v>1624</v>
      </c>
      <c r="Q283" s="161" t="s">
        <v>1607</v>
      </c>
      <c r="R283" s="161"/>
      <c r="S283" s="161" t="s">
        <v>82</v>
      </c>
      <c r="T283" s="161"/>
      <c r="U283" s="161"/>
      <c r="V283" s="161"/>
      <c r="W283" s="161"/>
      <c r="X283" s="304"/>
    </row>
    <row r="284" spans="1:24" ht="125.25" customHeight="1">
      <c r="A284" s="210" t="s">
        <v>1625</v>
      </c>
      <c r="B284" s="219" t="s">
        <v>1626</v>
      </c>
      <c r="C284" s="219" t="s">
        <v>1627</v>
      </c>
      <c r="D284" s="219" t="s">
        <v>1628</v>
      </c>
      <c r="E284" s="219" t="s">
        <v>1629</v>
      </c>
      <c r="F284" s="200" t="s">
        <v>1630</v>
      </c>
      <c r="G284" s="231">
        <v>4</v>
      </c>
      <c r="H284" s="232">
        <v>45120</v>
      </c>
      <c r="I284" s="232">
        <v>45350</v>
      </c>
      <c r="J284" s="226">
        <f t="shared" si="21"/>
        <v>32.857142857142854</v>
      </c>
      <c r="K284" s="166">
        <v>4</v>
      </c>
      <c r="L284" s="167">
        <f t="shared" si="22"/>
        <v>1</v>
      </c>
      <c r="M284" s="167"/>
      <c r="N284" s="167"/>
      <c r="O284" s="167"/>
      <c r="P284" s="138" t="s">
        <v>895</v>
      </c>
      <c r="Q284" s="161" t="s">
        <v>1607</v>
      </c>
      <c r="R284" s="161"/>
      <c r="S284" s="161" t="s">
        <v>82</v>
      </c>
      <c r="T284" s="161"/>
      <c r="U284" s="161"/>
      <c r="V284" s="161"/>
      <c r="W284" s="161"/>
      <c r="X284" s="304"/>
    </row>
    <row r="285" spans="1:24" ht="125.25" customHeight="1">
      <c r="A285" s="210" t="s">
        <v>1625</v>
      </c>
      <c r="B285" s="219" t="s">
        <v>1626</v>
      </c>
      <c r="C285" s="108" t="s">
        <v>1631</v>
      </c>
      <c r="D285" s="108" t="s">
        <v>1609</v>
      </c>
      <c r="E285" s="108" t="s">
        <v>1610</v>
      </c>
      <c r="F285" s="309" t="s">
        <v>1611</v>
      </c>
      <c r="G285" s="182">
        <v>8</v>
      </c>
      <c r="H285" s="228">
        <v>45120</v>
      </c>
      <c r="I285" s="228">
        <v>45350</v>
      </c>
      <c r="J285" s="226">
        <f t="shared" si="21"/>
        <v>32.857142857142854</v>
      </c>
      <c r="K285" s="166">
        <v>8</v>
      </c>
      <c r="L285" s="167">
        <f t="shared" si="22"/>
        <v>1</v>
      </c>
      <c r="M285" s="167"/>
      <c r="N285" s="167"/>
      <c r="O285" s="167"/>
      <c r="P285" s="138" t="s">
        <v>921</v>
      </c>
      <c r="Q285" s="161" t="s">
        <v>1607</v>
      </c>
      <c r="R285" s="161"/>
      <c r="S285" s="161" t="s">
        <v>82</v>
      </c>
      <c r="T285" s="161"/>
      <c r="U285" s="161"/>
      <c r="V285" s="161"/>
      <c r="W285" s="161"/>
      <c r="X285" s="304"/>
    </row>
    <row r="286" spans="1:24" ht="125.25" customHeight="1">
      <c r="A286" s="210" t="s">
        <v>1632</v>
      </c>
      <c r="B286" s="219" t="s">
        <v>1633</v>
      </c>
      <c r="C286" s="135" t="s">
        <v>1634</v>
      </c>
      <c r="D286" s="193" t="s">
        <v>1635</v>
      </c>
      <c r="E286" s="145" t="s">
        <v>1636</v>
      </c>
      <c r="F286" s="321" t="s">
        <v>1637</v>
      </c>
      <c r="G286" s="233">
        <v>6</v>
      </c>
      <c r="H286" s="195">
        <v>45120</v>
      </c>
      <c r="I286" s="195">
        <v>45412</v>
      </c>
      <c r="J286" s="226">
        <f t="shared" si="21"/>
        <v>41.714285714285715</v>
      </c>
      <c r="K286" s="166">
        <v>6</v>
      </c>
      <c r="L286" s="167">
        <f t="shared" si="22"/>
        <v>1</v>
      </c>
      <c r="M286" s="167"/>
      <c r="N286" s="167"/>
      <c r="O286" s="167"/>
      <c r="P286" s="103" t="s">
        <v>1638</v>
      </c>
      <c r="Q286" s="161" t="s">
        <v>1607</v>
      </c>
      <c r="R286" s="161"/>
      <c r="S286" s="161" t="s">
        <v>82</v>
      </c>
      <c r="T286" s="161"/>
      <c r="U286" s="161"/>
      <c r="V286" s="161"/>
      <c r="W286" s="161"/>
      <c r="X286" s="303"/>
    </row>
    <row r="287" spans="1:24" ht="125.25" customHeight="1">
      <c r="A287" s="210" t="s">
        <v>1632</v>
      </c>
      <c r="B287" s="219" t="s">
        <v>1633</v>
      </c>
      <c r="C287" s="135" t="s">
        <v>1639</v>
      </c>
      <c r="D287" s="135" t="s">
        <v>1640</v>
      </c>
      <c r="E287" s="145" t="s">
        <v>1641</v>
      </c>
      <c r="F287" s="145" t="s">
        <v>1642</v>
      </c>
      <c r="G287" s="233">
        <v>5</v>
      </c>
      <c r="H287" s="195">
        <v>45122</v>
      </c>
      <c r="I287" s="195">
        <v>45290</v>
      </c>
      <c r="J287" s="226">
        <f t="shared" si="21"/>
        <v>24</v>
      </c>
      <c r="K287" s="166">
        <v>5</v>
      </c>
      <c r="L287" s="167">
        <f t="shared" si="22"/>
        <v>1</v>
      </c>
      <c r="M287" s="167"/>
      <c r="N287" s="167"/>
      <c r="O287" s="167"/>
      <c r="P287" s="103" t="s">
        <v>877</v>
      </c>
      <c r="Q287" s="161" t="s">
        <v>1607</v>
      </c>
      <c r="R287" s="273" t="s">
        <v>1643</v>
      </c>
      <c r="S287" s="161" t="s">
        <v>82</v>
      </c>
      <c r="T287" s="161"/>
      <c r="U287" s="161"/>
      <c r="V287" s="161"/>
      <c r="W287" s="161"/>
      <c r="X287" s="305"/>
    </row>
    <row r="288" spans="1:24" ht="125.25" customHeight="1">
      <c r="A288" s="211" t="s">
        <v>1644</v>
      </c>
      <c r="B288" s="219" t="s">
        <v>1645</v>
      </c>
      <c r="C288" s="224" t="s">
        <v>1646</v>
      </c>
      <c r="D288" s="224" t="s">
        <v>1604</v>
      </c>
      <c r="E288" s="224" t="s">
        <v>1605</v>
      </c>
      <c r="F288" s="225" t="s">
        <v>1647</v>
      </c>
      <c r="G288" s="226">
        <v>4</v>
      </c>
      <c r="H288" s="319">
        <v>45120</v>
      </c>
      <c r="I288" s="319">
        <v>45350</v>
      </c>
      <c r="J288" s="226">
        <f t="shared" si="21"/>
        <v>32.857142857142854</v>
      </c>
      <c r="K288" s="166">
        <v>4</v>
      </c>
      <c r="L288" s="167">
        <f t="shared" si="22"/>
        <v>1</v>
      </c>
      <c r="M288" s="167"/>
      <c r="N288" s="167"/>
      <c r="O288" s="167"/>
      <c r="P288" s="103" t="s">
        <v>877</v>
      </c>
      <c r="Q288" s="161" t="s">
        <v>1607</v>
      </c>
      <c r="R288" s="161" t="s">
        <v>1648</v>
      </c>
      <c r="S288" s="161" t="s">
        <v>82</v>
      </c>
      <c r="T288" s="161"/>
      <c r="U288" s="161"/>
      <c r="V288" s="161"/>
      <c r="W288" s="161"/>
      <c r="X288" s="304"/>
    </row>
    <row r="289" spans="1:24" ht="125.25" customHeight="1">
      <c r="A289" s="211" t="s">
        <v>1649</v>
      </c>
      <c r="B289" s="219" t="s">
        <v>1650</v>
      </c>
      <c r="C289" s="219" t="s">
        <v>1651</v>
      </c>
      <c r="D289" s="219" t="s">
        <v>1621</v>
      </c>
      <c r="E289" s="219" t="s">
        <v>1622</v>
      </c>
      <c r="F289" s="200" t="s">
        <v>1623</v>
      </c>
      <c r="G289" s="231">
        <v>3</v>
      </c>
      <c r="H289" s="319">
        <v>45108</v>
      </c>
      <c r="I289" s="319">
        <v>45350</v>
      </c>
      <c r="J289" s="226">
        <f t="shared" si="21"/>
        <v>34.571428571428569</v>
      </c>
      <c r="K289" s="166">
        <v>3</v>
      </c>
      <c r="L289" s="167">
        <f t="shared" si="22"/>
        <v>1</v>
      </c>
      <c r="M289" s="167"/>
      <c r="N289" s="167"/>
      <c r="O289" s="167"/>
      <c r="P289" s="103" t="s">
        <v>895</v>
      </c>
      <c r="Q289" s="161" t="s">
        <v>1607</v>
      </c>
      <c r="R289" s="161"/>
      <c r="S289" s="161" t="s">
        <v>82</v>
      </c>
      <c r="T289" s="161"/>
      <c r="U289" s="161"/>
      <c r="V289" s="161"/>
      <c r="W289" s="161"/>
      <c r="X289" s="304"/>
    </row>
    <row r="290" spans="1:24" ht="125.25" customHeight="1">
      <c r="A290" s="272" t="s">
        <v>1652</v>
      </c>
      <c r="B290" s="219" t="s">
        <v>1653</v>
      </c>
      <c r="C290" s="219" t="s">
        <v>1654</v>
      </c>
      <c r="D290" s="219" t="s">
        <v>1655</v>
      </c>
      <c r="E290" s="219" t="s">
        <v>1656</v>
      </c>
      <c r="F290" s="200" t="s">
        <v>1657</v>
      </c>
      <c r="G290" s="231">
        <v>1</v>
      </c>
      <c r="H290" s="232">
        <v>45120</v>
      </c>
      <c r="I290" s="232">
        <v>45350</v>
      </c>
      <c r="J290" s="226">
        <f t="shared" si="21"/>
        <v>32.857142857142854</v>
      </c>
      <c r="K290" s="166">
        <v>1</v>
      </c>
      <c r="L290" s="167">
        <f t="shared" si="22"/>
        <v>1</v>
      </c>
      <c r="M290" s="167"/>
      <c r="N290" s="167"/>
      <c r="O290" s="167"/>
      <c r="P290" s="103" t="s">
        <v>1658</v>
      </c>
      <c r="Q290" s="161" t="s">
        <v>1607</v>
      </c>
      <c r="R290" s="161" t="s">
        <v>1659</v>
      </c>
      <c r="S290" s="161" t="s">
        <v>82</v>
      </c>
      <c r="T290" s="161"/>
      <c r="U290" s="161"/>
      <c r="V290" s="161"/>
      <c r="W290" s="161"/>
      <c r="X290" s="304"/>
    </row>
    <row r="291" spans="1:24" ht="125.25" customHeight="1">
      <c r="A291" s="272" t="s">
        <v>1652</v>
      </c>
      <c r="B291" s="219" t="s">
        <v>1653</v>
      </c>
      <c r="C291" s="135" t="s">
        <v>1660</v>
      </c>
      <c r="D291" s="193" t="s">
        <v>1661</v>
      </c>
      <c r="E291" s="199" t="s">
        <v>1662</v>
      </c>
      <c r="F291" s="321" t="s">
        <v>1663</v>
      </c>
      <c r="G291" s="233">
        <v>2</v>
      </c>
      <c r="H291" s="195">
        <v>45261</v>
      </c>
      <c r="I291" s="195">
        <v>45412</v>
      </c>
      <c r="J291" s="226">
        <f t="shared" si="21"/>
        <v>21.571428571428573</v>
      </c>
      <c r="K291" s="166">
        <v>2</v>
      </c>
      <c r="L291" s="167">
        <f t="shared" si="22"/>
        <v>1</v>
      </c>
      <c r="M291" s="167"/>
      <c r="N291" s="167"/>
      <c r="O291" s="167"/>
      <c r="P291" s="103" t="s">
        <v>1638</v>
      </c>
      <c r="Q291" s="161" t="s">
        <v>1607</v>
      </c>
      <c r="R291" s="161"/>
      <c r="S291" s="161" t="s">
        <v>82</v>
      </c>
      <c r="T291" s="161"/>
      <c r="U291" s="161"/>
      <c r="V291" s="161"/>
      <c r="W291" s="161"/>
      <c r="X291" s="303"/>
    </row>
    <row r="292" spans="1:24" ht="177.75" customHeight="1">
      <c r="A292" s="272" t="s">
        <v>1652</v>
      </c>
      <c r="B292" s="219" t="s">
        <v>1653</v>
      </c>
      <c r="C292" s="220" t="s">
        <v>1664</v>
      </c>
      <c r="D292" s="220" t="s">
        <v>1665</v>
      </c>
      <c r="E292" s="220" t="s">
        <v>1666</v>
      </c>
      <c r="F292" s="108" t="s">
        <v>1667</v>
      </c>
      <c r="G292" s="234">
        <v>3</v>
      </c>
      <c r="H292" s="228">
        <v>45120</v>
      </c>
      <c r="I292" s="228">
        <v>45350</v>
      </c>
      <c r="J292" s="226">
        <f t="shared" si="21"/>
        <v>32.857142857142854</v>
      </c>
      <c r="K292" s="166">
        <v>3</v>
      </c>
      <c r="L292" s="167">
        <f t="shared" si="22"/>
        <v>1</v>
      </c>
      <c r="M292" s="167"/>
      <c r="N292" s="167"/>
      <c r="O292" s="167"/>
      <c r="P292" s="103" t="s">
        <v>921</v>
      </c>
      <c r="Q292" s="161" t="s">
        <v>1607</v>
      </c>
      <c r="R292" s="161" t="s">
        <v>1668</v>
      </c>
      <c r="S292" s="161" t="s">
        <v>82</v>
      </c>
      <c r="T292" s="161"/>
      <c r="U292" s="161"/>
      <c r="V292" s="161"/>
      <c r="W292" s="161"/>
      <c r="X292" s="304"/>
    </row>
    <row r="293" spans="1:24" ht="125.25" customHeight="1">
      <c r="A293" s="211" t="s">
        <v>1669</v>
      </c>
      <c r="B293" s="219" t="s">
        <v>1670</v>
      </c>
      <c r="C293" s="108" t="s">
        <v>1671</v>
      </c>
      <c r="D293" s="193" t="s">
        <v>1672</v>
      </c>
      <c r="E293" s="235" t="s">
        <v>1673</v>
      </c>
      <c r="F293" s="133" t="s">
        <v>1674</v>
      </c>
      <c r="G293" s="194">
        <v>2</v>
      </c>
      <c r="H293" s="195">
        <v>45170</v>
      </c>
      <c r="I293" s="195">
        <v>45261</v>
      </c>
      <c r="J293" s="226">
        <f t="shared" si="21"/>
        <v>13</v>
      </c>
      <c r="K293" s="166">
        <v>2</v>
      </c>
      <c r="L293" s="167">
        <f t="shared" si="22"/>
        <v>1</v>
      </c>
      <c r="M293" s="167"/>
      <c r="N293" s="167"/>
      <c r="O293" s="167"/>
      <c r="P293" s="138" t="s">
        <v>1252</v>
      </c>
      <c r="Q293" s="161" t="s">
        <v>1607</v>
      </c>
      <c r="R293" s="161" t="s">
        <v>1675</v>
      </c>
      <c r="S293" s="161" t="s">
        <v>82</v>
      </c>
      <c r="T293" s="161"/>
      <c r="U293" s="161" t="s">
        <v>82</v>
      </c>
      <c r="V293" s="161"/>
      <c r="W293" s="161"/>
      <c r="X293" s="303"/>
    </row>
    <row r="294" spans="1:24" ht="125.25" customHeight="1">
      <c r="A294" s="211" t="s">
        <v>1676</v>
      </c>
      <c r="B294" s="219" t="s">
        <v>1677</v>
      </c>
      <c r="C294" s="108" t="s">
        <v>1678</v>
      </c>
      <c r="D294" s="181" t="s">
        <v>1679</v>
      </c>
      <c r="E294" s="220" t="s">
        <v>1680</v>
      </c>
      <c r="F294" s="113" t="s">
        <v>1681</v>
      </c>
      <c r="G294" s="234">
        <v>7</v>
      </c>
      <c r="H294" s="180">
        <v>45120</v>
      </c>
      <c r="I294" s="180">
        <v>45382</v>
      </c>
      <c r="J294" s="226">
        <f t="shared" si="21"/>
        <v>37.428571428571431</v>
      </c>
      <c r="K294" s="166">
        <v>7</v>
      </c>
      <c r="L294" s="167">
        <f t="shared" si="22"/>
        <v>1</v>
      </c>
      <c r="M294" s="167"/>
      <c r="N294" s="167"/>
      <c r="O294" s="167"/>
      <c r="P294" s="103" t="s">
        <v>877</v>
      </c>
      <c r="Q294" s="161" t="s">
        <v>1607</v>
      </c>
      <c r="R294" s="161" t="s">
        <v>1682</v>
      </c>
      <c r="S294" s="161" t="s">
        <v>82</v>
      </c>
      <c r="T294" s="161"/>
      <c r="U294" s="161"/>
      <c r="V294" s="161"/>
      <c r="W294" s="161"/>
      <c r="X294" s="304"/>
    </row>
    <row r="295" spans="1:24" ht="125.25" customHeight="1">
      <c r="A295" s="211" t="s">
        <v>1683</v>
      </c>
      <c r="B295" s="219" t="s">
        <v>1684</v>
      </c>
      <c r="C295" s="108" t="s">
        <v>1685</v>
      </c>
      <c r="D295" s="116" t="s">
        <v>1686</v>
      </c>
      <c r="E295" s="116" t="s">
        <v>1687</v>
      </c>
      <c r="F295" s="113" t="s">
        <v>1688</v>
      </c>
      <c r="G295" s="236">
        <v>3</v>
      </c>
      <c r="H295" s="38">
        <v>45120</v>
      </c>
      <c r="I295" s="38">
        <v>45291</v>
      </c>
      <c r="J295" s="226">
        <f t="shared" si="21"/>
        <v>24.428571428571427</v>
      </c>
      <c r="K295" s="166">
        <v>3</v>
      </c>
      <c r="L295" s="167">
        <f t="shared" si="22"/>
        <v>1</v>
      </c>
      <c r="M295" s="167"/>
      <c r="N295" s="167"/>
      <c r="O295" s="167"/>
      <c r="P295" s="103" t="s">
        <v>877</v>
      </c>
      <c r="Q295" s="161" t="s">
        <v>1607</v>
      </c>
      <c r="R295" s="273" t="s">
        <v>1689</v>
      </c>
      <c r="S295" s="161" t="s">
        <v>82</v>
      </c>
      <c r="T295" s="161"/>
      <c r="U295" s="161" t="s">
        <v>82</v>
      </c>
      <c r="V295" s="161"/>
      <c r="W295" s="161"/>
      <c r="X295" s="304"/>
    </row>
    <row r="296" spans="1:24" ht="125.25" customHeight="1">
      <c r="A296" s="211" t="s">
        <v>1690</v>
      </c>
      <c r="B296" s="219" t="s">
        <v>1691</v>
      </c>
      <c r="C296" s="135" t="s">
        <v>1692</v>
      </c>
      <c r="D296" s="116" t="s">
        <v>1686</v>
      </c>
      <c r="E296" s="237" t="s">
        <v>1687</v>
      </c>
      <c r="F296" s="133" t="s">
        <v>1688</v>
      </c>
      <c r="G296" s="238">
        <v>3</v>
      </c>
      <c r="H296" s="134">
        <v>45120</v>
      </c>
      <c r="I296" s="134">
        <v>45291</v>
      </c>
      <c r="J296" s="226">
        <f>(I296-H296)/7</f>
        <v>24.428571428571427</v>
      </c>
      <c r="K296" s="166">
        <v>3</v>
      </c>
      <c r="L296" s="167">
        <f t="shared" si="22"/>
        <v>1</v>
      </c>
      <c r="M296" s="167"/>
      <c r="N296" s="167"/>
      <c r="O296" s="167"/>
      <c r="P296" s="103" t="s">
        <v>877</v>
      </c>
      <c r="Q296" s="161" t="s">
        <v>1607</v>
      </c>
      <c r="R296" s="273" t="s">
        <v>1693</v>
      </c>
      <c r="S296" s="161" t="s">
        <v>82</v>
      </c>
      <c r="T296" s="161"/>
      <c r="U296" s="161" t="s">
        <v>82</v>
      </c>
      <c r="V296" s="161"/>
      <c r="W296" s="161"/>
      <c r="X296" s="304"/>
    </row>
    <row r="297" spans="1:24" ht="186.75" hidden="1" customHeight="1">
      <c r="A297" s="211" t="s">
        <v>1694</v>
      </c>
      <c r="B297" s="333" t="s">
        <v>1695</v>
      </c>
      <c r="C297" s="135" t="s">
        <v>1696</v>
      </c>
      <c r="D297" s="145" t="s">
        <v>1697</v>
      </c>
      <c r="E297" s="239" t="s">
        <v>1698</v>
      </c>
      <c r="F297" s="138" t="s">
        <v>1699</v>
      </c>
      <c r="G297" s="240">
        <v>1</v>
      </c>
      <c r="H297" s="195">
        <v>45231</v>
      </c>
      <c r="I297" s="241">
        <v>45260</v>
      </c>
      <c r="J297" s="226">
        <f t="shared" si="21"/>
        <v>4.1428571428571432</v>
      </c>
      <c r="K297" s="166">
        <v>1</v>
      </c>
      <c r="L297" s="167">
        <f t="shared" si="22"/>
        <v>1</v>
      </c>
      <c r="M297" s="167"/>
      <c r="N297" s="167"/>
      <c r="O297" s="167"/>
      <c r="P297" s="133" t="s">
        <v>437</v>
      </c>
      <c r="Q297" s="161" t="s">
        <v>1607</v>
      </c>
      <c r="R297" s="161" t="s">
        <v>1700</v>
      </c>
      <c r="S297" s="161" t="s">
        <v>82</v>
      </c>
      <c r="T297" s="161"/>
      <c r="U297" s="161" t="s">
        <v>82</v>
      </c>
      <c r="V297" s="161"/>
      <c r="W297" s="161"/>
      <c r="X297" s="303" t="s">
        <v>1991</v>
      </c>
    </row>
    <row r="298" spans="1:24" ht="125.25" customHeight="1">
      <c r="A298" s="211" t="s">
        <v>1701</v>
      </c>
      <c r="B298" s="219" t="s">
        <v>1702</v>
      </c>
      <c r="C298" s="108" t="s">
        <v>1703</v>
      </c>
      <c r="D298" s="181" t="s">
        <v>1704</v>
      </c>
      <c r="E298" s="115" t="s">
        <v>1705</v>
      </c>
      <c r="F298" s="113" t="s">
        <v>1706</v>
      </c>
      <c r="G298" s="236">
        <v>6</v>
      </c>
      <c r="H298" s="245">
        <v>45200</v>
      </c>
      <c r="I298" s="245">
        <v>45473</v>
      </c>
      <c r="J298" s="226">
        <f t="shared" si="21"/>
        <v>39</v>
      </c>
      <c r="K298" s="166">
        <v>6</v>
      </c>
      <c r="L298" s="167">
        <f t="shared" si="22"/>
        <v>1</v>
      </c>
      <c r="M298" s="167"/>
      <c r="N298" s="167"/>
      <c r="O298" s="167"/>
      <c r="P298" s="103" t="s">
        <v>1707</v>
      </c>
      <c r="Q298" s="161" t="s">
        <v>1607</v>
      </c>
      <c r="R298" s="161"/>
      <c r="S298" s="161" t="s">
        <v>82</v>
      </c>
      <c r="T298" s="161"/>
      <c r="U298" s="161" t="s">
        <v>82</v>
      </c>
      <c r="V298" s="161"/>
      <c r="W298" s="161"/>
      <c r="X298" s="303"/>
    </row>
    <row r="299" spans="1:24" ht="125.25" customHeight="1">
      <c r="A299" s="211" t="s">
        <v>1708</v>
      </c>
      <c r="B299" s="219" t="s">
        <v>1709</v>
      </c>
      <c r="C299" s="201" t="s">
        <v>1710</v>
      </c>
      <c r="D299" s="201" t="s">
        <v>1711</v>
      </c>
      <c r="E299" s="201" t="s">
        <v>1712</v>
      </c>
      <c r="F299" s="113" t="s">
        <v>1713</v>
      </c>
      <c r="G299" s="242">
        <v>2</v>
      </c>
      <c r="H299" s="38">
        <v>45120</v>
      </c>
      <c r="I299" s="243">
        <v>45443</v>
      </c>
      <c r="J299" s="226">
        <f t="shared" si="21"/>
        <v>46.142857142857146</v>
      </c>
      <c r="K299" s="166">
        <v>2</v>
      </c>
      <c r="L299" s="167">
        <f t="shared" si="22"/>
        <v>1</v>
      </c>
      <c r="M299" s="167"/>
      <c r="N299" s="167"/>
      <c r="O299" s="167"/>
      <c r="P299" s="103" t="s">
        <v>877</v>
      </c>
      <c r="Q299" s="161" t="s">
        <v>1607</v>
      </c>
      <c r="R299" s="161"/>
      <c r="S299" s="161" t="s">
        <v>82</v>
      </c>
      <c r="T299" s="161"/>
      <c r="U299" s="161"/>
      <c r="V299" s="161"/>
      <c r="W299" s="161"/>
      <c r="X299" s="303"/>
    </row>
    <row r="300" spans="1:24" ht="125.25" customHeight="1">
      <c r="A300" s="211" t="s">
        <v>1714</v>
      </c>
      <c r="B300" s="219" t="s">
        <v>1715</v>
      </c>
      <c r="C300" s="219" t="s">
        <v>1716</v>
      </c>
      <c r="D300" s="219" t="s">
        <v>1717</v>
      </c>
      <c r="E300" s="224" t="s">
        <v>1718</v>
      </c>
      <c r="F300" s="200" t="s">
        <v>1719</v>
      </c>
      <c r="G300" s="231">
        <v>2</v>
      </c>
      <c r="H300" s="232">
        <v>45120</v>
      </c>
      <c r="I300" s="232">
        <v>45291</v>
      </c>
      <c r="J300" s="226">
        <f t="shared" si="21"/>
        <v>24.428571428571427</v>
      </c>
      <c r="K300" s="166">
        <v>2</v>
      </c>
      <c r="L300" s="167">
        <f t="shared" si="22"/>
        <v>1</v>
      </c>
      <c r="M300" s="167"/>
      <c r="N300" s="167"/>
      <c r="O300" s="167"/>
      <c r="P300" s="103" t="s">
        <v>895</v>
      </c>
      <c r="Q300" s="161" t="s">
        <v>1607</v>
      </c>
      <c r="R300" s="161" t="s">
        <v>1720</v>
      </c>
      <c r="S300" s="161" t="s">
        <v>82</v>
      </c>
      <c r="T300" s="161"/>
      <c r="U300" s="161" t="s">
        <v>82</v>
      </c>
      <c r="V300" s="161"/>
      <c r="W300" s="161"/>
      <c r="X300" s="303"/>
    </row>
    <row r="301" spans="1:24" ht="125.25" customHeight="1">
      <c r="A301" s="211" t="s">
        <v>1721</v>
      </c>
      <c r="B301" s="219" t="s">
        <v>1722</v>
      </c>
      <c r="C301" s="135" t="s">
        <v>1723</v>
      </c>
      <c r="D301" s="116" t="s">
        <v>1686</v>
      </c>
      <c r="E301" s="237" t="s">
        <v>1687</v>
      </c>
      <c r="F301" s="133" t="s">
        <v>1688</v>
      </c>
      <c r="G301" s="238">
        <v>3</v>
      </c>
      <c r="H301" s="134">
        <v>45120</v>
      </c>
      <c r="I301" s="134">
        <v>45291</v>
      </c>
      <c r="J301" s="226">
        <f t="shared" si="21"/>
        <v>24.428571428571427</v>
      </c>
      <c r="K301" s="166">
        <v>3</v>
      </c>
      <c r="L301" s="167">
        <f t="shared" si="22"/>
        <v>1</v>
      </c>
      <c r="M301" s="167"/>
      <c r="N301" s="167"/>
      <c r="O301" s="167"/>
      <c r="P301" s="103" t="s">
        <v>877</v>
      </c>
      <c r="Q301" s="161" t="s">
        <v>1607</v>
      </c>
      <c r="R301" s="273" t="s">
        <v>1724</v>
      </c>
      <c r="S301" s="161" t="s">
        <v>82</v>
      </c>
      <c r="T301" s="161"/>
      <c r="U301" s="161" t="s">
        <v>82</v>
      </c>
      <c r="V301" s="161"/>
      <c r="W301" s="161"/>
      <c r="X301" s="304"/>
    </row>
    <row r="302" spans="1:24" ht="125.25" customHeight="1">
      <c r="A302" s="211" t="s">
        <v>1725</v>
      </c>
      <c r="B302" s="219" t="s">
        <v>1726</v>
      </c>
      <c r="C302" s="244" t="s">
        <v>1727</v>
      </c>
      <c r="D302" s="244" t="s">
        <v>1728</v>
      </c>
      <c r="E302" s="108" t="s">
        <v>1729</v>
      </c>
      <c r="F302" s="108" t="s">
        <v>1730</v>
      </c>
      <c r="G302" s="236">
        <v>3</v>
      </c>
      <c r="H302" s="245">
        <v>45117</v>
      </c>
      <c r="I302" s="245">
        <v>45473</v>
      </c>
      <c r="J302" s="226">
        <f t="shared" si="21"/>
        <v>50.857142857142854</v>
      </c>
      <c r="K302" s="166">
        <v>3</v>
      </c>
      <c r="L302" s="167">
        <f t="shared" si="22"/>
        <v>1</v>
      </c>
      <c r="M302" s="167"/>
      <c r="N302" s="167"/>
      <c r="O302" s="167"/>
      <c r="P302" s="103" t="s">
        <v>921</v>
      </c>
      <c r="Q302" s="161" t="s">
        <v>1607</v>
      </c>
      <c r="R302" s="161"/>
      <c r="S302" s="161" t="s">
        <v>82</v>
      </c>
      <c r="T302" s="161"/>
      <c r="U302" s="161" t="s">
        <v>82</v>
      </c>
      <c r="V302" s="161" t="s">
        <v>82</v>
      </c>
      <c r="W302" s="161"/>
      <c r="X302" s="304"/>
    </row>
    <row r="303" spans="1:24" ht="125.25" customHeight="1">
      <c r="A303" s="211" t="s">
        <v>1731</v>
      </c>
      <c r="B303" s="219" t="s">
        <v>1732</v>
      </c>
      <c r="C303" s="244" t="s">
        <v>1727</v>
      </c>
      <c r="D303" s="244" t="s">
        <v>1728</v>
      </c>
      <c r="E303" s="108" t="s">
        <v>1729</v>
      </c>
      <c r="F303" s="108" t="s">
        <v>1730</v>
      </c>
      <c r="G303" s="236">
        <v>3</v>
      </c>
      <c r="H303" s="245">
        <v>45117</v>
      </c>
      <c r="I303" s="245">
        <v>45473</v>
      </c>
      <c r="J303" s="226">
        <f t="shared" si="21"/>
        <v>50.857142857142854</v>
      </c>
      <c r="K303" s="166">
        <v>3</v>
      </c>
      <c r="L303" s="167">
        <f t="shared" si="22"/>
        <v>1</v>
      </c>
      <c r="M303" s="167"/>
      <c r="N303" s="167"/>
      <c r="O303" s="167"/>
      <c r="P303" s="103" t="s">
        <v>921</v>
      </c>
      <c r="Q303" s="161" t="s">
        <v>1607</v>
      </c>
      <c r="R303" s="161"/>
      <c r="S303" s="161" t="s">
        <v>82</v>
      </c>
      <c r="T303" s="161"/>
      <c r="U303" s="161" t="s">
        <v>82</v>
      </c>
      <c r="V303" s="161" t="s">
        <v>82</v>
      </c>
      <c r="W303" s="161"/>
      <c r="X303" s="304"/>
    </row>
    <row r="304" spans="1:24" ht="125.25" customHeight="1">
      <c r="A304" s="211" t="s">
        <v>1733</v>
      </c>
      <c r="B304" s="219" t="s">
        <v>1734</v>
      </c>
      <c r="C304" s="244" t="s">
        <v>1727</v>
      </c>
      <c r="D304" s="244" t="s">
        <v>1728</v>
      </c>
      <c r="E304" s="108" t="s">
        <v>1729</v>
      </c>
      <c r="F304" s="108" t="s">
        <v>1730</v>
      </c>
      <c r="G304" s="236">
        <v>3</v>
      </c>
      <c r="H304" s="245">
        <v>45117</v>
      </c>
      <c r="I304" s="245">
        <v>45473</v>
      </c>
      <c r="J304" s="226">
        <f t="shared" si="21"/>
        <v>50.857142857142854</v>
      </c>
      <c r="K304" s="166">
        <v>3</v>
      </c>
      <c r="L304" s="167">
        <f t="shared" si="22"/>
        <v>1</v>
      </c>
      <c r="M304" s="167"/>
      <c r="N304" s="167"/>
      <c r="O304" s="167"/>
      <c r="P304" s="103" t="s">
        <v>921</v>
      </c>
      <c r="Q304" s="161" t="s">
        <v>1607</v>
      </c>
      <c r="R304" s="161"/>
      <c r="S304" s="161" t="s">
        <v>82</v>
      </c>
      <c r="T304" s="161"/>
      <c r="U304" s="161" t="s">
        <v>82</v>
      </c>
      <c r="V304" s="161" t="s">
        <v>82</v>
      </c>
      <c r="W304" s="161"/>
      <c r="X304" s="304"/>
    </row>
    <row r="305" spans="1:24" ht="125.25" customHeight="1">
      <c r="A305" s="211" t="s">
        <v>1735</v>
      </c>
      <c r="B305" s="219" t="s">
        <v>1736</v>
      </c>
      <c r="C305" s="244" t="s">
        <v>1727</v>
      </c>
      <c r="D305" s="244" t="s">
        <v>1728</v>
      </c>
      <c r="E305" s="108" t="s">
        <v>1729</v>
      </c>
      <c r="F305" s="108" t="s">
        <v>1730</v>
      </c>
      <c r="G305" s="246">
        <v>3</v>
      </c>
      <c r="H305" s="245">
        <v>45117</v>
      </c>
      <c r="I305" s="245">
        <v>45473</v>
      </c>
      <c r="J305" s="226">
        <f t="shared" si="21"/>
        <v>50.857142857142854</v>
      </c>
      <c r="K305" s="166">
        <v>3</v>
      </c>
      <c r="L305" s="167">
        <f t="shared" si="22"/>
        <v>1</v>
      </c>
      <c r="M305" s="167"/>
      <c r="N305" s="167"/>
      <c r="O305" s="167"/>
      <c r="P305" s="103" t="s">
        <v>921</v>
      </c>
      <c r="Q305" s="161" t="s">
        <v>1607</v>
      </c>
      <c r="R305" s="161"/>
      <c r="S305" s="161" t="s">
        <v>82</v>
      </c>
      <c r="T305" s="161"/>
      <c r="U305" s="161" t="s">
        <v>82</v>
      </c>
      <c r="V305" s="161" t="s">
        <v>82</v>
      </c>
      <c r="W305" s="161"/>
      <c r="X305" s="304"/>
    </row>
    <row r="306" spans="1:24" ht="125.25" hidden="1" customHeight="1">
      <c r="A306" s="211" t="s">
        <v>1737</v>
      </c>
      <c r="B306" s="329" t="s">
        <v>1738</v>
      </c>
      <c r="C306" s="216" t="s">
        <v>1739</v>
      </c>
      <c r="D306" s="143" t="s">
        <v>1740</v>
      </c>
      <c r="E306" s="143" t="s">
        <v>1741</v>
      </c>
      <c r="F306" s="143" t="s">
        <v>1742</v>
      </c>
      <c r="G306" s="182">
        <v>7</v>
      </c>
      <c r="H306" s="247">
        <v>45124</v>
      </c>
      <c r="I306" s="247">
        <v>45291</v>
      </c>
      <c r="J306" s="226">
        <f t="shared" si="21"/>
        <v>23.857142857142858</v>
      </c>
      <c r="K306" s="166">
        <v>7</v>
      </c>
      <c r="L306" s="167">
        <f t="shared" si="22"/>
        <v>1</v>
      </c>
      <c r="M306" s="167"/>
      <c r="N306" s="167"/>
      <c r="O306" s="167"/>
      <c r="P306" s="103" t="s">
        <v>921</v>
      </c>
      <c r="Q306" s="161" t="s">
        <v>1607</v>
      </c>
      <c r="R306" s="161" t="s">
        <v>1743</v>
      </c>
      <c r="S306" s="161" t="s">
        <v>82</v>
      </c>
      <c r="T306" s="161"/>
      <c r="U306" s="161" t="s">
        <v>82</v>
      </c>
      <c r="V306" s="161"/>
      <c r="W306" s="161"/>
      <c r="X306" s="303" t="s">
        <v>1744</v>
      </c>
    </row>
    <row r="307" spans="1:24" ht="125.25" customHeight="1">
      <c r="A307" s="211" t="s">
        <v>1745</v>
      </c>
      <c r="B307" s="216" t="s">
        <v>1746</v>
      </c>
      <c r="C307" s="216" t="s">
        <v>1747</v>
      </c>
      <c r="D307" s="216" t="s">
        <v>1748</v>
      </c>
      <c r="E307" s="216" t="s">
        <v>1749</v>
      </c>
      <c r="F307" s="118" t="s">
        <v>1750</v>
      </c>
      <c r="G307" s="182">
        <v>2</v>
      </c>
      <c r="H307" s="247">
        <v>45117</v>
      </c>
      <c r="I307" s="247">
        <v>45321</v>
      </c>
      <c r="J307" s="226">
        <f t="shared" si="21"/>
        <v>29.142857142857142</v>
      </c>
      <c r="K307" s="166">
        <v>2</v>
      </c>
      <c r="L307" s="167">
        <f t="shared" si="22"/>
        <v>1</v>
      </c>
      <c r="M307" s="167"/>
      <c r="N307" s="167"/>
      <c r="O307" s="167"/>
      <c r="P307" s="103" t="s">
        <v>921</v>
      </c>
      <c r="Q307" s="161" t="s">
        <v>1607</v>
      </c>
      <c r="R307" s="161" t="s">
        <v>1751</v>
      </c>
      <c r="S307" s="161" t="s">
        <v>82</v>
      </c>
      <c r="T307" s="161"/>
      <c r="U307" s="161" t="s">
        <v>82</v>
      </c>
      <c r="V307" s="161"/>
      <c r="W307" s="161"/>
      <c r="X307" s="303"/>
    </row>
    <row r="308" spans="1:24" ht="125.25" hidden="1" customHeight="1">
      <c r="A308" s="211" t="s">
        <v>1752</v>
      </c>
      <c r="B308" s="293" t="s">
        <v>1753</v>
      </c>
      <c r="C308" s="248" t="s">
        <v>1754</v>
      </c>
      <c r="D308" s="249" t="s">
        <v>1755</v>
      </c>
      <c r="E308" s="216" t="s">
        <v>1756</v>
      </c>
      <c r="F308" s="118" t="s">
        <v>1757</v>
      </c>
      <c r="G308" s="250">
        <v>2</v>
      </c>
      <c r="H308" s="251">
        <v>45120</v>
      </c>
      <c r="I308" s="251">
        <v>45290</v>
      </c>
      <c r="J308" s="226">
        <f t="shared" si="21"/>
        <v>24.285714285714285</v>
      </c>
      <c r="K308" s="166">
        <v>2</v>
      </c>
      <c r="L308" s="167">
        <f t="shared" si="22"/>
        <v>1</v>
      </c>
      <c r="M308" s="167"/>
      <c r="N308" s="167"/>
      <c r="O308" s="167"/>
      <c r="P308" s="103" t="s">
        <v>921</v>
      </c>
      <c r="Q308" s="161" t="s">
        <v>1607</v>
      </c>
      <c r="R308" s="161" t="s">
        <v>1758</v>
      </c>
      <c r="S308" s="161" t="s">
        <v>82</v>
      </c>
      <c r="T308" s="161"/>
      <c r="U308" s="161" t="s">
        <v>82</v>
      </c>
      <c r="V308" s="161"/>
      <c r="W308" s="161"/>
      <c r="X308" s="303" t="s">
        <v>1759</v>
      </c>
    </row>
    <row r="309" spans="1:24" ht="125.25" hidden="1" customHeight="1">
      <c r="A309" s="211" t="s">
        <v>1760</v>
      </c>
      <c r="B309" s="293" t="s">
        <v>1761</v>
      </c>
      <c r="C309" s="248" t="s">
        <v>1762</v>
      </c>
      <c r="D309" s="249" t="s">
        <v>1763</v>
      </c>
      <c r="E309" s="216" t="s">
        <v>1756</v>
      </c>
      <c r="F309" s="118" t="s">
        <v>1757</v>
      </c>
      <c r="G309" s="182">
        <v>2</v>
      </c>
      <c r="H309" s="251">
        <v>45120</v>
      </c>
      <c r="I309" s="251">
        <v>45290</v>
      </c>
      <c r="J309" s="226">
        <f t="shared" si="21"/>
        <v>24.285714285714285</v>
      </c>
      <c r="K309" s="166">
        <v>2</v>
      </c>
      <c r="L309" s="167">
        <f t="shared" si="22"/>
        <v>1</v>
      </c>
      <c r="M309" s="167"/>
      <c r="N309" s="167"/>
      <c r="O309" s="167"/>
      <c r="P309" s="103" t="s">
        <v>921</v>
      </c>
      <c r="Q309" s="161" t="s">
        <v>1607</v>
      </c>
      <c r="R309" s="161" t="s">
        <v>1764</v>
      </c>
      <c r="S309" s="161" t="s">
        <v>82</v>
      </c>
      <c r="T309" s="161"/>
      <c r="U309" s="161"/>
      <c r="V309" s="161"/>
      <c r="W309" s="161"/>
      <c r="X309" s="303" t="s">
        <v>1759</v>
      </c>
    </row>
    <row r="310" spans="1:24" ht="125.25" customHeight="1">
      <c r="A310" s="211" t="s">
        <v>1765</v>
      </c>
      <c r="B310" s="252" t="s">
        <v>1766</v>
      </c>
      <c r="C310" s="116" t="s">
        <v>1767</v>
      </c>
      <c r="D310" s="244" t="s">
        <v>1768</v>
      </c>
      <c r="E310" s="108" t="s">
        <v>1769</v>
      </c>
      <c r="F310" s="108" t="s">
        <v>1770</v>
      </c>
      <c r="G310" s="236">
        <v>4</v>
      </c>
      <c r="H310" s="245">
        <v>45120</v>
      </c>
      <c r="I310" s="245">
        <v>45595</v>
      </c>
      <c r="J310" s="226">
        <f t="shared" si="21"/>
        <v>67.857142857142861</v>
      </c>
      <c r="K310" s="166">
        <v>0</v>
      </c>
      <c r="L310" s="167">
        <f t="shared" si="22"/>
        <v>0</v>
      </c>
      <c r="M310" s="167"/>
      <c r="N310" s="167"/>
      <c r="O310" s="167"/>
      <c r="P310" s="103" t="s">
        <v>921</v>
      </c>
      <c r="Q310" s="161" t="s">
        <v>1607</v>
      </c>
      <c r="R310" s="161"/>
      <c r="S310" s="161" t="s">
        <v>82</v>
      </c>
      <c r="T310" s="161"/>
      <c r="U310" s="161" t="s">
        <v>82</v>
      </c>
      <c r="V310" s="161"/>
      <c r="W310" s="161"/>
      <c r="X310" s="304"/>
    </row>
    <row r="311" spans="1:24" ht="125.25" customHeight="1">
      <c r="A311" s="211" t="s">
        <v>1771</v>
      </c>
      <c r="B311" s="317" t="s">
        <v>1772</v>
      </c>
      <c r="C311" s="116" t="s">
        <v>1767</v>
      </c>
      <c r="D311" s="244" t="s">
        <v>1728</v>
      </c>
      <c r="E311" s="108" t="s">
        <v>1773</v>
      </c>
      <c r="F311" s="108" t="s">
        <v>1774</v>
      </c>
      <c r="G311" s="236">
        <v>4</v>
      </c>
      <c r="H311" s="245">
        <v>45120</v>
      </c>
      <c r="I311" s="245">
        <v>45595</v>
      </c>
      <c r="J311" s="226">
        <f t="shared" si="21"/>
        <v>67.857142857142861</v>
      </c>
      <c r="K311" s="166">
        <v>0</v>
      </c>
      <c r="L311" s="167">
        <f t="shared" si="22"/>
        <v>0</v>
      </c>
      <c r="M311" s="167"/>
      <c r="N311" s="167"/>
      <c r="O311" s="167"/>
      <c r="P311" s="103" t="s">
        <v>921</v>
      </c>
      <c r="Q311" s="161" t="s">
        <v>1607</v>
      </c>
      <c r="R311" s="161"/>
      <c r="S311" s="161" t="s">
        <v>82</v>
      </c>
      <c r="T311" s="161"/>
      <c r="U311" s="161" t="s">
        <v>82</v>
      </c>
      <c r="V311" s="161"/>
      <c r="W311" s="161"/>
      <c r="X311" s="304"/>
    </row>
    <row r="312" spans="1:24" ht="125.25" customHeight="1">
      <c r="A312" s="211" t="s">
        <v>1775</v>
      </c>
      <c r="B312" s="253" t="s">
        <v>1776</v>
      </c>
      <c r="C312" s="254" t="s">
        <v>1777</v>
      </c>
      <c r="D312" s="254" t="s">
        <v>1778</v>
      </c>
      <c r="E312" s="131" t="s">
        <v>1779</v>
      </c>
      <c r="F312" s="230" t="s">
        <v>1780</v>
      </c>
      <c r="G312" s="234">
        <v>24</v>
      </c>
      <c r="H312" s="245">
        <v>45120</v>
      </c>
      <c r="I312" s="131">
        <v>45657</v>
      </c>
      <c r="J312" s="226">
        <f t="shared" si="21"/>
        <v>76.714285714285708</v>
      </c>
      <c r="K312" s="166">
        <v>15</v>
      </c>
      <c r="L312" s="167">
        <f t="shared" si="22"/>
        <v>0.625</v>
      </c>
      <c r="M312" s="167"/>
      <c r="N312" s="167"/>
      <c r="O312" s="167"/>
      <c r="P312" s="314" t="s">
        <v>1781</v>
      </c>
      <c r="Q312" s="161" t="s">
        <v>1607</v>
      </c>
      <c r="R312" s="161"/>
      <c r="S312" s="161" t="s">
        <v>82</v>
      </c>
      <c r="T312" s="161"/>
      <c r="U312" s="161"/>
      <c r="V312" s="161"/>
      <c r="W312" s="161"/>
      <c r="X312" s="304"/>
    </row>
    <row r="313" spans="1:24" ht="125.25" hidden="1" customHeight="1">
      <c r="A313" s="211" t="s">
        <v>1782</v>
      </c>
      <c r="B313" s="294" t="s">
        <v>1783</v>
      </c>
      <c r="C313" s="254" t="s">
        <v>1784</v>
      </c>
      <c r="D313" s="203" t="s">
        <v>1785</v>
      </c>
      <c r="E313" s="203" t="s">
        <v>1786</v>
      </c>
      <c r="F313" s="203" t="s">
        <v>1787</v>
      </c>
      <c r="G313" s="236">
        <v>1</v>
      </c>
      <c r="H313" s="245">
        <v>45120</v>
      </c>
      <c r="I313" s="38">
        <v>45291</v>
      </c>
      <c r="J313" s="226">
        <f t="shared" si="21"/>
        <v>24.428571428571427</v>
      </c>
      <c r="K313" s="166">
        <v>1</v>
      </c>
      <c r="L313" s="167">
        <f t="shared" si="22"/>
        <v>1</v>
      </c>
      <c r="M313" s="167"/>
      <c r="N313" s="167"/>
      <c r="O313" s="167"/>
      <c r="P313" s="314" t="s">
        <v>1781</v>
      </c>
      <c r="Q313" s="161" t="s">
        <v>1607</v>
      </c>
      <c r="R313" s="161"/>
      <c r="S313" s="161" t="s">
        <v>82</v>
      </c>
      <c r="T313" s="161"/>
      <c r="U313" s="161"/>
      <c r="V313" s="161"/>
      <c r="W313" s="161"/>
      <c r="X313" s="303" t="s">
        <v>1788</v>
      </c>
    </row>
    <row r="314" spans="1:24" ht="125.25" customHeight="1">
      <c r="A314" s="211" t="s">
        <v>1789</v>
      </c>
      <c r="B314" s="253" t="s">
        <v>1790</v>
      </c>
      <c r="C314" s="254" t="s">
        <v>1791</v>
      </c>
      <c r="D314" s="116" t="s">
        <v>1792</v>
      </c>
      <c r="E314" s="116" t="s">
        <v>1793</v>
      </c>
      <c r="F314" s="327" t="s">
        <v>1794</v>
      </c>
      <c r="G314" s="236">
        <v>1</v>
      </c>
      <c r="H314" s="38">
        <v>45111</v>
      </c>
      <c r="I314" s="38">
        <v>45535</v>
      </c>
      <c r="J314" s="226">
        <f t="shared" si="21"/>
        <v>60.571428571428569</v>
      </c>
      <c r="K314" s="166">
        <v>0.2</v>
      </c>
      <c r="L314" s="167">
        <f t="shared" si="22"/>
        <v>0.2</v>
      </c>
      <c r="M314" s="167"/>
      <c r="N314" s="167"/>
      <c r="O314" s="167"/>
      <c r="P314" s="314" t="s">
        <v>1398</v>
      </c>
      <c r="Q314" s="161" t="s">
        <v>1607</v>
      </c>
      <c r="R314" s="161" t="s">
        <v>1795</v>
      </c>
      <c r="S314" s="161" t="s">
        <v>82</v>
      </c>
      <c r="T314" s="161"/>
      <c r="U314" s="161"/>
      <c r="V314" s="161"/>
      <c r="W314" s="161"/>
      <c r="X314" s="303"/>
    </row>
    <row r="315" spans="1:24" ht="125.25" customHeight="1">
      <c r="A315" s="211" t="s">
        <v>1796</v>
      </c>
      <c r="B315" s="255" t="s">
        <v>1797</v>
      </c>
      <c r="C315" s="224" t="s">
        <v>1646</v>
      </c>
      <c r="D315" s="224" t="s">
        <v>1604</v>
      </c>
      <c r="E315" s="224" t="s">
        <v>1605</v>
      </c>
      <c r="F315" s="225" t="s">
        <v>1798</v>
      </c>
      <c r="G315" s="226">
        <v>4</v>
      </c>
      <c r="H315" s="319">
        <v>45108</v>
      </c>
      <c r="I315" s="319">
        <v>45350</v>
      </c>
      <c r="J315" s="226">
        <f t="shared" si="21"/>
        <v>34.571428571428569</v>
      </c>
      <c r="K315" s="166">
        <v>4</v>
      </c>
      <c r="L315" s="167">
        <f t="shared" si="22"/>
        <v>1</v>
      </c>
      <c r="M315" s="167"/>
      <c r="N315" s="167"/>
      <c r="O315" s="167"/>
      <c r="P315" s="324" t="s">
        <v>1799</v>
      </c>
      <c r="Q315" s="161" t="s">
        <v>1800</v>
      </c>
      <c r="R315" s="161" t="s">
        <v>1801</v>
      </c>
      <c r="S315" s="161" t="s">
        <v>82</v>
      </c>
      <c r="T315" s="161"/>
      <c r="U315" s="161"/>
      <c r="V315" s="161"/>
      <c r="W315" s="161"/>
      <c r="X315" s="304"/>
    </row>
    <row r="316" spans="1:24" ht="125.25" customHeight="1">
      <c r="A316" s="211" t="s">
        <v>1802</v>
      </c>
      <c r="B316" s="253" t="s">
        <v>1803</v>
      </c>
      <c r="C316" s="253" t="s">
        <v>1804</v>
      </c>
      <c r="D316" s="253" t="s">
        <v>1805</v>
      </c>
      <c r="E316" s="253" t="s">
        <v>1806</v>
      </c>
      <c r="F316" s="103" t="s">
        <v>1807</v>
      </c>
      <c r="G316" s="256">
        <v>4</v>
      </c>
      <c r="H316" s="243">
        <v>45108</v>
      </c>
      <c r="I316" s="243">
        <v>45382</v>
      </c>
      <c r="J316" s="226">
        <f t="shared" si="21"/>
        <v>39.142857142857146</v>
      </c>
      <c r="K316" s="166">
        <v>4</v>
      </c>
      <c r="L316" s="167">
        <f t="shared" si="22"/>
        <v>1</v>
      </c>
      <c r="M316" s="167"/>
      <c r="N316" s="167"/>
      <c r="O316" s="167"/>
      <c r="P316" s="103" t="s">
        <v>895</v>
      </c>
      <c r="Q316" s="161" t="s">
        <v>1800</v>
      </c>
      <c r="R316" s="161" t="s">
        <v>1808</v>
      </c>
      <c r="S316" s="161" t="s">
        <v>82</v>
      </c>
      <c r="T316" s="161"/>
      <c r="U316" s="161"/>
      <c r="V316" s="161"/>
      <c r="W316" s="161"/>
      <c r="X316" s="304"/>
    </row>
    <row r="317" spans="1:24" ht="125.25" hidden="1" customHeight="1">
      <c r="A317" s="211" t="s">
        <v>1809</v>
      </c>
      <c r="B317" s="334" t="s">
        <v>1810</v>
      </c>
      <c r="C317" s="108" t="s">
        <v>1811</v>
      </c>
      <c r="D317" s="106" t="s">
        <v>1812</v>
      </c>
      <c r="E317" s="106" t="s">
        <v>1813</v>
      </c>
      <c r="F317" s="103" t="s">
        <v>1814</v>
      </c>
      <c r="G317" s="242">
        <v>3</v>
      </c>
      <c r="H317" s="38">
        <v>45120</v>
      </c>
      <c r="I317" s="38">
        <v>45291</v>
      </c>
      <c r="J317" s="226">
        <f t="shared" si="21"/>
        <v>24.428571428571427</v>
      </c>
      <c r="K317" s="166">
        <v>3</v>
      </c>
      <c r="L317" s="167">
        <f>IF(K317/G317&gt;1,1,K317/G317)</f>
        <v>1</v>
      </c>
      <c r="M317" s="167"/>
      <c r="N317" s="167"/>
      <c r="O317" s="167"/>
      <c r="P317" s="103" t="s">
        <v>1311</v>
      </c>
      <c r="Q317" s="161" t="s">
        <v>1800</v>
      </c>
      <c r="R317" s="161" t="s">
        <v>1815</v>
      </c>
      <c r="S317" s="161" t="s">
        <v>82</v>
      </c>
      <c r="T317" s="161"/>
      <c r="U317" s="161"/>
      <c r="V317" s="161"/>
      <c r="W317" s="161"/>
      <c r="X317" s="303" t="s">
        <v>1992</v>
      </c>
    </row>
    <row r="318" spans="1:24" ht="125.25" customHeight="1">
      <c r="A318" s="211" t="s">
        <v>1816</v>
      </c>
      <c r="B318" s="253" t="s">
        <v>1817</v>
      </c>
      <c r="C318" s="108" t="s">
        <v>1818</v>
      </c>
      <c r="D318" s="106" t="s">
        <v>1819</v>
      </c>
      <c r="E318" s="106" t="s">
        <v>1820</v>
      </c>
      <c r="F318" s="103" t="s">
        <v>1821</v>
      </c>
      <c r="G318" s="242">
        <v>4</v>
      </c>
      <c r="H318" s="38">
        <v>45120</v>
      </c>
      <c r="I318" s="38">
        <v>45291</v>
      </c>
      <c r="J318" s="226">
        <f t="shared" si="21"/>
        <v>24.428571428571427</v>
      </c>
      <c r="K318" s="166">
        <v>4</v>
      </c>
      <c r="L318" s="167">
        <f t="shared" si="22"/>
        <v>1</v>
      </c>
      <c r="M318" s="167"/>
      <c r="N318" s="167"/>
      <c r="O318" s="167"/>
      <c r="P318" s="103" t="s">
        <v>1311</v>
      </c>
      <c r="Q318" s="161" t="s">
        <v>1800</v>
      </c>
      <c r="R318" s="161" t="s">
        <v>1822</v>
      </c>
      <c r="S318" s="161" t="s">
        <v>82</v>
      </c>
      <c r="T318" s="161"/>
      <c r="U318" s="161"/>
      <c r="V318" s="161"/>
      <c r="W318" s="161"/>
      <c r="X318" s="303"/>
    </row>
    <row r="319" spans="1:24" ht="125.25" customHeight="1">
      <c r="A319" s="211" t="s">
        <v>1823</v>
      </c>
      <c r="B319" s="253" t="s">
        <v>1824</v>
      </c>
      <c r="C319" s="253" t="s">
        <v>1825</v>
      </c>
      <c r="D319" s="253" t="s">
        <v>1826</v>
      </c>
      <c r="E319" s="253" t="s">
        <v>1827</v>
      </c>
      <c r="F319" s="253" t="s">
        <v>1828</v>
      </c>
      <c r="G319" s="256">
        <v>6</v>
      </c>
      <c r="H319" s="38">
        <v>45139</v>
      </c>
      <c r="I319" s="38">
        <v>46022</v>
      </c>
      <c r="J319" s="226">
        <f t="shared" si="21"/>
        <v>126.14285714285714</v>
      </c>
      <c r="K319" s="166">
        <v>0</v>
      </c>
      <c r="L319" s="167">
        <f t="shared" si="22"/>
        <v>0</v>
      </c>
      <c r="M319" s="167"/>
      <c r="N319" s="167"/>
      <c r="O319" s="167"/>
      <c r="P319" s="103" t="s">
        <v>921</v>
      </c>
      <c r="Q319" s="161" t="s">
        <v>1800</v>
      </c>
      <c r="R319" s="161"/>
      <c r="S319" s="161" t="s">
        <v>82</v>
      </c>
      <c r="T319" s="161"/>
      <c r="U319" s="161" t="s">
        <v>82</v>
      </c>
      <c r="V319" s="161"/>
      <c r="W319" s="161"/>
      <c r="X319" s="304"/>
    </row>
    <row r="320" spans="1:24" ht="125.25" customHeight="1">
      <c r="A320" s="211" t="s">
        <v>1829</v>
      </c>
      <c r="B320" s="253" t="s">
        <v>1830</v>
      </c>
      <c r="C320" s="252" t="s">
        <v>1831</v>
      </c>
      <c r="D320" s="252" t="s">
        <v>1832</v>
      </c>
      <c r="E320" s="108" t="s">
        <v>1833</v>
      </c>
      <c r="F320" s="108" t="s">
        <v>1834</v>
      </c>
      <c r="G320" s="236">
        <v>3</v>
      </c>
      <c r="H320" s="245">
        <v>45293</v>
      </c>
      <c r="I320" s="245">
        <v>45656</v>
      </c>
      <c r="J320" s="226">
        <f t="shared" si="21"/>
        <v>51.857142857142854</v>
      </c>
      <c r="K320" s="166">
        <v>0</v>
      </c>
      <c r="L320" s="167">
        <f t="shared" si="22"/>
        <v>0</v>
      </c>
      <c r="M320" s="167"/>
      <c r="N320" s="167"/>
      <c r="O320" s="167"/>
      <c r="P320" s="103" t="s">
        <v>921</v>
      </c>
      <c r="Q320" s="161" t="s">
        <v>1800</v>
      </c>
      <c r="R320" s="161"/>
      <c r="S320" s="161" t="s">
        <v>82</v>
      </c>
      <c r="T320" s="161"/>
      <c r="U320" s="161" t="s">
        <v>82</v>
      </c>
      <c r="V320" s="161"/>
      <c r="W320" s="161"/>
      <c r="X320" s="304"/>
    </row>
    <row r="321" spans="1:24" ht="125.25" customHeight="1">
      <c r="A321" s="211" t="s">
        <v>1835</v>
      </c>
      <c r="B321" s="253" t="s">
        <v>1836</v>
      </c>
      <c r="C321" s="108" t="s">
        <v>1837</v>
      </c>
      <c r="D321" s="253" t="s">
        <v>1838</v>
      </c>
      <c r="E321" s="108" t="s">
        <v>1839</v>
      </c>
      <c r="F321" s="108" t="s">
        <v>1840</v>
      </c>
      <c r="G321" s="257">
        <v>3</v>
      </c>
      <c r="H321" s="38">
        <v>45293</v>
      </c>
      <c r="I321" s="38">
        <v>45656</v>
      </c>
      <c r="J321" s="226">
        <f t="shared" si="21"/>
        <v>51.857142857142854</v>
      </c>
      <c r="K321" s="166">
        <v>0</v>
      </c>
      <c r="L321" s="167">
        <f t="shared" si="22"/>
        <v>0</v>
      </c>
      <c r="M321" s="167"/>
      <c r="N321" s="167"/>
      <c r="O321" s="167"/>
      <c r="P321" s="103" t="s">
        <v>921</v>
      </c>
      <c r="Q321" s="161" t="s">
        <v>1800</v>
      </c>
      <c r="R321" s="161"/>
      <c r="S321" s="161" t="s">
        <v>82</v>
      </c>
      <c r="T321" s="161"/>
      <c r="U321" s="161"/>
      <c r="V321" s="161"/>
      <c r="W321" s="161"/>
      <c r="X321" s="304"/>
    </row>
    <row r="322" spans="1:24" ht="125.25" customHeight="1">
      <c r="A322" s="211" t="s">
        <v>1841</v>
      </c>
      <c r="B322" s="253" t="s">
        <v>1842</v>
      </c>
      <c r="C322" s="108" t="s">
        <v>1843</v>
      </c>
      <c r="D322" s="253" t="s">
        <v>1838</v>
      </c>
      <c r="E322" s="108" t="s">
        <v>1839</v>
      </c>
      <c r="F322" s="108" t="s">
        <v>1840</v>
      </c>
      <c r="G322" s="258">
        <v>3</v>
      </c>
      <c r="H322" s="38">
        <v>45293</v>
      </c>
      <c r="I322" s="38">
        <v>45656</v>
      </c>
      <c r="J322" s="226">
        <f t="shared" si="21"/>
        <v>51.857142857142854</v>
      </c>
      <c r="K322" s="166">
        <v>0</v>
      </c>
      <c r="L322" s="167">
        <f t="shared" si="22"/>
        <v>0</v>
      </c>
      <c r="M322" s="167"/>
      <c r="N322" s="167"/>
      <c r="O322" s="167"/>
      <c r="P322" s="103" t="s">
        <v>921</v>
      </c>
      <c r="Q322" s="161" t="s">
        <v>1800</v>
      </c>
      <c r="R322" s="161"/>
      <c r="S322" s="161" t="s">
        <v>82</v>
      </c>
      <c r="T322" s="161"/>
      <c r="U322" s="161"/>
      <c r="V322" s="161"/>
      <c r="W322" s="161"/>
      <c r="X322" s="304"/>
    </row>
    <row r="323" spans="1:24" ht="125.25" customHeight="1">
      <c r="A323" s="211" t="s">
        <v>1844</v>
      </c>
      <c r="B323" s="259" t="s">
        <v>1845</v>
      </c>
      <c r="C323" s="145" t="s">
        <v>1846</v>
      </c>
      <c r="D323" s="260" t="s">
        <v>1847</v>
      </c>
      <c r="E323" s="145" t="s">
        <v>1848</v>
      </c>
      <c r="F323" s="260" t="s">
        <v>1849</v>
      </c>
      <c r="G323" s="258">
        <v>4</v>
      </c>
      <c r="H323" s="134">
        <v>45120</v>
      </c>
      <c r="I323" s="134">
        <v>45657</v>
      </c>
      <c r="J323" s="226">
        <f t="shared" si="21"/>
        <v>76.714285714285708</v>
      </c>
      <c r="K323" s="166">
        <v>2</v>
      </c>
      <c r="L323" s="167">
        <f t="shared" si="22"/>
        <v>0.5</v>
      </c>
      <c r="M323" s="167"/>
      <c r="N323" s="167"/>
      <c r="O323" s="167"/>
      <c r="P323" s="103" t="s">
        <v>1850</v>
      </c>
      <c r="Q323" s="161" t="s">
        <v>1038</v>
      </c>
      <c r="R323" s="161"/>
      <c r="S323" s="161" t="s">
        <v>82</v>
      </c>
      <c r="T323" s="161"/>
      <c r="U323" s="161" t="s">
        <v>82</v>
      </c>
      <c r="V323" s="161" t="s">
        <v>82</v>
      </c>
      <c r="W323" s="161"/>
      <c r="X323" s="304"/>
    </row>
    <row r="324" spans="1:24" ht="125.25" customHeight="1">
      <c r="A324" s="211" t="s">
        <v>1851</v>
      </c>
      <c r="B324" s="259" t="s">
        <v>1852</v>
      </c>
      <c r="C324" s="145" t="s">
        <v>1853</v>
      </c>
      <c r="D324" s="260" t="s">
        <v>1847</v>
      </c>
      <c r="E324" s="138" t="s">
        <v>1848</v>
      </c>
      <c r="F324" s="260" t="s">
        <v>1854</v>
      </c>
      <c r="G324" s="258">
        <v>4</v>
      </c>
      <c r="H324" s="134">
        <v>45120</v>
      </c>
      <c r="I324" s="134">
        <v>45657</v>
      </c>
      <c r="J324" s="226">
        <f t="shared" si="21"/>
        <v>76.714285714285708</v>
      </c>
      <c r="K324" s="166">
        <v>2</v>
      </c>
      <c r="L324" s="167">
        <f t="shared" si="22"/>
        <v>0.5</v>
      </c>
      <c r="M324" s="167"/>
      <c r="N324" s="167"/>
      <c r="O324" s="167"/>
      <c r="P324" s="103" t="s">
        <v>1850</v>
      </c>
      <c r="Q324" s="161" t="s">
        <v>1038</v>
      </c>
      <c r="R324" s="161"/>
      <c r="S324" s="161" t="s">
        <v>82</v>
      </c>
      <c r="T324" s="161"/>
      <c r="U324" s="161" t="s">
        <v>82</v>
      </c>
      <c r="V324" s="161"/>
      <c r="W324" s="161"/>
      <c r="X324" s="304"/>
    </row>
    <row r="325" spans="1:24" ht="125.25" customHeight="1">
      <c r="A325" s="211" t="s">
        <v>1855</v>
      </c>
      <c r="B325" s="255" t="s">
        <v>1856</v>
      </c>
      <c r="C325" s="114" t="s">
        <v>1846</v>
      </c>
      <c r="D325" s="261" t="s">
        <v>1857</v>
      </c>
      <c r="E325" s="261" t="s">
        <v>1858</v>
      </c>
      <c r="F325" s="261" t="s">
        <v>1859</v>
      </c>
      <c r="G325" s="256">
        <v>5</v>
      </c>
      <c r="H325" s="38">
        <v>45120</v>
      </c>
      <c r="I325" s="38">
        <v>45838</v>
      </c>
      <c r="J325" s="226">
        <f t="shared" si="21"/>
        <v>102.57142857142857</v>
      </c>
      <c r="K325" s="166">
        <v>3</v>
      </c>
      <c r="L325" s="167">
        <f t="shared" si="22"/>
        <v>0.6</v>
      </c>
      <c r="M325" s="167"/>
      <c r="N325" s="167"/>
      <c r="O325" s="167"/>
      <c r="P325" s="103" t="s">
        <v>1850</v>
      </c>
      <c r="Q325" s="161" t="s">
        <v>1038</v>
      </c>
      <c r="R325" s="161"/>
      <c r="S325" s="161" t="s">
        <v>82</v>
      </c>
      <c r="T325" s="161"/>
      <c r="U325" s="161" t="s">
        <v>82</v>
      </c>
      <c r="V325" s="161"/>
      <c r="W325" s="161"/>
      <c r="X325" s="303"/>
    </row>
    <row r="326" spans="1:24" ht="125.25" customHeight="1">
      <c r="A326" s="211" t="s">
        <v>1860</v>
      </c>
      <c r="B326" s="255" t="s">
        <v>1861</v>
      </c>
      <c r="C326" s="262" t="s">
        <v>1862</v>
      </c>
      <c r="D326" s="261" t="s">
        <v>1863</v>
      </c>
      <c r="E326" s="103" t="s">
        <v>1848</v>
      </c>
      <c r="F326" s="261" t="s">
        <v>1854</v>
      </c>
      <c r="G326" s="258">
        <v>4</v>
      </c>
      <c r="H326" s="38">
        <v>45120</v>
      </c>
      <c r="I326" s="38">
        <v>45657</v>
      </c>
      <c r="J326" s="226">
        <f t="shared" si="21"/>
        <v>76.714285714285708</v>
      </c>
      <c r="K326" s="166">
        <v>2</v>
      </c>
      <c r="L326" s="167">
        <f t="shared" si="22"/>
        <v>0.5</v>
      </c>
      <c r="M326" s="167"/>
      <c r="N326" s="167"/>
      <c r="O326" s="167"/>
      <c r="P326" s="103" t="s">
        <v>1850</v>
      </c>
      <c r="Q326" s="161" t="s">
        <v>1038</v>
      </c>
      <c r="R326" s="161"/>
      <c r="S326" s="161" t="s">
        <v>82</v>
      </c>
      <c r="T326" s="161"/>
      <c r="U326" s="161" t="s">
        <v>82</v>
      </c>
      <c r="V326" s="161"/>
      <c r="W326" s="161"/>
      <c r="X326" s="304"/>
    </row>
    <row r="327" spans="1:24" ht="125.25" customHeight="1">
      <c r="A327" s="211" t="s">
        <v>1864</v>
      </c>
      <c r="B327" s="255" t="s">
        <v>1865</v>
      </c>
      <c r="C327" s="262" t="s">
        <v>1862</v>
      </c>
      <c r="D327" s="261" t="s">
        <v>1863</v>
      </c>
      <c r="E327" s="103" t="s">
        <v>1848</v>
      </c>
      <c r="F327" s="261" t="s">
        <v>1854</v>
      </c>
      <c r="G327" s="258">
        <v>4</v>
      </c>
      <c r="H327" s="38">
        <v>45120</v>
      </c>
      <c r="I327" s="38">
        <v>45657</v>
      </c>
      <c r="J327" s="226">
        <f t="shared" si="21"/>
        <v>76.714285714285708</v>
      </c>
      <c r="K327" s="166">
        <v>2</v>
      </c>
      <c r="L327" s="167">
        <f t="shared" si="22"/>
        <v>0.5</v>
      </c>
      <c r="M327" s="167"/>
      <c r="N327" s="167"/>
      <c r="O327" s="167"/>
      <c r="P327" s="103" t="s">
        <v>1850</v>
      </c>
      <c r="Q327" s="161" t="s">
        <v>1038</v>
      </c>
      <c r="R327" s="161"/>
      <c r="S327" s="161" t="s">
        <v>82</v>
      </c>
      <c r="T327" s="161"/>
      <c r="U327" s="161" t="s">
        <v>82</v>
      </c>
      <c r="V327" s="161" t="s">
        <v>82</v>
      </c>
      <c r="W327" s="161"/>
      <c r="X327" s="304"/>
    </row>
    <row r="328" spans="1:24" ht="125.25" customHeight="1">
      <c r="A328" s="211" t="s">
        <v>1866</v>
      </c>
      <c r="B328" s="255" t="s">
        <v>1867</v>
      </c>
      <c r="C328" s="115" t="s">
        <v>1868</v>
      </c>
      <c r="D328" s="114" t="s">
        <v>1869</v>
      </c>
      <c r="E328" s="114" t="s">
        <v>1870</v>
      </c>
      <c r="F328" s="114" t="s">
        <v>1871</v>
      </c>
      <c r="G328" s="256">
        <v>3</v>
      </c>
      <c r="H328" s="263">
        <v>45120</v>
      </c>
      <c r="I328" s="263">
        <v>45657</v>
      </c>
      <c r="J328" s="226">
        <f t="shared" si="21"/>
        <v>76.714285714285708</v>
      </c>
      <c r="K328" s="166">
        <v>1</v>
      </c>
      <c r="L328" s="167">
        <f t="shared" si="22"/>
        <v>0.33333333333333331</v>
      </c>
      <c r="M328" s="167"/>
      <c r="N328" s="167"/>
      <c r="O328" s="167"/>
      <c r="P328" s="103" t="s">
        <v>1850</v>
      </c>
      <c r="Q328" s="161" t="s">
        <v>1038</v>
      </c>
      <c r="R328" s="161"/>
      <c r="S328" s="161" t="s">
        <v>82</v>
      </c>
      <c r="T328" s="161"/>
      <c r="U328" s="161" t="s">
        <v>82</v>
      </c>
      <c r="V328" s="161"/>
      <c r="W328" s="161"/>
      <c r="X328" s="304"/>
    </row>
    <row r="329" spans="1:24" ht="125.25" customHeight="1">
      <c r="A329" s="211" t="s">
        <v>1872</v>
      </c>
      <c r="B329" s="255" t="s">
        <v>1873</v>
      </c>
      <c r="C329" s="106" t="s">
        <v>1874</v>
      </c>
      <c r="D329" s="114" t="s">
        <v>1875</v>
      </c>
      <c r="E329" s="114" t="s">
        <v>1870</v>
      </c>
      <c r="F329" s="114" t="s">
        <v>1876</v>
      </c>
      <c r="G329" s="256">
        <v>3</v>
      </c>
      <c r="H329" s="263">
        <v>45120</v>
      </c>
      <c r="I329" s="263">
        <v>45657</v>
      </c>
      <c r="J329" s="226">
        <f t="shared" si="21"/>
        <v>76.714285714285708</v>
      </c>
      <c r="K329" s="166">
        <v>1</v>
      </c>
      <c r="L329" s="167">
        <f t="shared" si="22"/>
        <v>0.33333333333333331</v>
      </c>
      <c r="M329" s="167"/>
      <c r="N329" s="167"/>
      <c r="O329" s="167"/>
      <c r="P329" s="103" t="s">
        <v>1850</v>
      </c>
      <c r="Q329" s="161" t="s">
        <v>1038</v>
      </c>
      <c r="R329" s="161"/>
      <c r="S329" s="161" t="s">
        <v>82</v>
      </c>
      <c r="T329" s="161"/>
      <c r="U329" s="161" t="s">
        <v>82</v>
      </c>
      <c r="V329" s="161"/>
      <c r="W329" s="161"/>
      <c r="X329" s="304"/>
    </row>
    <row r="330" spans="1:24" ht="125.25" customHeight="1">
      <c r="A330" s="211" t="s">
        <v>1877</v>
      </c>
      <c r="B330" s="255" t="s">
        <v>1878</v>
      </c>
      <c r="C330" s="115" t="s">
        <v>1879</v>
      </c>
      <c r="D330" s="115" t="s">
        <v>1880</v>
      </c>
      <c r="E330" s="262" t="s">
        <v>1881</v>
      </c>
      <c r="F330" s="115" t="s">
        <v>1882</v>
      </c>
      <c r="G330" s="234">
        <v>1</v>
      </c>
      <c r="H330" s="264">
        <v>45120</v>
      </c>
      <c r="I330" s="265">
        <v>45290</v>
      </c>
      <c r="J330" s="226">
        <f t="shared" si="21"/>
        <v>24.285714285714285</v>
      </c>
      <c r="K330" s="166">
        <v>1</v>
      </c>
      <c r="L330" s="167">
        <f t="shared" si="22"/>
        <v>1</v>
      </c>
      <c r="M330" s="167"/>
      <c r="N330" s="167"/>
      <c r="O330" s="167"/>
      <c r="P330" s="103" t="s">
        <v>1850</v>
      </c>
      <c r="Q330" s="161" t="s">
        <v>1038</v>
      </c>
      <c r="R330" s="161"/>
      <c r="S330" s="161" t="s">
        <v>82</v>
      </c>
      <c r="T330" s="161"/>
      <c r="U330" s="161" t="s">
        <v>82</v>
      </c>
      <c r="V330" s="161"/>
      <c r="W330" s="161"/>
      <c r="X330" s="304"/>
    </row>
    <row r="331" spans="1:24" ht="125.25" customHeight="1">
      <c r="A331" s="211" t="s">
        <v>1883</v>
      </c>
      <c r="B331" s="255" t="s">
        <v>1884</v>
      </c>
      <c r="C331" s="114" t="s">
        <v>1885</v>
      </c>
      <c r="D331" s="261" t="s">
        <v>1886</v>
      </c>
      <c r="E331" s="261" t="s">
        <v>1858</v>
      </c>
      <c r="F331" s="261" t="s">
        <v>1887</v>
      </c>
      <c r="G331" s="256">
        <v>5</v>
      </c>
      <c r="H331" s="38">
        <v>45120</v>
      </c>
      <c r="I331" s="38">
        <v>45657</v>
      </c>
      <c r="J331" s="226">
        <f t="shared" si="21"/>
        <v>76.714285714285708</v>
      </c>
      <c r="K331" s="166">
        <v>1</v>
      </c>
      <c r="L331" s="167">
        <f t="shared" si="22"/>
        <v>0.2</v>
      </c>
      <c r="M331" s="167"/>
      <c r="N331" s="167"/>
      <c r="O331" s="167"/>
      <c r="P331" s="103" t="s">
        <v>1850</v>
      </c>
      <c r="Q331" s="161" t="s">
        <v>1038</v>
      </c>
      <c r="R331" s="161"/>
      <c r="S331" s="161" t="s">
        <v>82</v>
      </c>
      <c r="T331" s="161"/>
      <c r="U331" s="161" t="s">
        <v>82</v>
      </c>
      <c r="V331" s="161"/>
      <c r="W331" s="161"/>
      <c r="X331" s="304"/>
    </row>
    <row r="332" spans="1:24" ht="125.25" customHeight="1">
      <c r="A332" s="211" t="s">
        <v>1888</v>
      </c>
      <c r="B332" s="255" t="s">
        <v>1889</v>
      </c>
      <c r="C332" s="115" t="s">
        <v>1868</v>
      </c>
      <c r="D332" s="114" t="s">
        <v>1890</v>
      </c>
      <c r="E332" s="114" t="s">
        <v>1870</v>
      </c>
      <c r="F332" s="114" t="s">
        <v>1876</v>
      </c>
      <c r="G332" s="256">
        <v>3</v>
      </c>
      <c r="H332" s="263">
        <v>45120</v>
      </c>
      <c r="I332" s="263">
        <v>45657</v>
      </c>
      <c r="J332" s="226">
        <f t="shared" si="21"/>
        <v>76.714285714285708</v>
      </c>
      <c r="K332" s="166">
        <v>1</v>
      </c>
      <c r="L332" s="167">
        <f t="shared" si="22"/>
        <v>0.33333333333333331</v>
      </c>
      <c r="M332" s="167"/>
      <c r="N332" s="167"/>
      <c r="O332" s="167"/>
      <c r="P332" s="103" t="s">
        <v>1850</v>
      </c>
      <c r="Q332" s="161" t="s">
        <v>1038</v>
      </c>
      <c r="R332" s="161"/>
      <c r="S332" s="161" t="s">
        <v>82</v>
      </c>
      <c r="T332" s="161"/>
      <c r="U332" s="161" t="s">
        <v>82</v>
      </c>
      <c r="V332" s="161" t="s">
        <v>82</v>
      </c>
      <c r="W332" s="161"/>
      <c r="X332" s="304"/>
    </row>
    <row r="333" spans="1:24" ht="125.25" customHeight="1">
      <c r="A333" s="211" t="s">
        <v>1891</v>
      </c>
      <c r="B333" s="255" t="s">
        <v>1892</v>
      </c>
      <c r="C333" s="114" t="s">
        <v>1885</v>
      </c>
      <c r="D333" s="261" t="s">
        <v>1893</v>
      </c>
      <c r="E333" s="144" t="s">
        <v>1894</v>
      </c>
      <c r="F333" s="261" t="s">
        <v>1895</v>
      </c>
      <c r="G333" s="266">
        <v>5</v>
      </c>
      <c r="H333" s="38">
        <v>45120</v>
      </c>
      <c r="I333" s="38">
        <v>45657</v>
      </c>
      <c r="J333" s="226">
        <f t="shared" si="21"/>
        <v>76.714285714285708</v>
      </c>
      <c r="K333" s="166">
        <v>1</v>
      </c>
      <c r="L333" s="167">
        <f t="shared" si="22"/>
        <v>0.2</v>
      </c>
      <c r="M333" s="167"/>
      <c r="N333" s="167"/>
      <c r="O333" s="167"/>
      <c r="P333" s="103" t="s">
        <v>1850</v>
      </c>
      <c r="Q333" s="161" t="s">
        <v>1038</v>
      </c>
      <c r="R333" s="161"/>
      <c r="S333" s="161" t="s">
        <v>82</v>
      </c>
      <c r="T333" s="161"/>
      <c r="U333" s="161" t="s">
        <v>82</v>
      </c>
      <c r="V333" s="161" t="s">
        <v>82</v>
      </c>
      <c r="W333" s="161"/>
      <c r="X333" s="304"/>
    </row>
    <row r="334" spans="1:24" ht="125.25" customHeight="1">
      <c r="A334" s="211" t="s">
        <v>1896</v>
      </c>
      <c r="B334" s="255" t="s">
        <v>1897</v>
      </c>
      <c r="C334" s="115" t="s">
        <v>1868</v>
      </c>
      <c r="D334" s="114" t="s">
        <v>1898</v>
      </c>
      <c r="E334" s="114" t="s">
        <v>1870</v>
      </c>
      <c r="F334" s="114" t="s">
        <v>1876</v>
      </c>
      <c r="G334" s="266">
        <v>3</v>
      </c>
      <c r="H334" s="38">
        <v>45120</v>
      </c>
      <c r="I334" s="263">
        <v>45657</v>
      </c>
      <c r="J334" s="226">
        <f t="shared" si="21"/>
        <v>76.714285714285708</v>
      </c>
      <c r="K334" s="166">
        <v>1</v>
      </c>
      <c r="L334" s="167">
        <f t="shared" si="22"/>
        <v>0.33333333333333331</v>
      </c>
      <c r="M334" s="167"/>
      <c r="N334" s="167"/>
      <c r="O334" s="167"/>
      <c r="P334" s="103" t="s">
        <v>921</v>
      </c>
      <c r="Q334" s="161" t="s">
        <v>1038</v>
      </c>
      <c r="R334" s="161"/>
      <c r="S334" s="161" t="s">
        <v>82</v>
      </c>
      <c r="T334" s="161"/>
      <c r="U334" s="161" t="s">
        <v>82</v>
      </c>
      <c r="V334" s="161" t="s">
        <v>82</v>
      </c>
      <c r="W334" s="161"/>
      <c r="X334" s="304"/>
    </row>
    <row r="335" spans="1:24" ht="125.25" customHeight="1">
      <c r="A335" s="211" t="s">
        <v>1899</v>
      </c>
      <c r="B335" s="255" t="s">
        <v>1900</v>
      </c>
      <c r="C335" s="106" t="s">
        <v>1901</v>
      </c>
      <c r="D335" s="261" t="s">
        <v>1902</v>
      </c>
      <c r="E335" s="261" t="s">
        <v>1903</v>
      </c>
      <c r="F335" s="261" t="s">
        <v>1904</v>
      </c>
      <c r="G335" s="267">
        <v>5</v>
      </c>
      <c r="H335" s="38">
        <v>45120</v>
      </c>
      <c r="I335" s="38">
        <v>45657</v>
      </c>
      <c r="J335" s="226">
        <f t="shared" si="21"/>
        <v>76.714285714285708</v>
      </c>
      <c r="K335" s="166">
        <v>1</v>
      </c>
      <c r="L335" s="167">
        <f t="shared" si="22"/>
        <v>0.2</v>
      </c>
      <c r="M335" s="167"/>
      <c r="N335" s="167"/>
      <c r="O335" s="167"/>
      <c r="P335" s="103" t="s">
        <v>1850</v>
      </c>
      <c r="Q335" s="161" t="s">
        <v>1038</v>
      </c>
      <c r="R335" s="161"/>
      <c r="S335" s="161" t="s">
        <v>82</v>
      </c>
      <c r="T335" s="161"/>
      <c r="U335" s="161" t="s">
        <v>82</v>
      </c>
      <c r="V335" s="161" t="s">
        <v>82</v>
      </c>
      <c r="W335" s="161"/>
      <c r="X335" s="303"/>
    </row>
    <row r="336" spans="1:24" ht="125.25" customHeight="1">
      <c r="A336" s="211" t="s">
        <v>1905</v>
      </c>
      <c r="B336" s="255" t="s">
        <v>1906</v>
      </c>
      <c r="C336" s="106" t="s">
        <v>1907</v>
      </c>
      <c r="D336" s="261" t="s">
        <v>1908</v>
      </c>
      <c r="E336" s="261" t="s">
        <v>1909</v>
      </c>
      <c r="F336" s="261" t="s">
        <v>1910</v>
      </c>
      <c r="G336" s="266">
        <v>5</v>
      </c>
      <c r="H336" s="38">
        <v>45120</v>
      </c>
      <c r="I336" s="38">
        <v>45657</v>
      </c>
      <c r="J336" s="226">
        <f t="shared" si="21"/>
        <v>76.714285714285708</v>
      </c>
      <c r="K336" s="166">
        <v>1</v>
      </c>
      <c r="L336" s="167">
        <f t="shared" si="22"/>
        <v>0.2</v>
      </c>
      <c r="M336" s="167"/>
      <c r="N336" s="167"/>
      <c r="O336" s="167"/>
      <c r="P336" s="103" t="s">
        <v>1850</v>
      </c>
      <c r="Q336" s="161" t="s">
        <v>1038</v>
      </c>
      <c r="R336" s="161"/>
      <c r="S336" s="161" t="s">
        <v>82</v>
      </c>
      <c r="T336" s="161"/>
      <c r="U336" s="161" t="s">
        <v>82</v>
      </c>
      <c r="V336" s="161" t="s">
        <v>82</v>
      </c>
      <c r="W336" s="161"/>
      <c r="X336" s="304"/>
    </row>
    <row r="337" spans="1:24" ht="125.25" customHeight="1">
      <c r="A337" s="211" t="s">
        <v>1911</v>
      </c>
      <c r="B337" s="253" t="s">
        <v>1912</v>
      </c>
      <c r="C337" s="114" t="s">
        <v>1913</v>
      </c>
      <c r="D337" s="114" t="s">
        <v>1914</v>
      </c>
      <c r="E337" s="123" t="s">
        <v>1915</v>
      </c>
      <c r="F337" s="123" t="s">
        <v>1916</v>
      </c>
      <c r="G337" s="267">
        <v>4</v>
      </c>
      <c r="H337" s="38">
        <v>45120</v>
      </c>
      <c r="I337" s="38">
        <v>45657</v>
      </c>
      <c r="J337" s="226">
        <f t="shared" si="21"/>
        <v>76.714285714285708</v>
      </c>
      <c r="K337" s="166">
        <v>1</v>
      </c>
      <c r="L337" s="167">
        <f t="shared" si="22"/>
        <v>0.25</v>
      </c>
      <c r="M337" s="167"/>
      <c r="N337" s="167"/>
      <c r="O337" s="167"/>
      <c r="P337" s="103" t="s">
        <v>1850</v>
      </c>
      <c r="Q337" s="161" t="s">
        <v>1038</v>
      </c>
      <c r="R337" s="161"/>
      <c r="S337" s="161" t="s">
        <v>82</v>
      </c>
      <c r="T337" s="161"/>
      <c r="U337" s="161"/>
      <c r="V337" s="161"/>
      <c r="W337" s="161"/>
      <c r="X337" s="304"/>
    </row>
    <row r="338" spans="1:24" ht="125.25" customHeight="1">
      <c r="A338" s="211" t="s">
        <v>1917</v>
      </c>
      <c r="B338" s="255" t="s">
        <v>1918</v>
      </c>
      <c r="C338" s="143" t="s">
        <v>1913</v>
      </c>
      <c r="D338" s="114" t="s">
        <v>1919</v>
      </c>
      <c r="E338" s="123" t="s">
        <v>1920</v>
      </c>
      <c r="F338" s="123" t="s">
        <v>1916</v>
      </c>
      <c r="G338" s="267">
        <v>4</v>
      </c>
      <c r="H338" s="38">
        <v>45120</v>
      </c>
      <c r="I338" s="38">
        <v>45657</v>
      </c>
      <c r="J338" s="226">
        <f t="shared" si="21"/>
        <v>76.714285714285708</v>
      </c>
      <c r="K338" s="166">
        <v>1</v>
      </c>
      <c r="L338" s="167">
        <f t="shared" si="22"/>
        <v>0.25</v>
      </c>
      <c r="M338" s="167"/>
      <c r="N338" s="167"/>
      <c r="O338" s="167"/>
      <c r="P338" s="103" t="s">
        <v>1850</v>
      </c>
      <c r="Q338" s="161" t="s">
        <v>1038</v>
      </c>
      <c r="R338" s="161"/>
      <c r="S338" s="161" t="s">
        <v>82</v>
      </c>
      <c r="T338" s="161"/>
      <c r="U338" s="161" t="s">
        <v>82</v>
      </c>
      <c r="V338" s="161"/>
      <c r="W338" s="161"/>
      <c r="X338" s="304"/>
    </row>
    <row r="339" spans="1:24" ht="125.25" customHeight="1">
      <c r="A339" s="211" t="s">
        <v>1921</v>
      </c>
      <c r="B339" s="255" t="s">
        <v>1922</v>
      </c>
      <c r="C339" s="114" t="s">
        <v>1913</v>
      </c>
      <c r="D339" s="114" t="s">
        <v>1923</v>
      </c>
      <c r="E339" s="106" t="s">
        <v>1924</v>
      </c>
      <c r="F339" s="106" t="s">
        <v>1916</v>
      </c>
      <c r="G339" s="266">
        <v>4</v>
      </c>
      <c r="H339" s="38">
        <v>45120</v>
      </c>
      <c r="I339" s="38">
        <v>45657</v>
      </c>
      <c r="J339" s="226">
        <f t="shared" si="21"/>
        <v>76.714285714285708</v>
      </c>
      <c r="K339" s="166">
        <v>2</v>
      </c>
      <c r="L339" s="167">
        <f t="shared" si="22"/>
        <v>0.5</v>
      </c>
      <c r="M339" s="167"/>
      <c r="N339" s="167"/>
      <c r="O339" s="167"/>
      <c r="P339" s="103" t="s">
        <v>1850</v>
      </c>
      <c r="Q339" s="161" t="s">
        <v>1038</v>
      </c>
      <c r="R339" s="161"/>
      <c r="S339" s="161" t="s">
        <v>82</v>
      </c>
      <c r="T339" s="161"/>
      <c r="U339" s="161"/>
      <c r="V339" s="161"/>
      <c r="W339" s="161"/>
      <c r="X339" s="304"/>
    </row>
    <row r="340" spans="1:24" ht="149.25" customHeight="1">
      <c r="A340" s="211" t="s">
        <v>1925</v>
      </c>
      <c r="B340" s="253" t="s">
        <v>1926</v>
      </c>
      <c r="C340" s="115" t="s">
        <v>1927</v>
      </c>
      <c r="D340" s="115" t="s">
        <v>1928</v>
      </c>
      <c r="E340" s="115" t="s">
        <v>1929</v>
      </c>
      <c r="F340" s="115" t="s">
        <v>1930</v>
      </c>
      <c r="G340" s="234">
        <v>4</v>
      </c>
      <c r="H340" s="245">
        <v>45120</v>
      </c>
      <c r="I340" s="245">
        <v>45657</v>
      </c>
      <c r="J340" s="226">
        <f t="shared" si="21"/>
        <v>76.714285714285708</v>
      </c>
      <c r="K340" s="166">
        <v>1</v>
      </c>
      <c r="L340" s="167">
        <f t="shared" si="22"/>
        <v>0.25</v>
      </c>
      <c r="M340" s="167"/>
      <c r="N340" s="167"/>
      <c r="O340" s="167"/>
      <c r="P340" s="103" t="s">
        <v>1850</v>
      </c>
      <c r="Q340" s="161" t="s">
        <v>1038</v>
      </c>
      <c r="R340" s="161"/>
      <c r="S340" s="161" t="s">
        <v>82</v>
      </c>
      <c r="T340" s="161"/>
      <c r="U340" s="161" t="s">
        <v>82</v>
      </c>
      <c r="V340" s="161"/>
      <c r="W340" s="161"/>
      <c r="X340" s="303"/>
    </row>
    <row r="341" spans="1:24" ht="125.25" hidden="1" customHeight="1">
      <c r="A341" s="211" t="s">
        <v>1931</v>
      </c>
      <c r="B341" s="290" t="s">
        <v>1932</v>
      </c>
      <c r="C341" s="252" t="s">
        <v>1933</v>
      </c>
      <c r="D341" s="252" t="s">
        <v>1934</v>
      </c>
      <c r="E341" s="108" t="s">
        <v>1935</v>
      </c>
      <c r="F341" s="115" t="s">
        <v>1936</v>
      </c>
      <c r="G341" s="236">
        <v>2</v>
      </c>
      <c r="H341" s="245">
        <v>45120</v>
      </c>
      <c r="I341" s="245">
        <v>45229</v>
      </c>
      <c r="J341" s="226">
        <f>(I341-H341)/7</f>
        <v>15.571428571428571</v>
      </c>
      <c r="K341" s="166">
        <v>2</v>
      </c>
      <c r="L341" s="167">
        <f t="shared" si="22"/>
        <v>1</v>
      </c>
      <c r="M341" s="167"/>
      <c r="N341" s="167"/>
      <c r="O341" s="167"/>
      <c r="P341" s="103" t="s">
        <v>921</v>
      </c>
      <c r="Q341" s="161" t="s">
        <v>1092</v>
      </c>
      <c r="R341" s="161" t="s">
        <v>1937</v>
      </c>
      <c r="S341" s="161" t="s">
        <v>82</v>
      </c>
      <c r="T341" s="161"/>
      <c r="U341" s="161" t="s">
        <v>82</v>
      </c>
      <c r="V341" s="161"/>
      <c r="W341" s="161"/>
      <c r="X341" s="303" t="s">
        <v>1529</v>
      </c>
    </row>
    <row r="342" spans="1:24" ht="125.25" customHeight="1">
      <c r="A342" s="211" t="s">
        <v>1938</v>
      </c>
      <c r="B342" s="252" t="s">
        <v>1939</v>
      </c>
      <c r="C342" s="252" t="s">
        <v>1940</v>
      </c>
      <c r="D342" s="252" t="s">
        <v>1941</v>
      </c>
      <c r="E342" s="108" t="s">
        <v>1942</v>
      </c>
      <c r="F342" s="115" t="s">
        <v>1943</v>
      </c>
      <c r="G342" s="236">
        <v>2</v>
      </c>
      <c r="H342" s="245">
        <v>45120</v>
      </c>
      <c r="I342" s="265">
        <v>45473</v>
      </c>
      <c r="J342" s="226">
        <f t="shared" si="21"/>
        <v>50.428571428571431</v>
      </c>
      <c r="K342" s="166">
        <v>2</v>
      </c>
      <c r="L342" s="167">
        <f t="shared" si="22"/>
        <v>1</v>
      </c>
      <c r="M342" s="167"/>
      <c r="N342" s="167"/>
      <c r="O342" s="167"/>
      <c r="P342" s="103" t="s">
        <v>1850</v>
      </c>
      <c r="Q342" s="161" t="s">
        <v>1092</v>
      </c>
      <c r="R342" s="161"/>
      <c r="S342" s="161" t="s">
        <v>82</v>
      </c>
      <c r="T342" s="161"/>
      <c r="U342" s="161" t="s">
        <v>82</v>
      </c>
      <c r="V342" s="161"/>
      <c r="W342" s="161"/>
      <c r="X342" s="304"/>
    </row>
    <row r="343" spans="1:24" ht="125.25" customHeight="1">
      <c r="A343" s="211" t="s">
        <v>1944</v>
      </c>
      <c r="B343" s="252" t="s">
        <v>1945</v>
      </c>
      <c r="C343" s="118" t="s">
        <v>1946</v>
      </c>
      <c r="D343" s="252" t="s">
        <v>1947</v>
      </c>
      <c r="E343" s="108" t="s">
        <v>1833</v>
      </c>
      <c r="F343" s="108" t="s">
        <v>1834</v>
      </c>
      <c r="G343" s="246">
        <v>3</v>
      </c>
      <c r="H343" s="134">
        <v>45293</v>
      </c>
      <c r="I343" s="245">
        <v>45656</v>
      </c>
      <c r="J343" s="226">
        <f t="shared" si="21"/>
        <v>51.857142857142854</v>
      </c>
      <c r="K343" s="166">
        <v>0</v>
      </c>
      <c r="L343" s="167">
        <f t="shared" si="22"/>
        <v>0</v>
      </c>
      <c r="M343" s="167"/>
      <c r="N343" s="167"/>
      <c r="O343" s="167"/>
      <c r="P343" s="103" t="s">
        <v>921</v>
      </c>
      <c r="Q343" s="161" t="s">
        <v>1092</v>
      </c>
      <c r="R343" s="161"/>
      <c r="S343" s="161" t="s">
        <v>82</v>
      </c>
      <c r="T343" s="161"/>
      <c r="U343" s="161"/>
      <c r="V343" s="161"/>
      <c r="W343" s="161"/>
      <c r="X343" s="304"/>
    </row>
    <row r="344" spans="1:24" ht="125.25" hidden="1" customHeight="1">
      <c r="A344" s="211" t="s">
        <v>1948</v>
      </c>
      <c r="B344" s="333" t="s">
        <v>1949</v>
      </c>
      <c r="C344" s="219" t="s">
        <v>1950</v>
      </c>
      <c r="D344" s="219" t="s">
        <v>1951</v>
      </c>
      <c r="E344" s="219" t="s">
        <v>1952</v>
      </c>
      <c r="F344" s="219" t="s">
        <v>1953</v>
      </c>
      <c r="G344" s="231">
        <v>3</v>
      </c>
      <c r="H344" s="134">
        <v>45120</v>
      </c>
      <c r="I344" s="268">
        <v>45169</v>
      </c>
      <c r="J344" s="226">
        <f t="shared" si="21"/>
        <v>7</v>
      </c>
      <c r="K344" s="166">
        <v>3</v>
      </c>
      <c r="L344" s="167">
        <f t="shared" si="22"/>
        <v>1</v>
      </c>
      <c r="M344" s="167"/>
      <c r="N344" s="167"/>
      <c r="O344" s="167"/>
      <c r="P344" s="103" t="s">
        <v>1954</v>
      </c>
      <c r="Q344" s="161" t="s">
        <v>1955</v>
      </c>
      <c r="R344" s="161" t="s">
        <v>1956</v>
      </c>
      <c r="S344" s="161" t="s">
        <v>82</v>
      </c>
      <c r="T344" s="161"/>
      <c r="U344" s="161" t="s">
        <v>82</v>
      </c>
      <c r="V344" s="161"/>
      <c r="W344" s="161"/>
      <c r="X344" s="303" t="s">
        <v>1993</v>
      </c>
    </row>
    <row r="345" spans="1:24" ht="125.25" hidden="1" customHeight="1">
      <c r="A345" s="211" t="s">
        <v>1957</v>
      </c>
      <c r="B345" s="333" t="s">
        <v>1958</v>
      </c>
      <c r="C345" s="219" t="s">
        <v>1959</v>
      </c>
      <c r="D345" s="219" t="s">
        <v>1960</v>
      </c>
      <c r="E345" s="219" t="s">
        <v>1961</v>
      </c>
      <c r="F345" s="219" t="s">
        <v>1962</v>
      </c>
      <c r="G345" s="269">
        <v>1</v>
      </c>
      <c r="H345" s="134">
        <v>45120</v>
      </c>
      <c r="I345" s="270">
        <v>45291</v>
      </c>
      <c r="J345" s="226">
        <f t="shared" ref="J345:J348" si="23">(I345-H345)/7</f>
        <v>24.428571428571427</v>
      </c>
      <c r="K345" s="166">
        <v>1</v>
      </c>
      <c r="L345" s="167">
        <f t="shared" ref="L345:L348" si="24">IF(K345/G345&gt;1,1,K345/G345)</f>
        <v>1</v>
      </c>
      <c r="M345" s="167"/>
      <c r="N345" s="167"/>
      <c r="O345" s="167"/>
      <c r="P345" s="103" t="s">
        <v>1963</v>
      </c>
      <c r="Q345" s="161" t="s">
        <v>1955</v>
      </c>
      <c r="R345" s="161" t="s">
        <v>1964</v>
      </c>
      <c r="S345" s="161" t="s">
        <v>82</v>
      </c>
      <c r="T345" s="161"/>
      <c r="U345" s="161"/>
      <c r="V345" s="161"/>
      <c r="W345" s="161"/>
      <c r="X345" s="303" t="s">
        <v>1994</v>
      </c>
    </row>
    <row r="346" spans="1:24" ht="125.25" customHeight="1">
      <c r="A346" s="211" t="s">
        <v>1965</v>
      </c>
      <c r="B346" s="219" t="s">
        <v>1966</v>
      </c>
      <c r="C346" s="135" t="s">
        <v>1967</v>
      </c>
      <c r="D346" s="135" t="s">
        <v>1968</v>
      </c>
      <c r="E346" s="271" t="s">
        <v>1969</v>
      </c>
      <c r="F346" s="239" t="s">
        <v>1970</v>
      </c>
      <c r="G346" s="240">
        <v>3</v>
      </c>
      <c r="H346" s="134">
        <v>45120</v>
      </c>
      <c r="I346" s="134">
        <v>45291</v>
      </c>
      <c r="J346" s="226">
        <f t="shared" si="23"/>
        <v>24.428571428571427</v>
      </c>
      <c r="K346" s="166">
        <v>3</v>
      </c>
      <c r="L346" s="167">
        <f t="shared" si="24"/>
        <v>1</v>
      </c>
      <c r="M346" s="167"/>
      <c r="N346" s="167"/>
      <c r="O346" s="167"/>
      <c r="P346" s="103" t="s">
        <v>877</v>
      </c>
      <c r="Q346" s="161" t="s">
        <v>1955</v>
      </c>
      <c r="R346" s="273" t="s">
        <v>1971</v>
      </c>
      <c r="S346" s="161" t="s">
        <v>82</v>
      </c>
      <c r="T346" s="161"/>
      <c r="U346" s="161"/>
      <c r="V346" s="161"/>
      <c r="W346" s="161"/>
      <c r="X346" s="305"/>
    </row>
    <row r="347" spans="1:24" ht="125.25" customHeight="1">
      <c r="A347" s="211" t="s">
        <v>1972</v>
      </c>
      <c r="B347" s="216" t="s">
        <v>1973</v>
      </c>
      <c r="C347" s="202" t="s">
        <v>1974</v>
      </c>
      <c r="D347" s="253" t="s">
        <v>1975</v>
      </c>
      <c r="E347" s="108" t="s">
        <v>1976</v>
      </c>
      <c r="F347" s="108" t="s">
        <v>1977</v>
      </c>
      <c r="G347" s="258">
        <v>3</v>
      </c>
      <c r="H347" s="38">
        <v>45293</v>
      </c>
      <c r="I347" s="38">
        <v>45656</v>
      </c>
      <c r="J347" s="226">
        <f t="shared" si="23"/>
        <v>51.857142857142854</v>
      </c>
      <c r="K347" s="166">
        <v>0</v>
      </c>
      <c r="L347" s="167">
        <f t="shared" si="24"/>
        <v>0</v>
      </c>
      <c r="M347" s="167"/>
      <c r="N347" s="167"/>
      <c r="O347" s="167"/>
      <c r="P347" s="103" t="s">
        <v>921</v>
      </c>
      <c r="Q347" s="161" t="s">
        <v>1978</v>
      </c>
      <c r="R347" s="161"/>
      <c r="S347" s="161" t="s">
        <v>82</v>
      </c>
      <c r="T347" s="161"/>
      <c r="U347" s="161" t="s">
        <v>82</v>
      </c>
      <c r="V347" s="161"/>
      <c r="W347" s="161"/>
      <c r="X347" s="304"/>
    </row>
    <row r="348" spans="1:24" ht="125.25" customHeight="1">
      <c r="A348" s="211" t="s">
        <v>1979</v>
      </c>
      <c r="B348" s="252" t="s">
        <v>1980</v>
      </c>
      <c r="C348" s="106" t="s">
        <v>1981</v>
      </c>
      <c r="D348" s="181" t="s">
        <v>1982</v>
      </c>
      <c r="E348" s="220" t="s">
        <v>1983</v>
      </c>
      <c r="F348" s="116" t="s">
        <v>1984</v>
      </c>
      <c r="G348" s="234">
        <v>6</v>
      </c>
      <c r="H348" s="180">
        <v>45120</v>
      </c>
      <c r="I348" s="180">
        <v>45382</v>
      </c>
      <c r="J348" s="226">
        <f t="shared" si="23"/>
        <v>37.428571428571431</v>
      </c>
      <c r="K348" s="166">
        <v>6</v>
      </c>
      <c r="L348" s="167">
        <f t="shared" si="24"/>
        <v>1</v>
      </c>
      <c r="M348" s="167"/>
      <c r="N348" s="167"/>
      <c r="O348" s="167"/>
      <c r="P348" s="103" t="s">
        <v>1985</v>
      </c>
      <c r="Q348" s="161" t="s">
        <v>1986</v>
      </c>
      <c r="R348" s="161" t="s">
        <v>1987</v>
      </c>
      <c r="S348" s="161" t="s">
        <v>82</v>
      </c>
      <c r="T348" s="161"/>
      <c r="U348" s="161" t="s">
        <v>82</v>
      </c>
      <c r="V348" s="161"/>
      <c r="W348" s="161"/>
      <c r="X348" s="304"/>
    </row>
  </sheetData>
  <sheetProtection deleteRows="0" sort="0"/>
  <autoFilter ref="A3:BX348" xr:uid="{00000000-0001-0000-0000-000000000000}">
    <filterColumn colId="1">
      <colorFilter dxfId="0"/>
    </filterColumn>
  </autoFilter>
  <mergeCells count="19">
    <mergeCell ref="A1:X1"/>
    <mergeCell ref="A2:A3"/>
    <mergeCell ref="F2:F3"/>
    <mergeCell ref="G2:G3"/>
    <mergeCell ref="H2:H3"/>
    <mergeCell ref="I2:I3"/>
    <mergeCell ref="J2:J3"/>
    <mergeCell ref="K2:K3"/>
    <mergeCell ref="L2:L3"/>
    <mergeCell ref="P2:P3"/>
    <mergeCell ref="Q2:Q3"/>
    <mergeCell ref="X2:X3"/>
    <mergeCell ref="C2:C3"/>
    <mergeCell ref="D2:D3"/>
    <mergeCell ref="S2:W2"/>
    <mergeCell ref="E2:E3"/>
    <mergeCell ref="B2:B3"/>
    <mergeCell ref="R2:R3"/>
    <mergeCell ref="M2:M3"/>
  </mergeCells>
  <dataValidations xWindow="428" yWindow="512" count="21">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G4 G31 G121 G98 G128:G133 G147 G179:G180 G149:G150 G140:G143 G173:G177 G189" xr:uid="{00000000-0002-0000-0000-000000000000}">
      <formula1>-9223372036854770000</formula1>
      <formula2>9223372036854770000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87:C98 C4 D121 D128:D133" xr:uid="{00000000-0002-0000-0000-000001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A31 A98 A136:A140 A121:A133 A238" xr:uid="{00000000-0002-0000-0000-000002000000}">
      <formula1>0</formula1>
      <formula2>9</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P143 P84 P134 P141 P146:P152 P162 P238 P249:P250 P252:P255 P157 P174:P182 P184 P189:P220 P240:P247 P312:P315" xr:uid="{00000000-0002-0000-0000-000003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D141 D147 D154 D179:D180 D143 D149:D150 D173:D177 E189:F189" xr:uid="{00000000-0002-0000-0000-000004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121 B4 B31" xr:uid="{00000000-0002-0000-0000-000005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97 D10 D96:D97 D4 D87:D93" xr:uid="{00000000-0002-0000-0000-000006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E121 E87:E96 E10 E4 E128:E133 E140 F94:F95" xr:uid="{00000000-0002-0000-0000-000007000000}">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F4 F121 F87:F93 F10 F96:F97 F128:F133 F140" xr:uid="{00000000-0002-0000-0000-000008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G87:G97" xr:uid="{00000000-0002-0000-0000-000009000000}">
      <formula1>-2147483647</formula1>
      <formula2>2147483647</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4 K98:K111 K113:K133 J214:J255 J280:J348" xr:uid="{00000000-0002-0000-0000-00000A000000}">
      <formula1>-9223372036854770000</formula1>
      <formula2>9223372036854770000</formula2>
    </dataValidation>
    <dataValidation type="date" allowBlank="1" showInputMessage="1" errorTitle="Entrada no válida" error="Por favor escriba una fecha válida (AAAA/MM/DD)" promptTitle="Ingrese una fecha (DD/MM/AAAA)" prompt="Registre la FECHA PROGRAMADA para el inicio de la actividad. (FORMATO DD/MM/AAAA)" sqref="H45:H111 H38:H43 H4:H32 H158 H153:H156 H173 H113:H143 H239 H308:H309" xr:uid="{00000000-0002-0000-0000-00000B000000}">
      <formula1>1900/1/1</formula1>
      <formula2>3000/1/1</formula2>
    </dataValidation>
    <dataValidation allowBlank="1" showInputMessage="1" showErrorMessage="1" promptTitle="Ingrese Fecha (DD/MM/AAAA)" prompt="Registre la FECHA PROGRAMADA para la terminación de la actividad. (DD/MM/AAAA)" sqref="I4:J43 J256:J279 I158:J158 I155:J156 I153:J153 J154 I173 J44:J152 I239 I44:I143 J157 I308:I309 J159:J213" xr:uid="{00000000-0002-0000-0000-00000C000000}"/>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F147 F154 F179 F149:F150 F141:F142 F173:F177" xr:uid="{00000000-0002-0000-00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E147 E154 E179:E180 E149:E150 E141:E142 E173:E177 D189" xr:uid="{00000000-0002-0000-0000-00000E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147 C157:C158 C179:C180 C149:C150 C141:C143 C173:C177 C239:C240 C244 C189:C213 C348 C314 C341:C343 C308:C311" xr:uid="{00000000-0002-0000-0000-00000F000000}">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141:A143 A146:A152 A157:A162 A249:A250 A252:A257 A259:A314 A173:A180 A189:A237 A239:A245 A348 A323:A324 A341:A346" xr:uid="{00000000-0002-0000-0000-000010000000}">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214:B215 B141:B143 B189 B146:B152 B157:B162 B223:B224 B249:B250 B256:B257 B259:B260 B173:B180 B239:B245 B348 B323:B324 B280:B282 B308:B314" xr:uid="{00000000-0002-0000-0000-000011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C151:E152 F152 C148:I148 G151:I152 I168 F180 C178:I178 I149:I150 I147 H188 F220 I174:I177 H217:I217 E214:E217 F214:I216 H220:I220 D214:D220 G159:I161 D159:D160 D146:I146 F162:I162 D162 E161:E162 F229 E225:E226 F225:G225 E223:I224 D223:D231 H225:I226 E229:E231 E279 D232:E232 G231 H241:I241 C241:E241 H229:I232 D245:D247 G245 D268:D277 E246:I246 H253:I253 D249:D254 E249:I251 H252 H254:H255 G275:I275 H268:I268 D259:I263 E268 E285:I285 E275:E277 H276:I277 C242:C243 D243 I179:I180 D181:I182 G184:I186 D300 F280:I281 D280 H316:I316 H348:I348 H300:I300 D288 F288:F290 E291:E294 G293 D286 F283:I284 H290:I294 D298 F300 D290:D294 G288:I289 D315 F315:I315 C312:D313 D282:D283 D348:E348 E312:F312 E282:I282 E281 D265:I266 E269:I274" xr:uid="{00000000-0002-0000-0000-00001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H147 H168 H179:H180 H149:H150 H174:H177 I195 I257 I193 H189:I189" xr:uid="{00000000-0002-0000-0000-000013000000}">
      <formula1>1900/1/1</formula1>
      <formula2>3000/1/1</formula2>
    </dataValidation>
    <dataValidation type="textLength" allowBlank="1" showInputMessage="1" showErrorMessage="1" errorTitle="Entrada no válida" error="Escriba un texto  Maximo 1000 Caracteres" promptTitle="Cualquier contenido Maximo 1000 Caracteres" prompt=" En pocas palabras resuma por qué la obra esta inconclusa." sqref="C248:C261 C246 C263:C265 C267:C271 C274:C283 C159:C171 C181:C188 C214:C237 C291:C305 C285:C289 C321 C315:C318 C345:C346 C338" xr:uid="{00000000-0002-0000-0000-000015000000}">
      <formula1>0</formula1>
      <formula2>1000</formula2>
    </dataValidation>
  </dataValidations>
  <printOptions gridLines="1"/>
  <pageMargins left="0" right="0" top="0" bottom="0.35433070866141736" header="0" footer="0.31496062992125984"/>
  <pageSetup paperSize="14" scale="45" orientation="portrait" horizontalDpi="300" verticalDpi="300" r:id="rId1"/>
  <headerFooter scaleWithDoc="0" alignWithMargins="0">
    <oddFooter>&amp;C&amp;Pde&amp;N</oddFooter>
  </headerFooter>
  <ignoredErrors>
    <ignoredError sqref="J19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D9068B2600B02488C3499C972ADC570" ma:contentTypeVersion="14" ma:contentTypeDescription="Crear nuevo documento." ma:contentTypeScope="" ma:versionID="fa78160ee67047629a1593aa6292104c">
  <xsd:schema xmlns:xsd="http://www.w3.org/2001/XMLSchema" xmlns:xs="http://www.w3.org/2001/XMLSchema" xmlns:p="http://schemas.microsoft.com/office/2006/metadata/properties" xmlns:ns2="d5991116-c9d7-4ee8-84ce-2663ad7954d6" xmlns:ns3="3db4f98a-eb2c-452f-8824-97742e745794" targetNamespace="http://schemas.microsoft.com/office/2006/metadata/properties" ma:root="true" ma:fieldsID="9cc4dfef398f659786eaa4cca559b6e3" ns2:_="" ns3:_="">
    <xsd:import namespace="d5991116-c9d7-4ee8-84ce-2663ad7954d6"/>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91116-c9d7-4ee8-84ce-2663ad795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991116-c9d7-4ee8-84ce-2663ad7954d6">
      <Terms xmlns="http://schemas.microsoft.com/office/infopath/2007/PartnerControls"/>
    </lcf76f155ced4ddcb4097134ff3c332f>
    <TaxCatchAll xmlns="3db4f98a-eb2c-452f-8824-97742e745794" xsi:nil="true"/>
  </documentManagement>
</p:properties>
</file>

<file path=customXml/itemProps1.xml><?xml version="1.0" encoding="utf-8"?>
<ds:datastoreItem xmlns:ds="http://schemas.openxmlformats.org/officeDocument/2006/customXml" ds:itemID="{AD640F6E-4678-4435-A8F1-2956D0820040}">
  <ds:schemaRefs>
    <ds:schemaRef ds:uri="http://schemas.microsoft.com/sharepoint/v3/contenttype/forms"/>
  </ds:schemaRefs>
</ds:datastoreItem>
</file>

<file path=customXml/itemProps2.xml><?xml version="1.0" encoding="utf-8"?>
<ds:datastoreItem xmlns:ds="http://schemas.openxmlformats.org/officeDocument/2006/customXml" ds:itemID="{327EA48B-5E34-40D1-A705-9D38686E3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991116-c9d7-4ee8-84ce-2663ad7954d6"/>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B70FEA-E596-44C1-A7B8-FB0E3A3578C2}">
  <ds:schemaRefs>
    <ds:schemaRef ds:uri="http://schemas.microsoft.com/office/2006/metadata/properties"/>
    <ds:schemaRef ds:uri="http://schemas.microsoft.com/office/infopath/2007/PartnerControls"/>
    <ds:schemaRef ds:uri="d5991116-c9d7-4ee8-84ce-2663ad7954d6"/>
    <ds:schemaRef ds:uri="3db4f98a-eb2c-452f-8824-97742e7457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PM </vt:lpstr>
      <vt:lpstr>'MATRIZ PM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Angelica Maria Moreno Jimenez</cp:lastModifiedBy>
  <cp:revision/>
  <dcterms:created xsi:type="dcterms:W3CDTF">2016-02-09T04:21:44Z</dcterms:created>
  <dcterms:modified xsi:type="dcterms:W3CDTF">2024-07-26T19:36:34Z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0x0101002D9068B2600B02488C3499C972ADC570</vt:lpwstr>
  </property>
  <property fmtid="{D5CDD505-2E9C-101B-9397-08002B2CF9AE}" pid="3" name="MediaServiceImageTags">
    <vt:lpwstr/>
  </property>
</Properties>
</file>