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kcifuentes\Desktop\OCI 2023\PLAN DE MEJORAMIENTO ARCHIVISTICO\"/>
    </mc:Choice>
  </mc:AlternateContent>
  <xr:revisionPtr revIDLastSave="0" documentId="13_ncr:1_{7E42ABC9-CC03-4F28-9D61-E635F78FF622}" xr6:coauthVersionLast="47" xr6:coauthVersionMax="47" xr10:uidLastSave="{00000000-0000-0000-0000-000000000000}"/>
  <bookViews>
    <workbookView xWindow="-120" yWindow="-120" windowWidth="20730" windowHeight="11160" tabRatio="604" xr2:uid="{00000000-000D-0000-FFFF-FFFF00000000}"/>
  </bookViews>
  <sheets>
    <sheet name="PMA" sheetId="1" r:id="rId1"/>
    <sheet name="Hoja1" sheetId="5" r:id="rId2"/>
    <sheet name="Instructivo PMA" sheetId="4" r:id="rId3"/>
  </sheets>
  <definedNames>
    <definedName name="_xlnm._FilterDatabase" localSheetId="0" hidden="1">PMA!$A$10:$V$392</definedName>
    <definedName name="_xlnm.Print_Area" localSheetId="0">PMA!$A$1:$T$394</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1" l="1"/>
  <c r="L340" i="1"/>
  <c r="L37" i="1"/>
  <c r="B8" i="5" l="1"/>
  <c r="C6" i="5"/>
  <c r="C7" i="5" s="1"/>
  <c r="L24" i="1"/>
  <c r="F384" i="1" s="1"/>
  <c r="L11" i="1"/>
  <c r="F383" i="1" s="1"/>
  <c r="I345" i="1"/>
  <c r="I340" i="1"/>
  <c r="F392" i="1"/>
  <c r="A1" i="5"/>
  <c r="L154" i="1"/>
  <c r="F388" i="1" s="1"/>
  <c r="B2" i="5"/>
  <c r="B13" i="5"/>
  <c r="L272" i="1"/>
  <c r="F391" i="1" s="1"/>
  <c r="L230" i="1"/>
  <c r="F390" i="1" s="1"/>
  <c r="L179" i="1"/>
  <c r="F389" i="1" s="1"/>
  <c r="I374" i="1"/>
  <c r="I363" i="1"/>
  <c r="I372" i="1"/>
  <c r="I321" i="1"/>
  <c r="I313" i="1"/>
  <c r="I254" i="1"/>
  <c r="I210" i="1"/>
  <c r="I201" i="1"/>
  <c r="I191" i="1"/>
  <c r="I139" i="1"/>
  <c r="I73" i="1"/>
  <c r="I101" i="1"/>
  <c r="I287" i="1"/>
  <c r="I272" i="1"/>
  <c r="I273" i="1"/>
  <c r="I277" i="1"/>
  <c r="I296" i="1"/>
  <c r="I305" i="1"/>
  <c r="I331" i="1"/>
  <c r="I220" i="1"/>
  <c r="I354" i="1"/>
  <c r="I16" i="1"/>
  <c r="I24" i="1"/>
  <c r="I28" i="1"/>
  <c r="I31" i="1"/>
  <c r="I37" i="1"/>
  <c r="I43" i="1"/>
  <c r="I49" i="1"/>
  <c r="I55" i="1"/>
  <c r="I61" i="1"/>
  <c r="I66" i="1"/>
  <c r="I82" i="1"/>
  <c r="I90" i="1"/>
  <c r="I93" i="1"/>
  <c r="I97" i="1"/>
  <c r="I108" i="1"/>
  <c r="I116" i="1"/>
  <c r="I122" i="1"/>
  <c r="I126" i="1"/>
  <c r="I133" i="1"/>
  <c r="I146" i="1"/>
  <c r="I154" i="1"/>
  <c r="I158" i="1"/>
  <c r="I162" i="1"/>
  <c r="I172" i="1"/>
  <c r="I179" i="1"/>
  <c r="I230" i="1"/>
  <c r="I234" i="1"/>
  <c r="I244" i="1"/>
  <c r="I261" i="1"/>
  <c r="L116" i="1"/>
  <c r="F387" i="1" s="1"/>
  <c r="F386" i="1"/>
  <c r="F385" i="1"/>
  <c r="I14" i="1"/>
  <c r="I11" i="1"/>
  <c r="E3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<sst xmlns="http://schemas.openxmlformats.org/spreadsheetml/2006/main" count="1493" uniqueCount="850">
  <si>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</si>
  <si>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</si>
  <si>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</si>
  <si>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</si>
  <si>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</si>
  <si>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</si>
  <si>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</si>
  <si>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</si>
  <si>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</si>
  <si>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</si>
  <si>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</si>
  <si>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</si>
  <si>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</si>
  <si>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</si>
  <si>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</si>
  <si>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</si>
  <si>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</si>
  <si>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</si>
  <si>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</si>
  <si>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</si>
  <si>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</si>
  <si>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</si>
  <si>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</si>
  <si>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</si>
  <si>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</si>
  <si>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</si>
  <si>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</si>
  <si>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</si>
  <si>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</si>
  <si>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</si>
  <si>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</si>
  <si>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</si>
  <si>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</si>
  <si>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</si>
  <si>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</si>
  <si>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</si>
  <si>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Archivística.
Comité Institucional de Gestion y Desempeño: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</si>
  <si>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</si>
  <si>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política de gestión documental en el marco de MIPG2.</t>
  </si>
  <si>
    <t>M1</t>
  </si>
  <si>
    <t>Solicitud de sesión CIGYD  presentar para aprobación el plan de trabajo para la implementación de la política de gestión documental durante la vigencia 2019</t>
  </si>
  <si>
    <t>Plan de trabajo de implementación de la Política de Gestión Documental</t>
  </si>
  <si>
    <t xml:space="preserve">Se elabora el Plan de Trabajo   para para la implementación de la política de gestión documental durante la vigencia 2019  el cual se presentará para aprobación, según solicitud que se adjunta enviada a la OAP. 
Cabe aclarar que no pudo realizarse en la fecha pactada toda vez que la entidad tuvo una contingencia en el cambio de Coordinador  durante los meses de  mayo, junio y parte de julio donde se oficializó el nombramiento del responsable del proceso. Se adjunta el documento y la presentación  enviada al CIGYD.
</t>
  </si>
  <si>
    <t>Grupo de Atención al Usuario y Archivo - Oficina Asesora de Planeación y Oficina de Tecnologías de la Información y las Comunicaciones</t>
  </si>
  <si>
    <t>Acta de la sesión
Solicitud de actualización documental y concepto técnico de aprobación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</si>
  <si>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</si>
  <si>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</si>
  <si>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t>2-2021-117</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</si>
  <si>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</si>
  <si>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</si>
  <si>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</si>
  <si>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</si>
  <si>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</si>
  <si>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</si>
  <si>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</si>
  <si>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</si>
  <si>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política de gestión documental</t>
  </si>
  <si>
    <t>Aprobación del plan 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</si>
  <si>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</si>
  <si>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</si>
  <si>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</si>
  <si>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</si>
  <si>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</si>
  <si>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</si>
  <si>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</si>
  <si>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</si>
  <si>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</si>
  <si>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</si>
  <si>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</si>
  <si>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</si>
  <si>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</si>
  <si>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</si>
  <si>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</si>
  <si>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</si>
  <si>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</si>
  <si>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t>INFORME N°6
30/09/2020</t>
  </si>
  <si>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</si>
  <si>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</si>
  <si>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</si>
  <si>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</si>
  <si>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</si>
  <si>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</si>
  <si>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r>
      <t xml:space="preserve">30/06/2021: </t>
    </r>
    <r>
      <rPr>
        <sz val="11"/>
        <color rgb="FF000000"/>
        <rFont val="Arial"/>
        <family val="2"/>
      </rPr>
      <t>El seguimiento de esta actividad se presentará ante el Comité Institucional de Gestión y Desempeño en la sesión que esta programada para el día 06/07/2021.</t>
    </r>
  </si>
  <si>
    <r>
      <t xml:space="preserve">Teniendo en cuenta la información reportada por el proceso, se observó que "El seguimiento de esta actividad se presentará ante el Comité Institucional de Gestión y Desempeño en la sesión que está programada para el día 06/07/2021", por lo anterior, no se observó avance de esta actividad durante el periodo de evaluación.
Sin embargo, se recomienda al proceso priorizar la ejecución de esta actividad, toda vez que esta venció el día 31/12/2020; así mismo, se solicita al proceso remitir los soportes de la actualización de la Resolución 958 de 2019 donde se incluyan las funciones del Comité de Archivo, conforme a la normatividad vigente, el cual es un compromiso pendiente que ha sido solicitado en evaluaciones anteriores.
</t>
    </r>
    <r>
      <rPr>
        <b/>
        <sz val="11"/>
        <rFont val="Arial"/>
        <family val="2"/>
      </rPr>
      <t>Actividad vencida en proceso.</t>
    </r>
  </si>
  <si>
    <r>
      <t>07/10/2021:</t>
    </r>
    <r>
      <rPr>
        <sz val="11"/>
        <color rgb="FF000000"/>
        <rFont val="Arial"/>
        <family val="2"/>
      </rPr>
      <t xml:space="preserve"> 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</si>
  <si>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t>
    </r>
    <r>
      <rPr>
        <b/>
        <sz val="11"/>
        <rFont val="Arial"/>
        <family val="2"/>
      </rPr>
      <t xml:space="preserve">
Actividad cumplida.</t>
    </r>
  </si>
  <si>
    <t>INFORME N°10
30/09/2021</t>
  </si>
  <si>
    <r>
      <rPr>
        <b/>
        <sz val="11"/>
        <rFont val="Arial"/>
        <family val="2"/>
      </rPr>
      <t>Instrumentos Archivísticos.</t>
    </r>
    <r>
      <rPr>
        <sz val="11"/>
        <rFont val="Arial"/>
        <family val="2"/>
      </rPr>
      <t xml:space="preserve">
Política de Gestión Documental: El MCVT no cuenta con la política de gestión de documentos constituida como lo establece el articulo 2.8.2.5.6 del Decreto 1080 de 2015
</t>
    </r>
  </si>
  <si>
    <t xml:space="preserve">ACCION 2 </t>
  </si>
  <si>
    <t>Contar con una política de gestión documental que de cumplimiento a lo establecido en el articulo 2.8.2.5.6 del Decreto 1080 de 2015</t>
  </si>
  <si>
    <t>Elaborar la política de gestión documental para el MVCT</t>
  </si>
  <si>
    <t>Política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</si>
  <si>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</si>
  <si>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Política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</si>
  <si>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</si>
  <si>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t>2-2021-5713</t>
  </si>
  <si>
    <r>
      <rPr>
        <b/>
        <sz val="11"/>
        <rFont val="Arial"/>
        <family val="2"/>
      </rPr>
      <t>Hallazgo No. 2. Política de Gestión Documental. 
Reporta avance de 67%</t>
    </r>
    <r>
      <rPr>
        <sz val="11"/>
        <rFont val="Arial"/>
        <family val="2"/>
      </rPr>
      <t xml:space="preserve">. 
Para superar este hallazgo envían como evidencia el acta de aprobación por la instancia asesora archivística, con la cual se da cabal cumplimiento del presente hallazgo.
✓ Acta de aprobación por la instancia asesora archivística de la política de gestión documental. No 05 de 06 de agosto de 2020 por la cual se aprobó la Política de Gestión Documental.
</t>
    </r>
    <r>
      <rPr>
        <b/>
        <sz val="11"/>
        <rFont val="Arial"/>
        <family val="2"/>
      </rPr>
      <t>Conclusión: Hallazgo se da por superado en este octavo informe.</t>
    </r>
  </si>
  <si>
    <r>
      <rPr>
        <b/>
        <sz val="11"/>
        <rFont val="Arial"/>
        <family val="2"/>
      </rPr>
      <t xml:space="preserve">16/12/2019: </t>
    </r>
    <r>
      <rPr>
        <sz val="11"/>
        <rFont val="Arial"/>
        <family val="2"/>
      </rPr>
      <t>El documento Política de gestión documental se modifica de acuerdo a los ajustes solicitados por el comité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</si>
  <si>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</si>
  <si>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comité.</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</si>
  <si>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</si>
  <si>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</si>
  <si>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</si>
  <si>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t>Presentar ante CIGYD la política de gestión documental para aprobación</t>
  </si>
  <si>
    <t>Política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</si>
  <si>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</si>
  <si>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</si>
  <si>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</si>
  <si>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</si>
  <si>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</si>
  <si>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política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</si>
  <si>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</si>
  <si>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</si>
  <si>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</si>
  <si>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</si>
  <si>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</si>
  <si>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</si>
  <si>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</si>
  <si>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</si>
  <si>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</si>
  <si>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</si>
  <si>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</si>
  <si>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r>
    <r>
      <rPr>
        <b/>
        <sz val="11"/>
        <rFont val="Arial"/>
        <family val="2"/>
      </rPr>
      <t>Actividad cumplida</t>
    </r>
    <r>
      <rPr>
        <sz val="11"/>
        <rFont val="Arial"/>
        <family val="2"/>
      </rPr>
      <t xml:space="preserve">
</t>
    </r>
  </si>
  <si>
    <r>
      <t xml:space="preserve">Teniendo en cuenta lo expuesto en la evaluación precedente, este hallazgo se declara cumplido por parte de la Oficina de Control Interno y superado por parte del Archivo General de la Nación a través de la comunicación externa de radicado 2-2021-5713, toda vez que durante las vigencias 2019 y 2020, se evidenció la formulación, aprobación y socialización de la política de gestión documental al interior de la Entidad, conforme a los criterios establecidos por la normatividad en dicha materia vigente.
</t>
    </r>
    <r>
      <rPr>
        <b/>
        <sz val="11"/>
        <rFont val="Arial"/>
        <family val="2"/>
      </rPr>
      <t>Actividad cumplida</t>
    </r>
  </si>
  <si>
    <t>INFORME N° 9
30/06/2021</t>
  </si>
  <si>
    <r>
      <rPr>
        <b/>
        <sz val="11"/>
        <rFont val="Arial"/>
        <family val="2"/>
      </rPr>
      <t>Instrumentos Archivísticos.</t>
    </r>
    <r>
      <rPr>
        <sz val="11"/>
        <rFont val="Arial"/>
        <family val="2"/>
      </rPr>
      <t xml:space="preserve">
Tablas de Retención Documental-TRD y Cuadro de Clasificación Documental-CCD. La entidad, presuntamente incumple lo establecido en el artículo 14 del acuerdo 04 de 2013, toda vez  que no se encuentran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</si>
  <si>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</si>
  <si>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</si>
  <si>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</si>
  <si>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</si>
  <si>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Se adjuntan evidencias.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</si>
  <si>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</si>
  <si>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</si>
  <si>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Acta No. 2 </t>
  </si>
  <si>
    <t xml:space="preserve">este hallazgo se declara cumplido por parte de la Oficina de Control Interno y superado por parte del Archivo General de la Nación a través de acta No. 02 de fecha 28/04/2022 “ACTA DE VISITA DE VIGILANCIA”, toda vez que “El Grupo de Inspección y Vigilancia resalta la labor emprendida por la Entidad, en virtud de superar con éxito todas las etapas del proceso de evaluación y convalidación de la actualización de sus TRD y CCD. Los invitamos a proceder con la implementación del instrumento archivístico, conforme lo establecido en los artículos 17 al 22 del Acuerdo N° 004 de 2019, toda vez que al no ser correctamente implementada influye en la conformación de expedientes e inventarios documentales”.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</si>
  <si>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</si>
  <si>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</si>
  <si>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</si>
  <si>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</si>
  <si>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</si>
  <si>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</si>
  <si>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</si>
  <si>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</si>
  <si>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</si>
  <si>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</si>
  <si>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</si>
  <si>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</si>
  <si>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</si>
  <si>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actualización de la TRD  dentro del  desarrollo de la mesa  se establece descriptor denominado </t>
    </r>
    <r>
      <rPr>
        <b/>
        <i/>
        <sz val="11"/>
        <rFont val="Arial"/>
        <family val="2"/>
      </rPr>
      <t>identificación de necesidades</t>
    </r>
    <r>
      <rPr>
        <sz val="11"/>
        <rFont val="Arial"/>
        <family val="2"/>
      </rPr>
      <t xml:space="preserve"> </t>
    </r>
    <r>
      <rPr>
        <b/>
        <i/>
        <sz val="11"/>
        <rFont val="Arial"/>
        <family val="2"/>
      </rPr>
      <t>para la actualización</t>
    </r>
    <r>
      <rPr>
        <sz val="11"/>
        <rFont val="Arial"/>
        <family val="2"/>
      </rPr>
      <t xml:space="preserve"> el cual después de haber revisado el proceso orgánico funcional del área,  permite dicha identificación  y se deja el registro de la modificación de las  series, subseries y tipos documentales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adjuntan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</si>
  <si>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</si>
  <si>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</si>
  <si>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</si>
  <si>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</si>
  <si>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</si>
  <si>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</si>
  <si>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</si>
  <si>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</si>
  <si>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</si>
  <si>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</si>
  <si>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</si>
  <si>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</si>
  <si>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</si>
  <si>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</si>
  <si>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</si>
  <si>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</si>
  <si>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</si>
  <si>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</si>
  <si>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</si>
  <si>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</si>
  <si>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</si>
  <si>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</si>
  <si>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</si>
  <si>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</si>
  <si>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</si>
  <si>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</si>
  <si>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</si>
  <si>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</si>
  <si>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</si>
  <si>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</si>
  <si>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</si>
  <si>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</si>
  <si>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</si>
  <si>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</si>
  <si>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</si>
  <si>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</si>
  <si>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</si>
  <si>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</si>
  <si>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</si>
  <si>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</si>
  <si>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M5</t>
  </si>
  <si>
    <t>Presentar al CIGYD para su aprobación la propuesta de actualización de TRD y CCD con la trazabilidad  y control del instrumento</t>
  </si>
  <si>
    <t>Acta de Comité donde se evidencia la aprobación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</si>
  <si>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</si>
  <si>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</si>
  <si>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</si>
  <si>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</si>
  <si>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</si>
  <si>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</si>
  <si>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</si>
  <si>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</si>
  <si>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</si>
  <si>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t>M6</t>
  </si>
  <si>
    <t>Presentar para convalidación las TRD y CCD al comité evaluador de documentos del AGN</t>
  </si>
  <si>
    <t>Documento mediante el cual  se constata la evaluación y convalidación de  CCD y TRD</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</si>
  <si>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</si>
  <si>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</si>
  <si>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</si>
  <si>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</si>
  <si>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</si>
  <si>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</si>
  <si>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</si>
  <si>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</si>
  <si>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</si>
  <si>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</si>
  <si>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</si>
  <si>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rPr>
        <b/>
        <sz val="11"/>
        <rFont val="Arial"/>
        <family val="2"/>
      </rPr>
      <t>30/06/2021:</t>
    </r>
    <r>
      <rPr>
        <sz val="11"/>
        <rFont val="Arial"/>
        <family val="2"/>
      </rPr>
      <t xml:space="preserve"> se emitió concepto técnico de revisión, evaluación y convalidación de las Tablas de Retención Documental - TRD  por Archivo General de la Nación - AGN el día 26/04/2021 bajo el radicado 2-2021-3933. 
Como evidencia se anexa oficio entrega de concepto técnico radicado 2-2021-3933, concepto técnico evaluación y convalidación de Tablas de Retención Documental - TRD y el informe estado actualización y evaluación TRD MVCT 2021.</t>
    </r>
  </si>
  <si>
    <r>
      <t xml:space="preserve">Teniendo en cuenta la información reportada por el proceso, se verificó la remisión de las siguientes evidencias: Un (1) oficio en formato PDF con radicado externo 2-2021-3933 y asunto "Remisión concepto técnico de revisión, evaluación y convalidación Tablas de Retención Documental – TRD-" y documento en PDF “CONCEPTO TÉCNICO TRD MINVIVIENDA ABRIL 23 2021_YG", en donde se evidencia el resultado de la revisión efectuada por parte del Ente Rector sobre la solicitud de convalidación del instrumento archivístico durante el periodo de evaluación y el compromiso por parte de la entidad de efectuar los ajustes requeridos por el evaluador.
Por lo anterior, no es posible modificar el porcentaje de avance de la actividad, hasta tanto la Entidad efectúe los ajustes sobre las TRD requeridos. Así mismo, se sugiere evaluar la pertinencia de incluir la actualización de la estructura organizacional del MVCT o en su debido caso, efectuar la respectiva consulta al Ente Rector con el fin de evitar futuros reprocesos o desgastes administrativos frente a una segunda solicitud de actualización.
De igual forma, se recomienda al proceso efectuar dichos ajustes de forma prioritaria toda vez que esta actividad venció el día 30/04/2021.
</t>
    </r>
    <r>
      <rPr>
        <b/>
        <sz val="11"/>
        <rFont val="Arial"/>
        <family val="2"/>
      </rPr>
      <t>Actividad vencida en proceso.</t>
    </r>
  </si>
  <si>
    <t>INFORME N°9
30/06/2021</t>
  </si>
  <si>
    <r>
      <rPr>
        <b/>
        <sz val="11"/>
        <rFont val="Arial"/>
        <family val="2"/>
      </rPr>
      <t>07/10/2021:</t>
    </r>
    <r>
      <rPr>
        <sz val="11"/>
        <rFont val="Arial"/>
        <family val="2"/>
      </rPr>
      <t xml:space="preserve"> Los ajustes que se debían realizar según el primer concepto técnico de las Tablas de Retención documental - TRD emanado por el comité técnico evaluador del Archivo General de la Nación – AGN, fueron subsanados y presentados  en la mesa técnica convocada por la evaluadora técnica Deysy Celis Fraija del Grupo de Evaluación Documental y Transferencias Secundarias del Archivo General de la Nación – AGN, en la cual quedaron revisadas y aprobadas  todas las observaciones realizadas a la Tabla de Retención Documental – TRD del Ministerio de vivienda, Ciudad y Territorio – MVCT y se dio el aval para ser sustentadas ante el Grupo de Evaluadores del Archivo General de la Nación – AGN, bajo el acta No.4 del 23/07/2021.
Como evidencia se anexa radicado No. 2021EE0080977 del 19/07/2021 con asunto ajustes solicitados en mesa de trabajo por el Archivo General de la Nación – AGN del 23/06/2021 a la actualización TRD con acuse de recibido 1-2021-7035 del 19/07/2021 por parte del AGN y acta de reunión No. 4 con el asunto Revisión de ajustes Tablas de Retención Documental – TRD del Ministerio de Vivienda, Ciudad y Territorio.</t>
    </r>
  </si>
  <si>
    <r>
      <t xml:space="preserve">Teniendo en cuenta la información reportada por el proceso, se verificó un Oficio Remisorio del 19 de julio de 2021, en el que se remiten los ajustes solicitados en mesa de trabajo del 23 de junio de 2021, con respecto a la actualización TRD, un Oficio del AGN de fecha 19 de julio de 2021, con acuse de recibo de los ajustes a las Tablas de Retención Documental -TRD, y el Acta de reunión del 23 de julio de 2021 que concluye que, el MVCT cumplió con la totalidad de los ajustes solicitados, consignados y avalados en la presente acta, por lo cual, se agenda la sustentación de las TRD ante el Grupo de Evaluación Documental y transferencia documentales -GEDTS- del AGN. Para el 08 de septiembre de 2021.Lo anterior, permite validar el cumplimiento de la presente actividad.
</t>
    </r>
    <r>
      <rPr>
        <b/>
        <sz val="11"/>
        <rFont val="Arial"/>
        <family val="2"/>
      </rPr>
      <t>Actividad cumplida.</t>
    </r>
  </si>
  <si>
    <t>M7</t>
  </si>
  <si>
    <t>Presentar la solicitud de actualización del Registro Único de Series Documentales ante el AGN</t>
  </si>
  <si>
    <t>Certificado de inscripción o actualización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</si>
  <si>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</si>
  <si>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</si>
  <si>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</si>
  <si>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</si>
  <si>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</si>
  <si>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</si>
  <si>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30/12/2020: </t>
    </r>
    <r>
      <rPr>
        <sz val="11"/>
        <rFont val="Arial"/>
        <family val="2"/>
      </rPr>
      <t>La realización de esta actividad depende de la culminación de la acción anterior, por lo cual se efectuará esta presentación en la vigencia 2021.</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</si>
  <si>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</si>
  <si>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</si>
  <si>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30/06/2021: </t>
    </r>
    <r>
      <rPr>
        <sz val="11"/>
        <rFont val="Arial"/>
        <family val="2"/>
      </rPr>
      <t>La realización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</si>
  <si>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31/05/2021.
</t>
    </r>
    <r>
      <rPr>
        <b/>
        <sz val="11"/>
        <rFont val="Arial"/>
        <family val="2"/>
      </rPr>
      <t>Actividad sin iniciar.</t>
    </r>
  </si>
  <si>
    <r>
      <t xml:space="preserve">07/10/2021: </t>
    </r>
    <r>
      <rPr>
        <sz val="11"/>
        <rFont val="Arial"/>
        <family val="2"/>
      </rPr>
      <t>Para el cumplimiento de esta actividad se está en convalidación las Tablas de Retención Documental – TRD para posteriormente realizar la solicitud de actualización en el Registro único de Series Documentales -RUSD ante el Archivo General de la Nación – AGN.</t>
    </r>
  </si>
  <si>
    <r>
      <t xml:space="preserve">Teniendo en cuenta la información reportada por el proceso, donde indica que la realización de esta actividad depende de la convalidación de las TRD, se observó que el proceso no anexó evidencias de avance de cumplimiento de la actividad, razón por la cual, se recomienda que, se priorice la ejecución de la misma toda vez que el plazo venció el día 31/05/2021.
</t>
    </r>
    <r>
      <rPr>
        <b/>
        <sz val="11"/>
        <rFont val="Arial"/>
        <family val="2"/>
      </rPr>
      <t>Actividad vencida y sin iniciar.</t>
    </r>
  </si>
  <si>
    <r>
      <t xml:space="preserve">16/12/2021: </t>
    </r>
    <r>
      <rPr>
        <sz val="11"/>
        <rFont val="Arial"/>
        <family val="2"/>
      </rPr>
      <t>La primera actualización de las Tablas de Retención Documental - TRD fue convalidada por el Archivo General de la Nación – AGN como consta en el oficio con radicado No. 2-2021-13950 con asunto Resumen sustentación Tablas de Retención Documental – TRD Comité Evaluador de Documentos en el cual se solicita el envío de unos documentos particulares y las TRD para su posterior solicitud de actualización en el RUSD y la expedición del certificado.  Se esta a la espera del envío de la documentación solicitada para realizar la solicitud de actualización en el RUSD
Como evidencia se anexa oficio con radicado No. 2-2021-13950 con asunto Resumen sustentación Tablas de Retención Documental – TRD Comité Evaluador de Documentos.</t>
    </r>
  </si>
  <si>
    <r>
      <t xml:space="preserve">Teniendo en cuenta la información reportada por el proceso, donde indica que el AGN  convalidó  las TRD y que está a la espera  del envío de la documentación solicitada para realizar la solicitud de actualización en el RUSD,  se revisa la evidencia " oficio con radicado No. 2-2021-13950 con asunto Resumen sustentación Tablas de Retención Documental – TRD Comité Evaluador de Documentos" y se verifica la convalidación de las TRD.
</t>
    </r>
    <r>
      <rPr>
        <b/>
        <sz val="11"/>
        <rFont val="Arial"/>
        <family val="2"/>
      </rPr>
      <t>Actividad en proceso.</t>
    </r>
  </si>
  <si>
    <t>INFORME N°11
30/12/2021</t>
  </si>
  <si>
    <r>
      <t xml:space="preserve">07/04/2022: </t>
    </r>
    <r>
      <rPr>
        <sz val="11"/>
        <rFont val="Arial"/>
        <family val="2"/>
      </rPr>
      <t>Para el cumplimiento de esta actividad se presenta el certificado de inscripción en el Registro único de Series Documentales – RUSD bajo el número TRD-462 remitido por el Archivo General de la Nación – AGN. Como evidencia se anexa</t>
    </r>
    <r>
      <rPr>
        <b/>
        <sz val="11"/>
        <rFont val="Arial"/>
        <family val="2"/>
      </rPr>
      <t xml:space="preserve"> CERTIFICADO RUSD TRD ENE 2022 con fecha 07 de enero del 2022.</t>
    </r>
  </si>
  <si>
    <r>
      <t xml:space="preserve">Teniendo en cuenta la información aportada por el proceso, se verifico la remisión del Certificado RUSD TRD ENE 2022, correspondiente en el cual se evidencia que el MINISTERIO DE VIVIENDA CIUDAD Y TERRITORIO aprobó sus Tablas de Retención Documental mediante acta No. 8 de reunión del 14 de diciembre de 2020 sesión extraordinaria no presencial del Comité Institucional de Gestión y Desempeño, de conformidad con lo señalado en el artículo 9 del Acuerdo 004 de 2019, lo cual permite validar el cumplimiento de la presente actividad.
</t>
    </r>
    <r>
      <rPr>
        <b/>
        <sz val="11"/>
        <rFont val="Arial"/>
        <family val="2"/>
      </rPr>
      <t>Actividad cumplida.</t>
    </r>
  </si>
  <si>
    <t>Informe N°12 
29/04/2022</t>
  </si>
  <si>
    <t>M8</t>
  </si>
  <si>
    <t>Divulgar el CCD y TRD a funcionarios y contratistas del MVCT</t>
  </si>
  <si>
    <t>Campaña de divulgación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</si>
  <si>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</si>
  <si>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</si>
  <si>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30/12/2020: </t>
    </r>
    <r>
      <rPr>
        <sz val="11"/>
        <rFont val="Arial"/>
        <family val="2"/>
      </rPr>
      <t>La realización de esta actividad depende de la culminación de la acción anterior.</t>
    </r>
  </si>
  <si>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</si>
  <si>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 xml:space="preserve">08/04/2021: </t>
    </r>
    <r>
      <rPr>
        <sz val="11"/>
        <rFont val="Arial"/>
        <family val="2"/>
      </rPr>
      <t>La realización de esta actividad depende de la culminación de la acción anterior.</t>
    </r>
  </si>
  <si>
    <r>
      <t xml:space="preserve">30/06/2021: </t>
    </r>
    <r>
      <rPr>
        <sz val="11"/>
        <rFont val="Arial"/>
        <family val="2"/>
      </rPr>
      <t>La ejecución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</si>
  <si>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30/06/2021.
</t>
    </r>
    <r>
      <rPr>
        <b/>
        <sz val="11"/>
        <rFont val="Arial"/>
        <family val="2"/>
      </rPr>
      <t>Actividad sin iniciar</t>
    </r>
    <r>
      <rPr>
        <sz val="11"/>
        <rFont val="Arial"/>
        <family val="2"/>
      </rPr>
      <t>.</t>
    </r>
  </si>
  <si>
    <r>
      <t xml:space="preserve">07/10/2021: </t>
    </r>
    <r>
      <rPr>
        <sz val="11"/>
        <rFont val="Arial"/>
        <family val="2"/>
      </rPr>
      <t>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</si>
  <si>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razón por la cual, se recomienda que, se priorice la ejecución de esta actividad toda vez que venció el día 30/06/2021.
</t>
    </r>
    <r>
      <rPr>
        <b/>
        <sz val="11"/>
        <rFont val="Arial"/>
        <family val="2"/>
      </rPr>
      <t>Actividad vencida y sin iniciar.</t>
    </r>
  </si>
  <si>
    <r>
      <t xml:space="preserve">16/12/2021: </t>
    </r>
    <r>
      <rPr>
        <sz val="11"/>
        <rFont val="Arial"/>
        <family val="2"/>
      </rPr>
      <t>Esta actividad depende de la culminación de la acción anterior.</t>
    </r>
  </si>
  <si>
    <r>
      <t xml:space="preserve">07/04/2022: </t>
    </r>
    <r>
      <rPr>
        <sz val="11"/>
        <rFont val="Arial"/>
        <family val="2"/>
      </rPr>
      <t>Para el cumplimiento de esta actividad se realizó la socialización de la actualización de las Tablas de Retención Documental – TRD con los funcionarios y contratistas del MVCT por la plataforma Teams. Como evidencia se anexa</t>
    </r>
    <r>
      <rPr>
        <b/>
        <sz val="11"/>
        <rFont val="Arial"/>
        <family val="2"/>
      </rPr>
      <t xml:space="preserve"> presentación en power point, enlace de la grabación de socialización y lista de asistencia de la socialización.</t>
    </r>
  </si>
  <si>
    <r>
      <t xml:space="preserve">Teniendo en cuenta la información aportada por el proceso, se verifico la remisión de tres (3) documentos correspondientes a la “Socialización Actualización Tablas de Retención Documental-TRD”, en los cuales se observa que el día martes 22 de marzo de 2022, por medio de la plataforma TEAMS, se socializo a los colaboradores del Ministerio De Vivienda Ciudad Y Territorio la actualización de las tablas de retención documental, lo cual permite validar el cumplimiento de la presente actividad.
</t>
    </r>
    <r>
      <rPr>
        <b/>
        <sz val="11"/>
        <rFont val="Arial"/>
        <family val="2"/>
      </rPr>
      <t>Actividad cumplida.</t>
    </r>
  </si>
  <si>
    <t>INFORME N°12 
29/04/2022</t>
  </si>
  <si>
    <r>
      <rPr>
        <b/>
        <sz val="11"/>
        <rFont val="Arial"/>
        <family val="2"/>
      </rPr>
      <t>Instrumentos Archivísticos.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</si>
  <si>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</si>
  <si>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</si>
  <si>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</si>
  <si>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</si>
  <si>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implementación  para lo cual se adjunta evidencia para presentar al CIGYD para su respectiva aprobación.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</si>
  <si>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</si>
  <si>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</si>
  <si>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</si>
  <si>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t xml:space="preserve">Se confirmo el acta No 5. Sesión ordinaria no presencial del comité institucional de gestión y desempeño de 06 de agosto de 2020, por la cual se aprobó el PINAR.
</t>
    </r>
    <r>
      <rPr>
        <b/>
        <sz val="11"/>
        <rFont val="Arial"/>
        <family val="2"/>
      </rPr>
      <t>Conclusión: Hallazgo se da por superado en este octavo informe.</t>
    </r>
    <r>
      <rPr>
        <sz val="11"/>
        <rFont val="Arial"/>
        <family val="2"/>
      </rPr>
      <t xml:space="preserve">
 </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</si>
  <si>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</si>
  <si>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</si>
  <si>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</si>
  <si>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</si>
  <si>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t>Presentar ante CIGYD el documento PINAR para aprobación</t>
  </si>
  <si>
    <t xml:space="preserve">Acta donde se evidencia la aprobación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</si>
  <si>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</si>
  <si>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</si>
  <si>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</si>
  <si>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</si>
  <si>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</si>
  <si>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</si>
  <si>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</si>
  <si>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</si>
  <si>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</si>
  <si>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divulgación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</si>
  <si>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</si>
  <si>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</si>
  <si>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</si>
  <si>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</si>
  <si>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</si>
  <si>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</si>
  <si>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</si>
  <si>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t>Presentar ante CIGYD el  seguimiento a la implementación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</si>
  <si>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</si>
  <si>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</si>
  <si>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</si>
  <si>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</si>
  <si>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</si>
  <si>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</si>
  <si>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</si>
  <si>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</si>
  <si>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t xml:space="preserve">Teniendo en cuenta la información reportada por el proceso donde indica que "El seguimiento de esta actividad se presentará ante el Comité Institucional de Gestión y Desempeño en la sesión que está programada para el día 06/07/2021", se observó que, el proceso no anexó evidencias relacionadas, razón por la cual, se recomienda que, se priorice la ejecución de esta actividad, toda vez que la misma venció el día 31/03/2021.
</t>
    </r>
    <r>
      <rPr>
        <b/>
        <sz val="11"/>
        <rFont val="Arial"/>
        <family val="2"/>
      </rPr>
      <t xml:space="preserve">Actividad vencida en proceso.  </t>
    </r>
    <r>
      <rPr>
        <sz val="11"/>
        <rFont val="Arial"/>
        <family val="2"/>
      </rPr>
      <t xml:space="preserve">  </t>
    </r>
  </si>
  <si>
    <r>
      <t xml:space="preserve">
Teniendo en cuenta la información reportada por el proceso, se verificó la remisión del acta No. 04 y la presentación de la Tercera Sesión Ordinaria no presencial del Comité Institucional de Gestión y Desempeño del 6 de julio de 2021, en la cual, se incluye, en las diapositivas No. 57, 58,59 y 60; la socialización del seguimiento a la implementación del PINAR. Lo anterior, permite validar el cumplimiento de la presente actividad.
</t>
    </r>
    <r>
      <rPr>
        <b/>
        <sz val="11"/>
        <rFont val="Arial"/>
        <family val="2"/>
      </rPr>
      <t>Actividad Cumplida</t>
    </r>
    <r>
      <rPr>
        <sz val="11"/>
        <rFont val="Arial"/>
        <family val="2"/>
      </rPr>
      <t xml:space="preserve">
</t>
    </r>
  </si>
  <si>
    <t>INFORME N° 10
30/09/2021</t>
  </si>
  <si>
    <t>Documento matriz de herramienta de seguimiento</t>
  </si>
  <si>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</si>
  <si>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</si>
  <si>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</si>
  <si>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08/04/2021:</t>
    </r>
    <r>
      <rPr>
        <sz val="11"/>
        <rFont val="Arial"/>
        <family val="2"/>
      </rPr>
      <t xml:space="preserve"> La ejecución de esta actividad depende de la realización de las acciones anteriores.</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</si>
  <si>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</si>
  <si>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30/06/2021:</t>
    </r>
    <r>
      <rPr>
        <sz val="11"/>
        <rFont val="Arial"/>
        <family val="2"/>
      </rPr>
      <t xml:space="preserve"> La ejecución de esta actividad depende de la culminación de la acción anterior.</t>
    </r>
  </si>
  <si>
    <r>
      <rPr>
        <sz val="11"/>
        <rFont val="Arial"/>
        <family val="2"/>
      </rPr>
      <t>Teniendo en cuenta la información reportada por el proceso, donde se indica que “La ejecución de esta actividad depende de la culminación de la acción anterior”; se observó que, el proceso no anexó evidencias relacionadas, razón por la cual, se recomienda que, se priorice la ejecución de esta actividad, toda vez que la misma venció el día 30/06/2021.</t>
    </r>
    <r>
      <rPr>
        <b/>
        <sz val="11"/>
        <rFont val="Arial"/>
        <family val="2"/>
      </rPr>
      <t xml:space="preserve">
Actividad vencida en proceso.</t>
    </r>
  </si>
  <si>
    <r>
      <rPr>
        <b/>
        <sz val="11"/>
        <rFont val="Arial"/>
        <family val="2"/>
      </rPr>
      <t xml:space="preserve">07/10/2021: </t>
    </r>
    <r>
      <rPr>
        <sz val="11"/>
        <rFont val="Arial"/>
        <family val="2"/>
      </rPr>
      <t>Esta actividad se presentará en el último comité de la vigencia 2021.</t>
    </r>
  </si>
  <si>
    <r>
      <rPr>
        <sz val="11"/>
        <rFont val="Arial"/>
        <family val="2"/>
      </rPr>
      <t>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</si>
  <si>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t>INFORME N°10
30/06/2021</t>
  </si>
  <si>
    <r>
      <rPr>
        <b/>
        <sz val="11"/>
        <rFont val="Arial"/>
        <family val="2"/>
      </rPr>
      <t xml:space="preserve">16/12/2021: </t>
    </r>
    <r>
      <rPr>
        <sz val="11"/>
        <rFont val="Arial"/>
        <family val="2"/>
      </rPr>
      <t>Se presentará ante el CIGYD en la vigencia 2022.</t>
    </r>
  </si>
  <si>
    <r>
      <rPr>
        <sz val="11"/>
        <rFont val="Arial"/>
        <family val="2"/>
      </rPr>
      <t>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</si>
  <si>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t>INFORME N°10
30/12/2021</t>
  </si>
  <si>
    <r>
      <rPr>
        <b/>
        <sz val="11"/>
        <rFont val="Arial"/>
        <family val="2"/>
      </rPr>
      <t>07/04/2022</t>
    </r>
    <r>
      <rPr>
        <sz val="11"/>
        <rFont val="Arial"/>
        <family val="2"/>
      </rPr>
      <t xml:space="preserve">: El seguimiento de esta actividad se presentó ante el Comité Institucional de Gestión y desempeño - CIGYD en la primera sesión no presencial realizada el día 31 de enero de 2022. Como evidencia se anexa </t>
    </r>
    <r>
      <rPr>
        <b/>
        <sz val="11"/>
        <rFont val="Arial"/>
        <family val="2"/>
      </rPr>
      <t>acta No. 01 de 2022 con sus respectivos anexos.</t>
    </r>
  </si>
  <si>
    <r>
      <rPr>
        <sz val="11"/>
        <rFont val="Arial"/>
        <family val="2"/>
      </rPr>
      <t>Teniendo en cuenta la información aportada por el proceso, se verifico la remisión del acta No. 01 y la presentación de la Primera Sesión no presencial del Comité Institucional de Gestión y Desempeño del 31 de enero de 2022, en la cual se incluye, en las diapositivas 34, 36 y 41; la socialización del seguimiento a la implementación del PINAR, lo cual permite validar el cumplimiento de la presente actividad.</t>
    </r>
    <r>
      <rPr>
        <b/>
        <sz val="11"/>
        <rFont val="Arial"/>
        <family val="2"/>
      </rPr>
      <t xml:space="preserve">
Actividad cumplida.</t>
    </r>
  </si>
  <si>
    <r>
      <rPr>
        <b/>
        <sz val="11"/>
        <rFont val="Arial"/>
        <family val="2"/>
      </rPr>
      <t xml:space="preserve">Instrumentos Archivísticos. </t>
    </r>
    <r>
      <rPr>
        <sz val="11"/>
        <rFont val="Arial"/>
        <family val="2"/>
      </rPr>
      <t>Programa de Gestion Documental - 
PGD. Se invita al MVCT que en el proceso de actualización se tenga en cuenta lo establecido en el Capitulo V Gestion de Documentos - capitulo VI - Sistema de Gestion Documental y capitulo VII gestión de documentos electrónicos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</si>
  <si>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</si>
  <si>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</si>
  <si>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</si>
  <si>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</si>
  <si>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Se presenta el documento  preliminar de avance  del PGD realizado hasta la fecha, sin embargo su fecha de cumplimento esta para el 30 de septiembre. Se adjunta evidencia de avance.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</si>
  <si>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</si>
  <si>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</si>
  <si>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Hallazgo se da por superado en este octavo informe, se recuerda a la entidad que la aplicación y el seguimiento de cada uno de los programas es responsabilidad de la entidad junto con el acompañamiento de control interno.</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</si>
  <si>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</si>
  <si>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dirigido, requerimientos normativos, económicos, administrativos y tecnológicos; gestión del cambio, política de gestión documental (pendiente de aprobación), lineamientos de gestión documental y mención a los programas específicos,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</si>
  <si>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</si>
  <si>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</si>
  <si>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</si>
  <si>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</si>
  <si>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</si>
  <si>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</si>
  <si>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</si>
  <si>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</si>
  <si>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t>Presentar ante CIGYD el documento PGD para aprobación</t>
  </si>
  <si>
    <t>PGD aprobado</t>
  </si>
  <si>
    <r>
      <rPr>
        <b/>
        <sz val="11"/>
        <rFont val="Arial"/>
        <family val="2"/>
      </rPr>
      <t>31/12/2019:</t>
    </r>
    <r>
      <rPr>
        <sz val="11"/>
        <rFont val="Arial"/>
        <family val="2"/>
      </rPr>
      <t xml:space="preserve"> Se presentó el documento 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</si>
  <si>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</si>
  <si>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</si>
  <si>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</si>
  <si>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</si>
  <si>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</si>
  <si>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</si>
  <si>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</si>
  <si>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</si>
  <si>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</si>
  <si>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</si>
  <si>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</si>
  <si>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</si>
  <si>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</si>
  <si>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</si>
  <si>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</si>
  <si>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</si>
  <si>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</si>
  <si>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</si>
  <si>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</si>
  <si>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xml:space="preserve"> El acto administrativo de adopción se encuentra en estudio de construcción para ser presentado ante el CIGYD en el mes de mayo.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</si>
  <si>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</si>
  <si>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 xml:space="preserve">30/06/2021: </t>
    </r>
    <r>
      <rPr>
        <sz val="11"/>
        <color rgb="FF000000"/>
        <rFont val="Arial"/>
        <family val="2"/>
      </rPr>
      <t>El acto administrativo por la cual se adopta el Programa de Gestión Documental – PGD del Ministerio de Vivienda Ciudad y Territorio y del Fondo Nacional de Vivienda fue generado el día 27/05/2021 bajo la Resolución No. 0249 del día 27/05/2021. 
Como evidencia se anexa Resolución 0249 del 27/05/2021.</t>
    </r>
  </si>
  <si>
    <r>
      <rPr>
        <sz val="11"/>
        <rFont val="Arial"/>
        <family val="2"/>
      </rPr>
      <t>Teniendo en cuenta la información reportada por el proceso, se verificó la remisión de un (1) documento en formato PDF correspondiente a la Resolución 0249 del 27 de mayo de 2021, por la cual “se adopta el Programa de Gestión Documental – PGD del Ministerio de Vivienda, Ciudad y Territorio y del Fondo Nacional de Vivienda”. Por lo anterior, se valida el cumplimiento de la presente actividad.</t>
    </r>
    <r>
      <rPr>
        <b/>
        <sz val="11"/>
        <rFont val="Arial"/>
        <family val="2"/>
      </rPr>
      <t xml:space="preserve">
Actividad cumplida.</t>
    </r>
  </si>
  <si>
    <t>Socializar el PGD a funcionarios y contratistas del MVCT</t>
  </si>
  <si>
    <t>PGD socializado</t>
  </si>
  <si>
    <t>Informe de actividades de socialización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</si>
  <si>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</si>
  <si>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</si>
  <si>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</si>
  <si>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</si>
  <si>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</si>
  <si>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</si>
  <si>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</si>
  <si>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</si>
  <si>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</si>
  <si>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t>Presentar ante CIGYD el  seguimiento a la implementación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</si>
  <si>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</si>
  <si>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</si>
  <si>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</si>
  <si>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</si>
  <si>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</si>
  <si>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</si>
  <si>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</si>
  <si>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</si>
  <si>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</si>
  <si>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 xml:space="preserve">30/06/2021: </t>
    </r>
    <r>
      <rPr>
        <sz val="11"/>
        <color theme="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</si>
  <si>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se priorice la ejecución de esta actividad, toda vez que la misma vence el día 30/05/2021.</t>
    </r>
    <r>
      <rPr>
        <b/>
        <sz val="11"/>
        <rFont val="Arial"/>
        <family val="2"/>
      </rPr>
      <t xml:space="preserve">
Actividad vencida sin iniciar.</t>
    </r>
  </si>
  <si>
    <r>
      <rPr>
        <b/>
        <sz val="11"/>
        <color theme="1"/>
        <rFont val="Arial"/>
        <family val="2"/>
      </rPr>
      <t xml:space="preserve">07/10/2021: </t>
    </r>
    <r>
      <rPr>
        <sz val="11"/>
        <color theme="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</si>
  <si>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sz val="11"/>
        <rFont val="Arial"/>
        <family val="2"/>
      </rPr>
      <t xml:space="preserve">Teniendo en cuenta la información reportada por el proceso, se verificó la remisión del , el acta No. 04 y la presentación de la Tercera Sesión Ordinaria no presencial del Comité Institucional de Gestión y Desempeño del 6 de julio de 2021, en la cual, se incluye en la diapositiva No.58, el  seguimiento a la implementación del PGD. Lo anterior, permite validar el cumplimiento de la presente actividad.
</t>
    </r>
    <r>
      <rPr>
        <b/>
        <sz val="11"/>
        <rFont val="Arial"/>
        <family val="2"/>
      </rPr>
      <t>Actividad cumplida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</si>
  <si>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</si>
  <si>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</si>
  <si>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</si>
  <si>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</si>
  <si>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</si>
  <si>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</si>
  <si>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vence el día 30/06/2021.</t>
    </r>
    <r>
      <rPr>
        <b/>
        <sz val="11"/>
        <rFont val="Arial"/>
        <family val="2"/>
      </rPr>
      <t xml:space="preserve">
Actividad vencida sin iniciar.</t>
    </r>
  </si>
  <si>
    <r>
      <t>Teniendo en cuenta la información reportada por el proceso, donde se indica que “</t>
    </r>
    <r>
      <rPr>
        <i/>
        <sz val="11"/>
        <rFont val="Arial"/>
        <family val="2"/>
      </rPr>
      <t>Esta actividad se presentará en el último comité de la vigencia 2021</t>
    </r>
    <r>
      <rPr>
        <sz val="11"/>
        <rFont val="Arial"/>
        <family val="2"/>
      </rPr>
      <t xml:space="preserve">”; se observa que, esta actividad dependía del cumplimiento de la actividad anterior, que ya esta cumplida y el proceso no aportó evidencia de avance de esta actividad, razón por la cual, se recomienda que, se priorice la ejecución de la misma, toda vez que la misma venció el día 30/06/2021.
</t>
    </r>
    <r>
      <rPr>
        <b/>
        <sz val="11"/>
        <rFont val="Arial"/>
        <family val="2"/>
      </rPr>
      <t>Actividad vencida sin iniciar.</t>
    </r>
  </si>
  <si>
    <r>
      <t>Teniendo en cuenta la información reportada por el proceso, donde se indica que “</t>
    </r>
    <r>
      <rPr>
        <i/>
        <sz val="11"/>
        <rFont val="Arial"/>
        <family val="2"/>
      </rPr>
      <t>Se presentará ante el CIGYD en la vigencia 2022</t>
    </r>
    <r>
      <rPr>
        <sz val="11"/>
        <rFont val="Arial"/>
        <family val="2"/>
      </rPr>
      <t xml:space="preserve">”; se observa que, esta actividad dependía del cumplimiento de la actividad anterior, que ya esta cumplida y el proceso no aportó evidencia de avance de la misma, razón por la cual, se recomienda que se priorice su ejecución, toda vez que venció el día 30/06/2021.
</t>
    </r>
    <r>
      <rPr>
        <b/>
        <sz val="11"/>
        <rFont val="Arial"/>
        <family val="2"/>
      </rPr>
      <t>Actividad vencida sin iniciar.</t>
    </r>
  </si>
  <si>
    <r>
      <rPr>
        <b/>
        <sz val="11"/>
        <rFont val="Arial"/>
        <family val="2"/>
      </rPr>
      <t xml:space="preserve">07/04/2022: </t>
    </r>
    <r>
      <rPr>
        <sz val="11"/>
        <rFont val="Arial"/>
        <family val="2"/>
      </rPr>
      <t xml:space="preserve">El seguimiento de esta actividad se presentó ante el Comité Institucional de Gestión y desempeño - CIGYD en la primera sesión no presencial realizada el día 31 de enero de 2022. Como evidencia se anexa </t>
    </r>
    <r>
      <rPr>
        <b/>
        <sz val="11"/>
        <rFont val="Arial"/>
        <family val="2"/>
      </rPr>
      <t>acta No. 01 de 2022 con sus respectivos anexos.</t>
    </r>
  </si>
  <si>
    <r>
      <t xml:space="preserve">Teniendo en cuenta la información aportada por el proceso, se verifico la remisión del acta No. 01 y la presentación de la Primera Sesión no presencial del Comité Institucional de Gestión y Desempeño del 31 de enero de 2022, en la cual se incluye, en las diapositivas 34, 37 y 41; la socialización del seguimiento a la implementación del PGD, lo cual permite validar el cumplimiento de la presente actividad.
</t>
    </r>
    <r>
      <rPr>
        <b/>
        <sz val="11"/>
        <rFont val="Arial"/>
        <family val="2"/>
      </rPr>
      <t xml:space="preserve">Actividad cumplida.
</t>
    </r>
  </si>
  <si>
    <t>INFORME N° 12 
29/04/2022</t>
  </si>
  <si>
    <r>
      <rPr>
        <b/>
        <sz val="11"/>
        <rFont val="Arial"/>
        <family val="2"/>
      </rPr>
      <t xml:space="preserve">Instrumentos Archivísticos. </t>
    </r>
    <r>
      <rPr>
        <sz val="11"/>
        <rFont val="Arial"/>
        <family val="2"/>
      </rPr>
      <t xml:space="preserve">Formato Único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áreas cuentan con inventario desde los archivos de gestión</t>
    </r>
  </si>
  <si>
    <t>ACCION 6</t>
  </si>
  <si>
    <t>Contar con el FUID elaborado, actualizado e implementado de acuerdo a lo reglamentado en el articulo 26 de la Ley 594 de 2000, artículos 7 del acuerdo 042 de 2002, Acuerdo 038 de 2000 y el articulo 13 de la ley 1712 de 2014, en todas las áreas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</si>
  <si>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</si>
  <si>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</si>
  <si>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presentación, Actas de reunión , Formato de Seguimiento Aplicación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</si>
  <si>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</si>
  <si>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</si>
  <si>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</si>
  <si>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</si>
  <si>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</si>
  <si>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</si>
  <si>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 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</si>
  <si>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</si>
  <si>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dependencias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</si>
  <si>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</si>
  <si>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Actas de reunión , Formato de Seguimiento Aplicación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</si>
  <si>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</si>
  <si>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</si>
  <si>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</si>
  <si>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</si>
  <si>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</si>
  <si>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</si>
  <si>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</si>
  <si>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</si>
  <si>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demás áreas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</si>
  <si>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</si>
  <si>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</si>
  <si>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</si>
  <si>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</si>
  <si>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</si>
  <si>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</si>
  <si>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</si>
  <si>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</si>
  <si>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</si>
  <si>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efectúa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</si>
  <si>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</si>
  <si>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</si>
  <si>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</si>
  <si>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
09/07/2021:</t>
    </r>
    <r>
      <rPr>
        <sz val="11"/>
        <color theme="1"/>
        <rFont val="Arial"/>
        <family val="2"/>
      </rPr>
      <t xml:space="preserve"> Para la verificación y validación del diligenciamiento del FUID se realizaron dos visitas en el mes de abril con el Grupo de Atención al Usuario y Archivo y el Grupo de Tesorería, en el mes de mayo se realizó una visita con el Grupo de Contratos y en el mes de junio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r>
      <rPr>
        <b/>
        <sz val="11"/>
        <color theme="1"/>
        <rFont val="Arial"/>
        <family val="2"/>
      </rPr>
      <t xml:space="preserve">
</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</si>
  <si>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en las cuales se observa la descripción de la verificación sobre la elaboración del FUID de los archivos de gestión pertenecientes a las dependencias precitadas, por lo cual, se valida el avance en la revisión efectuada para un total de 26 dependencias acompañadas, representando un 57.8%.
No obstante, para determinar el cumplimiento de la presente actividad, se hace necesario que el proceso remita la totalidad de las actas de reunión, considerando las dependencias intervenidas en vigencias anteriores, conforme a la evidencia documental en el presente plan. Por lo anteriormente expuesto, se recomienda que, se priorice la ejecución de esta actividad, toda vez que la misma venció el día 31/05/2021
</t>
    </r>
    <r>
      <rPr>
        <b/>
        <sz val="11"/>
        <rFont val="Arial"/>
        <family val="2"/>
      </rPr>
      <t>Actividad vencida en proceso.</t>
    </r>
  </si>
  <si>
    <r>
      <t>07/10/2021:</t>
    </r>
    <r>
      <rPr>
        <sz val="11"/>
        <color theme="1"/>
        <rFont val="Arial"/>
        <family val="2"/>
      </rPr>
      <t xml:space="preserve"> Para la verificación y validación del diligenciamiento del FUID se realizaron seis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</si>
  <si>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rPr>
        <sz val="11"/>
        <color theme="1"/>
        <rFont val="Arial"/>
        <family val="2"/>
      </rPr>
      <t>El proceso aporta como evidencia del cumplimiento de la actividad el Informe de seguimiento a la organización de archivos de gestión de fecha 31 de agosto de 2021; así como, cuatro (4) actas de las mesas de trabajo realizadas con la Dirección de Espacio Urbano y Territorial, Subdirección de Asistencia Técnica y Operaciones Urbanas Integrales, Subdirección de Política de Desarrollo Urbano y Territorial y Grupo de Recursos Físicos, en las cuales se contempla la Validación y verificación diligenciamiento del Formato Único de Inventario Documental –FUID. Lo anterior, permite validar el cumplimiento a la actividad programada.</t>
    </r>
    <r>
      <rPr>
        <b/>
        <sz val="11"/>
        <color theme="1"/>
        <rFont val="Arial"/>
        <family val="2"/>
      </rPr>
      <t xml:space="preserve">
Actividad cumplida
</t>
    </r>
  </si>
  <si>
    <r>
      <rPr>
        <b/>
        <sz val="11"/>
        <color theme="1"/>
        <rFont val="Arial"/>
        <family val="2"/>
      </rPr>
      <t xml:space="preserve">16/12/2021: </t>
    </r>
    <r>
      <rPr>
        <sz val="11"/>
        <color theme="1"/>
        <rFont val="Arial"/>
        <family val="2"/>
      </rPr>
      <t>Para la verificación y validación del diligenciamiento del FUID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 el procedimiento GDC-P-09 Entrega de Archivo por desvinculación y/o culminación de obligaciones contractuales 1.0</t>
    </r>
  </si>
  <si>
    <r>
      <t xml:space="preserve">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
</t>
    </r>
    <r>
      <rPr>
        <b/>
        <sz val="11"/>
        <color theme="1"/>
        <rFont val="Arial"/>
        <family val="2"/>
      </rPr>
      <t>Actividad cumplida</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</si>
  <si>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</si>
  <si>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</si>
  <si>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</si>
  <si>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</si>
  <si>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</si>
  <si>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</si>
  <si>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</si>
  <si>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</si>
  <si>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 xml:space="preserve">30/06/2021: </t>
    </r>
    <r>
      <rPr>
        <sz val="1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</si>
  <si>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por lo cual se recomienda que, conforme a la ampliación aprobada, se priorice la ejecución de esta actividad, toda vez que la misma venció el día 30/06/2021.</t>
    </r>
    <r>
      <rPr>
        <b/>
        <sz val="11"/>
        <rFont val="Arial"/>
        <family val="2"/>
      </rPr>
      <t xml:space="preserve">
Actividad vencida sin iniciar.</t>
    </r>
  </si>
  <si>
    <r>
      <rPr>
        <b/>
        <sz val="11"/>
        <rFont val="Arial"/>
        <family val="2"/>
      </rPr>
      <t xml:space="preserve">07/10/2021: </t>
    </r>
    <r>
      <rPr>
        <sz val="1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</si>
  <si>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acta No. 04 y la presentación de la Tercera Sesión Ordinaria no presencial del Comité Institucional de Gestión y Desempeño del 6 de julio de 2021, en la cual se observa, en la diapositiva No.55; el seguimiento realizado al diligenciamiento del FUID de cada dependencia. Lo anterior, permite validar el cumplimiento a la actividad programada</t>
    </r>
    <r>
      <rPr>
        <b/>
        <sz val="11"/>
        <rFont val="Arial"/>
        <family val="2"/>
      </rPr>
      <t xml:space="preserve">.
Actividad cumplida
</t>
    </r>
  </si>
  <si>
    <r>
      <rPr>
        <b/>
        <sz val="11"/>
        <rFont val="Arial"/>
        <family val="2"/>
      </rPr>
      <t>Organización Documental.</t>
    </r>
    <r>
      <rPr>
        <sz val="11"/>
        <rFont val="Arial"/>
        <family val="2"/>
      </rPr>
      <t xml:space="preserve"> Conformación de los archivos Publicos.Tablas de Valoración Documental-TVD.La entidad no ha culminado con el proceso de implementación de las TVD para la organización del fondo documental del extinto INURBE e Instituto de Crédito Territorial.</t>
    </r>
  </si>
  <si>
    <t>ACCION 7</t>
  </si>
  <si>
    <t>Continuar con la implementación de  las TVD para la organización del Fondo Documental del Extinto Inerve e Instituto de Crédito Territorial según lo definido en el acuerdo 02 de 2014.</t>
  </si>
  <si>
    <t>Identificar el listado de series, subseries y/o asuntos que presentan inconsistencias en la valoración secundaria y disposición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</si>
  <si>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</si>
  <si>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</si>
  <si>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</si>
  <si>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</si>
  <si>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</si>
  <si>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</si>
  <si>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</si>
  <si>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</si>
  <si>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</si>
  <si>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</si>
  <si>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</si>
  <si>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</si>
  <si>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</si>
  <si>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</si>
  <si>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</si>
  <si>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30/06/2021: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</si>
  <si>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</si>
  <si>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 xml:space="preserve">07/10/2021: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</si>
  <si>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</si>
  <si>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16/12/2021:</t>
    </r>
    <r>
      <rPr>
        <sz val="11"/>
        <rFont val="Arial"/>
        <family val="2"/>
      </rPr>
      <t xml:space="preserve"> GAUA continuó con la verificación de los documentos que son eliminación y que aún son consultados por la entidad y no se identificaron nuevas series, subseries o asuntos que deban ser incluidos en la matriz. Se espera realizar la elaboración de la propuesta de la ficha de valoración en la vigencia 2022 para darle cierre a esta actividad.</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</si>
  <si>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t>
    </r>
    <r>
      <rPr>
        <b/>
        <sz val="11"/>
        <rFont val="Arial"/>
        <family val="2"/>
      </rPr>
      <t>Actividad vencida en proceso.</t>
    </r>
  </si>
  <si>
    <t>INFORME N°11
30/12/2022</t>
  </si>
  <si>
    <r>
      <rPr>
        <b/>
        <sz val="11"/>
        <rFont val="Arial"/>
        <family val="2"/>
      </rPr>
      <t>07/04/2022:</t>
    </r>
    <r>
      <rPr>
        <sz val="11"/>
        <rFont val="Arial"/>
        <family val="2"/>
      </rPr>
      <t xml:space="preserve"> En base a la revisión realizada en los documentos de eliminación y las solicitudes de información realizadas al MVCT, el Grupo de Atención al Usuario y Archivo determinó que las series </t>
    </r>
    <r>
      <rPr>
        <b/>
        <sz val="11"/>
        <rFont val="Arial"/>
        <family val="2"/>
      </rPr>
      <t>OBLIGACIONES HIPOTECARIAS Y ESCRITURAS PUBLICAS</t>
    </r>
    <r>
      <rPr>
        <sz val="11"/>
        <rFont val="Arial"/>
        <family val="2"/>
      </rPr>
      <t xml:space="preserve"> son de importancia para responder solicitudes de información, por tal motivo los anteriores no se pueden eliminar. Como evidencia se anexa matriz con las series, subseries o asuntos a las cuales se les debe generar ficha de valoración para ser presentada ante el Comité Institucional de Gestión y Desempeño – CIGYD.</t>
    </r>
  </si>
  <si>
    <r>
      <t xml:space="preserve">Teniendo en cuenta la información reportada por el proceso, se verifico la remisión de una matriz en archivo EXCEL en la cual se incluyen “serie, subserie, tema/asunto”, a las cuales se les debe generar ficha de valoración para ser presentada ante el Comité Institucional de Gestión y Desempeño – </t>
    </r>
    <r>
      <rPr>
        <b/>
        <sz val="11"/>
        <rFont val="Arial"/>
        <family val="2"/>
      </rPr>
      <t xml:space="preserve">CIGYD.
Actividad cumplida. </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</si>
  <si>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</si>
  <si>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</si>
  <si>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</si>
  <si>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</si>
  <si>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</si>
  <si>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</si>
  <si>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
</t>
    </r>
    <r>
      <rPr>
        <b/>
        <sz val="11"/>
        <rFont val="Arial"/>
        <family val="2"/>
      </rPr>
      <t xml:space="preserve">30/12/2020: </t>
    </r>
    <r>
      <rPr>
        <sz val="11"/>
        <rFont val="Arial"/>
        <family val="2"/>
      </rPr>
      <t>Esta actividad dependen de la culminación de la actividad anterior.</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</si>
  <si>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</si>
  <si>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08/04/2021</t>
    </r>
    <r>
      <rPr>
        <sz val="11"/>
        <rFont val="Arial"/>
        <family val="2"/>
      </rPr>
      <t>: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</si>
  <si>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30/03/2021
</t>
    </r>
    <r>
      <rPr>
        <b/>
        <sz val="11"/>
        <rFont val="Arial"/>
        <family val="2"/>
      </rPr>
      <t>Actividad vencida sin iniciar.</t>
    </r>
  </si>
  <si>
    <r>
      <rPr>
        <b/>
        <sz val="11"/>
        <rFont val="Arial"/>
        <family val="2"/>
      </rPr>
      <t xml:space="preserve">07/10/2021: </t>
    </r>
    <r>
      <rPr>
        <sz val="11"/>
        <rFont val="Arial"/>
        <family val="2"/>
      </rPr>
      <t xml:space="preserve">Esta actividad depende de la culminación de la acción anterior.
</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</si>
  <si>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</si>
  <si>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GAUA espera elaborar la propuesta de ficha de Valoración en la vigencia 2022 para ser presentada ante el Comité Institucional de Gestión y Desempeño – CIGYD.</t>
    </r>
  </si>
  <si>
    <r>
      <t xml:space="preserve">Teniendo en cuenta la información reportada por el proceso, donde indica que </t>
    </r>
    <r>
      <rPr>
        <i/>
        <sz val="11"/>
        <rFont val="Arial"/>
        <family val="2"/>
      </rPr>
      <t>“Para el cumplimiento de esta actividad GAUA espera elaborar la propuesta de ficha de Valoración en la vigencia 2022 para ser presentada ante el Comité Institucional de Gestión y Desempeño – CIGYD.”</t>
    </r>
    <r>
      <rPr>
        <sz val="11"/>
        <rFont val="Arial"/>
        <family val="2"/>
      </rPr>
      <t xml:space="preserve">,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</si>
  <si>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r>
      <rPr>
        <b/>
        <sz val="11"/>
        <rFont val="Arial"/>
        <family val="2"/>
      </rPr>
      <t xml:space="preserve">07/04/2022: </t>
    </r>
    <r>
      <rPr>
        <sz val="11"/>
        <rFont val="Arial"/>
        <family val="2"/>
      </rPr>
      <t xml:space="preserve">Terminada la revisión por el Grupo de Atención al Usuario y Archivo, se procederá a elaborar las fichas de valoración de las series </t>
    </r>
    <r>
      <rPr>
        <b/>
        <sz val="11"/>
        <rFont val="Arial"/>
        <family val="2"/>
      </rPr>
      <t>OBLIGACIONES HIPOTECARIAS Y ESCRITURAS</t>
    </r>
    <r>
      <rPr>
        <sz val="11"/>
        <rFont val="Arial"/>
        <family val="2"/>
      </rPr>
      <t xml:space="preserve"> PUBLICAS descritos en la matriz, se espera poder presentar el avance de las fichas de valoración en la tercera sesión del comité Institucional de Gestión y Desempeño – CIGYD. </t>
    </r>
  </si>
  <si>
    <r>
      <t xml:space="preserve">Teniendo en cuenta la información reportada por el proceso, donde indica que “Para el cumplimiento de esta actividad GAUA espera elaborar la propuesta de ficha de Valoración en la vigencia 2022 para ser presentada en la tercera sesión del Comité Institucional de Gestión y Desempeño – CIGYD.”,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r>
      <rPr>
        <sz val="11"/>
        <rFont val="Arial"/>
        <family val="2"/>
      </rPr>
      <t xml:space="preserve">
</t>
    </r>
  </si>
  <si>
    <r>
      <rPr>
        <b/>
        <sz val="11"/>
        <rFont val="Arial"/>
        <family val="2"/>
      </rPr>
      <t>12/12/2022:</t>
    </r>
    <r>
      <rPr>
        <sz val="11"/>
        <rFont val="Arial"/>
        <family val="2"/>
      </rPr>
      <t xml:space="preserve"> Para el cumplimiento de esta actividad se presenta la propuesta de ficha de valoración Documental de la serie OBLIGACIONES HIPOTECARIAS. Como evidencia se anexa la ficha de valoración documental mencionada anteriormente.</t>
    </r>
  </si>
  <si>
    <r>
      <t xml:space="preserve">El proceso aporta como evidencia del cumplimiento de la actividad   los siguientes soportes: un (1) documento en formato PDF, denominado “Ficha de Valoración Documental Obligaciones Hipotecarias”, con fecha 11/11/2022, el cual contiene la ficha de valoración, en el formato establecido, el cual contiene 1.INFORMACIÓN GENERAL DE LA SERIE O SUBSERIE VALORADA, 2.CARACTERISTICAS FISICAS DE LOS DOCUMENTOS DE LA SERIE O SUBSERIE, 3.LEGISLACIÓN, 4.VALORACIÓN / RETENCIÓN Y DISPOSICIÓN FINAL, 5.PLAZO DE RETENCIÓN Y DISPOSICIÓN FINAL, 6.ACCESO Y CONSULTA DE LA SERIE DOCUMENTAL, 7.CONTROL y 8.CONTROL 
</t>
    </r>
    <r>
      <rPr>
        <b/>
        <sz val="11"/>
        <rFont val="Arial"/>
        <family val="2"/>
      </rPr>
      <t>Actividad cumplida</t>
    </r>
  </si>
  <si>
    <t>INFORME N° 13
16/12/2022</t>
  </si>
  <si>
    <t>Presentar al CIGYD para su aprobación la propuesta de ficha de valoración</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</si>
  <si>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</si>
  <si>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</si>
  <si>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Esta actividad dependen de la culminación de la actividad anterior.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</si>
  <si>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</si>
  <si>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</si>
  <si>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</si>
  <si>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rPr>
        <b/>
        <sz val="11"/>
        <rFont val="Arial"/>
        <family val="2"/>
      </rPr>
      <t xml:space="preserve">16/12/2021: </t>
    </r>
    <r>
      <rPr>
        <sz val="11"/>
        <rFont val="Arial"/>
        <family val="2"/>
      </rPr>
      <t xml:space="preserve">Esta actividad depende de la culminación de la acción anterior.
</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</si>
  <si>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</si>
  <si>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rPr>
        <b/>
        <sz val="11"/>
        <rFont val="Arial"/>
        <family val="2"/>
      </rPr>
      <t>07/04/2022:</t>
    </r>
    <r>
      <rPr>
        <sz val="11"/>
        <rFont val="Arial"/>
        <family val="2"/>
      </rPr>
      <t xml:space="preserve"> Esta actividad depende de la culminación de la acción anterior.</t>
    </r>
  </si>
  <si>
    <r>
      <rPr>
        <b/>
        <sz val="11"/>
        <rFont val="Arial"/>
        <family val="2"/>
      </rPr>
      <t>12/12/2022</t>
    </r>
    <r>
      <rPr>
        <sz val="11"/>
        <rFont val="Arial"/>
        <family val="2"/>
      </rPr>
      <t>: Para el cumplimiento de esta actividad se presentó la ficha de valoración Documental de la serie Obligaciones Hipotecarias ante el Comité Institucional de Gestión y desempeño - CIGYD en la octava sesión no presencial realizada el día 09 de diciembre de 2022. Como evidencia se anexa documento denominado acta No. 08 de 2022 en el cual se evidencia la aprobación de la ficha de valoración documental mencionada anteriormente.</t>
    </r>
  </si>
  <si>
    <t>El proceso aporta como evidencia del cumplimiento de la actividad el Acta No. 08 de 2022 de la Sesión Ordinaria no Presencial Comité Institucional de Gestión y Desempeño, realizado el 09 de diciembre de 2022, en el cual se observa en el punto No. 4 la aprobación a documentos de gestión documental, específicamente en el numeral 4.1.3. Ficha de valoración documental (Anexo 1.3). 
Actividad cumplida</t>
  </si>
  <si>
    <t>INFORME N°13
16/12/2022</t>
  </si>
  <si>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</si>
  <si>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</si>
  <si>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</si>
  <si>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</si>
  <si>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</si>
  <si>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08/04/2021:</t>
    </r>
    <r>
      <rPr>
        <sz val="11"/>
        <rFont val="Arial"/>
        <family val="2"/>
      </rPr>
      <t xml:space="preserve">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</si>
  <si>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31/05/2021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</si>
  <si>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</si>
  <si>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r>
      <t xml:space="preserve">07/04/2022: </t>
    </r>
    <r>
      <rPr>
        <sz val="11"/>
        <rFont val="Arial"/>
        <family val="2"/>
      </rPr>
      <t>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</si>
  <si>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31/05/2021.
</t>
    </r>
    <r>
      <rPr>
        <b/>
        <sz val="11"/>
        <rFont val="Arial"/>
        <family val="2"/>
      </rPr>
      <t>Actividad vencida sin iniciar.</t>
    </r>
  </si>
  <si>
    <r>
      <t xml:space="preserve">12/12/2022: </t>
    </r>
    <r>
      <rPr>
        <sz val="11"/>
        <rFont val="Arial"/>
        <family val="2"/>
      </rPr>
      <t>Esta actividad depende de la culminación de la acción anterior.</t>
    </r>
  </si>
  <si>
    <r>
      <t xml:space="preserve">07/06/2023: </t>
    </r>
    <r>
      <rPr>
        <sz val="11"/>
        <rFont val="Arial"/>
        <family val="2"/>
      </rPr>
      <t>Para el cumplimiento de esta actividad el 15 de mayo de 2023 llevo a cabo la socialización de la Ficha de Valoración documental con los contratistas encargados del archivo central – Fragua. Como evidencia se anexa presentación y listado de asistencia.</t>
    </r>
  </si>
  <si>
    <t>Presentar al CIGYD el seguimiento a la implementación de las fichas de valoración.</t>
  </si>
  <si>
    <t>Grupo de Atención al Usuario y Archivo - Oficina Asesora Jurídica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</si>
  <si>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</si>
  <si>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</si>
  <si>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</si>
  <si>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30/06/2021:</t>
    </r>
    <r>
      <rPr>
        <sz val="11"/>
        <rFont val="Arial"/>
        <family val="2"/>
      </rPr>
      <t>La ejecución de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</si>
  <si>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se priorice la ejecución de esta actividad, toda vez que la misma venció el día 30/06/2021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</si>
  <si>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</si>
  <si>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r>
      <rPr>
        <b/>
        <sz val="11"/>
        <rFont val="Arial"/>
        <family val="2"/>
      </rPr>
      <t xml:space="preserve">07/04/2022: </t>
    </r>
    <r>
      <rPr>
        <sz val="11"/>
        <rFont val="Arial"/>
        <family val="2"/>
      </rPr>
      <t>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</si>
  <si>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rFont val="Arial"/>
        <family val="2"/>
      </rPr>
      <t>Actividad vencida sin iniciar.</t>
    </r>
  </si>
  <si>
    <r>
      <t xml:space="preserve">07/06/2023: </t>
    </r>
    <r>
      <rPr>
        <sz val="11"/>
        <rFont val="Arial"/>
        <family val="2"/>
      </rPr>
      <t>Para el cumplimiento de esta actividad se presentó el seguimiento a la implementación de la Ficha de Valoración Documental en la sesión extraordinaria no presencial del comité Institucional de Gestión y Desempeño, Como evidencia se anexa acta No. 3 del 30 de mayo de 2023.</t>
    </r>
  </si>
  <si>
    <t>Organización de los archivos de Gestión. De conformidad con lo observado, el MVCT, presuntamente incumple con lo señalado en el acuerdo 042 de 2002, acuerdo 05 de 2013, acuerdo 02 de 2014 y articulo 6, acuerdo 060 de 2001 toda vez que la entidad no esta aplicando los criterios de organización de los archivos de gestión, conformación de expedientes, según la normatividad relacionada: Ordenación, Hoja de Control y control de prestamos</t>
  </si>
  <si>
    <t>ACCION 8</t>
  </si>
  <si>
    <t>Organizar  los archivos de gestión y aplicar las herramientas de control para el préstamo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</si>
  <si>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</si>
  <si>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áreas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</si>
  <si>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</si>
  <si>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</si>
  <si>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</si>
  <si>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</si>
  <si>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socialización para el préstamo de documentos y acompañamiento técnico,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</si>
  <si>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</si>
  <si>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</si>
  <si>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</si>
  <si>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</si>
  <si>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</si>
  <si>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área se evidencia en las visitas realizadas en las áreas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</si>
  <si>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</si>
  <si>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</si>
  <si>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área se evidencia en las visitas realizadas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</si>
  <si>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</si>
  <si>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</si>
  <si>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</si>
  <si>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</si>
  <si>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</si>
  <si>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</si>
  <si>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</si>
  <si>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</si>
  <si>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</si>
  <si>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</si>
  <si>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</si>
  <si>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color theme="1"/>
        <rFont val="Arial"/>
        <family val="2"/>
      </rPr>
      <t xml:space="preserve">30/06/2021: </t>
    </r>
    <r>
      <rPr>
        <sz val="11"/>
        <color theme="1"/>
        <rFont val="Arial"/>
        <family val="2"/>
      </rPr>
      <t>Para la identificación del metraje lineal que presenta algún grado de desorganización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</si>
  <si>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Así mismo, se verificó la remisión de un (1) documento en formato PDF denominado “INFORME SEGUIMIENTO ARCHIVO DE GESTION 2021”, en el cual se observa la descripción del estado de organización de los archivos de gestión precitadas, por lo cual, se valida el avance en la revisión efectuada. 
No obstante, para determinar el cumplimiento de la presente actividad, se hace necesario que el proceso remita el Informe consolidado de organización de los archivos de gestión, conforme a la evidencia documental en el presente plan. 
Por lo anteriormente expuesto, se recomienda que, se priorice la ejecución de esta actividad, toda vez que la misma venció el día 31/05/2021</t>
    </r>
    <r>
      <rPr>
        <b/>
        <sz val="11"/>
        <rFont val="Arial"/>
        <family val="2"/>
      </rPr>
      <t xml:space="preserve">
Actividad vencida en proceso.</t>
    </r>
  </si>
  <si>
    <r>
      <rPr>
        <b/>
        <sz val="11"/>
        <color theme="1"/>
        <rFont val="Arial"/>
        <family val="2"/>
      </rPr>
      <t xml:space="preserve">07/10/2021: </t>
    </r>
    <r>
      <rPr>
        <sz val="11"/>
        <color theme="1"/>
        <rFont val="Arial"/>
        <family val="2"/>
      </rPr>
      <t>Para la identificación del metraje lineal que presenta grado de desorganización en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</si>
  <si>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la validación e identificación del metraje lineal que presenta algún grado de desorganización en las dependencias precitadas. Lo anterior, permite validar el cumplimiento a la actividad programada.</t>
    </r>
    <r>
      <rPr>
        <b/>
        <sz val="11"/>
        <color theme="1"/>
        <rFont val="Calibri"/>
        <family val="2"/>
        <scheme val="minor"/>
      </rPr>
      <t xml:space="preserve">
Actividad cumplida
</t>
    </r>
  </si>
  <si>
    <r>
      <t>16/12/2021:</t>
    </r>
    <r>
      <rPr>
        <sz val="11"/>
        <color theme="1"/>
        <rFont val="Arial"/>
        <family val="2"/>
      </rPr>
      <t xml:space="preserve"> Para el acompañamiento técnico en la organización del archivo de gestión a las dependencias del MVCT,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anexan hojas de control, formato único de inventario documental y registros fotográficos de las dependencias del MVCT, Procedimiento GDC-P-04 Consulta y Préstamo de Documentos 6.0 y formatos diligenciados de febrero a diciembre de la vigencia 2021 y registro fotográfico de la documentación organizada de la Subdirección de Asistencia Técnica y Operaciones Urbanas Integrales, por solicitud del AGN, aclarando que una vez realizada la intervención archivística de la documentación, se identificó que en su mayoría pertenecían a la Dirección de Espacio Urbano y Territorial a la serie Proyectos y Subserie Macroproyectos.</t>
    </r>
  </si>
  <si>
    <r>
      <t>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t>
    </r>
    <r>
      <rPr>
        <b/>
        <sz val="11"/>
        <color theme="1"/>
        <rFont val="Arial"/>
        <family val="2"/>
      </rPr>
      <t xml:space="preserve">
Actividad cumplida
</t>
    </r>
  </si>
  <si>
    <t>Realizar mesas de trabajo para hacer el acompañamiento técnico en la organización del archivo de gestión a las dependencias del MVCT.</t>
  </si>
  <si>
    <t>Actas de mesas de trabajo y listados de asistencia</t>
  </si>
  <si>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</si>
  <si>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</si>
  <si>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</si>
  <si>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</si>
  <si>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</si>
  <si>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</si>
  <si>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</si>
  <si>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</si>
  <si>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</si>
  <si>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</si>
  <si>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</si>
  <si>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</si>
  <si>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 xml:space="preserve">30/06/2021: </t>
    </r>
    <r>
      <rPr>
        <sz val="11"/>
        <color theme="1"/>
        <rFont val="Arial"/>
        <family val="2"/>
      </rPr>
      <t>Para el acompañamiento técnico en la organización del archivo de gestión a las dependencias del MVCT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</si>
  <si>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donde se observa el acompañamiento efectuado en la organización de los archivos de gestión de las dependencias del MVCT, por lo cual, se valida el avance en la revisión efectuada. 
No obstante, para determinar el cumplimiento de la presente actividad, se hace necesario que el proceso remita el total de las actas de reunión referentes al acompañamiento efectuado a las dependencias, toda vez que se observó que durante la vigencia 2019 se logró un avance del 77,8%, sin embargo, durante la vigencia 2020 se presentó un cronograma de acompañamiento que no pudo ser ejecutado debido a la emergencia sanitaria; por lo cual, se evidenció que el acompañamiento efectuado en la presente vigencia retomó sobre dependencias visitadas previamente. 
Por lo anteriormente expuesto, se recomienda que, se priorice la ejecución de esta actividad, toda vez que la misma venció el día 31/05/2021
</t>
    </r>
    <r>
      <rPr>
        <b/>
        <sz val="11"/>
        <rFont val="Arial"/>
        <family val="2"/>
      </rPr>
      <t>Actividad vencida en proceso.</t>
    </r>
  </si>
  <si>
    <r>
      <t xml:space="preserve">07/10/2021: </t>
    </r>
    <r>
      <rPr>
        <sz val="11"/>
        <color theme="1"/>
        <rFont val="Arial"/>
        <family val="2"/>
      </rPr>
      <t>Para el acompañamiento técnico en la organización del archivo de gestión a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</si>
  <si>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 xml:space="preserve">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el acompañamiento técnico en la organización de los archivos de gestión. Lo anterior, permite validar el cumplimiento a la actividad programada.
</t>
    </r>
    <r>
      <rPr>
        <b/>
        <sz val="11"/>
        <rFont val="Arial"/>
        <family val="2"/>
      </rPr>
      <t>Actividad cumplida</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</si>
  <si>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</si>
  <si>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</si>
  <si>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</si>
  <si>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</si>
  <si>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</si>
  <si>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</si>
  <si>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</si>
  <si>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</si>
  <si>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El proceso aporta como evidencia del cumplimiento de la actividad el acta No. 04 y la presentación de la Tercera Sesión Ordinaria no presencial del Comité Institucional de Gestión y Desempeño del 6 de julio de 2021, en la cual se observa, en la diapositivas No.55 y 59; la socialización del seguimiento realizado al avance en la organización de los archivos de gestión, en las dependencias del MVCT. Lo anterior, permite validar el cumplimiento a la actividad programada.
</t>
    </r>
    <r>
      <rPr>
        <b/>
        <sz val="11"/>
        <rFont val="Arial"/>
        <family val="2"/>
      </rPr>
      <t>Actividad cumplida</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</si>
  <si>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</si>
  <si>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</si>
  <si>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</si>
  <si>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</si>
  <si>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</si>
  <si>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rPr>
        <b/>
        <sz val="11"/>
        <rFont val="Arial"/>
        <family val="2"/>
      </rPr>
      <t xml:space="preserve">30/06/2021: </t>
    </r>
    <r>
      <rPr>
        <sz val="11"/>
        <rFont val="Arial"/>
        <family val="2"/>
      </rPr>
      <t>La ejecución de esta actividad depende de la culminación de la acción anterior.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</si>
  <si>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rFont val="Arial"/>
        <family val="2"/>
      </rPr>
      <t>Actividad vencida y sin iniciar.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</si>
  <si>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r>
      <rPr>
        <sz val="11"/>
        <color theme="1"/>
        <rFont val="Calibri"/>
        <family val="2"/>
        <scheme val="minor"/>
      </rPr>
      <t xml:space="preserve">
</t>
    </r>
  </si>
  <si>
    <r>
      <t xml:space="preserve">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</si>
  <si>
    <t>INFORME N°10
30/09/2022</t>
  </si>
  <si>
    <r>
      <rPr>
        <b/>
        <sz val="11"/>
        <rFont val="Arial"/>
        <family val="2"/>
      </rPr>
      <t>07/04/2022:</t>
    </r>
    <r>
      <rPr>
        <sz val="11"/>
        <rFont val="Arial"/>
        <family val="2"/>
      </rPr>
      <t xml:space="preserve"> El seguimiento de esta actividad se presentó ante el Comité Institucional de Gestión y desempeño - CIGYD en la primera sesión no presencial realizada el día 31 de enero de 2022. Como evidencia se </t>
    </r>
    <r>
      <rPr>
        <b/>
        <sz val="11"/>
        <rFont val="Arial"/>
        <family val="2"/>
      </rPr>
      <t>anexa acta No. 01 de 2022 con sus respectivos anexos.</t>
    </r>
  </si>
  <si>
    <r>
      <t xml:space="preserve">Teniendo en cuenta la información aportada por el proceso, se verifico la remisión del acta No. 01 y la presentación de la Primera Sesión no presencial del Comité Institucional de Gestión y Desempeño del 31 de enero de 2022, en la cual se incluye, en las diapositivas 34, 39 y 40; el seguimiento al avance organización Archivos de Gestión, no obstante el proceso no remitió evidencias referente a las muestras amplias de los inventarios documentales en los archivos de gestión y de organización archivos de gestión. 
</t>
    </r>
    <r>
      <rPr>
        <b/>
        <sz val="11"/>
        <color theme="1"/>
        <rFont val="Calibri"/>
        <family val="2"/>
        <scheme val="minor"/>
      </rPr>
      <t xml:space="preserve">Actividad vencida en proceso </t>
    </r>
  </si>
  <si>
    <r>
      <rPr>
        <b/>
        <sz val="11"/>
        <rFont val="Arial"/>
        <family val="2"/>
      </rPr>
      <t xml:space="preserve">12/12/2022: </t>
    </r>
    <r>
      <rPr>
        <sz val="11"/>
        <rFont val="Arial"/>
        <family val="2"/>
      </rPr>
      <t>Para el cumplimiento de esta actividad se presentan inventarios documentales, muestra amplia de las hojas de control, evidencias de los procesos archivísticos realizados en el MVCT. Como evidencia se anexa formato único de Inventario Documental de las dependencias, muestra amplia de las Hojas de Control, registros fotográficos de los procesos archivísticos y cronograma de transferencias.</t>
    </r>
  </si>
  <si>
    <t xml:space="preserve">El proceso aporta como evidencia del cumplimiento de la actividad los siguientes documentos así; inventarios documentales, muestra amplia de las hojas de control, evidencias de los procesos archivísticos realizados en el MVCT. Como evidencia se anexa formato único de Inventario Documental de las dependencias, muestra amplia de las Hojas de Control, registros fotográficos de los procesos archivísticos y cronograma de transferencias, según lo solicitado por el Archivo General de la Nación, en el Acta No. 02 de fecha 28/04/2022. 
ACTIVIDAD CUMPLIDA </t>
  </si>
  <si>
    <r>
      <rPr>
        <b/>
        <sz val="11"/>
        <rFont val="Arial"/>
        <family val="2"/>
      </rPr>
      <t>07/06/2023:</t>
    </r>
    <r>
      <rPr>
        <sz val="11"/>
        <rFont val="Arial"/>
        <family val="2"/>
      </rPr>
      <t xml:space="preserve"> Para el cumplimiento de esta actividad se presentan inventarios documentales, de las dependencias Despacho de Ministro, Grupo interno de Monitoreo, Subdirección de Estructuración de Programas y Subdirección de Gestión Empresaria</t>
    </r>
  </si>
  <si>
    <r>
      <rPr>
        <b/>
        <sz val="11"/>
        <rFont val="Arial"/>
        <family val="2"/>
      </rPr>
      <t>Sistema Integrado de Conservación  - SIC</t>
    </r>
    <r>
      <rPr>
        <sz val="11"/>
        <rFont val="Arial"/>
        <family val="2"/>
      </rPr>
      <t>. 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</si>
  <si>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</si>
  <si>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</si>
  <si>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</si>
  <si>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</si>
  <si>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situación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</si>
  <si>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</si>
  <si>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2-2022-5846</t>
  </si>
  <si>
    <t xml:space="preserve">En el presente hallazgo se establecieron nueve (9) actividades con el objetivo Contar con el SIC aprobado socializado e implementado de acuerdo con lo estipulado en el artículo 46 de la ley 594 de 2000, el acuerdo 049 de 2000, el acuerdo 050 de 2000 y el acuerdo 006 de 2014”; las cuales se encuentran cumplidas en un 100%, con lo anteriormente expuesto este hallazgo se cumplido por parte de la Oficina de Control Interno y superado por parte del Archivo General de la Nación a través de comunicación externa de radicado No. 2-2022-5846, del 09 de junio de 2022, toda vez que “El Archivo General de la Nación Jorge Palacios Preciado-AGN,acusa recibode la comunicación2022EE0045203 de 10 de mayo de 2022, radicado bajo el número 1-2022-4585 por la cualla Oficina de Control Interno del MVCTremitecopia de memorando 2022IE0002796 solicitando la revisión  del  hallazgo  9  del  Plan  de  Mejoramiento  Archivístico  “Sistema  Integrado  de Conservación”.Sobre  el  particular,  le  informamos que,una  vez  revisado  el  informe  delos  avances  en  laimplementación del Sistema Integrado de Conservación en el Ministerio, el Grupo de Inspección y Vigilancia da por superado el hallazgo.  No obstante, exhortamos a la entidad a que continúe con  la  implementación  del  SIC  en  las  diferentes  áreas  y  depósitos en  el  quese  custodielos documentos de archivos”.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</si>
  <si>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</si>
  <si>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</si>
  <si>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</si>
  <si>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</si>
  <si>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</si>
  <si>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</si>
  <si>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</si>
  <si>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</si>
  <si>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</si>
  <si>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</si>
  <si>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t>Elaborar el plan de preservación digital a largo plazo y los programas correspondientes</t>
  </si>
  <si>
    <t>Plan de preservación digital y programas</t>
  </si>
  <si>
    <t>Grupo de Atención al Usuario y Archivo-Oficina de Tecnología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</si>
  <si>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</si>
  <si>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</si>
  <si>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</si>
  <si>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</si>
  <si>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</si>
  <si>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</si>
  <si>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</si>
  <si>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</si>
  <si>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</si>
  <si>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</si>
  <si>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</si>
  <si>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rPr>
        <b/>
        <sz val="11"/>
        <color theme="1"/>
        <rFont val="Arial"/>
        <family val="2"/>
      </rPr>
      <t>30/06/2021:</t>
    </r>
    <r>
      <rPr>
        <sz val="11"/>
        <color theme="1"/>
        <rFont val="Arial"/>
        <family val="2"/>
      </rPr>
      <t xml:space="preserve"> Se está ajustando según las observaciones presentadas por la Oficina de Control Interno se presentará en el primer semestre de la vigencia 2021.</t>
    </r>
  </si>
  <si>
    <r>
      <t xml:space="preserve">07/0/2021: </t>
    </r>
    <r>
      <rPr>
        <sz val="11"/>
        <color theme="1"/>
        <rFont val="Arial"/>
        <family val="2"/>
      </rPr>
      <t>Se realizaron los ajustes solicitados por la Oficina de Control Interno – OCI al documento “Plan_Preservacion_Digital_Borrador” 
Como evidencia se anexa documento con el nombre “Plan_Preservacion_Digital version1.0” para su respectiva revisión.</t>
    </r>
  </si>
  <si>
    <r>
      <t xml:space="preserve">El proceso aporta como evidencia del cumplimiento de la actividad, documento denominado "Plan_Preservacion_Digital version1.0”, no se puede dar cumplimiento de la meta 3, el proceso debe presentar al AGN además del documento precitado lo siguiente: Concepto técnico de aprobación del SIC, acto administrativo de aprobación del SIC, expedido por el representante legal y soportes de la implementación del SIC (planillas, instructivos, informes, etc.)  Se recomienda priorizar esta actividad que venció el 31/12/2020.
</t>
    </r>
    <r>
      <rPr>
        <b/>
        <sz val="11"/>
        <rFont val="Arial"/>
        <family val="2"/>
      </rPr>
      <t>Actividad en proceso.</t>
    </r>
  </si>
  <si>
    <r>
      <t xml:space="preserve">16/12/2021: </t>
    </r>
    <r>
      <rPr>
        <sz val="11"/>
        <color theme="1"/>
        <rFont val="Arial"/>
        <family val="2"/>
      </rPr>
      <t>Se realizaron los ajustes solicitados por la Oficina de Control Interno – OCI al documento “Plan_Preservacion_Digital_Borrador” 
Como evidencia se anexa documento con el nombre “Plan_Preservacion_Digital version1.0” y será presentado ante el CIGYD en la vigencia 2022 para su posterior publicación en el SIG
Como evidencia se anexa: “Plan_Preservacion_Digital version1.0”</t>
    </r>
    <r>
      <rPr>
        <b/>
        <sz val="11"/>
        <color theme="1"/>
        <rFont val="Arial"/>
        <family val="2"/>
      </rPr>
      <t xml:space="preserve">
</t>
    </r>
  </si>
  <si>
    <r>
      <t>El proceso aporta como evidencia del cumplimiento de la actividad, documento denominado "</t>
    </r>
    <r>
      <rPr>
        <i/>
        <sz val="11"/>
        <color theme="1"/>
        <rFont val="Arial"/>
        <family val="2"/>
      </rPr>
      <t>Plan_Preservacion_Digital version1.0</t>
    </r>
    <r>
      <rPr>
        <sz val="11"/>
        <color theme="1"/>
        <rFont val="Arial"/>
        <family val="2"/>
      </rPr>
      <t xml:space="preserve">”, pero este soporte no es suficiente para dar cumplimiento de esta meta, hasta que el proceso presente el precitado plan en el próximo   CIGYD, para la aprobación.
</t>
    </r>
    <r>
      <rPr>
        <b/>
        <sz val="11"/>
        <color theme="1"/>
        <rFont val="Arial"/>
        <family val="2"/>
      </rPr>
      <t>Actividad en proceso.</t>
    </r>
  </si>
  <si>
    <r>
      <t>07/04/2022:</t>
    </r>
    <r>
      <rPr>
        <sz val="11"/>
        <color theme="1"/>
        <rFont val="Arial"/>
        <family val="2"/>
      </rPr>
      <t xml:space="preserve"> Para el cumplimento de esta actividad GAUA presenta la versión final del plan de Preservación Digital a largo Plazo Cabe resaltar que este plan es un componente del Sistema Integrado de Gestión – SIC. Como evidencia se anexa documento denominado </t>
    </r>
    <r>
      <rPr>
        <b/>
        <sz val="11"/>
        <color theme="1"/>
        <rFont val="Arial"/>
        <family val="2"/>
      </rPr>
      <t>Plan_Preservacion_Digital</t>
    </r>
    <r>
      <rPr>
        <sz val="11"/>
        <color theme="1"/>
        <rFont val="Arial"/>
        <family val="2"/>
      </rPr>
      <t xml:space="preserve"> el cual ya está conformado en el documento Sistema Integrado de Conservación – SIC.</t>
    </r>
  </si>
  <si>
    <r>
      <t xml:space="preserve">Teniendo en cuenta lo aportado por el proceso, se verifico la remisión de un documento en versión final referente a “Plan_Preservación:Digital”, lo cual permite validar el cumplimiento de la presente actividad.
</t>
    </r>
    <r>
      <rPr>
        <b/>
        <sz val="11"/>
        <color theme="1"/>
        <rFont val="Arial"/>
        <family val="2"/>
      </rPr>
      <t>Actividad cumplida.</t>
    </r>
  </si>
  <si>
    <t>Elaborar el documento del Sistema Integrado de Conservación</t>
  </si>
  <si>
    <t>Documento propuesta del SIC</t>
  </si>
  <si>
    <r>
      <t>Actividad en proceso.</t>
    </r>
    <r>
      <rPr>
        <b/>
        <sz val="9"/>
        <color theme="1"/>
        <rFont val="Arial"/>
        <family val="2"/>
      </rPr>
      <t xml:space="preserve"> Actividad en proceso</t>
    </r>
    <r>
      <rPr>
        <sz val="9"/>
        <color theme="1"/>
        <rFont val="Arial"/>
        <family val="2"/>
      </rPr>
      <t>.</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</si>
  <si>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</si>
  <si>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</si>
  <si>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</si>
  <si>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</si>
  <si>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</si>
  <si>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</si>
  <si>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</si>
  <si>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rPr>
        <b/>
        <sz val="11"/>
        <rFont val="Arial"/>
        <family val="2"/>
      </rPr>
      <t>30/06/2021: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</si>
  <si>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 xml:space="preserve">07/10/2021: </t>
    </r>
    <r>
      <rPr>
        <sz val="11"/>
        <rFont val="Arial"/>
        <family val="2"/>
      </rPr>
      <t>Esta actividad depende de la culminación de la acción anterior.</t>
    </r>
  </si>
  <si>
    <r>
      <t xml:space="preserve">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</si>
  <si>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se elaboró el documento Sistema Integrado de Conservación – SIC con sus planes correspondientes y se espera presentarlo ante el CIGYD de la vigencia 2022 para su posterior publicación. Como evidencia se anexa documento en PDF Sistema Integrado de Conservación - SIC.</t>
    </r>
  </si>
  <si>
    <r>
      <t>El  proceso aporta como evidencia,  “</t>
    </r>
    <r>
      <rPr>
        <i/>
        <sz val="11"/>
        <rFont val="Arial"/>
        <family val="2"/>
      </rPr>
      <t>documento en PDF Sistema Integrado de Conservación - SIC.</t>
    </r>
    <r>
      <rPr>
        <sz val="11"/>
        <rFont val="Arial"/>
        <family val="2"/>
      </rPr>
      <t xml:space="preserve">”, con sus planes correspondientes, y teniendo en cuenta que la actividad corresponde a elaborar el documento del Sistema Integrado de Conservación, se cambia el estado a actividad en proceso y una vez sea aprobada por el CIGYD se dará cumplimiento.
</t>
    </r>
    <r>
      <rPr>
        <b/>
        <sz val="11"/>
        <rFont val="Arial"/>
        <family val="2"/>
      </rPr>
      <t>Actividad en proceso</t>
    </r>
  </si>
  <si>
    <r>
      <rPr>
        <b/>
        <sz val="11"/>
        <rFont val="Arial"/>
        <family val="2"/>
      </rPr>
      <t xml:space="preserve">07/04/2022: </t>
    </r>
    <r>
      <rPr>
        <sz val="11"/>
        <rFont val="Arial"/>
        <family val="2"/>
      </rPr>
      <t xml:space="preserve">Para el cumplimento de esta actividad se elaboró el Manual Sistema Integrado de Conservación – SIC con sus dos componentes (Plan de Conservación y Plan de Preservación Digital a Largo Plazo). Como evidencia se anexa documento denominado </t>
    </r>
    <r>
      <rPr>
        <b/>
        <sz val="11"/>
        <rFont val="Arial"/>
        <family val="2"/>
      </rPr>
      <t>Sistema Integrado de Conservación – SIC.</t>
    </r>
  </si>
  <si>
    <t>El proceso aporta como evidencia, “documento en PDF Sistema Integrado de Conservación - SIC.”, con sus planes correspondientes, lo cual permite validar el cumplimiento de la presente actividad.
Actividad cumplida.</t>
  </si>
  <si>
    <t>Presentar para aprobación ante el CIGYD, el Sistema Integrado de Conservación SIC y sus planes correspondientes (Conservación documental y preservación digital a largo plazo)</t>
  </si>
  <si>
    <t>Documento SIC aprobado</t>
  </si>
  <si>
    <t>Acta de la sesión.
Solicitud de actualización documental y concepto técnico de aprobación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</si>
  <si>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</si>
  <si>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</si>
  <si>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</si>
  <si>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</si>
  <si>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</si>
  <si>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</si>
  <si>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priorizar la ejecución de esta actividad, toda vez que la misma venció el día 31/03/2021
</t>
    </r>
    <r>
      <rPr>
        <b/>
        <sz val="11"/>
        <rFont val="Arial"/>
        <family val="2"/>
      </rPr>
      <t>Actividad vencida sin iniciar.</t>
    </r>
  </si>
  <si>
    <r>
      <rPr>
        <b/>
        <sz val="11"/>
        <rFont val="Arial"/>
        <family val="2"/>
      </rPr>
      <t xml:space="preserve">16/12/2021: </t>
    </r>
    <r>
      <rPr>
        <sz val="11"/>
        <rFont val="Arial"/>
        <family val="2"/>
      </rPr>
      <t>Esta actividad depende de la culminación de la acción anterior.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</si>
  <si>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31/03/2021
</t>
    </r>
    <r>
      <rPr>
        <b/>
        <sz val="11"/>
        <rFont val="Arial"/>
        <family val="2"/>
      </rPr>
      <t>Actividad vencida sin iniciar.</t>
    </r>
  </si>
  <si>
    <r>
      <rPr>
        <b/>
        <sz val="11"/>
        <rFont val="Arial"/>
        <family val="2"/>
      </rPr>
      <t>07/04/2022:</t>
    </r>
    <r>
      <rPr>
        <sz val="11"/>
        <rFont val="Arial"/>
        <family val="2"/>
      </rPr>
      <t xml:space="preserve"> Para el cumplimiento de esta actividad fue presentado y aprobado el Sistema Integrado de Conservación - SIC con sus dos componentes (Plan de Conservación y Plan de Preservación Digital) ante el Comité Institucional de Gestión y desempeño - CIGYD en la primera sesión no presencial realizada el día 31 de enero de 2022. Como evidencia se anexa documento denominado </t>
    </r>
    <r>
      <rPr>
        <b/>
        <sz val="11"/>
        <rFont val="Arial"/>
        <family val="2"/>
      </rPr>
      <t>acta No. 01 de 2022 con sus respectivos anexos.</t>
    </r>
  </si>
  <si>
    <r>
      <t xml:space="preserve">
Teniendo en cuenta la información aportada por el proceso, se verifico la remisión del acta No. 01 y la presentación de la Primera Sesión no presencial del Comité Institucional de Gestión y Desempeño del 31 de enero de 2022, en la cual se observa la aprobación del punto No. 6 por parte de los miembros de dicho comité, lo cual permite validar el cumplimiento de la presente actividad.
</t>
    </r>
    <r>
      <rPr>
        <b/>
        <sz val="11"/>
        <rFont val="Arial"/>
        <family val="2"/>
      </rPr>
      <t>Actividad cumplida.</t>
    </r>
    <r>
      <rPr>
        <sz val="11"/>
        <rFont val="Arial"/>
        <family val="2"/>
      </rPr>
      <t xml:space="preserve">
</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</si>
  <si>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</si>
  <si>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</si>
  <si>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</si>
  <si>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</si>
  <si>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</si>
  <si>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</si>
  <si>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</si>
  <si>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</si>
  <si>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venció el día 30/04/2021.
</t>
    </r>
    <r>
      <rPr>
        <b/>
        <sz val="11"/>
        <rFont val="Arial"/>
        <family val="2"/>
      </rPr>
      <t>Actividad sin iniciar.</t>
    </r>
  </si>
  <si>
    <r>
      <rPr>
        <b/>
        <sz val="11"/>
        <rFont val="Arial"/>
        <family val="2"/>
      </rPr>
      <t>07/04/2022:</t>
    </r>
    <r>
      <rPr>
        <sz val="11"/>
        <rFont val="Arial"/>
        <family val="2"/>
      </rPr>
      <t xml:space="preserve"> El acto administrativo de adopción por la cual se adopta e implementa el Sistema Integrado de Conservación - SIC del Ministerio de Vivienda Ciudad y Territorio fue generado el día 04 de marzo del 2022 con el número de Resolución No. 0141. Como evidencia se anexa </t>
    </r>
    <r>
      <rPr>
        <b/>
        <sz val="11"/>
        <rFont val="Arial"/>
        <family val="2"/>
      </rPr>
      <t>Resolución 0141 04 de marzo del 2022.</t>
    </r>
  </si>
  <si>
    <r>
      <t xml:space="preserve">Teniendo en cuenta la información aportada por el proceso, se verifico la remisión de la Resolución No. 0141 del 04 de marzo de 2022, por la cual se adopta e implementa el Sistema Integrado de Conservación - SIC del Ministerio de Vivienda Ciudad y Territorio.
</t>
    </r>
    <r>
      <rPr>
        <b/>
        <sz val="11"/>
        <rFont val="Arial"/>
        <family val="2"/>
      </rPr>
      <t>Actividad cumplida.</t>
    </r>
    <r>
      <rPr>
        <sz val="11"/>
        <rFont val="Arial"/>
        <family val="2"/>
      </rPr>
      <t xml:space="preserve">
</t>
    </r>
  </si>
  <si>
    <t>Socializar el SIC a los funcionarios y contratistas del MVCT</t>
  </si>
  <si>
    <t>Presentación Power point y listados de asistencia</t>
  </si>
  <si>
    <t>Esta actividad inicia en el mes de octubre de 2020.</t>
  </si>
  <si>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</si>
  <si>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</si>
  <si>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</si>
  <si>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</si>
  <si>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</si>
  <si>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que, se priorice la ejecución de esta actividad, toda vez que la misma venció el día 31/05/2021.
</t>
    </r>
    <r>
      <rPr>
        <b/>
        <sz val="11"/>
        <rFont val="Arial"/>
        <family val="2"/>
      </rPr>
      <t>Actividad vencida sin iniciar.</t>
    </r>
  </si>
  <si>
    <r>
      <rPr>
        <b/>
        <sz val="11"/>
        <rFont val="Arial"/>
        <family val="2"/>
      </rPr>
      <t>16/12/2021:</t>
    </r>
    <r>
      <rPr>
        <sz val="11"/>
        <rFont val="Arial"/>
        <family val="2"/>
      </rPr>
      <t xml:space="preserve"> Esta actividad depende de la culminación de la acción anterior.</t>
    </r>
  </si>
  <si>
    <r>
      <rPr>
        <b/>
        <sz val="11"/>
        <rFont val="Arial"/>
        <family val="2"/>
      </rPr>
      <t xml:space="preserve">07/04/2022: </t>
    </r>
    <r>
      <rPr>
        <sz val="11"/>
        <rFont val="Arial"/>
        <family val="2"/>
      </rPr>
      <t xml:space="preserve">Para el cumplimiento de esta actividad se realizó la socialización del Sistema Integrado de Conservación - SIC con las los funcionarios y contratistas del MVCT por la plataforma Teams. como evidencia se anexa </t>
    </r>
    <r>
      <rPr>
        <b/>
        <sz val="11"/>
        <rFont val="Arial"/>
        <family val="2"/>
      </rPr>
      <t>presentación en power point, enlace de la grabación de socialización y lista de asistencia de la socialización.</t>
    </r>
  </si>
  <si>
    <r>
      <t xml:space="preserve">Teniendo en cuenta la información aportada por el proceso, se verifico la remisión de tres (3) documentos correspondientes a la Socialización del Sistema Integrado de Conservación – SIC” en los cuales se observa que el día viernes 08 de abril de 2022, por medio de la plataforma TEAMS, se socializo a los colaboradores del Ministerio De Vivienda Ciudad Y Territorio el Sistema Integrado De Conservación – SIC, lo cual permite validar el cumplimiento de la presente actividad.
</t>
    </r>
    <r>
      <rPr>
        <b/>
        <sz val="11"/>
        <rFont val="Arial"/>
        <family val="2"/>
      </rPr>
      <t xml:space="preserve">Actividad cumplida.
</t>
    </r>
  </si>
  <si>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</si>
  <si>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</si>
  <si>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</si>
  <si>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</si>
  <si>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</si>
  <si>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
</t>
    </r>
    <r>
      <rPr>
        <b/>
        <sz val="11"/>
        <rFont val="Arial"/>
        <family val="2"/>
      </rPr>
      <t>Actividad vencida sin iniciar.</t>
    </r>
  </si>
  <si>
    <t>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Actividad vencida sin iniciar.</t>
  </si>
  <si>
    <r>
      <rPr>
        <b/>
        <sz val="11"/>
        <rFont val="Arial"/>
        <family val="2"/>
      </rPr>
      <t xml:space="preserve">07/04/2022: </t>
    </r>
    <r>
      <rPr>
        <sz val="11"/>
        <rFont val="Arial"/>
        <family val="2"/>
      </rPr>
      <t>El seguimiento a esta actividad se presentará en la sesión ordinaria del comité Institucional de Gestión y Desempeño el día 16 de junio del 2022.</t>
    </r>
  </si>
  <si>
    <r>
      <t xml:space="preserve">
Teniendo en cuenta la información reportada por el proceso, donde indica que “El seguimiento a esta actividad se presentará en la sesión ordinaria del comité Institucional de Gestión y Desempeño el día 16 de junio del 2022”, el proceso no anexó evidencias relacionadas, por lo cual, se recomienda que, se priorice la ejecución de esta actividad, toda vez que la misma venció el día 30/06/2021
</t>
    </r>
    <r>
      <rPr>
        <b/>
        <sz val="11"/>
        <rFont val="Arial"/>
        <family val="2"/>
      </rPr>
      <t>Actividad vencida sin iniciar.</t>
    </r>
  </si>
  <si>
    <r>
      <rPr>
        <b/>
        <sz val="11"/>
        <rFont val="Arial"/>
        <family val="2"/>
      </rPr>
      <t>12/12/2022:</t>
    </r>
    <r>
      <rPr>
        <sz val="11"/>
        <rFont val="Arial"/>
        <family val="2"/>
      </rPr>
      <t xml:space="preserve"> Para el cumplimiento de esta actividad se presenta comunicado remitido por el Archivo General de la Nación el cual da por cumplidas las actividades de seguimiento a la implementación del Sistema Integrado de Conservación - SIC, quedando superado el hallazgo. Como evidencia se anexa comunicado 2-2022-5846 respuesta AGN en donde el Grupo de Inspección y Vigilancia da por superado el hallazgo.</t>
    </r>
  </si>
  <si>
    <t xml:space="preserve">Teniendo en cuenta la comunicación externa No. 2-2022-5846, se da por superado el hallazgo </t>
  </si>
  <si>
    <t>INFORME N°. 13 
19/12/2022</t>
  </si>
  <si>
    <t>M9</t>
  </si>
  <si>
    <t>Esta actividad inicia en el mes de septiembre de 2020.</t>
  </si>
  <si>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</si>
  <si>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
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rFont val="Arial"/>
        <family val="2"/>
      </rPr>
      <t>Actividad vencida sin iniciar.</t>
    </r>
  </si>
  <si>
    <t>Disposición Final de Documentos. La entidad debe garantizar la identificación de series documentales relacionadas con derechos humanos conforme a las normas establecidas, previo a efectuar procesos de eliminación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</si>
  <si>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</si>
  <si>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</si>
  <si>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</si>
  <si>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</si>
  <si>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Dependencias  en el proceso de actualización de TRD  no se han identificado series documentales relacionadas con derechos humanos. Se continuara con la identificación en las aun están pendientes por actualizar.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</si>
  <si>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</si>
  <si>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</si>
  <si>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trabajo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</si>
  <si>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</si>
  <si>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electrónico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</si>
  <si>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</si>
  <si>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</si>
  <si>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</si>
  <si>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</si>
  <si>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</si>
  <si>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</si>
  <si>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</si>
  <si>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</si>
  <si>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</si>
  <si>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</si>
  <si>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</si>
  <si>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</si>
  <si>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</si>
  <si>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</si>
  <si>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</si>
  <si>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</si>
  <si>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</si>
  <si>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b/>
        <sz val="11"/>
        <rFont val="Arial"/>
        <family val="2"/>
      </rPr>
      <t xml:space="preserve">30/06/2021: </t>
    </r>
    <r>
      <rPr>
        <sz val="11"/>
        <rFont val="Arial"/>
        <family val="2"/>
      </rPr>
      <t>Se continuó con el plan de trabajo que se tiene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3, 4 Y 5 los días 28, 29 y 30 de abril, 28 de mayo y los días 23 y 25 de junio según lo propuesto en el plan de trabajo. 
Como evidencia se anexa certificados de formación virtual en archivos vinculaos a derechos humanos memoria histórica y conflicto armado de los meses abril, mayo y junio.</t>
    </r>
  </si>
  <si>
    <r>
      <rPr>
        <sz val="11"/>
        <rFont val="Arial"/>
        <family val="2"/>
      </rPr>
      <t>Teniendo en cuenta la información reportada por el proceso, se verificó la remisión de doce (12) certificados emitidos por el Centro Nacional de Memoria Histórica y la Dirección de Archivos de los Derechos Humanos, los cuales soportan la participación de los integrantes del equipo de gestión documental en el plan de trabajo presentado.
Por lo anterior, se valida la gestión respecto a la contextualización del equipo de trabajo en materia de archivos de derechos humanos; no obstante, se hace necesario que el proceso defina estrategias para iniciar la aplicación de los conocimientos adquiridos por el equipo y se establezcan acciones institucionales para definir el Inventario documental de archivos de derechos humanos, conforme a lo documentado en el presente plan; así pues, se recomienda priorizar la ejecución de esta actividad, toda vez que la misma venció el día 31/03/2021.</t>
    </r>
    <r>
      <rPr>
        <b/>
        <sz val="11"/>
        <rFont val="Arial"/>
        <family val="2"/>
      </rPr>
      <t xml:space="preserve">
Actividad vencida en proceso.</t>
    </r>
  </si>
  <si>
    <r>
      <rPr>
        <b/>
        <sz val="11"/>
        <rFont val="Arial"/>
        <family val="2"/>
      </rPr>
      <t xml:space="preserve">07/10/2021: </t>
    </r>
    <r>
      <rPr>
        <sz val="11"/>
        <rFont val="Arial"/>
        <family val="2"/>
      </rPr>
      <t>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los días 12, 13, 14, 15 y 16 de julio, 17 y 24 de septiembre según lo propuesto en el plan de trabajo y se realizan visitas a las dependencias del Ministerio de Vivienda Ciudad y Territorio en donde se indaga si estas manejan documentación referente a violación de derechos humanos con el fin de socializar la manera en la que se debe diligenciar el Formato único de Inventario Documental FUID para posteriormente ser registrados por el encargado del archivo de gestión de cada dependencia esta información queda plasmada en el acta de visita. Como evidencia se anexa certificados de formación virtual en archivos vinculaos a derechos humanos memoria histórica y conflicto armado de los meses julio y septiembre y actas de reunión dependencias.</t>
    </r>
  </si>
  <si>
    <r>
      <t xml:space="preserve">Teniendo en cuenta la información reportada por el proceso, se verificó la remisión de siete (7) certificados de formación virtual en temas relacionados a anonimización de archivos, derechos humanos, transparencia, memoria histórica y conflicto armado de los meses junio,  julio y septiembre, los cuales soportan la participación de dos (2)  integrantes del equipo de gestión documental del MVCT (María Angélica Gómez y  Diego Armando Rojas), así como, diez (10) actas de reunión realizados con diferentes dependencias; en las cuales se contempla, en el orden del día, la "Identificación de documentos referentes a los Derechos Humanos", encontrando documentos de este tipo en el Grupo de ¨Procesos Judiciales y grupo de Acciones Constitucionales,  donde  se identificó que la serie Acciones Populares y Acción de Grupo. Sin embargo, las evidencias aportadas no son suficiente para el cumplimiento de la actividad establecida como “Elaborar el inventario documental de los archivos de derechos humanos”, por lo cual, se recomienda que se priorice la ejecución de esta la actividad que se encuentra vencida desde el 31/03/2021.
</t>
    </r>
    <r>
      <rPr>
        <b/>
        <sz val="11"/>
        <rFont val="Arial"/>
        <family val="2"/>
      </rPr>
      <t>Actividad vencida en proceso.</t>
    </r>
  </si>
  <si>
    <r>
      <t xml:space="preserve">
</t>
    </r>
    <r>
      <rPr>
        <b/>
        <sz val="11"/>
        <rFont val="Arial"/>
        <family val="2"/>
      </rPr>
      <t>16/12/2021:</t>
    </r>
    <r>
      <rPr>
        <sz val="11"/>
        <rFont val="Arial"/>
        <family val="2"/>
      </rPr>
      <t xml:space="preserve"> Para el cumplimiento de esta actividad se identificó documentación referente a derechos humanos en la Subdirección de Subsidio Familiar de Vivienda y se registró en el Formato Único de Inventario Documental - FUID con la identificación en el campo de observaciones de la documentación referente a derechos Humanos según ley 1448 de 2011. Como evidencia se anexa Formato Única de Inventario Documental – FUID.</t>
    </r>
  </si>
  <si>
    <r>
      <t xml:space="preserve">Teniendo en cuenta la información reportada por el proceso, se verificó la remisión   del Formato Único de Inventario Documental - FUID con la identificación en el campo de observaciones de la documentación referente a derechos Humanos según ley 1448 de 2011 ,  Acuerdo número 004 de 2015, Circular Externa No 001 de 2017,  sin embargo se observa que las fechas extremas del soporte enviado son del año 2017, por lo cual se recomienda que se priorice la ejecución de esta la actividad para las vigencias  2018, 2019, 2020 y 2021,  en razón a  que se encuentra vencida desde el 31/03/2021.
</t>
    </r>
    <r>
      <rPr>
        <b/>
        <sz val="11"/>
        <rFont val="Arial"/>
        <family val="2"/>
      </rPr>
      <t>Actividad vencida en proceso.</t>
    </r>
  </si>
  <si>
    <r>
      <rPr>
        <b/>
        <sz val="11"/>
        <rFont val="Arial"/>
        <family val="2"/>
      </rPr>
      <t xml:space="preserve">07/04/2022: </t>
    </r>
    <r>
      <rPr>
        <sz val="11"/>
        <rFont val="Arial"/>
        <family val="2"/>
      </rPr>
      <t xml:space="preserve">Para el cumplimiento de esta actividad se identificó documentación referente a derechos humanos en la Subdirección de Subsidio Familiar de Vivienda y se registró en el Formato Único de Inventario Documental - FUID con la identificación en el campo de observaciones de la documentación referente a derechos Humanos según ley 1448 de 2011. Como evidencia se anexa </t>
    </r>
    <r>
      <rPr>
        <b/>
        <sz val="11"/>
        <rFont val="Arial"/>
        <family val="2"/>
      </rPr>
      <t>Formato Único de Inventario Documental – FUID de la subdirección de subsidio Familiar de Vivienda de las vigencias 2016. 2017, 2018, 2019, 2020, 2021 y 2022.</t>
    </r>
  </si>
  <si>
    <r>
      <t xml:space="preserve">Teniendo en cuenta la información reportada por el proceso, se verificó la remisión   del Formato Único de Inventario Documental - FUID con la identificación en el campo de observaciones de la documentación referente a derechos Humanos según ley 1448 de 2011,  Acuerdo número 004 de 2015, Circular Externa No 001 de 2017, lo cual permite validar el cumplimiento de la presente actividad.
</t>
    </r>
    <r>
      <rPr>
        <b/>
        <sz val="11"/>
        <rFont val="Arial"/>
        <family val="2"/>
      </rPr>
      <t>Actividad cumplida.</t>
    </r>
    <r>
      <rPr>
        <sz val="11"/>
        <rFont val="Arial"/>
        <family val="2"/>
      </rPr>
      <t xml:space="preserve">
</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</si>
  <si>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</si>
  <si>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</si>
  <si>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</si>
  <si>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</si>
  <si>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</si>
  <si>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</si>
  <si>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</si>
  <si>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</si>
  <si>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30/04/2021.</t>
    </r>
    <r>
      <rPr>
        <b/>
        <sz val="11"/>
        <rFont val="Arial"/>
        <family val="2"/>
      </rPr>
      <t xml:space="preserve">
Actividad vencida sin iniciar.</t>
    </r>
  </si>
  <si>
    <r>
      <rPr>
        <b/>
        <sz val="11"/>
        <rFont val="Arial"/>
        <family val="2"/>
      </rPr>
      <t>07/10/2021:</t>
    </r>
    <r>
      <rPr>
        <sz val="11"/>
        <rFont val="Arial"/>
        <family val="2"/>
      </rPr>
      <t xml:space="preserve"> Esta actividad depende de la culminación de la acción anterior.</t>
    </r>
  </si>
  <si>
    <r>
      <rPr>
        <sz val="11"/>
        <rFont val="Arial"/>
        <family val="2"/>
      </rP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30/04/2021.
</t>
    </r>
    <r>
      <rPr>
        <b/>
        <sz val="11"/>
        <rFont val="Arial"/>
        <family val="2"/>
      </rPr>
      <t>Actividad vencida sin iniciar.</t>
    </r>
  </si>
  <si>
    <r>
      <rPr>
        <b/>
        <sz val="11"/>
        <rFont val="Arial"/>
        <family val="2"/>
      </rPr>
      <t>16/12/2021:</t>
    </r>
    <r>
      <rPr>
        <sz val="11"/>
        <rFont val="Arial"/>
        <family val="2"/>
      </rPr>
      <t xml:space="preserve"> Para el cumplimiento de esta actividad se espera terminar el plan de trabajo que se tiene con el Centro Nacional de Memoria Histórica – CNMH con sus jornadas de fortalecimiento Y como producto final de este plan se materializara el programa de protección valoración y acceso a los archivos de derechos humanos para la vigencia 2022.</t>
    </r>
  </si>
  <si>
    <r>
      <rPr>
        <sz val="11"/>
        <rFont val="Arial"/>
        <family val="2"/>
      </rPr>
      <t xml:space="preserve">Teniendo en cuenta la información reportada por el proceso, donde indica que “ara el cumplimiento de esta actividad se espera terminar el plan de trabajo que se tiene con el Centro Nacional de Memoria Histórica – CNMH”, el proceso no anexó evidencias relacionadas, por lo cual, se recomienda priorizar la ejecución de esta actividad, toda vez que la misma venció el día 30/04/2021.
</t>
    </r>
    <r>
      <rPr>
        <b/>
        <sz val="11"/>
        <rFont val="Arial"/>
        <family val="2"/>
      </rPr>
      <t>Actividad vencida sin iniciar.</t>
    </r>
  </si>
  <si>
    <r>
      <rPr>
        <b/>
        <sz val="11"/>
        <rFont val="Arial"/>
        <family val="2"/>
      </rPr>
      <t xml:space="preserve">07/04/2022: </t>
    </r>
    <r>
      <rPr>
        <sz val="11"/>
        <rFont val="Arial"/>
        <family val="2"/>
      </rPr>
      <t xml:space="preserve">Luego de cumplir con el plan de trabajo establecido con el Centro Nacional de Memoria Histórica en la vigencia 2021, el Grupo de Atención al Usuario y Archivo está recopilando información para la elaboración del programa de protección, valoración y acceso a los archivos de derechos humanos para su elaboración en esta vigencia. </t>
    </r>
  </si>
  <si>
    <r>
      <rPr>
        <sz val="11"/>
        <rFont val="Arial"/>
        <family val="2"/>
      </rPr>
      <t>Teniendo en cuenta la información reportada por el proceso, donde indica que “Luego de cumplir con el plan de trabajo establecido con el Centro Nacional de Memoria Histórica en la vigencia 2021, el Grupo de Atención al Usuario y Archivo está recopilando información para la elaboración del programa de protección, valoración y acceso a los archivos de derechos humanos para su elaboración en esta vigencia”, el proceso no anexó evidencias relacionadas, por lo cual, se recomienda priorizar la ejecución de esta actividad, toda vez que la misma venció el día 30/04/2021.</t>
    </r>
    <r>
      <rPr>
        <b/>
        <sz val="11"/>
        <rFont val="Arial"/>
        <family val="2"/>
      </rPr>
      <t xml:space="preserve">
Actividad vencida sin iniciar.</t>
    </r>
  </si>
  <si>
    <r>
      <rPr>
        <b/>
        <sz val="11"/>
        <rFont val="Arial"/>
        <family val="2"/>
      </rPr>
      <t xml:space="preserve">07/12/2022: </t>
    </r>
    <r>
      <rPr>
        <sz val="11"/>
        <rFont val="Arial"/>
        <family val="2"/>
      </rPr>
      <t>Para cumplimiento de esta actividad se presenta el Programa de protección, valoración y acceso a los archivos de derechos humanos y el Programa específico para el tratamiento de archivos de derechos humanos. Como evidencia se anexan los programas mencionados anteriormente.</t>
    </r>
  </si>
  <si>
    <t>Teniendo en cuenta la información reportada por el proceso, se verificó la remisión de un (1) documento en formato PDF denominado “Programa de protección, valoración y acceso a los archivos de derechos humanos”, el cual dentro de su contenido refiere que es el programa para la valoración, protección y acceso a los documentos que contienen graves violaciones a los derechos humanos y el derecho internacional humanitario en el conflicto armado interno emitido en el mes de noviembre de 2022, lo cual permite validar el cumplimiento de la presente actividad.
Actividad cumplida.</t>
  </si>
  <si>
    <t>Presentar para aprobación del CIGYD el programa específico para el tratamiento de archivos de derechos humanos.</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</si>
  <si>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</si>
  <si>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</si>
  <si>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</si>
  <si>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</si>
  <si>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31/05/2021.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</si>
  <si>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31/05/2021.
</t>
    </r>
    <r>
      <rPr>
        <b/>
        <sz val="11"/>
        <color theme="1"/>
        <rFont val="Calibri"/>
        <family val="2"/>
        <scheme val="minor"/>
      </rPr>
      <t>Actividad vencida sin iniciar.</t>
    </r>
    <r>
      <rPr>
        <sz val="11"/>
        <color theme="1"/>
        <rFont val="Calibri"/>
        <family val="2"/>
        <scheme val="minor"/>
      </rPr>
      <t xml:space="preserve">
</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</si>
  <si>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31/05/2021.
</t>
    </r>
    <r>
      <rPr>
        <b/>
        <sz val="11"/>
        <color theme="1"/>
        <rFont val="Calibri"/>
        <family val="2"/>
        <scheme val="minor"/>
      </rPr>
      <t>Actividad vencida sin iniciar.</t>
    </r>
  </si>
  <si>
    <r>
      <rPr>
        <b/>
        <sz val="11"/>
        <rFont val="Arial"/>
        <family val="2"/>
      </rPr>
      <t xml:space="preserve">12/12/2022: </t>
    </r>
    <r>
      <rPr>
        <sz val="11"/>
        <rFont val="Arial"/>
        <family val="2"/>
      </rPr>
      <t>para el cumplimiento de esta actividad se presentó el Programa de protección, valoración y acceso a los archivos de derechos humanos y el Programa específico para el tratamiento de archivos de derechos humanos ante el Comité Institucional de Gestión y desempeño - CIGYD en la octava sesión no presencial realizada el día 09 de diciembre de 2022. Como evidencia se anexa documento denominado acta No. 08 de 2022 en el cual se evidencia la aprobación de los programas mencionados anteriormente.</t>
    </r>
  </si>
  <si>
    <t>Teniendo en cuenta la información reportada por el proceso, se verificó la remisión de dos (2) documentos en formato PDF denominados “Programa para el tratamiento de archivos de derechos humanos” y “Programa para el tratamiento de archivos de derechos humanos”, los cuales permiten evidenciar que se creó el documento de programa específico para el tratamiento de los archivos que retraten graves violaciones a los derechos humanos y el derecho internacional humanitario dentro del conflicto armado interno y que este mismo fue aprobado en Comité de Gestión y Desempeño el día 09 de diciembre de 2022, lo cual permite validar el cumplimiento de la presente actividad.
Actividad cumplida.</t>
  </si>
  <si>
    <t>Socializar a los funcionarios de las áreas responsables de custodiar archivos de derechos humanos, el protocolo AGN</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</si>
  <si>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</si>
  <si>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protocolo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</si>
  <si>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t>Presentar ante el CIGYD el seguimiento a la implementación del programa para derechos humanos.</t>
  </si>
  <si>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</si>
  <si>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</si>
  <si>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</si>
  <si>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</si>
  <si>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30/06/2021.
</t>
    </r>
    <r>
      <rPr>
        <b/>
        <sz val="11"/>
        <color theme="1"/>
        <rFont val="Calibri"/>
        <family val="2"/>
        <scheme val="minor"/>
      </rPr>
      <t>Actividad vencida sin iniciar.</t>
    </r>
  </si>
  <si>
    <r>
      <t>1</t>
    </r>
    <r>
      <rPr>
        <b/>
        <sz val="11"/>
        <rFont val="Arial"/>
        <family val="2"/>
      </rPr>
      <t>6/12/2021:</t>
    </r>
    <r>
      <rPr>
        <sz val="11"/>
        <rFont val="Arial"/>
        <family val="2"/>
      </rPr>
      <t xml:space="preserve">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</si>
  <si>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30/06/2021.
</t>
    </r>
    <r>
      <rPr>
        <b/>
        <sz val="11"/>
        <color theme="1"/>
        <rFont val="Calibri"/>
        <family val="2"/>
        <scheme val="minor"/>
      </rPr>
      <t>Actividad vencida sin iniciar.</t>
    </r>
  </si>
  <si>
    <r>
      <rPr>
        <b/>
        <sz val="11"/>
        <rFont val="Arial"/>
        <family val="2"/>
      </rPr>
      <t>12/12/2022</t>
    </r>
    <r>
      <rPr>
        <sz val="11"/>
        <rFont val="Arial"/>
        <family val="2"/>
      </rPr>
      <t>: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</si>
  <si>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
    </r>
    <r>
      <rPr>
        <b/>
        <sz val="11"/>
        <color theme="1"/>
        <rFont val="Calibri"/>
        <family val="2"/>
        <scheme val="minor"/>
      </rPr>
      <t>Actividad sin iniciar.</t>
    </r>
  </si>
  <si>
    <r>
      <rPr>
        <b/>
        <sz val="11"/>
        <rFont val="Arial"/>
        <family val="2"/>
      </rPr>
      <t>07/06/2023:</t>
    </r>
    <r>
      <rPr>
        <sz val="11"/>
        <rFont val="Arial"/>
        <family val="2"/>
      </rPr>
      <t xml:space="preserve"> Para el cumplimiento de esta actividad se presentó el seguimiento a la implementación de los programas denominados 1. Programa de protección, valoración y acceso a los archivos de derechos humanos 2. Programa para el tratamiento de archivos de derechos humanos, en la sesión extraordinaria no presencial del comité Institucional de Gestión y Desempeño. Como evidencia se anexa acta No. 3 del 30 de mayo de 2023.</t>
    </r>
  </si>
  <si>
    <t>AVANCE DEL PLAN DE CUMPLIMIENTO (ACCIONES)</t>
  </si>
  <si>
    <t>Acción 1</t>
  </si>
  <si>
    <t>Acción 2</t>
  </si>
  <si>
    <t>Acción 3</t>
  </si>
  <si>
    <t>Acción 4</t>
  </si>
  <si>
    <t>Acción 5</t>
  </si>
  <si>
    <t>Acción 6</t>
  </si>
  <si>
    <t xml:space="preserve">Acción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</si>
  <si>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</si>
  <si>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</si>
  <si>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</si>
  <si>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</si>
  <si>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</si>
  <si>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</si>
  <si>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</si>
  <si>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</si>
  <si>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</si>
  <si>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</si>
  <si>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</si>
  <si>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</si>
  <si>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</si>
  <si>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</si>
  <si>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</si>
  <si>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</si>
  <si>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</si>
  <si>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</si>
  <si>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</si>
  <si>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</si>
  <si>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</si>
  <si>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</si>
  <si>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</si>
  <si>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</si>
  <si>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</si>
  <si>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</si>
  <si>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</si>
  <si>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</si>
  <si>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</si>
  <si>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</si>
  <si>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</si>
  <si>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t xml:space="preserve">El proceso aporta como evidencia para el cumplimiento de la actividad un (1) documento en formato PDF, denominado “Socialización Ficha de Valoración Documental”, en el cual se puede observar la Socialización de las fichas de valoración a los funcionarios y contratistas del Archivo Central. 
</t>
    </r>
    <r>
      <rPr>
        <b/>
        <sz val="11"/>
        <rFont val="Arial"/>
        <family val="2"/>
      </rPr>
      <t xml:space="preserve">Actividad cumplida </t>
    </r>
  </si>
  <si>
    <t>INFORME N. 2 
(Etapa de vigilancia)
27/06/2023</t>
  </si>
  <si>
    <r>
      <t xml:space="preserve">El proceso aporta como evidencia para el cumplimiento de la actividad un (1) documento en formato PDF, denominado “ACTA No 3 SESION EXTRAORDINARIA NO PRESENCIAL COMITE INSTITUCIONAL DE GESTIÓN Y DESEMPEÑO”, en la cual se evidencia en el punto No 4. La socialización que realizó el Grupo de Atención al Usuario y Archivo – GAUA, del seguimiento a la implementación de las fichas de valoración. 
</t>
    </r>
    <r>
      <rPr>
        <b/>
        <sz val="11"/>
        <rFont val="Arial"/>
        <family val="2"/>
      </rPr>
      <t>Actividad cumplida</t>
    </r>
  </si>
  <si>
    <t xml:space="preserve">En el presente hallazgo se establecieron cinco (5) actividades con el objetivo de “Organizar los archivos de gestión y aplicar las herramientas de control para el préstamo de los expedientes, de acuerdo con lo señalado en el acuerdo 042 de 2002, Acuerdo 05 de 2013, Acuerdo 02 de 2014 y el Articulo 6 acuerdo 060 de 2001”; de las cuales, se encuentran cumplidas en un 100%, con lo anteriormente expuesto este hallazgo se declara cumplido por parte de la Oficina de Control Interno y superado por parte del Archivo General de la Nación a través de comunicación externa de radicado No. 2-2023-000673 del 30 de enero de 2023, toda vez que “El Archivo General de la Nación reconoce las acciones adelantadas por el Ministerio de Vivienda, Ciudad y Territorio para tener en cuenta todo lo concerniente en el cumplimiento de la organización de sus archivos de gestión como lo establecen las normas archivísticas, e invita a la entidad en su implementación y seguimiento de manera permanente aplicando todas las actividades relacionadas con los procesos técnicos e inventarios documentales”.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</si>
</sst>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sz val="9"/>
      <color theme="1"/>
      <name val="Arial"/>
      <family val="2"/>
    </font>
    <font>
      <b/>
      <sz val="9"/>
      <color theme="1"/>
      <name val="Arial"/>
      <family val="2"/>
    </font>
    <font>
      <i/>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326">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0" xfId="0" applyFont="1" applyAlignment="1">
      <alignment horizontal="justify" vertical="center" wrapText="1"/>
    </xf>
    <xf numFmtId="1" fontId="2" fillId="3" borderId="0" xfId="0" applyNumberFormat="1" applyFont="1" applyFill="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justify" vertical="center"/>
    </xf>
    <xf numFmtId="0" fontId="2" fillId="0" borderId="15" xfId="0" applyFont="1" applyBorder="1" applyAlignment="1">
      <alignment horizontal="justify" vertical="center" wrapText="1"/>
    </xf>
    <xf numFmtId="0" fontId="2" fillId="0" borderId="0" xfId="0" applyFont="1" applyAlignment="1">
      <alignment horizontal="justify" vertical="center"/>
    </xf>
    <xf numFmtId="0" fontId="2" fillId="0" borderId="14" xfId="0" applyFont="1" applyBorder="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165" fontId="0" fillId="0" borderId="0" xfId="0" applyNumberFormat="1"/>
    <xf numFmtId="0" fontId="2" fillId="0" borderId="8" xfId="0" applyFont="1" applyBorder="1" applyAlignment="1">
      <alignment horizontal="justify" vertical="center" wrapText="1"/>
    </xf>
    <xf numFmtId="164" fontId="1" fillId="0" borderId="4" xfId="0" applyNumberFormat="1" applyFont="1" applyBorder="1" applyAlignment="1">
      <alignment horizontal="center"/>
    </xf>
    <xf numFmtId="164" fontId="1" fillId="0" borderId="6" xfId="0" applyNumberFormat="1" applyFont="1" applyBorder="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xf>
    <xf numFmtId="14" fontId="1" fillId="0" borderId="6" xfId="0" applyNumberFormat="1" applyFont="1" applyBorder="1" applyAlignment="1">
      <alignment horizontal="left" vertical="center"/>
    </xf>
    <xf numFmtId="14" fontId="2" fillId="0" borderId="0" xfId="0" applyNumberFormat="1" applyFont="1" applyAlignment="1">
      <alignment horizontal="justify" vertical="center" wrapText="1"/>
    </xf>
    <xf numFmtId="14" fontId="2" fillId="0" borderId="0" xfId="0" applyNumberFormat="1" applyFont="1"/>
    <xf numFmtId="0" fontId="2" fillId="2" borderId="8"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164" fontId="2" fillId="0" borderId="0" xfId="0" applyNumberFormat="1" applyFont="1" applyAlignment="1">
      <alignment horizontal="justify" vertical="center" wrapText="1"/>
    </xf>
    <xf numFmtId="14" fontId="1" fillId="2" borderId="23" xfId="0" applyNumberFormat="1" applyFont="1" applyFill="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2" fillId="0" borderId="4" xfId="0" applyFont="1" applyBorder="1" applyAlignment="1">
      <alignment horizontal="justify" vertical="center" wrapText="1"/>
    </xf>
    <xf numFmtId="14" fontId="2" fillId="0" borderId="4" xfId="0" applyNumberFormat="1" applyFont="1" applyBorder="1" applyAlignment="1">
      <alignment horizontal="justify" vertical="center" wrapText="1"/>
    </xf>
    <xf numFmtId="0" fontId="2" fillId="0" borderId="3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25" xfId="0" applyFont="1" applyBorder="1" applyAlignment="1">
      <alignment horizontal="justify" vertical="center" wrapText="1"/>
    </xf>
    <xf numFmtId="0" fontId="1" fillId="0" borderId="2" xfId="0" applyFont="1" applyBorder="1" applyAlignment="1">
      <alignment horizontal="justify" vertical="center" wrapText="1"/>
    </xf>
    <xf numFmtId="0" fontId="12" fillId="0" borderId="4"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11" fillId="0" borderId="4" xfId="0" applyFont="1" applyBorder="1" applyAlignment="1">
      <alignment vertical="center" wrapText="1"/>
    </xf>
    <xf numFmtId="0" fontId="11" fillId="0" borderId="8" xfId="0" applyFont="1" applyBorder="1" applyAlignment="1">
      <alignment vertical="center" wrapText="1"/>
    </xf>
    <xf numFmtId="14" fontId="2" fillId="0" borderId="8" xfId="0" applyNumberFormat="1" applyFont="1" applyBorder="1" applyAlignment="1">
      <alignment horizontal="justify" vertical="center" wrapText="1"/>
    </xf>
    <xf numFmtId="0" fontId="10" fillId="0" borderId="4" xfId="0" applyFont="1" applyBorder="1" applyAlignment="1">
      <alignment vertical="center" wrapText="1"/>
    </xf>
    <xf numFmtId="0" fontId="2" fillId="0" borderId="23" xfId="0" applyFont="1" applyBorder="1" applyAlignment="1">
      <alignment horizontal="justify" vertical="center" wrapText="1"/>
    </xf>
    <xf numFmtId="0" fontId="10" fillId="0" borderId="0" xfId="0" applyFont="1" applyAlignment="1">
      <alignment vertical="center" wrapText="1"/>
    </xf>
    <xf numFmtId="0" fontId="2" fillId="0" borderId="36" xfId="0" applyFont="1" applyBorder="1" applyAlignment="1">
      <alignment horizontal="left" vertical="center" wrapText="1"/>
    </xf>
    <xf numFmtId="0" fontId="2" fillId="3" borderId="15" xfId="0" applyFont="1" applyFill="1" applyBorder="1" applyAlignment="1">
      <alignment horizontal="justify" vertical="center" wrapText="1"/>
    </xf>
    <xf numFmtId="0" fontId="1" fillId="0" borderId="25" xfId="0" applyFont="1" applyBorder="1" applyAlignment="1">
      <alignment horizontal="justify" vertical="center" wrapText="1"/>
    </xf>
    <xf numFmtId="0" fontId="2" fillId="0" borderId="0" xfId="0" applyFont="1" applyAlignment="1">
      <alignment horizontal="left" wrapText="1"/>
    </xf>
    <xf numFmtId="14" fontId="2" fillId="0" borderId="0" xfId="0" applyNumberFormat="1" applyFont="1" applyAlignment="1">
      <alignment horizontal="center" vertical="center"/>
    </xf>
    <xf numFmtId="0" fontId="2" fillId="0" borderId="0" xfId="0" applyFont="1" applyAlignment="1">
      <alignment vertical="top" wrapText="1"/>
    </xf>
    <xf numFmtId="0" fontId="2" fillId="0" borderId="4" xfId="0" applyFont="1" applyBorder="1" applyAlignment="1">
      <alignment horizontal="left" vertical="center"/>
    </xf>
    <xf numFmtId="0" fontId="12" fillId="0" borderId="8" xfId="0" applyFont="1" applyBorder="1" applyAlignment="1">
      <alignment vertical="center" wrapText="1"/>
    </xf>
    <xf numFmtId="0" fontId="1" fillId="0" borderId="8" xfId="0" applyFont="1" applyBorder="1" applyAlignment="1">
      <alignment horizontal="justify" vertical="center" wrapText="1"/>
    </xf>
    <xf numFmtId="14" fontId="2" fillId="0" borderId="4" xfId="0" applyNumberFormat="1" applyFont="1" applyBorder="1" applyAlignment="1">
      <alignment vertical="center" wrapText="1"/>
    </xf>
    <xf numFmtId="14" fontId="2" fillId="0" borderId="23" xfId="0" applyNumberFormat="1" applyFont="1" applyBorder="1" applyAlignment="1">
      <alignment vertical="center" wrapText="1"/>
    </xf>
    <xf numFmtId="14" fontId="2" fillId="0" borderId="23" xfId="0" applyNumberFormat="1" applyFont="1" applyBorder="1" applyAlignment="1">
      <alignment vertical="center"/>
    </xf>
    <xf numFmtId="0" fontId="11" fillId="0" borderId="4" xfId="0" applyFont="1" applyBorder="1" applyAlignment="1">
      <alignment vertical="center"/>
    </xf>
    <xf numFmtId="0" fontId="2" fillId="0" borderId="0" xfId="0" applyFont="1" applyAlignment="1">
      <alignment vertical="center"/>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11" fillId="0" borderId="15" xfId="0" applyFont="1" applyBorder="1" applyAlignment="1">
      <alignment horizontal="justify" vertical="center" wrapText="1"/>
    </xf>
    <xf numFmtId="0" fontId="14" fillId="0" borderId="0" xfId="0" applyFont="1"/>
    <xf numFmtId="0" fontId="1" fillId="3" borderId="15" xfId="0" applyFont="1" applyFill="1" applyBorder="1" applyAlignment="1">
      <alignment horizontal="justify" vertical="center" wrapText="1"/>
    </xf>
    <xf numFmtId="0" fontId="11" fillId="3" borderId="15" xfId="0" applyFont="1" applyFill="1" applyBorder="1" applyAlignment="1">
      <alignment horizontal="justify" vertical="center" wrapText="1"/>
    </xf>
    <xf numFmtId="164" fontId="2" fillId="3" borderId="22" xfId="0" applyNumberFormat="1" applyFont="1" applyFill="1" applyBorder="1" applyAlignment="1">
      <alignment horizontal="center" vertical="center" wrapText="1"/>
    </xf>
    <xf numFmtId="0" fontId="2" fillId="0" borderId="19" xfId="0" applyFont="1" applyBorder="1" applyAlignment="1">
      <alignment horizontal="justify" vertical="center" wrapText="1"/>
    </xf>
    <xf numFmtId="0" fontId="0" fillId="3" borderId="1" xfId="0" applyFill="1" applyBorder="1" applyAlignment="1">
      <alignment vertical="center" wrapText="1"/>
    </xf>
    <xf numFmtId="0" fontId="11" fillId="3" borderId="19" xfId="0" applyFont="1" applyFill="1" applyBorder="1" applyAlignment="1">
      <alignment horizontal="justify" vertical="center" wrapText="1"/>
    </xf>
    <xf numFmtId="0" fontId="2" fillId="0" borderId="40"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19" xfId="0" applyFont="1" applyBorder="1" applyAlignment="1">
      <alignment horizontal="justify" vertical="center" wrapText="1"/>
    </xf>
    <xf numFmtId="0" fontId="0" fillId="0" borderId="1" xfId="0" applyBorder="1" applyAlignment="1">
      <alignment wrapText="1"/>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40" xfId="0" applyFont="1" applyFill="1" applyBorder="1" applyAlignment="1">
      <alignment horizontal="justify"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0" fillId="0" borderId="1" xfId="0" applyBorder="1" applyAlignment="1">
      <alignment vertical="center" wrapText="1"/>
    </xf>
    <xf numFmtId="0" fontId="2" fillId="2" borderId="15" xfId="0" applyFont="1" applyFill="1" applyBorder="1" applyAlignment="1">
      <alignment horizontal="justify" vertical="center" wrapText="1"/>
    </xf>
    <xf numFmtId="0" fontId="2" fillId="2" borderId="19"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2" fillId="2" borderId="42" xfId="0" applyFont="1" applyFill="1" applyBorder="1" applyAlignment="1">
      <alignment horizontal="center" vertical="center" wrapText="1"/>
    </xf>
    <xf numFmtId="0" fontId="0" fillId="2" borderId="1" xfId="0" applyFill="1" applyBorder="1" applyAlignment="1">
      <alignment vertical="center" wrapText="1"/>
    </xf>
    <xf numFmtId="0" fontId="11" fillId="3"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5" xfId="0" applyFont="1" applyFill="1" applyBorder="1" applyAlignment="1">
      <alignment horizontal="center" vertical="center" wrapText="1"/>
    </xf>
    <xf numFmtId="0" fontId="2" fillId="2" borderId="40" xfId="0" applyFont="1" applyFill="1" applyBorder="1" applyAlignment="1">
      <alignment horizontal="justify" vertical="center" wrapText="1"/>
    </xf>
    <xf numFmtId="0" fontId="2" fillId="2" borderId="1" xfId="0" applyFont="1" applyFill="1" applyBorder="1" applyAlignment="1">
      <alignment horizontal="justify" vertical="center" wrapText="1"/>
    </xf>
    <xf numFmtId="9" fontId="2" fillId="3" borderId="4" xfId="0" applyNumberFormat="1"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0" borderId="4" xfId="0" applyFont="1" applyBorder="1" applyAlignment="1">
      <alignment horizontal="left" vertical="center" wrapText="1"/>
    </xf>
    <xf numFmtId="0" fontId="2" fillId="3" borderId="19" xfId="0" applyFont="1" applyFill="1" applyBorder="1" applyAlignment="1">
      <alignment horizontal="justify" vertical="center" wrapText="1"/>
    </xf>
    <xf numFmtId="0" fontId="2" fillId="2" borderId="19" xfId="0" applyFont="1" applyFill="1" applyBorder="1" applyAlignment="1">
      <alignment horizontal="justify" vertical="top" wrapText="1"/>
    </xf>
    <xf numFmtId="0" fontId="2" fillId="0" borderId="48" xfId="0" applyFont="1" applyBorder="1" applyAlignment="1">
      <alignment horizontal="center" vertical="center" wrapText="1"/>
    </xf>
    <xf numFmtId="0" fontId="2" fillId="3" borderId="49" xfId="0" applyFont="1" applyFill="1" applyBorder="1" applyAlignment="1">
      <alignment horizontal="justify" vertical="center" wrapText="1"/>
    </xf>
    <xf numFmtId="0" fontId="2" fillId="3" borderId="19" xfId="0" applyFont="1" applyFill="1" applyBorder="1" applyAlignment="1">
      <alignment horizontal="justify" vertical="top"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0" fillId="2" borderId="4" xfId="0" applyFill="1" applyBorder="1" applyAlignment="1">
      <alignment horizontal="justify" vertical="center" wrapText="1"/>
    </xf>
    <xf numFmtId="0" fontId="2" fillId="3" borderId="15"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1" fillId="8" borderId="8" xfId="0" applyFont="1" applyFill="1" applyBorder="1" applyAlignment="1">
      <alignment horizontal="justify" vertical="center" wrapText="1"/>
    </xf>
    <xf numFmtId="0" fontId="2" fillId="8" borderId="8" xfId="0" applyFont="1" applyFill="1" applyBorder="1" applyAlignment="1">
      <alignment horizontal="justify" vertical="center" wrapText="1"/>
    </xf>
    <xf numFmtId="0" fontId="1" fillId="0" borderId="3" xfId="0" applyFont="1" applyBorder="1" applyAlignment="1">
      <alignment horizontal="justify" vertical="center" wrapText="1"/>
    </xf>
    <xf numFmtId="0" fontId="0" fillId="0" borderId="3" xfId="0" applyBorder="1" applyAlignment="1">
      <alignment vertical="center" wrapText="1"/>
    </xf>
    <xf numFmtId="0" fontId="0" fillId="3" borderId="3" xfId="0" applyFill="1" applyBorder="1" applyAlignment="1">
      <alignment vertical="center" wrapText="1"/>
    </xf>
    <xf numFmtId="0" fontId="2" fillId="2" borderId="40"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8" borderId="4" xfId="0" applyFont="1" applyFill="1" applyBorder="1" applyAlignment="1">
      <alignment horizontal="justify" vertical="center" wrapText="1"/>
    </xf>
    <xf numFmtId="0" fontId="2" fillId="0" borderId="4" xfId="0" applyFont="1" applyBorder="1" applyAlignment="1">
      <alignment horizontal="justify" vertical="top" wrapText="1"/>
    </xf>
    <xf numFmtId="164" fontId="2" fillId="7" borderId="8" xfId="0" applyNumberFormat="1" applyFont="1" applyFill="1" applyBorder="1" applyAlignment="1">
      <alignment horizontal="center" vertical="center" wrapText="1"/>
    </xf>
    <xf numFmtId="0" fontId="2" fillId="2" borderId="4" xfId="0" applyFont="1" applyFill="1" applyBorder="1" applyAlignment="1">
      <alignment horizontal="justify" vertical="center" wrapText="1"/>
    </xf>
    <xf numFmtId="0" fontId="0" fillId="3" borderId="4" xfId="0" applyFill="1" applyBorder="1" applyAlignment="1">
      <alignment horizontal="justify" vertical="center" wrapText="1"/>
    </xf>
    <xf numFmtId="0" fontId="2" fillId="3" borderId="4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1" fillId="2" borderId="23" xfId="0" applyFont="1" applyFill="1" applyBorder="1" applyAlignment="1">
      <alignment horizontal="center" vertical="center" textRotation="89" wrapText="1"/>
    </xf>
    <xf numFmtId="0" fontId="1" fillId="2" borderId="22"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164" fontId="2" fillId="3" borderId="23"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4" fontId="2" fillId="0" borderId="37" xfId="0" applyNumberFormat="1" applyFont="1" applyBorder="1" applyAlignment="1">
      <alignment horizontal="center" vertical="top" wrapText="1"/>
    </xf>
    <xf numFmtId="0" fontId="2" fillId="0" borderId="27" xfId="0" applyFont="1" applyBorder="1" applyAlignment="1">
      <alignment horizontal="center" vertical="top" wrapText="1"/>
    </xf>
    <xf numFmtId="0" fontId="2" fillId="0" borderId="31" xfId="0" applyFont="1" applyBorder="1" applyAlignment="1">
      <alignment horizontal="center" vertical="top" wrapText="1"/>
    </xf>
    <xf numFmtId="0" fontId="2" fillId="0" borderId="38" xfId="0" applyFont="1" applyBorder="1" applyAlignment="1">
      <alignment horizontal="center" vertical="top" wrapText="1"/>
    </xf>
    <xf numFmtId="0" fontId="2" fillId="0" borderId="22" xfId="0" applyFont="1" applyBorder="1" applyAlignment="1">
      <alignment horizontal="center" vertical="top" wrapText="1"/>
    </xf>
    <xf numFmtId="0" fontId="2" fillId="0" borderId="39" xfId="0" applyFont="1" applyBorder="1" applyAlignment="1">
      <alignment horizontal="fill" vertical="top"/>
    </xf>
    <xf numFmtId="0" fontId="2" fillId="0" borderId="29" xfId="0" applyFont="1" applyBorder="1" applyAlignment="1">
      <alignment horizontal="fill" vertical="top"/>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23"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3" borderId="23" xfId="0" applyNumberFormat="1" applyFont="1" applyFill="1" applyBorder="1" applyAlignment="1">
      <alignment horizontal="center" vertical="center" wrapText="1"/>
    </xf>
    <xf numFmtId="14" fontId="2" fillId="3" borderId="22"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 fontId="2" fillId="3" borderId="22"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64" fontId="2" fillId="7" borderId="23" xfId="0" applyNumberFormat="1" applyFont="1" applyFill="1" applyBorder="1" applyAlignment="1">
      <alignment horizontal="center" vertical="center" wrapText="1"/>
    </xf>
    <xf numFmtId="164" fontId="2" fillId="7" borderId="22" xfId="0" applyNumberFormat="1"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164" fontId="2" fillId="7"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 fontId="2" fillId="0" borderId="23" xfId="0" applyNumberFormat="1" applyFont="1" applyBorder="1" applyAlignment="1">
      <alignment horizontal="center" vertical="center" wrapText="1"/>
    </xf>
    <xf numFmtId="1" fontId="2" fillId="0" borderId="22"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14" fontId="2" fillId="3" borderId="4"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0" fontId="2" fillId="0" borderId="39" xfId="0" applyFont="1" applyBorder="1" applyAlignment="1">
      <alignment horizontal="center" vertical="top" wrapText="1"/>
    </xf>
    <xf numFmtId="0" fontId="2" fillId="0" borderId="29" xfId="0" applyFont="1" applyBorder="1" applyAlignment="1">
      <alignment horizontal="center" vertical="top" wrapText="1"/>
    </xf>
    <xf numFmtId="0" fontId="2" fillId="0" borderId="45" xfId="0" applyFont="1" applyBorder="1" applyAlignment="1">
      <alignment horizontal="center" vertical="top" wrapText="1"/>
    </xf>
    <xf numFmtId="0" fontId="2" fillId="3" borderId="2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0" borderId="44" xfId="0" applyFont="1" applyBorder="1" applyAlignment="1">
      <alignment horizontal="center" vertical="top" wrapText="1"/>
    </xf>
    <xf numFmtId="14" fontId="2" fillId="0" borderId="27" xfId="0" applyNumberFormat="1" applyFont="1" applyBorder="1" applyAlignment="1">
      <alignment horizontal="center" vertical="top" wrapText="1"/>
    </xf>
    <xf numFmtId="14" fontId="2" fillId="0" borderId="43" xfId="0" applyNumberFormat="1" applyFont="1" applyBorder="1" applyAlignment="1">
      <alignment horizontal="center" vertical="top" wrapText="1"/>
    </xf>
    <xf numFmtId="1" fontId="2" fillId="0" borderId="4"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3" xfId="0" applyFont="1" applyBorder="1" applyAlignment="1">
      <alignment horizontal="center" vertical="top" wrapText="1"/>
    </xf>
    <xf numFmtId="9" fontId="2" fillId="0" borderId="23" xfId="0" applyNumberFormat="1" applyFont="1" applyBorder="1" applyAlignment="1">
      <alignment horizontal="center" vertical="center" wrapText="1"/>
    </xf>
    <xf numFmtId="9" fontId="2" fillId="0" borderId="22"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10" fontId="2" fillId="3" borderId="23" xfId="0" applyNumberFormat="1" applyFont="1" applyFill="1" applyBorder="1" applyAlignment="1">
      <alignment horizontal="center" vertical="center" wrapText="1"/>
    </xf>
    <xf numFmtId="10" fontId="2" fillId="3" borderId="22"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0" fontId="1" fillId="2" borderId="4" xfId="0" applyFont="1" applyFill="1" applyBorder="1" applyAlignment="1">
      <alignment horizontal="center" vertical="center" textRotation="89" wrapText="1"/>
    </xf>
    <xf numFmtId="0" fontId="2" fillId="0" borderId="4"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1" xfId="0"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2" fillId="0" borderId="37" xfId="0" applyFont="1" applyBorder="1" applyAlignment="1">
      <alignment horizontal="center" vertical="top" wrapText="1"/>
    </xf>
    <xf numFmtId="0" fontId="2" fillId="0" borderId="39" xfId="0" applyFont="1" applyBorder="1" applyAlignment="1">
      <alignment horizontal="justify" vertical="top" wrapText="1"/>
    </xf>
    <xf numFmtId="0" fontId="2" fillId="0" borderId="29" xfId="0" applyFont="1" applyBorder="1" applyAlignment="1">
      <alignment horizontal="justify" vertical="top" wrapText="1"/>
    </xf>
    <xf numFmtId="0" fontId="2" fillId="0" borderId="45" xfId="0" applyFont="1" applyBorder="1" applyAlignment="1">
      <alignment horizontal="justify" vertical="top" wrapText="1"/>
    </xf>
    <xf numFmtId="0" fontId="2" fillId="3" borderId="5"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 xfId="0" applyFont="1" applyBorder="1" applyAlignment="1">
      <alignment horizontal="justify" vertical="top" wrapText="1"/>
    </xf>
    <xf numFmtId="164" fontId="2" fillId="7" borderId="4" xfId="1"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0" borderId="23"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3" borderId="4"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0" fontId="1" fillId="0" borderId="0" xfId="0" applyFont="1" applyAlignment="1">
      <alignment horizontal="righ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8"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23" xfId="0" applyNumberFormat="1"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164" fontId="2" fillId="7" borderId="32" xfId="1" applyNumberFormat="1" applyFont="1" applyFill="1" applyBorder="1" applyAlignment="1">
      <alignment horizontal="center" vertical="center" wrapText="1"/>
    </xf>
    <xf numFmtId="164" fontId="2" fillId="7" borderId="24" xfId="1" applyNumberFormat="1" applyFont="1" applyFill="1" applyBorder="1" applyAlignment="1">
      <alignment horizontal="center" vertical="center" wrapText="1"/>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64" fontId="2" fillId="7" borderId="23" xfId="1" applyNumberFormat="1" applyFont="1" applyFill="1" applyBorder="1" applyAlignment="1">
      <alignment horizontal="center" vertical="center" wrapText="1"/>
    </xf>
    <xf numFmtId="164" fontId="2" fillId="7" borderId="22"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164" fontId="11" fillId="7" borderId="23" xfId="0" applyNumberFormat="1" applyFont="1" applyFill="1" applyBorder="1" applyAlignment="1">
      <alignment horizontal="center" vertical="center" wrapText="1"/>
    </xf>
    <xf numFmtId="164" fontId="11" fillId="7" borderId="22"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164" fontId="2" fillId="3" borderId="32" xfId="0" applyNumberFormat="1" applyFont="1" applyFill="1" applyBorder="1" applyAlignment="1">
      <alignment horizontal="center" vertical="center" wrapText="1"/>
    </xf>
    <xf numFmtId="164" fontId="2" fillId="3" borderId="24"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6" xfId="0" applyFont="1" applyBorder="1" applyAlignment="1">
      <alignment horizontal="center" vertical="top" wrapText="1"/>
    </xf>
    <xf numFmtId="0" fontId="2" fillId="0" borderId="13" xfId="0" applyFont="1" applyBorder="1" applyAlignment="1">
      <alignment horizontal="center" vertical="top" wrapText="1"/>
    </xf>
    <xf numFmtId="0" fontId="2" fillId="0" borderId="50" xfId="0" applyFont="1" applyBorder="1" applyAlignment="1">
      <alignment horizontal="center" vertical="top" wrapText="1"/>
    </xf>
    <xf numFmtId="0" fontId="2" fillId="0" borderId="11" xfId="0" applyFont="1" applyBorder="1" applyAlignment="1">
      <alignment horizontal="center" vertical="top" wrapText="1"/>
    </xf>
    <xf numFmtId="0" fontId="2" fillId="0" borderId="4" xfId="0" applyFont="1" applyBorder="1" applyAlignment="1">
      <alignment horizontal="center" vertical="top" wrapText="1"/>
    </xf>
    <xf numFmtId="0" fontId="2" fillId="0" borderId="51" xfId="0" applyFont="1" applyBorder="1" applyAlignment="1">
      <alignment horizontal="center" vertical="top" wrapText="1"/>
    </xf>
    <xf numFmtId="0" fontId="2" fillId="0" borderId="12" xfId="0" applyFont="1" applyBorder="1" applyAlignment="1">
      <alignment horizontal="center" vertical="top" wrapText="1"/>
    </xf>
    <xf numFmtId="0" fontId="2" fillId="0" borderId="17" xfId="0" applyFont="1" applyBorder="1" applyAlignment="1">
      <alignment horizontal="center" vertical="top" wrapText="1"/>
    </xf>
    <xf numFmtId="0" fontId="2" fillId="0" borderId="46" xfId="0" applyFont="1" applyBorder="1" applyAlignment="1">
      <alignment horizontal="center" vertical="top"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0"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394"/>
  <sheetViews>
    <sheetView showGridLines="0" tabSelected="1" topLeftCell="A9" zoomScale="77" zoomScaleNormal="77" zoomScaleSheetLayoutView="20" zoomScalePageLayoutView="55" workbookViewId="0">
      <pane xSplit="1" ySplit="2" topLeftCell="P88" activePane="bottomRight" state="frozen"/>
      <selection pane="topRight" activeCell="B9" sqref="B9"/>
      <selection pane="bottomLeft" activeCell="A11" sqref="A11"/>
      <selection pane="bottomRight" activeCell="B340" sqref="B340:B382"/>
    </sheetView>
  </sheetViews>
  <sheetFormatPr baseColWidth="10" defaultColWidth="11.42578125" defaultRowHeight="14.25" x14ac:dyDescent="0.2"/>
  <cols>
    <col min="1" max="1" width="10.42578125" style="7" customWidth="1"/>
    <col min="2" max="2" width="41.85546875" style="7" customWidth="1"/>
    <col min="3" max="3" width="25.140625" style="7" customWidth="1"/>
    <col min="4" max="4" width="37.42578125" style="7" customWidth="1"/>
    <col min="5" max="5" width="23.42578125" style="7" customWidth="1"/>
    <col min="6" max="6" width="35.42578125" style="15" customWidth="1"/>
    <col min="7" max="7" width="24.7109375" style="32" customWidth="1"/>
    <col min="8" max="8" width="20.7109375" style="32" customWidth="1"/>
    <col min="9" max="9" width="19.7109375" style="19" customWidth="1"/>
    <col min="10" max="10" width="22.42578125" style="29" customWidth="1"/>
    <col min="11" max="11" width="25" style="7" customWidth="1"/>
    <col min="12" max="12" width="27.28515625" style="7" customWidth="1"/>
    <col min="13" max="13" width="89.140625" style="15" customWidth="1"/>
    <col min="14" max="14" width="25.7109375" style="7" customWidth="1"/>
    <col min="15" max="15" width="23.42578125" style="7" customWidth="1"/>
    <col min="16" max="16" width="125.28515625" style="15" customWidth="1"/>
    <col min="17" max="17" width="25.42578125" style="7" customWidth="1"/>
    <col min="18" max="18" width="24.140625" style="7" customWidth="1"/>
    <col min="19" max="19" width="22.28515625" style="7" customWidth="1"/>
    <col min="20" max="20" width="78.28515625" style="7" customWidth="1"/>
    <col min="21" max="21" width="49.42578125" style="7" customWidth="1"/>
    <col min="22" max="22" width="22.28515625" style="7" customWidth="1"/>
    <col min="23" max="16384" width="11.42578125" style="7"/>
  </cols>
  <sheetData>
    <row r="3" spans="1:22" ht="15" x14ac:dyDescent="0.25">
      <c r="A3" s="277" t="s">
        <v>0</v>
      </c>
      <c r="B3" s="278"/>
      <c r="C3" s="279" t="s">
        <v>1</v>
      </c>
      <c r="D3" s="280"/>
      <c r="E3" s="280"/>
      <c r="F3" s="280"/>
      <c r="G3" s="280"/>
      <c r="H3" s="280"/>
      <c r="I3" s="281"/>
      <c r="J3" s="26" t="s">
        <v>2</v>
      </c>
      <c r="K3" s="282"/>
      <c r="L3" s="283"/>
      <c r="M3" s="283"/>
      <c r="N3" s="283"/>
      <c r="O3" s="283"/>
      <c r="P3" s="283"/>
      <c r="Q3" s="283"/>
      <c r="R3" s="283"/>
      <c r="S3" s="283"/>
      <c r="T3" s="284"/>
    </row>
    <row r="4" spans="1:22" ht="15" x14ac:dyDescent="0.25">
      <c r="A4" s="285" t="s">
        <v>3</v>
      </c>
      <c r="B4" s="285"/>
      <c r="C4" s="279" t="s">
        <v>4</v>
      </c>
      <c r="D4" s="280"/>
      <c r="E4" s="280"/>
      <c r="F4" s="280"/>
      <c r="G4" s="280"/>
      <c r="H4" s="280"/>
      <c r="I4" s="281"/>
      <c r="J4" s="279" t="s">
        <v>5</v>
      </c>
      <c r="K4" s="281"/>
      <c r="L4" s="286">
        <v>43592</v>
      </c>
      <c r="M4" s="287"/>
      <c r="N4" s="287"/>
      <c r="O4" s="287"/>
      <c r="P4" s="287"/>
      <c r="Q4" s="287"/>
      <c r="R4" s="287"/>
      <c r="S4" s="287"/>
      <c r="T4" s="288"/>
    </row>
    <row r="5" spans="1:22" ht="15" x14ac:dyDescent="0.25">
      <c r="A5" s="285" t="s">
        <v>6</v>
      </c>
      <c r="B5" s="285"/>
      <c r="C5" s="289" t="s">
        <v>7</v>
      </c>
      <c r="D5" s="290"/>
      <c r="E5" s="290"/>
      <c r="F5" s="290"/>
      <c r="G5" s="290"/>
      <c r="H5" s="290"/>
      <c r="I5" s="291"/>
      <c r="J5" s="289" t="s">
        <v>8</v>
      </c>
      <c r="K5" s="291"/>
      <c r="L5" s="286">
        <v>44377</v>
      </c>
      <c r="M5" s="287"/>
      <c r="N5" s="287"/>
      <c r="O5" s="287"/>
      <c r="P5" s="287"/>
      <c r="Q5" s="287"/>
      <c r="R5" s="287"/>
      <c r="S5" s="287"/>
      <c r="T5" s="288"/>
    </row>
    <row r="6" spans="1:22" ht="15" x14ac:dyDescent="0.25">
      <c r="A6" s="285" t="s">
        <v>9</v>
      </c>
      <c r="B6" s="285"/>
      <c r="C6" s="20" t="s">
        <v>10</v>
      </c>
      <c r="D6" s="21"/>
      <c r="E6" s="21"/>
      <c r="F6" s="13"/>
      <c r="G6" s="30"/>
      <c r="H6" s="30"/>
      <c r="I6" s="22"/>
      <c r="J6" s="27"/>
      <c r="K6" s="21"/>
      <c r="L6" s="22"/>
      <c r="M6" s="13"/>
      <c r="N6" s="22"/>
      <c r="O6" s="22"/>
      <c r="P6" s="13"/>
      <c r="Q6" s="22"/>
      <c r="R6" s="22"/>
      <c r="S6" s="22"/>
      <c r="T6" s="22"/>
    </row>
    <row r="7" spans="1:22" ht="57.75" customHeight="1" thickBot="1" x14ac:dyDescent="0.25">
      <c r="A7" s="295" t="s">
        <v>11</v>
      </c>
      <c r="B7" s="295"/>
      <c r="C7" s="292">
        <v>43607</v>
      </c>
      <c r="D7" s="293"/>
      <c r="E7" s="293"/>
      <c r="F7" s="293"/>
      <c r="G7" s="293"/>
      <c r="H7" s="293"/>
      <c r="I7" s="293"/>
      <c r="J7" s="293"/>
      <c r="K7" s="293"/>
      <c r="L7" s="293"/>
      <c r="M7" s="293"/>
      <c r="N7" s="293"/>
      <c r="O7" s="293"/>
      <c r="P7" s="293"/>
      <c r="Q7" s="293"/>
      <c r="R7" s="293"/>
      <c r="S7" s="293"/>
      <c r="T7" s="294"/>
    </row>
    <row r="8" spans="1:22" ht="33" customHeight="1" x14ac:dyDescent="0.2">
      <c r="A8" s="258" t="s">
        <v>12</v>
      </c>
      <c r="B8" s="259"/>
      <c r="C8" s="260"/>
      <c r="D8" s="260"/>
      <c r="E8" s="260"/>
      <c r="F8" s="260"/>
      <c r="G8" s="260"/>
      <c r="H8" s="260"/>
      <c r="I8" s="260"/>
      <c r="J8" s="260"/>
      <c r="K8" s="260"/>
      <c r="L8" s="260"/>
      <c r="M8" s="260"/>
      <c r="N8" s="260"/>
      <c r="O8" s="261"/>
      <c r="P8" s="232" t="s">
        <v>13</v>
      </c>
      <c r="Q8" s="233"/>
      <c r="R8" s="271" t="s">
        <v>14</v>
      </c>
      <c r="S8" s="272"/>
      <c r="T8" s="273"/>
      <c r="U8" s="228"/>
      <c r="V8" s="228"/>
    </row>
    <row r="9" spans="1:22" ht="41.25" customHeight="1" x14ac:dyDescent="0.2">
      <c r="A9" s="274" t="s">
        <v>15</v>
      </c>
      <c r="B9" s="236" t="s">
        <v>16</v>
      </c>
      <c r="C9" s="236" t="s">
        <v>17</v>
      </c>
      <c r="D9" s="236" t="s">
        <v>18</v>
      </c>
      <c r="E9" s="236" t="s">
        <v>19</v>
      </c>
      <c r="F9" s="236" t="s">
        <v>20</v>
      </c>
      <c r="G9" s="268" t="s">
        <v>21</v>
      </c>
      <c r="H9" s="268"/>
      <c r="I9" s="236" t="s">
        <v>22</v>
      </c>
      <c r="J9" s="269" t="s">
        <v>23</v>
      </c>
      <c r="K9" s="236" t="s">
        <v>24</v>
      </c>
      <c r="L9" s="236" t="s">
        <v>25</v>
      </c>
      <c r="M9" s="236" t="s">
        <v>26</v>
      </c>
      <c r="N9" s="236" t="s">
        <v>27</v>
      </c>
      <c r="O9" s="266" t="s">
        <v>28</v>
      </c>
      <c r="P9" s="276" t="s">
        <v>29</v>
      </c>
      <c r="Q9" s="234" t="s">
        <v>30</v>
      </c>
      <c r="R9" s="262" t="s">
        <v>31</v>
      </c>
      <c r="S9" s="264" t="s">
        <v>32</v>
      </c>
      <c r="T9" s="230" t="s">
        <v>33</v>
      </c>
      <c r="U9" s="229"/>
      <c r="V9" s="229"/>
    </row>
    <row r="10" spans="1:22" ht="34.5" customHeight="1" thickBot="1" x14ac:dyDescent="0.25">
      <c r="A10" s="275"/>
      <c r="B10" s="237"/>
      <c r="C10" s="237"/>
      <c r="D10" s="237"/>
      <c r="E10" s="237"/>
      <c r="F10" s="237"/>
      <c r="G10" s="38" t="s">
        <v>34</v>
      </c>
      <c r="H10" s="38" t="s">
        <v>35</v>
      </c>
      <c r="I10" s="237"/>
      <c r="J10" s="270"/>
      <c r="K10" s="237"/>
      <c r="L10" s="237"/>
      <c r="M10" s="237"/>
      <c r="N10" s="237"/>
      <c r="O10" s="267"/>
      <c r="P10" s="234"/>
      <c r="Q10" s="235"/>
      <c r="R10" s="263"/>
      <c r="S10" s="265"/>
      <c r="T10" s="231"/>
      <c r="U10" s="229"/>
      <c r="V10" s="229"/>
    </row>
    <row r="11" spans="1:22" ht="177" customHeight="1" x14ac:dyDescent="0.2">
      <c r="A11" s="140">
        <v>1</v>
      </c>
      <c r="B11" s="143" t="s">
        <v>36</v>
      </c>
      <c r="C11" s="146" t="s">
        <v>37</v>
      </c>
      <c r="D11" s="143" t="s">
        <v>38</v>
      </c>
      <c r="E11" s="186" t="s">
        <v>39</v>
      </c>
      <c r="F11" s="225" t="s">
        <v>40</v>
      </c>
      <c r="G11" s="187">
        <v>43592</v>
      </c>
      <c r="H11" s="187">
        <v>43615</v>
      </c>
      <c r="I11" s="208">
        <f>(H11-G11)/7</f>
        <v>3.2857142857142856</v>
      </c>
      <c r="J11" s="177">
        <v>1</v>
      </c>
      <c r="K11" s="227" t="s">
        <v>41</v>
      </c>
      <c r="L11" s="253">
        <f>AVERAGE(J11:J16)</f>
        <v>1</v>
      </c>
      <c r="M11" s="41" t="s">
        <v>42</v>
      </c>
      <c r="N11" s="185" t="s">
        <v>43</v>
      </c>
      <c r="O11" s="252" t="s">
        <v>44</v>
      </c>
      <c r="P11" s="58" t="s">
        <v>45</v>
      </c>
      <c r="Q11" s="89" t="s">
        <v>46</v>
      </c>
      <c r="R11" s="152">
        <v>44202</v>
      </c>
      <c r="S11" s="155" t="s">
        <v>47</v>
      </c>
      <c r="T11" s="196" t="s">
        <v>48</v>
      </c>
    </row>
    <row r="12" spans="1:22" ht="97.5" customHeight="1" x14ac:dyDescent="0.2">
      <c r="A12" s="141"/>
      <c r="B12" s="144"/>
      <c r="C12" s="147"/>
      <c r="D12" s="144"/>
      <c r="E12" s="186"/>
      <c r="F12" s="225"/>
      <c r="G12" s="187"/>
      <c r="H12" s="187"/>
      <c r="I12" s="208"/>
      <c r="J12" s="177"/>
      <c r="K12" s="227"/>
      <c r="L12" s="254"/>
      <c r="M12" s="41" t="s">
        <v>49</v>
      </c>
      <c r="N12" s="185"/>
      <c r="O12" s="252"/>
      <c r="P12" s="16" t="s">
        <v>50</v>
      </c>
      <c r="Q12" s="90" t="s">
        <v>51</v>
      </c>
      <c r="R12" s="206"/>
      <c r="S12" s="156"/>
      <c r="T12" s="197"/>
    </row>
    <row r="13" spans="1:22" ht="88.5" customHeight="1" x14ac:dyDescent="0.2">
      <c r="A13" s="141"/>
      <c r="B13" s="144"/>
      <c r="C13" s="147"/>
      <c r="D13" s="144"/>
      <c r="E13" s="186"/>
      <c r="F13" s="225"/>
      <c r="G13" s="187"/>
      <c r="H13" s="187"/>
      <c r="I13" s="208"/>
      <c r="J13" s="177"/>
      <c r="K13" s="227"/>
      <c r="L13" s="254"/>
      <c r="M13" s="41" t="s">
        <v>52</v>
      </c>
      <c r="N13" s="185"/>
      <c r="O13" s="252"/>
      <c r="P13" s="16" t="s">
        <v>53</v>
      </c>
      <c r="Q13" s="90" t="s">
        <v>54</v>
      </c>
      <c r="R13" s="206"/>
      <c r="S13" s="156"/>
      <c r="T13" s="197"/>
    </row>
    <row r="14" spans="1:22" ht="118.5" customHeight="1" x14ac:dyDescent="0.2">
      <c r="A14" s="141"/>
      <c r="B14" s="144"/>
      <c r="C14" s="147"/>
      <c r="D14" s="144"/>
      <c r="E14" s="186" t="s">
        <v>55</v>
      </c>
      <c r="F14" s="225" t="s">
        <v>56</v>
      </c>
      <c r="G14" s="187">
        <v>43710</v>
      </c>
      <c r="H14" s="187">
        <v>43738</v>
      </c>
      <c r="I14" s="185">
        <f>(H14-G14)/7</f>
        <v>4</v>
      </c>
      <c r="J14" s="249">
        <v>1</v>
      </c>
      <c r="K14" s="185" t="s">
        <v>57</v>
      </c>
      <c r="L14" s="254"/>
      <c r="M14" s="41" t="s">
        <v>58</v>
      </c>
      <c r="N14" s="185" t="s">
        <v>59</v>
      </c>
      <c r="O14" s="251" t="s">
        <v>60</v>
      </c>
      <c r="P14" s="16" t="s">
        <v>61</v>
      </c>
      <c r="Q14" s="90" t="s">
        <v>51</v>
      </c>
      <c r="R14" s="206"/>
      <c r="S14" s="156"/>
      <c r="T14" s="197"/>
    </row>
    <row r="15" spans="1:22" ht="150" customHeight="1" x14ac:dyDescent="0.2">
      <c r="A15" s="141"/>
      <c r="B15" s="144"/>
      <c r="C15" s="147"/>
      <c r="D15" s="144"/>
      <c r="E15" s="186"/>
      <c r="F15" s="225"/>
      <c r="G15" s="187"/>
      <c r="H15" s="187"/>
      <c r="I15" s="185"/>
      <c r="J15" s="249"/>
      <c r="K15" s="185"/>
      <c r="L15" s="254"/>
      <c r="M15" s="41" t="s">
        <v>62</v>
      </c>
      <c r="N15" s="185"/>
      <c r="O15" s="251"/>
      <c r="P15" s="16" t="s">
        <v>63</v>
      </c>
      <c r="Q15" s="90" t="s">
        <v>54</v>
      </c>
      <c r="R15" s="206"/>
      <c r="S15" s="156"/>
      <c r="T15" s="197"/>
    </row>
    <row r="16" spans="1:22" ht="51.75" customHeight="1" x14ac:dyDescent="0.2">
      <c r="A16" s="141"/>
      <c r="B16" s="144"/>
      <c r="C16" s="147"/>
      <c r="D16" s="144"/>
      <c r="E16" s="159" t="s">
        <v>64</v>
      </c>
      <c r="F16" s="143" t="s">
        <v>56</v>
      </c>
      <c r="G16" s="162">
        <v>43801</v>
      </c>
      <c r="H16" s="162">
        <v>44196</v>
      </c>
      <c r="I16" s="168">
        <f>(H16-G16)/7</f>
        <v>56.428571428571431</v>
      </c>
      <c r="J16" s="171">
        <v>1</v>
      </c>
      <c r="K16" s="174" t="s">
        <v>65</v>
      </c>
      <c r="L16" s="254"/>
      <c r="M16" s="41" t="s">
        <v>66</v>
      </c>
      <c r="N16" s="143" t="s">
        <v>59</v>
      </c>
      <c r="O16" s="250" t="s">
        <v>60</v>
      </c>
      <c r="P16" s="16" t="s">
        <v>67</v>
      </c>
      <c r="Q16" s="90" t="s">
        <v>54</v>
      </c>
      <c r="R16" s="206"/>
      <c r="S16" s="156"/>
      <c r="T16" s="197"/>
    </row>
    <row r="17" spans="1:20" ht="125.25" customHeight="1" x14ac:dyDescent="0.2">
      <c r="A17" s="141"/>
      <c r="B17" s="144"/>
      <c r="C17" s="147"/>
      <c r="D17" s="144"/>
      <c r="E17" s="160"/>
      <c r="F17" s="144"/>
      <c r="G17" s="163"/>
      <c r="H17" s="163"/>
      <c r="I17" s="169"/>
      <c r="J17" s="172"/>
      <c r="K17" s="175"/>
      <c r="L17" s="254"/>
      <c r="M17" s="41" t="s">
        <v>66</v>
      </c>
      <c r="N17" s="144"/>
      <c r="O17" s="250"/>
      <c r="P17" s="16" t="s">
        <v>68</v>
      </c>
      <c r="Q17" s="90" t="s">
        <v>69</v>
      </c>
      <c r="R17" s="206"/>
      <c r="S17" s="156"/>
      <c r="T17" s="197"/>
    </row>
    <row r="18" spans="1:20" ht="125.25" customHeight="1" x14ac:dyDescent="0.2">
      <c r="A18" s="141"/>
      <c r="B18" s="144"/>
      <c r="C18" s="147"/>
      <c r="D18" s="144"/>
      <c r="E18" s="160"/>
      <c r="F18" s="144"/>
      <c r="G18" s="163"/>
      <c r="H18" s="163"/>
      <c r="I18" s="169"/>
      <c r="J18" s="172"/>
      <c r="K18" s="175"/>
      <c r="L18" s="254"/>
      <c r="M18" s="41" t="s">
        <v>70</v>
      </c>
      <c r="N18" s="144"/>
      <c r="O18" s="250"/>
      <c r="P18" s="16" t="s">
        <v>71</v>
      </c>
      <c r="Q18" s="90" t="s">
        <v>72</v>
      </c>
      <c r="R18" s="206"/>
      <c r="S18" s="156"/>
      <c r="T18" s="197"/>
    </row>
    <row r="19" spans="1:20" ht="257.25" customHeight="1" x14ac:dyDescent="0.2">
      <c r="A19" s="141"/>
      <c r="B19" s="144"/>
      <c r="C19" s="147"/>
      <c r="D19" s="144"/>
      <c r="E19" s="160"/>
      <c r="F19" s="144"/>
      <c r="G19" s="163"/>
      <c r="H19" s="163"/>
      <c r="I19" s="169"/>
      <c r="J19" s="172"/>
      <c r="K19" s="175"/>
      <c r="L19" s="254"/>
      <c r="M19" s="41" t="s">
        <v>73</v>
      </c>
      <c r="N19" s="144"/>
      <c r="O19" s="250"/>
      <c r="P19" s="16" t="s">
        <v>74</v>
      </c>
      <c r="Q19" s="90" t="s">
        <v>75</v>
      </c>
      <c r="R19" s="206"/>
      <c r="S19" s="156"/>
      <c r="T19" s="197"/>
    </row>
    <row r="20" spans="1:20" ht="123.75" customHeight="1" x14ac:dyDescent="0.2">
      <c r="A20" s="141"/>
      <c r="B20" s="144"/>
      <c r="C20" s="147"/>
      <c r="D20" s="144"/>
      <c r="E20" s="160"/>
      <c r="F20" s="144"/>
      <c r="G20" s="163"/>
      <c r="H20" s="163"/>
      <c r="I20" s="169"/>
      <c r="J20" s="172"/>
      <c r="K20" s="175"/>
      <c r="L20" s="254"/>
      <c r="M20" s="42" t="s">
        <v>76</v>
      </c>
      <c r="N20" s="144"/>
      <c r="O20" s="250"/>
      <c r="P20" s="16" t="s">
        <v>77</v>
      </c>
      <c r="Q20" s="90" t="s">
        <v>78</v>
      </c>
      <c r="R20" s="206"/>
      <c r="S20" s="156"/>
      <c r="T20" s="197"/>
    </row>
    <row r="21" spans="1:20" ht="165.75" customHeight="1" x14ac:dyDescent="0.2">
      <c r="A21" s="141"/>
      <c r="B21" s="144"/>
      <c r="C21" s="147"/>
      <c r="D21" s="144"/>
      <c r="E21" s="160"/>
      <c r="F21" s="144"/>
      <c r="G21" s="163"/>
      <c r="H21" s="163"/>
      <c r="I21" s="169"/>
      <c r="J21" s="172"/>
      <c r="K21" s="175"/>
      <c r="L21" s="254"/>
      <c r="M21" s="43" t="s">
        <v>79</v>
      </c>
      <c r="N21" s="144"/>
      <c r="O21" s="250"/>
      <c r="P21" s="16" t="s">
        <v>80</v>
      </c>
      <c r="Q21" s="90" t="s">
        <v>81</v>
      </c>
      <c r="R21" s="206"/>
      <c r="S21" s="156"/>
      <c r="T21" s="197"/>
    </row>
    <row r="22" spans="1:20" ht="163.5" customHeight="1" x14ac:dyDescent="0.2">
      <c r="A22" s="141"/>
      <c r="B22" s="144"/>
      <c r="C22" s="147"/>
      <c r="D22" s="144"/>
      <c r="E22" s="160"/>
      <c r="F22" s="144"/>
      <c r="G22" s="163"/>
      <c r="H22" s="163"/>
      <c r="I22" s="169"/>
      <c r="J22" s="172"/>
      <c r="K22" s="175"/>
      <c r="L22" s="254"/>
      <c r="M22" s="43" t="s">
        <v>82</v>
      </c>
      <c r="N22" s="145"/>
      <c r="O22" s="250"/>
      <c r="P22" s="16" t="s">
        <v>83</v>
      </c>
      <c r="Q22" s="90"/>
      <c r="R22" s="206"/>
      <c r="S22" s="156"/>
      <c r="T22" s="197"/>
    </row>
    <row r="23" spans="1:20" ht="163.5" customHeight="1" thickBot="1" x14ac:dyDescent="0.25">
      <c r="A23" s="141"/>
      <c r="B23" s="144"/>
      <c r="C23" s="147"/>
      <c r="D23" s="144"/>
      <c r="E23" s="160"/>
      <c r="F23" s="144"/>
      <c r="G23" s="163"/>
      <c r="H23" s="163"/>
      <c r="I23" s="169"/>
      <c r="J23" s="172"/>
      <c r="K23" s="175"/>
      <c r="L23" s="254"/>
      <c r="M23" s="43" t="s">
        <v>84</v>
      </c>
      <c r="N23" s="40"/>
      <c r="O23" s="109"/>
      <c r="P23" s="115" t="s">
        <v>85</v>
      </c>
      <c r="Q23" s="91" t="s">
        <v>86</v>
      </c>
      <c r="R23" s="207"/>
      <c r="S23" s="205"/>
      <c r="T23" s="198"/>
    </row>
    <row r="24" spans="1:20" ht="157.5" customHeight="1" x14ac:dyDescent="0.2">
      <c r="A24" s="140">
        <v>2</v>
      </c>
      <c r="B24" s="185" t="s">
        <v>87</v>
      </c>
      <c r="C24" s="226" t="s">
        <v>88</v>
      </c>
      <c r="D24" s="185" t="s">
        <v>89</v>
      </c>
      <c r="E24" s="186" t="s">
        <v>39</v>
      </c>
      <c r="F24" s="185" t="s">
        <v>90</v>
      </c>
      <c r="G24" s="187">
        <v>43770</v>
      </c>
      <c r="H24" s="187">
        <v>44073</v>
      </c>
      <c r="I24" s="208">
        <f>(H24-G24)/7</f>
        <v>43.285714285714285</v>
      </c>
      <c r="J24" s="177">
        <v>1</v>
      </c>
      <c r="K24" s="227" t="s">
        <v>91</v>
      </c>
      <c r="L24" s="255">
        <f>AVERAGE(J24:J35)</f>
        <v>1</v>
      </c>
      <c r="M24" s="41" t="s">
        <v>92</v>
      </c>
      <c r="N24" s="185" t="s">
        <v>43</v>
      </c>
      <c r="O24" s="246" t="s">
        <v>93</v>
      </c>
      <c r="P24" s="14" t="s">
        <v>94</v>
      </c>
      <c r="Q24" s="89" t="s">
        <v>51</v>
      </c>
      <c r="R24" s="152">
        <v>44362</v>
      </c>
      <c r="S24" s="155" t="s">
        <v>95</v>
      </c>
      <c r="T24" s="239" t="s">
        <v>96</v>
      </c>
    </row>
    <row r="25" spans="1:20" ht="90.75" customHeight="1" x14ac:dyDescent="0.2">
      <c r="A25" s="141"/>
      <c r="B25" s="185"/>
      <c r="C25" s="226"/>
      <c r="D25" s="185"/>
      <c r="E25" s="186"/>
      <c r="F25" s="185"/>
      <c r="G25" s="187"/>
      <c r="H25" s="187"/>
      <c r="I25" s="208"/>
      <c r="J25" s="177"/>
      <c r="K25" s="227"/>
      <c r="L25" s="255"/>
      <c r="M25" s="41" t="s">
        <v>97</v>
      </c>
      <c r="N25" s="185"/>
      <c r="O25" s="246"/>
      <c r="P25" s="14" t="s">
        <v>98</v>
      </c>
      <c r="Q25" s="92" t="s">
        <v>54</v>
      </c>
      <c r="R25" s="153"/>
      <c r="S25" s="156"/>
      <c r="T25" s="240"/>
    </row>
    <row r="26" spans="1:20" ht="198.75" customHeight="1" x14ac:dyDescent="0.2">
      <c r="A26" s="141"/>
      <c r="B26" s="185"/>
      <c r="C26" s="226"/>
      <c r="D26" s="185"/>
      <c r="E26" s="186"/>
      <c r="F26" s="185"/>
      <c r="G26" s="187"/>
      <c r="H26" s="187"/>
      <c r="I26" s="208"/>
      <c r="J26" s="177"/>
      <c r="K26" s="227"/>
      <c r="L26" s="255"/>
      <c r="M26" s="41" t="s">
        <v>99</v>
      </c>
      <c r="N26" s="185"/>
      <c r="O26" s="246"/>
      <c r="P26" s="14" t="s">
        <v>100</v>
      </c>
      <c r="Q26" s="92" t="s">
        <v>72</v>
      </c>
      <c r="R26" s="153"/>
      <c r="S26" s="156"/>
      <c r="T26" s="240"/>
    </row>
    <row r="27" spans="1:20" ht="170.25" customHeight="1" x14ac:dyDescent="0.2">
      <c r="A27" s="141"/>
      <c r="B27" s="185"/>
      <c r="C27" s="226"/>
      <c r="D27" s="185"/>
      <c r="E27" s="186"/>
      <c r="F27" s="185"/>
      <c r="G27" s="187"/>
      <c r="H27" s="187"/>
      <c r="I27" s="208"/>
      <c r="J27" s="177"/>
      <c r="K27" s="227"/>
      <c r="L27" s="255"/>
      <c r="M27" s="41" t="s">
        <v>101</v>
      </c>
      <c r="N27" s="185"/>
      <c r="O27" s="247"/>
      <c r="P27" s="14" t="s">
        <v>102</v>
      </c>
      <c r="Q27" s="90" t="s">
        <v>75</v>
      </c>
      <c r="R27" s="153"/>
      <c r="S27" s="156"/>
      <c r="T27" s="240"/>
    </row>
    <row r="28" spans="1:20" ht="84.75" customHeight="1" x14ac:dyDescent="0.2">
      <c r="A28" s="141"/>
      <c r="B28" s="185"/>
      <c r="C28" s="226"/>
      <c r="D28" s="185"/>
      <c r="E28" s="186" t="s">
        <v>55</v>
      </c>
      <c r="F28" s="185" t="s">
        <v>103</v>
      </c>
      <c r="G28" s="187">
        <v>43800</v>
      </c>
      <c r="H28" s="187">
        <v>44074</v>
      </c>
      <c r="I28" s="208">
        <f>(H28-G28)/7</f>
        <v>39.142857142857146</v>
      </c>
      <c r="J28" s="177">
        <v>1</v>
      </c>
      <c r="K28" s="227" t="s">
        <v>104</v>
      </c>
      <c r="L28" s="255"/>
      <c r="M28" s="41" t="s">
        <v>105</v>
      </c>
      <c r="N28" s="185" t="s">
        <v>59</v>
      </c>
      <c r="O28" s="216" t="s">
        <v>60</v>
      </c>
      <c r="P28" s="14" t="s">
        <v>106</v>
      </c>
      <c r="Q28" s="92" t="s">
        <v>54</v>
      </c>
      <c r="R28" s="153"/>
      <c r="S28" s="156"/>
      <c r="T28" s="240"/>
    </row>
    <row r="29" spans="1:20" ht="180" customHeight="1" x14ac:dyDescent="0.2">
      <c r="A29" s="141"/>
      <c r="B29" s="185"/>
      <c r="C29" s="226"/>
      <c r="D29" s="185"/>
      <c r="E29" s="186"/>
      <c r="F29" s="185"/>
      <c r="G29" s="187"/>
      <c r="H29" s="187"/>
      <c r="I29" s="208"/>
      <c r="J29" s="177"/>
      <c r="K29" s="227"/>
      <c r="L29" s="255"/>
      <c r="M29" s="44" t="s">
        <v>107</v>
      </c>
      <c r="N29" s="185"/>
      <c r="O29" s="217"/>
      <c r="P29" s="14" t="s">
        <v>108</v>
      </c>
      <c r="Q29" s="92" t="s">
        <v>72</v>
      </c>
      <c r="R29" s="153"/>
      <c r="S29" s="156"/>
      <c r="T29" s="240"/>
    </row>
    <row r="30" spans="1:20" ht="180" customHeight="1" x14ac:dyDescent="0.2">
      <c r="A30" s="141"/>
      <c r="B30" s="185"/>
      <c r="C30" s="226"/>
      <c r="D30" s="185"/>
      <c r="E30" s="186"/>
      <c r="F30" s="185"/>
      <c r="G30" s="187"/>
      <c r="H30" s="187"/>
      <c r="I30" s="208"/>
      <c r="J30" s="177"/>
      <c r="K30" s="227"/>
      <c r="L30" s="255"/>
      <c r="M30" s="44" t="s">
        <v>109</v>
      </c>
      <c r="N30" s="185"/>
      <c r="O30" s="218"/>
      <c r="P30" s="14" t="s">
        <v>102</v>
      </c>
      <c r="Q30" s="90" t="s">
        <v>75</v>
      </c>
      <c r="R30" s="153"/>
      <c r="S30" s="156"/>
      <c r="T30" s="240"/>
    </row>
    <row r="31" spans="1:20" ht="182.25" customHeight="1" x14ac:dyDescent="0.2">
      <c r="A31" s="141"/>
      <c r="B31" s="185"/>
      <c r="C31" s="226"/>
      <c r="D31" s="185"/>
      <c r="E31" s="186" t="s">
        <v>64</v>
      </c>
      <c r="F31" s="185" t="s">
        <v>110</v>
      </c>
      <c r="G31" s="187">
        <v>43832</v>
      </c>
      <c r="H31" s="187">
        <v>44104</v>
      </c>
      <c r="I31" s="208">
        <f>(H31-G31)/7</f>
        <v>38.857142857142854</v>
      </c>
      <c r="J31" s="177">
        <v>1</v>
      </c>
      <c r="K31" s="256" t="s">
        <v>111</v>
      </c>
      <c r="L31" s="255"/>
      <c r="M31" s="41" t="s">
        <v>112</v>
      </c>
      <c r="N31" s="185" t="s">
        <v>113</v>
      </c>
      <c r="O31" s="219" t="s">
        <v>114</v>
      </c>
      <c r="P31" s="72" t="s">
        <v>115</v>
      </c>
      <c r="Q31" s="92" t="s">
        <v>69</v>
      </c>
      <c r="R31" s="153"/>
      <c r="S31" s="156"/>
      <c r="T31" s="240"/>
    </row>
    <row r="32" spans="1:20" ht="149.25" customHeight="1" x14ac:dyDescent="0.2">
      <c r="A32" s="141"/>
      <c r="B32" s="185"/>
      <c r="C32" s="226"/>
      <c r="D32" s="185"/>
      <c r="E32" s="186"/>
      <c r="F32" s="185"/>
      <c r="G32" s="187"/>
      <c r="H32" s="187"/>
      <c r="I32" s="208"/>
      <c r="J32" s="177"/>
      <c r="K32" s="256"/>
      <c r="L32" s="255"/>
      <c r="M32" s="41" t="s">
        <v>116</v>
      </c>
      <c r="N32" s="185"/>
      <c r="O32" s="220"/>
      <c r="P32" s="73" t="s">
        <v>117</v>
      </c>
      <c r="Q32" s="92" t="s">
        <v>72</v>
      </c>
      <c r="R32" s="153"/>
      <c r="S32" s="156"/>
      <c r="T32" s="240"/>
    </row>
    <row r="33" spans="1:22" ht="189" customHeight="1" x14ac:dyDescent="0.2">
      <c r="A33" s="141"/>
      <c r="B33" s="185"/>
      <c r="C33" s="226"/>
      <c r="D33" s="185"/>
      <c r="E33" s="186"/>
      <c r="F33" s="185"/>
      <c r="G33" s="187"/>
      <c r="H33" s="187"/>
      <c r="I33" s="208"/>
      <c r="J33" s="177"/>
      <c r="K33" s="256"/>
      <c r="L33" s="255"/>
      <c r="M33" s="248" t="s">
        <v>118</v>
      </c>
      <c r="N33" s="185"/>
      <c r="O33" s="220"/>
      <c r="P33" s="14" t="s">
        <v>119</v>
      </c>
      <c r="Q33" s="90" t="s">
        <v>75</v>
      </c>
      <c r="R33" s="153"/>
      <c r="S33" s="156"/>
      <c r="T33" s="240"/>
    </row>
    <row r="34" spans="1:22" ht="246.75" customHeight="1" x14ac:dyDescent="0.2">
      <c r="A34" s="141"/>
      <c r="B34" s="185"/>
      <c r="C34" s="226"/>
      <c r="D34" s="185"/>
      <c r="E34" s="186"/>
      <c r="F34" s="185"/>
      <c r="G34" s="187"/>
      <c r="H34" s="187"/>
      <c r="I34" s="208"/>
      <c r="J34" s="177"/>
      <c r="K34" s="256"/>
      <c r="L34" s="255"/>
      <c r="M34" s="248"/>
      <c r="N34" s="185"/>
      <c r="O34" s="220"/>
      <c r="P34" s="14" t="s">
        <v>120</v>
      </c>
      <c r="Q34" s="92" t="s">
        <v>121</v>
      </c>
      <c r="R34" s="153"/>
      <c r="S34" s="156"/>
      <c r="T34" s="240"/>
    </row>
    <row r="35" spans="1:22" ht="329.25" customHeight="1" x14ac:dyDescent="0.2">
      <c r="A35" s="141"/>
      <c r="B35" s="185"/>
      <c r="C35" s="226"/>
      <c r="D35" s="185"/>
      <c r="E35" s="186"/>
      <c r="F35" s="185"/>
      <c r="G35" s="187"/>
      <c r="H35" s="187"/>
      <c r="I35" s="208"/>
      <c r="J35" s="177"/>
      <c r="K35" s="256"/>
      <c r="L35" s="255"/>
      <c r="M35" s="248"/>
      <c r="N35" s="185"/>
      <c r="O35" s="220"/>
      <c r="P35" s="14" t="s">
        <v>122</v>
      </c>
      <c r="Q35" s="92" t="s">
        <v>81</v>
      </c>
      <c r="R35" s="153"/>
      <c r="S35" s="156"/>
      <c r="T35" s="240"/>
    </row>
    <row r="36" spans="1:22" ht="114.75" customHeight="1" thickBot="1" x14ac:dyDescent="0.25">
      <c r="A36" s="142"/>
      <c r="B36" s="185"/>
      <c r="C36" s="226"/>
      <c r="D36" s="185"/>
      <c r="E36" s="186"/>
      <c r="F36" s="185"/>
      <c r="G36" s="187"/>
      <c r="H36" s="187"/>
      <c r="I36" s="208"/>
      <c r="J36" s="177"/>
      <c r="K36" s="256"/>
      <c r="L36" s="255"/>
      <c r="M36" s="248"/>
      <c r="N36" s="185"/>
      <c r="O36" s="221"/>
      <c r="P36" s="14" t="s">
        <v>123</v>
      </c>
      <c r="Q36" s="91" t="s">
        <v>124</v>
      </c>
      <c r="R36" s="212"/>
      <c r="S36" s="205"/>
      <c r="T36" s="241"/>
    </row>
    <row r="37" spans="1:22" ht="147.75" customHeight="1" x14ac:dyDescent="0.2">
      <c r="A37" s="140">
        <v>3</v>
      </c>
      <c r="B37" s="143" t="s">
        <v>125</v>
      </c>
      <c r="C37" s="146" t="s">
        <v>126</v>
      </c>
      <c r="D37" s="143" t="s">
        <v>127</v>
      </c>
      <c r="E37" s="160" t="s">
        <v>39</v>
      </c>
      <c r="F37" s="144" t="s">
        <v>128</v>
      </c>
      <c r="G37" s="163">
        <v>43617</v>
      </c>
      <c r="H37" s="163">
        <v>44074</v>
      </c>
      <c r="I37" s="180">
        <f>(H37-G37)/7</f>
        <v>65.285714285714292</v>
      </c>
      <c r="J37" s="296">
        <v>1</v>
      </c>
      <c r="K37" s="298" t="s">
        <v>129</v>
      </c>
      <c r="L37" s="222">
        <f>AVERAGE(J37:J82)</f>
        <v>1</v>
      </c>
      <c r="M37" s="45" t="s">
        <v>130</v>
      </c>
      <c r="N37" s="144" t="s">
        <v>59</v>
      </c>
      <c r="O37" s="216" t="s">
        <v>131</v>
      </c>
      <c r="P37" s="14" t="s">
        <v>132</v>
      </c>
      <c r="Q37" s="89" t="s">
        <v>46</v>
      </c>
      <c r="R37" s="152">
        <v>44679</v>
      </c>
      <c r="S37" s="155" t="s">
        <v>133</v>
      </c>
      <c r="T37" s="239" t="s">
        <v>134</v>
      </c>
      <c r="U37" s="61"/>
      <c r="V37" s="62"/>
    </row>
    <row r="38" spans="1:22" ht="216.75" customHeight="1" x14ac:dyDescent="0.2">
      <c r="A38" s="141"/>
      <c r="B38" s="144"/>
      <c r="C38" s="147"/>
      <c r="D38" s="144"/>
      <c r="E38" s="160"/>
      <c r="F38" s="144"/>
      <c r="G38" s="163"/>
      <c r="H38" s="163"/>
      <c r="I38" s="180"/>
      <c r="J38" s="296"/>
      <c r="K38" s="299"/>
      <c r="L38" s="223"/>
      <c r="M38" s="46" t="s">
        <v>135</v>
      </c>
      <c r="N38" s="144"/>
      <c r="O38" s="217"/>
      <c r="P38" s="14" t="s">
        <v>136</v>
      </c>
      <c r="Q38" s="92" t="s">
        <v>51</v>
      </c>
      <c r="R38" s="153"/>
      <c r="S38" s="156"/>
      <c r="T38" s="240"/>
      <c r="U38" s="61"/>
      <c r="V38" s="62"/>
    </row>
    <row r="39" spans="1:22" ht="158.25" customHeight="1" x14ac:dyDescent="0.2">
      <c r="A39" s="141"/>
      <c r="B39" s="144"/>
      <c r="C39" s="147"/>
      <c r="D39" s="144"/>
      <c r="E39" s="160"/>
      <c r="F39" s="144"/>
      <c r="G39" s="163"/>
      <c r="H39" s="163"/>
      <c r="I39" s="180"/>
      <c r="J39" s="296"/>
      <c r="K39" s="299"/>
      <c r="L39" s="223"/>
      <c r="M39" s="47" t="s">
        <v>137</v>
      </c>
      <c r="N39" s="144"/>
      <c r="O39" s="217"/>
      <c r="P39" s="14" t="s">
        <v>138</v>
      </c>
      <c r="Q39" s="92" t="s">
        <v>139</v>
      </c>
      <c r="R39" s="153"/>
      <c r="S39" s="156"/>
      <c r="T39" s="240"/>
      <c r="U39" s="61"/>
      <c r="V39" s="62"/>
    </row>
    <row r="40" spans="1:22" ht="200.25" customHeight="1" x14ac:dyDescent="0.2">
      <c r="A40" s="141"/>
      <c r="B40" s="144"/>
      <c r="C40" s="147"/>
      <c r="D40" s="144"/>
      <c r="E40" s="160"/>
      <c r="F40" s="144"/>
      <c r="G40" s="163"/>
      <c r="H40" s="163"/>
      <c r="I40" s="180"/>
      <c r="J40" s="296"/>
      <c r="K40" s="299"/>
      <c r="L40" s="223"/>
      <c r="M40" s="47" t="s">
        <v>140</v>
      </c>
      <c r="N40" s="144"/>
      <c r="O40" s="217"/>
      <c r="P40" s="14" t="s">
        <v>141</v>
      </c>
      <c r="Q40" s="92" t="s">
        <v>69</v>
      </c>
      <c r="R40" s="153"/>
      <c r="S40" s="156"/>
      <c r="T40" s="240"/>
      <c r="U40" s="61"/>
      <c r="V40" s="62"/>
    </row>
    <row r="41" spans="1:22" ht="273" customHeight="1" x14ac:dyDescent="0.2">
      <c r="A41" s="141"/>
      <c r="B41" s="144"/>
      <c r="C41" s="147"/>
      <c r="D41" s="144"/>
      <c r="E41" s="160"/>
      <c r="F41" s="144"/>
      <c r="G41" s="163"/>
      <c r="H41" s="163"/>
      <c r="I41" s="180"/>
      <c r="J41" s="296"/>
      <c r="K41" s="299"/>
      <c r="L41" s="223"/>
      <c r="M41" s="47" t="s">
        <v>142</v>
      </c>
      <c r="N41" s="144"/>
      <c r="O41" s="217"/>
      <c r="P41" s="14" t="s">
        <v>143</v>
      </c>
      <c r="Q41" s="92" t="s">
        <v>72</v>
      </c>
      <c r="R41" s="153"/>
      <c r="S41" s="156"/>
      <c r="T41" s="240"/>
      <c r="U41" s="61"/>
      <c r="V41" s="62"/>
    </row>
    <row r="42" spans="1:22" ht="385.5" customHeight="1" x14ac:dyDescent="0.2">
      <c r="A42" s="141"/>
      <c r="B42" s="144"/>
      <c r="C42" s="147"/>
      <c r="D42" s="144"/>
      <c r="E42" s="161"/>
      <c r="F42" s="145"/>
      <c r="G42" s="164"/>
      <c r="H42" s="164"/>
      <c r="I42" s="181"/>
      <c r="J42" s="297"/>
      <c r="K42" s="299"/>
      <c r="L42" s="223"/>
      <c r="M42" s="47" t="s">
        <v>144</v>
      </c>
      <c r="N42" s="145"/>
      <c r="O42" s="218"/>
      <c r="P42" s="14" t="s">
        <v>145</v>
      </c>
      <c r="Q42" s="90" t="s">
        <v>75</v>
      </c>
      <c r="R42" s="153"/>
      <c r="S42" s="156"/>
      <c r="T42" s="240"/>
      <c r="U42" s="61"/>
      <c r="V42" s="62"/>
    </row>
    <row r="43" spans="1:22" ht="156" customHeight="1" x14ac:dyDescent="0.2">
      <c r="A43" s="141"/>
      <c r="B43" s="144"/>
      <c r="C43" s="147"/>
      <c r="D43" s="144"/>
      <c r="E43" s="159" t="s">
        <v>55</v>
      </c>
      <c r="F43" s="143" t="s">
        <v>146</v>
      </c>
      <c r="G43" s="162">
        <v>43617</v>
      </c>
      <c r="H43" s="162">
        <v>44104</v>
      </c>
      <c r="I43" s="179">
        <f>(H43-G43)/7</f>
        <v>69.571428571428569</v>
      </c>
      <c r="J43" s="300">
        <v>1</v>
      </c>
      <c r="K43" s="220" t="s">
        <v>147</v>
      </c>
      <c r="L43" s="223"/>
      <c r="M43" s="46" t="s">
        <v>148</v>
      </c>
      <c r="N43" s="143" t="s">
        <v>59</v>
      </c>
      <c r="O43" s="219" t="s">
        <v>149</v>
      </c>
      <c r="P43" s="14" t="s">
        <v>150</v>
      </c>
      <c r="Q43" s="90" t="s">
        <v>46</v>
      </c>
      <c r="R43" s="153"/>
      <c r="S43" s="156"/>
      <c r="T43" s="240"/>
      <c r="U43" s="63"/>
      <c r="V43" s="62"/>
    </row>
    <row r="44" spans="1:22" ht="188.25" customHeight="1" x14ac:dyDescent="0.2">
      <c r="A44" s="141"/>
      <c r="B44" s="144"/>
      <c r="C44" s="147"/>
      <c r="D44" s="144"/>
      <c r="E44" s="160"/>
      <c r="F44" s="144"/>
      <c r="G44" s="163"/>
      <c r="H44" s="163"/>
      <c r="I44" s="180"/>
      <c r="J44" s="301"/>
      <c r="K44" s="220"/>
      <c r="L44" s="223"/>
      <c r="M44" s="46" t="s">
        <v>151</v>
      </c>
      <c r="N44" s="144"/>
      <c r="O44" s="220"/>
      <c r="P44" s="14" t="s">
        <v>152</v>
      </c>
      <c r="Q44" s="90" t="s">
        <v>51</v>
      </c>
      <c r="R44" s="153"/>
      <c r="S44" s="156"/>
      <c r="T44" s="240"/>
      <c r="U44" s="63"/>
      <c r="V44" s="62"/>
    </row>
    <row r="45" spans="1:22" ht="200.25" customHeight="1" x14ac:dyDescent="0.2">
      <c r="A45" s="141"/>
      <c r="B45" s="144"/>
      <c r="C45" s="147"/>
      <c r="D45" s="144"/>
      <c r="E45" s="160"/>
      <c r="F45" s="144"/>
      <c r="G45" s="163"/>
      <c r="H45" s="163"/>
      <c r="I45" s="180"/>
      <c r="J45" s="301"/>
      <c r="K45" s="220"/>
      <c r="L45" s="223"/>
      <c r="M45" s="46" t="s">
        <v>153</v>
      </c>
      <c r="N45" s="144"/>
      <c r="O45" s="220"/>
      <c r="P45" s="14" t="s">
        <v>154</v>
      </c>
      <c r="Q45" s="90" t="s">
        <v>139</v>
      </c>
      <c r="R45" s="153"/>
      <c r="S45" s="156"/>
      <c r="T45" s="240"/>
      <c r="U45" s="63"/>
      <c r="V45" s="62"/>
    </row>
    <row r="46" spans="1:22" ht="209.25" customHeight="1" x14ac:dyDescent="0.2">
      <c r="A46" s="141"/>
      <c r="B46" s="144"/>
      <c r="C46" s="147"/>
      <c r="D46" s="144"/>
      <c r="E46" s="160"/>
      <c r="F46" s="144"/>
      <c r="G46" s="163"/>
      <c r="H46" s="163"/>
      <c r="I46" s="180"/>
      <c r="J46" s="301"/>
      <c r="K46" s="220"/>
      <c r="L46" s="223"/>
      <c r="M46" s="46" t="s">
        <v>155</v>
      </c>
      <c r="N46" s="144"/>
      <c r="O46" s="220"/>
      <c r="P46" s="14" t="s">
        <v>141</v>
      </c>
      <c r="Q46" s="92" t="s">
        <v>69</v>
      </c>
      <c r="R46" s="153"/>
      <c r="S46" s="156"/>
      <c r="T46" s="240"/>
      <c r="U46" s="63"/>
      <c r="V46" s="62"/>
    </row>
    <row r="47" spans="1:22" ht="363" customHeight="1" x14ac:dyDescent="0.2">
      <c r="A47" s="141"/>
      <c r="B47" s="144"/>
      <c r="C47" s="147"/>
      <c r="D47" s="144"/>
      <c r="E47" s="160"/>
      <c r="F47" s="144"/>
      <c r="G47" s="163"/>
      <c r="H47" s="163"/>
      <c r="I47" s="180"/>
      <c r="J47" s="301"/>
      <c r="K47" s="220"/>
      <c r="L47" s="223"/>
      <c r="M47" s="46" t="s">
        <v>156</v>
      </c>
      <c r="N47" s="144"/>
      <c r="O47" s="220"/>
      <c r="P47" s="14" t="s">
        <v>157</v>
      </c>
      <c r="Q47" s="92" t="s">
        <v>72</v>
      </c>
      <c r="R47" s="153"/>
      <c r="S47" s="156"/>
      <c r="T47" s="240"/>
      <c r="U47" s="63"/>
      <c r="V47" s="62"/>
    </row>
    <row r="48" spans="1:22" ht="146.25" customHeight="1" x14ac:dyDescent="0.2">
      <c r="A48" s="141"/>
      <c r="B48" s="144"/>
      <c r="C48" s="147"/>
      <c r="D48" s="144"/>
      <c r="E48" s="161"/>
      <c r="F48" s="145"/>
      <c r="G48" s="164"/>
      <c r="H48" s="164"/>
      <c r="I48" s="181"/>
      <c r="J48" s="302"/>
      <c r="K48" s="221"/>
      <c r="L48" s="223"/>
      <c r="M48" s="46" t="s">
        <v>158</v>
      </c>
      <c r="N48" s="145"/>
      <c r="O48" s="221"/>
      <c r="P48" s="14" t="s">
        <v>159</v>
      </c>
      <c r="Q48" s="90" t="s">
        <v>75</v>
      </c>
      <c r="R48" s="153"/>
      <c r="S48" s="156"/>
      <c r="T48" s="240"/>
      <c r="U48" s="63"/>
      <c r="V48" s="62"/>
    </row>
    <row r="49" spans="1:20" ht="85.5" customHeight="1" x14ac:dyDescent="0.2">
      <c r="A49" s="141"/>
      <c r="B49" s="144"/>
      <c r="C49" s="147"/>
      <c r="D49" s="144"/>
      <c r="E49" s="159" t="s">
        <v>64</v>
      </c>
      <c r="F49" s="143" t="s">
        <v>160</v>
      </c>
      <c r="G49" s="162">
        <v>43654</v>
      </c>
      <c r="H49" s="162">
        <v>44195</v>
      </c>
      <c r="I49" s="179">
        <f>(H49-G49)/7</f>
        <v>77.285714285714292</v>
      </c>
      <c r="J49" s="171">
        <v>1</v>
      </c>
      <c r="K49" s="213" t="s">
        <v>161</v>
      </c>
      <c r="L49" s="223"/>
      <c r="M49" s="46" t="s">
        <v>162</v>
      </c>
      <c r="N49" s="143" t="s">
        <v>43</v>
      </c>
      <c r="O49" s="219" t="s">
        <v>163</v>
      </c>
      <c r="P49" s="16" t="s">
        <v>164</v>
      </c>
      <c r="Q49" s="90" t="s">
        <v>51</v>
      </c>
      <c r="R49" s="153"/>
      <c r="S49" s="156"/>
      <c r="T49" s="240"/>
    </row>
    <row r="50" spans="1:20" ht="81" customHeight="1" x14ac:dyDescent="0.2">
      <c r="A50" s="141"/>
      <c r="B50" s="144"/>
      <c r="C50" s="147"/>
      <c r="D50" s="144"/>
      <c r="E50" s="160"/>
      <c r="F50" s="144"/>
      <c r="G50" s="163"/>
      <c r="H50" s="163"/>
      <c r="I50" s="180"/>
      <c r="J50" s="172"/>
      <c r="K50" s="214"/>
      <c r="L50" s="223"/>
      <c r="M50" s="46" t="s">
        <v>165</v>
      </c>
      <c r="N50" s="144"/>
      <c r="O50" s="220"/>
      <c r="P50" s="16" t="s">
        <v>164</v>
      </c>
      <c r="Q50" s="90" t="s">
        <v>139</v>
      </c>
      <c r="R50" s="153"/>
      <c r="S50" s="156"/>
      <c r="T50" s="240"/>
    </row>
    <row r="51" spans="1:20" ht="144.75" customHeight="1" x14ac:dyDescent="0.2">
      <c r="A51" s="141"/>
      <c r="B51" s="144"/>
      <c r="C51" s="147"/>
      <c r="D51" s="144"/>
      <c r="E51" s="160"/>
      <c r="F51" s="144"/>
      <c r="G51" s="163"/>
      <c r="H51" s="163"/>
      <c r="I51" s="180"/>
      <c r="J51" s="172"/>
      <c r="K51" s="214"/>
      <c r="L51" s="223"/>
      <c r="M51" s="46" t="s">
        <v>166</v>
      </c>
      <c r="N51" s="144"/>
      <c r="O51" s="220"/>
      <c r="P51" s="16" t="s">
        <v>167</v>
      </c>
      <c r="Q51" s="92" t="s">
        <v>69</v>
      </c>
      <c r="R51" s="153"/>
      <c r="S51" s="156"/>
      <c r="T51" s="240"/>
    </row>
    <row r="52" spans="1:20" ht="173.25" customHeight="1" x14ac:dyDescent="0.2">
      <c r="A52" s="141"/>
      <c r="B52" s="144"/>
      <c r="C52" s="147"/>
      <c r="D52" s="144"/>
      <c r="E52" s="160"/>
      <c r="F52" s="144"/>
      <c r="G52" s="163"/>
      <c r="H52" s="163"/>
      <c r="I52" s="180"/>
      <c r="J52" s="172"/>
      <c r="K52" s="214"/>
      <c r="L52" s="223"/>
      <c r="M52" s="46" t="s">
        <v>168</v>
      </c>
      <c r="N52" s="144"/>
      <c r="O52" s="220"/>
      <c r="P52" s="16" t="s">
        <v>169</v>
      </c>
      <c r="Q52" s="92" t="s">
        <v>72</v>
      </c>
      <c r="R52" s="153"/>
      <c r="S52" s="156"/>
      <c r="T52" s="240"/>
    </row>
    <row r="53" spans="1:20" ht="143.25" customHeight="1" x14ac:dyDescent="0.2">
      <c r="A53" s="141"/>
      <c r="B53" s="144"/>
      <c r="C53" s="147"/>
      <c r="D53" s="144"/>
      <c r="E53" s="160"/>
      <c r="F53" s="144"/>
      <c r="G53" s="163"/>
      <c r="H53" s="163"/>
      <c r="I53" s="180"/>
      <c r="J53" s="172"/>
      <c r="K53" s="214"/>
      <c r="L53" s="223"/>
      <c r="M53" s="46" t="s">
        <v>170</v>
      </c>
      <c r="N53" s="144"/>
      <c r="O53" s="220"/>
      <c r="P53" s="14" t="s">
        <v>171</v>
      </c>
      <c r="Q53" s="90" t="s">
        <v>75</v>
      </c>
      <c r="R53" s="153"/>
      <c r="S53" s="156"/>
      <c r="T53" s="240"/>
    </row>
    <row r="54" spans="1:20" ht="96" customHeight="1" x14ac:dyDescent="0.2">
      <c r="A54" s="141"/>
      <c r="B54" s="144"/>
      <c r="C54" s="147"/>
      <c r="D54" s="144"/>
      <c r="E54" s="161"/>
      <c r="F54" s="145"/>
      <c r="G54" s="164"/>
      <c r="H54" s="164"/>
      <c r="I54" s="181"/>
      <c r="J54" s="173"/>
      <c r="K54" s="215"/>
      <c r="L54" s="223"/>
      <c r="M54" s="46" t="s">
        <v>172</v>
      </c>
      <c r="N54" s="145"/>
      <c r="O54" s="221"/>
      <c r="P54" s="14" t="s">
        <v>173</v>
      </c>
      <c r="Q54" s="90" t="s">
        <v>78</v>
      </c>
      <c r="R54" s="153"/>
      <c r="S54" s="156"/>
      <c r="T54" s="240"/>
    </row>
    <row r="55" spans="1:20" ht="85.5" customHeight="1" x14ac:dyDescent="0.2">
      <c r="A55" s="141"/>
      <c r="B55" s="144"/>
      <c r="C55" s="147"/>
      <c r="D55" s="144"/>
      <c r="E55" s="159" t="s">
        <v>174</v>
      </c>
      <c r="F55" s="143" t="s">
        <v>175</v>
      </c>
      <c r="G55" s="162">
        <v>43654</v>
      </c>
      <c r="H55" s="162">
        <v>44195</v>
      </c>
      <c r="I55" s="179">
        <f>(H55-G55)/7</f>
        <v>77.285714285714292</v>
      </c>
      <c r="J55" s="171">
        <v>1</v>
      </c>
      <c r="K55" s="213" t="s">
        <v>176</v>
      </c>
      <c r="L55" s="223"/>
      <c r="M55" s="46" t="s">
        <v>177</v>
      </c>
      <c r="N55" s="143" t="s">
        <v>43</v>
      </c>
      <c r="O55" s="219" t="s">
        <v>178</v>
      </c>
      <c r="P55" s="16" t="s">
        <v>179</v>
      </c>
      <c r="Q55" s="90" t="s">
        <v>51</v>
      </c>
      <c r="R55" s="153"/>
      <c r="S55" s="156"/>
      <c r="T55" s="240"/>
    </row>
    <row r="56" spans="1:20" ht="92.25" customHeight="1" x14ac:dyDescent="0.2">
      <c r="A56" s="141"/>
      <c r="B56" s="144"/>
      <c r="C56" s="147"/>
      <c r="D56" s="144"/>
      <c r="E56" s="160"/>
      <c r="F56" s="144"/>
      <c r="G56" s="163"/>
      <c r="H56" s="163"/>
      <c r="I56" s="180"/>
      <c r="J56" s="172"/>
      <c r="K56" s="214"/>
      <c r="L56" s="223"/>
      <c r="M56" s="46" t="s">
        <v>180</v>
      </c>
      <c r="N56" s="144"/>
      <c r="O56" s="220"/>
      <c r="P56" s="16" t="s">
        <v>181</v>
      </c>
      <c r="Q56" s="90" t="s">
        <v>139</v>
      </c>
      <c r="R56" s="153"/>
      <c r="S56" s="156"/>
      <c r="T56" s="240"/>
    </row>
    <row r="57" spans="1:20" ht="148.5" customHeight="1" x14ac:dyDescent="0.2">
      <c r="A57" s="141"/>
      <c r="B57" s="144"/>
      <c r="C57" s="147"/>
      <c r="D57" s="144"/>
      <c r="E57" s="160"/>
      <c r="F57" s="144"/>
      <c r="G57" s="163"/>
      <c r="H57" s="163"/>
      <c r="I57" s="180"/>
      <c r="J57" s="172"/>
      <c r="K57" s="214"/>
      <c r="L57" s="223"/>
      <c r="M57" s="46" t="s">
        <v>166</v>
      </c>
      <c r="N57" s="144"/>
      <c r="O57" s="220"/>
      <c r="P57" s="16" t="s">
        <v>182</v>
      </c>
      <c r="Q57" s="92" t="s">
        <v>69</v>
      </c>
      <c r="R57" s="153"/>
      <c r="S57" s="156"/>
      <c r="T57" s="240"/>
    </row>
    <row r="58" spans="1:20" ht="138" customHeight="1" x14ac:dyDescent="0.2">
      <c r="A58" s="141"/>
      <c r="B58" s="144"/>
      <c r="C58" s="147"/>
      <c r="D58" s="144"/>
      <c r="E58" s="160"/>
      <c r="F58" s="144"/>
      <c r="G58" s="163"/>
      <c r="H58" s="163"/>
      <c r="I58" s="180"/>
      <c r="J58" s="172"/>
      <c r="K58" s="214"/>
      <c r="L58" s="223"/>
      <c r="M58" s="46" t="s">
        <v>183</v>
      </c>
      <c r="N58" s="144"/>
      <c r="O58" s="220"/>
      <c r="P58" s="16" t="s">
        <v>184</v>
      </c>
      <c r="Q58" s="92" t="s">
        <v>72</v>
      </c>
      <c r="R58" s="153"/>
      <c r="S58" s="156"/>
      <c r="T58" s="240"/>
    </row>
    <row r="59" spans="1:20" ht="137.25" customHeight="1" x14ac:dyDescent="0.2">
      <c r="A59" s="141"/>
      <c r="B59" s="144"/>
      <c r="C59" s="147"/>
      <c r="D59" s="144"/>
      <c r="E59" s="160"/>
      <c r="F59" s="144"/>
      <c r="G59" s="163"/>
      <c r="H59" s="163"/>
      <c r="I59" s="180"/>
      <c r="J59" s="172"/>
      <c r="K59" s="214"/>
      <c r="L59" s="223"/>
      <c r="M59" s="46" t="s">
        <v>185</v>
      </c>
      <c r="N59" s="144"/>
      <c r="O59" s="220"/>
      <c r="P59" s="14" t="s">
        <v>186</v>
      </c>
      <c r="Q59" s="90" t="s">
        <v>75</v>
      </c>
      <c r="R59" s="153"/>
      <c r="S59" s="156"/>
      <c r="T59" s="240"/>
    </row>
    <row r="60" spans="1:20" ht="130.5" customHeight="1" x14ac:dyDescent="0.2">
      <c r="A60" s="141"/>
      <c r="B60" s="144"/>
      <c r="C60" s="147"/>
      <c r="D60" s="144"/>
      <c r="E60" s="161"/>
      <c r="F60" s="145"/>
      <c r="G60" s="164"/>
      <c r="H60" s="164"/>
      <c r="I60" s="181"/>
      <c r="J60" s="173"/>
      <c r="K60" s="215"/>
      <c r="L60" s="223"/>
      <c r="M60" s="46" t="s">
        <v>187</v>
      </c>
      <c r="N60" s="145"/>
      <c r="O60" s="221"/>
      <c r="P60" s="14" t="s">
        <v>188</v>
      </c>
      <c r="Q60" s="90" t="s">
        <v>78</v>
      </c>
      <c r="R60" s="153"/>
      <c r="S60" s="156"/>
      <c r="T60" s="240"/>
    </row>
    <row r="61" spans="1:20" ht="90" customHeight="1" x14ac:dyDescent="0.2">
      <c r="A61" s="141"/>
      <c r="B61" s="144"/>
      <c r="C61" s="147"/>
      <c r="D61" s="144"/>
      <c r="E61" s="159" t="s">
        <v>189</v>
      </c>
      <c r="F61" s="143" t="s">
        <v>190</v>
      </c>
      <c r="G61" s="162">
        <v>43808</v>
      </c>
      <c r="H61" s="162">
        <v>43921</v>
      </c>
      <c r="I61" s="179">
        <f>(H61-G61)/7</f>
        <v>16.142857142857142</v>
      </c>
      <c r="J61" s="171">
        <v>1</v>
      </c>
      <c r="K61" s="213" t="s">
        <v>191</v>
      </c>
      <c r="L61" s="223"/>
      <c r="M61" s="46" t="s">
        <v>66</v>
      </c>
      <c r="N61" s="143" t="s">
        <v>59</v>
      </c>
      <c r="O61" s="219" t="s">
        <v>60</v>
      </c>
      <c r="P61" s="72" t="s">
        <v>192</v>
      </c>
      <c r="Q61" s="90" t="s">
        <v>139</v>
      </c>
      <c r="R61" s="153"/>
      <c r="S61" s="156"/>
      <c r="T61" s="240"/>
    </row>
    <row r="62" spans="1:20" ht="114.75" customHeight="1" x14ac:dyDescent="0.2">
      <c r="A62" s="141"/>
      <c r="B62" s="144"/>
      <c r="C62" s="147"/>
      <c r="D62" s="144"/>
      <c r="E62" s="160"/>
      <c r="F62" s="144"/>
      <c r="G62" s="163"/>
      <c r="H62" s="163"/>
      <c r="I62" s="180"/>
      <c r="J62" s="172"/>
      <c r="K62" s="214"/>
      <c r="L62" s="223"/>
      <c r="M62" s="46" t="s">
        <v>193</v>
      </c>
      <c r="N62" s="144"/>
      <c r="O62" s="220"/>
      <c r="P62" s="72" t="s">
        <v>194</v>
      </c>
      <c r="Q62" s="92" t="s">
        <v>69</v>
      </c>
      <c r="R62" s="153"/>
      <c r="S62" s="156"/>
      <c r="T62" s="240"/>
    </row>
    <row r="63" spans="1:20" ht="132" customHeight="1" x14ac:dyDescent="0.2">
      <c r="A63" s="141"/>
      <c r="B63" s="144"/>
      <c r="C63" s="147"/>
      <c r="D63" s="144"/>
      <c r="E63" s="160"/>
      <c r="F63" s="144"/>
      <c r="G63" s="163"/>
      <c r="H63" s="163"/>
      <c r="I63" s="180"/>
      <c r="J63" s="172"/>
      <c r="K63" s="214"/>
      <c r="L63" s="223"/>
      <c r="M63" s="46" t="s">
        <v>195</v>
      </c>
      <c r="N63" s="144"/>
      <c r="O63" s="220"/>
      <c r="P63" s="72" t="s">
        <v>196</v>
      </c>
      <c r="Q63" s="92" t="s">
        <v>72</v>
      </c>
      <c r="R63" s="153"/>
      <c r="S63" s="156"/>
      <c r="T63" s="240"/>
    </row>
    <row r="64" spans="1:20" ht="257.25" customHeight="1" x14ac:dyDescent="0.2">
      <c r="A64" s="141"/>
      <c r="B64" s="144"/>
      <c r="C64" s="147"/>
      <c r="D64" s="144"/>
      <c r="E64" s="160"/>
      <c r="F64" s="144"/>
      <c r="G64" s="163"/>
      <c r="H64" s="163"/>
      <c r="I64" s="180"/>
      <c r="J64" s="172"/>
      <c r="K64" s="214"/>
      <c r="L64" s="223"/>
      <c r="M64" s="46" t="s">
        <v>197</v>
      </c>
      <c r="N64" s="144"/>
      <c r="O64" s="220"/>
      <c r="P64" s="14" t="s">
        <v>198</v>
      </c>
      <c r="Q64" s="90" t="s">
        <v>75</v>
      </c>
      <c r="R64" s="153"/>
      <c r="S64" s="156"/>
      <c r="T64" s="240"/>
    </row>
    <row r="65" spans="1:20" ht="85.5" customHeight="1" x14ac:dyDescent="0.2">
      <c r="A65" s="141"/>
      <c r="B65" s="144"/>
      <c r="C65" s="147"/>
      <c r="D65" s="144"/>
      <c r="E65" s="161"/>
      <c r="F65" s="145"/>
      <c r="G65" s="164"/>
      <c r="H65" s="164"/>
      <c r="I65" s="181"/>
      <c r="J65" s="173"/>
      <c r="K65" s="215"/>
      <c r="L65" s="223"/>
      <c r="M65" s="46" t="s">
        <v>199</v>
      </c>
      <c r="N65" s="145"/>
      <c r="O65" s="221"/>
      <c r="P65" s="14" t="s">
        <v>200</v>
      </c>
      <c r="Q65" s="92" t="s">
        <v>78</v>
      </c>
      <c r="R65" s="153"/>
      <c r="S65" s="156"/>
      <c r="T65" s="240"/>
    </row>
    <row r="66" spans="1:20" ht="114" customHeight="1" x14ac:dyDescent="0.2">
      <c r="A66" s="141"/>
      <c r="B66" s="144"/>
      <c r="C66" s="147"/>
      <c r="D66" s="144"/>
      <c r="E66" s="159" t="s">
        <v>201</v>
      </c>
      <c r="F66" s="143" t="s">
        <v>202</v>
      </c>
      <c r="G66" s="162">
        <v>43821</v>
      </c>
      <c r="H66" s="162">
        <v>44316</v>
      </c>
      <c r="I66" s="168">
        <f>(H66-G66)/7</f>
        <v>70.714285714285708</v>
      </c>
      <c r="J66" s="171">
        <v>1</v>
      </c>
      <c r="K66" s="174" t="s">
        <v>203</v>
      </c>
      <c r="L66" s="223"/>
      <c r="M66" s="46" t="s">
        <v>193</v>
      </c>
      <c r="N66" s="143" t="s">
        <v>59</v>
      </c>
      <c r="O66" s="193" t="s">
        <v>204</v>
      </c>
      <c r="P66" s="72" t="s">
        <v>205</v>
      </c>
      <c r="Q66" s="92" t="s">
        <v>69</v>
      </c>
      <c r="R66" s="153"/>
      <c r="S66" s="156"/>
      <c r="T66" s="240"/>
    </row>
    <row r="67" spans="1:20" ht="155.25" customHeight="1" x14ac:dyDescent="0.2">
      <c r="A67" s="141"/>
      <c r="B67" s="144"/>
      <c r="C67" s="147"/>
      <c r="D67" s="144"/>
      <c r="E67" s="160"/>
      <c r="F67" s="144"/>
      <c r="G67" s="163"/>
      <c r="H67" s="163"/>
      <c r="I67" s="169"/>
      <c r="J67" s="172"/>
      <c r="K67" s="175"/>
      <c r="L67" s="223"/>
      <c r="M67" s="46" t="s">
        <v>206</v>
      </c>
      <c r="N67" s="144"/>
      <c r="O67" s="194"/>
      <c r="P67" s="72" t="s">
        <v>207</v>
      </c>
      <c r="Q67" s="92" t="s">
        <v>72</v>
      </c>
      <c r="R67" s="153"/>
      <c r="S67" s="156"/>
      <c r="T67" s="240"/>
    </row>
    <row r="68" spans="1:20" ht="132.75" customHeight="1" x14ac:dyDescent="0.2">
      <c r="A68" s="141"/>
      <c r="B68" s="144"/>
      <c r="C68" s="147"/>
      <c r="D68" s="144"/>
      <c r="E68" s="160"/>
      <c r="F68" s="144"/>
      <c r="G68" s="163"/>
      <c r="H68" s="163"/>
      <c r="I68" s="169"/>
      <c r="J68" s="172"/>
      <c r="K68" s="175"/>
      <c r="L68" s="223"/>
      <c r="M68" s="46" t="s">
        <v>208</v>
      </c>
      <c r="N68" s="144"/>
      <c r="O68" s="194"/>
      <c r="P68" s="14" t="s">
        <v>209</v>
      </c>
      <c r="Q68" s="90" t="s">
        <v>75</v>
      </c>
      <c r="R68" s="153"/>
      <c r="S68" s="156"/>
      <c r="T68" s="240"/>
    </row>
    <row r="69" spans="1:20" ht="151.5" customHeight="1" x14ac:dyDescent="0.2">
      <c r="A69" s="141"/>
      <c r="B69" s="144"/>
      <c r="C69" s="147"/>
      <c r="D69" s="144"/>
      <c r="E69" s="160"/>
      <c r="F69" s="144"/>
      <c r="G69" s="163"/>
      <c r="H69" s="163"/>
      <c r="I69" s="169"/>
      <c r="J69" s="172"/>
      <c r="K69" s="175"/>
      <c r="L69" s="223"/>
      <c r="M69" s="46" t="s">
        <v>210</v>
      </c>
      <c r="N69" s="144"/>
      <c r="O69" s="194"/>
      <c r="P69" s="14" t="s">
        <v>211</v>
      </c>
      <c r="Q69" s="92" t="s">
        <v>78</v>
      </c>
      <c r="R69" s="153"/>
      <c r="S69" s="156"/>
      <c r="T69" s="240"/>
    </row>
    <row r="70" spans="1:20" ht="170.25" customHeight="1" x14ac:dyDescent="0.2">
      <c r="A70" s="141"/>
      <c r="B70" s="144"/>
      <c r="C70" s="147"/>
      <c r="D70" s="144"/>
      <c r="E70" s="160"/>
      <c r="F70" s="144"/>
      <c r="G70" s="163"/>
      <c r="H70" s="163"/>
      <c r="I70" s="169"/>
      <c r="J70" s="172"/>
      <c r="K70" s="175"/>
      <c r="L70" s="223"/>
      <c r="M70" s="46" t="s">
        <v>212</v>
      </c>
      <c r="N70" s="144"/>
      <c r="O70" s="194"/>
      <c r="P70" s="14" t="s">
        <v>213</v>
      </c>
      <c r="Q70" s="92" t="s">
        <v>214</v>
      </c>
      <c r="R70" s="153"/>
      <c r="S70" s="156"/>
      <c r="T70" s="240"/>
    </row>
    <row r="71" spans="1:20" ht="250.5" customHeight="1" x14ac:dyDescent="0.2">
      <c r="A71" s="141"/>
      <c r="B71" s="144"/>
      <c r="C71" s="147"/>
      <c r="D71" s="144"/>
      <c r="E71" s="160"/>
      <c r="F71" s="144"/>
      <c r="G71" s="163"/>
      <c r="H71" s="163"/>
      <c r="I71" s="169"/>
      <c r="J71" s="172"/>
      <c r="K71" s="175"/>
      <c r="L71" s="223"/>
      <c r="M71" s="46" t="s">
        <v>215</v>
      </c>
      <c r="N71" s="144"/>
      <c r="O71" s="194"/>
      <c r="P71" s="14" t="s">
        <v>216</v>
      </c>
      <c r="Q71" s="92" t="s">
        <v>217</v>
      </c>
      <c r="R71" s="153"/>
      <c r="S71" s="156"/>
      <c r="T71" s="240"/>
    </row>
    <row r="72" spans="1:20" ht="250.5" customHeight="1" x14ac:dyDescent="0.2">
      <c r="A72" s="141"/>
      <c r="B72" s="144"/>
      <c r="C72" s="147"/>
      <c r="D72" s="144"/>
      <c r="E72" s="161"/>
      <c r="F72" s="145"/>
      <c r="G72" s="164"/>
      <c r="H72" s="164"/>
      <c r="I72" s="170"/>
      <c r="J72" s="173"/>
      <c r="K72" s="176"/>
      <c r="L72" s="223"/>
      <c r="M72" s="46" t="s">
        <v>218</v>
      </c>
      <c r="N72" s="145"/>
      <c r="O72" s="195"/>
      <c r="P72" s="14" t="s">
        <v>219</v>
      </c>
      <c r="Q72" s="92" t="s">
        <v>86</v>
      </c>
      <c r="R72" s="153"/>
      <c r="S72" s="156"/>
      <c r="T72" s="240"/>
    </row>
    <row r="73" spans="1:20" ht="89.25" customHeight="1" x14ac:dyDescent="0.2">
      <c r="A73" s="141"/>
      <c r="B73" s="144"/>
      <c r="C73" s="147"/>
      <c r="D73" s="144"/>
      <c r="E73" s="159" t="s">
        <v>220</v>
      </c>
      <c r="F73" s="143" t="s">
        <v>221</v>
      </c>
      <c r="G73" s="162">
        <v>43953</v>
      </c>
      <c r="H73" s="165">
        <v>44347</v>
      </c>
      <c r="I73" s="168">
        <f>(H73-G73)/7</f>
        <v>56.285714285714285</v>
      </c>
      <c r="J73" s="171">
        <v>1</v>
      </c>
      <c r="K73" s="174" t="s">
        <v>222</v>
      </c>
      <c r="L73" s="223"/>
      <c r="M73" s="48" t="s">
        <v>66</v>
      </c>
      <c r="N73" s="143" t="s">
        <v>59</v>
      </c>
      <c r="O73" s="209" t="s">
        <v>223</v>
      </c>
      <c r="P73" s="72" t="s">
        <v>224</v>
      </c>
      <c r="Q73" s="92" t="s">
        <v>69</v>
      </c>
      <c r="R73" s="153"/>
      <c r="S73" s="156"/>
      <c r="T73" s="240"/>
    </row>
    <row r="74" spans="1:20" ht="130.5" customHeight="1" x14ac:dyDescent="0.2">
      <c r="A74" s="141"/>
      <c r="B74" s="144"/>
      <c r="C74" s="147"/>
      <c r="D74" s="144"/>
      <c r="E74" s="160"/>
      <c r="F74" s="144"/>
      <c r="G74" s="163"/>
      <c r="H74" s="166"/>
      <c r="I74" s="169"/>
      <c r="J74" s="172"/>
      <c r="K74" s="175"/>
      <c r="L74" s="223"/>
      <c r="M74" s="48" t="s">
        <v>225</v>
      </c>
      <c r="N74" s="144"/>
      <c r="O74" s="210"/>
      <c r="P74" s="72" t="s">
        <v>226</v>
      </c>
      <c r="Q74" s="92" t="s">
        <v>72</v>
      </c>
      <c r="R74" s="153"/>
      <c r="S74" s="156"/>
      <c r="T74" s="240"/>
    </row>
    <row r="75" spans="1:20" ht="257.25" customHeight="1" x14ac:dyDescent="0.2">
      <c r="A75" s="141"/>
      <c r="B75" s="144"/>
      <c r="C75" s="147"/>
      <c r="D75" s="144"/>
      <c r="E75" s="160"/>
      <c r="F75" s="144"/>
      <c r="G75" s="163"/>
      <c r="H75" s="166"/>
      <c r="I75" s="169"/>
      <c r="J75" s="172"/>
      <c r="K75" s="175"/>
      <c r="L75" s="223"/>
      <c r="M75" s="48" t="s">
        <v>227</v>
      </c>
      <c r="N75" s="144"/>
      <c r="O75" s="210"/>
      <c r="P75" s="14" t="s">
        <v>228</v>
      </c>
      <c r="Q75" s="90" t="s">
        <v>75</v>
      </c>
      <c r="R75" s="153"/>
      <c r="S75" s="156"/>
      <c r="T75" s="240"/>
    </row>
    <row r="76" spans="1:20" ht="99.75" customHeight="1" x14ac:dyDescent="0.2">
      <c r="A76" s="141"/>
      <c r="B76" s="144"/>
      <c r="C76" s="147"/>
      <c r="D76" s="144"/>
      <c r="E76" s="160"/>
      <c r="F76" s="144"/>
      <c r="G76" s="163"/>
      <c r="H76" s="166"/>
      <c r="I76" s="169"/>
      <c r="J76" s="172"/>
      <c r="K76" s="175"/>
      <c r="L76" s="223"/>
      <c r="M76" s="48" t="s">
        <v>229</v>
      </c>
      <c r="N76" s="144"/>
      <c r="O76" s="210"/>
      <c r="P76" s="14" t="s">
        <v>230</v>
      </c>
      <c r="Q76" s="92" t="s">
        <v>78</v>
      </c>
      <c r="R76" s="153"/>
      <c r="S76" s="156"/>
      <c r="T76" s="240"/>
    </row>
    <row r="77" spans="1:20" ht="99.75" customHeight="1" x14ac:dyDescent="0.2">
      <c r="A77" s="141"/>
      <c r="B77" s="144"/>
      <c r="C77" s="147"/>
      <c r="D77" s="144"/>
      <c r="E77" s="160"/>
      <c r="F77" s="144"/>
      <c r="G77" s="163"/>
      <c r="H77" s="166"/>
      <c r="I77" s="169"/>
      <c r="J77" s="172"/>
      <c r="K77" s="175"/>
      <c r="L77" s="223"/>
      <c r="M77" s="48" t="s">
        <v>231</v>
      </c>
      <c r="N77" s="144"/>
      <c r="O77" s="210"/>
      <c r="P77" s="14" t="s">
        <v>230</v>
      </c>
      <c r="Q77" s="92" t="s">
        <v>214</v>
      </c>
      <c r="R77" s="153"/>
      <c r="S77" s="156"/>
      <c r="T77" s="240"/>
    </row>
    <row r="78" spans="1:20" ht="99.75" customHeight="1" x14ac:dyDescent="0.2">
      <c r="A78" s="141"/>
      <c r="B78" s="144"/>
      <c r="C78" s="147"/>
      <c r="D78" s="144"/>
      <c r="E78" s="160"/>
      <c r="F78" s="144"/>
      <c r="G78" s="163"/>
      <c r="H78" s="166"/>
      <c r="I78" s="169"/>
      <c r="J78" s="172"/>
      <c r="K78" s="175"/>
      <c r="L78" s="223"/>
      <c r="M78" s="48" t="s">
        <v>232</v>
      </c>
      <c r="N78" s="144"/>
      <c r="O78" s="210"/>
      <c r="P78" s="14" t="s">
        <v>233</v>
      </c>
      <c r="Q78" s="92" t="s">
        <v>217</v>
      </c>
      <c r="R78" s="153"/>
      <c r="S78" s="156"/>
      <c r="T78" s="240"/>
    </row>
    <row r="79" spans="1:20" ht="99.75" customHeight="1" x14ac:dyDescent="0.2">
      <c r="A79" s="141"/>
      <c r="B79" s="144"/>
      <c r="C79" s="147"/>
      <c r="D79" s="144"/>
      <c r="E79" s="160"/>
      <c r="F79" s="144"/>
      <c r="G79" s="163"/>
      <c r="H79" s="166"/>
      <c r="I79" s="169"/>
      <c r="J79" s="172"/>
      <c r="K79" s="175"/>
      <c r="L79" s="223"/>
      <c r="M79" s="48" t="s">
        <v>234</v>
      </c>
      <c r="N79" s="144"/>
      <c r="O79" s="210"/>
      <c r="P79" s="14" t="s">
        <v>235</v>
      </c>
      <c r="Q79" s="92" t="s">
        <v>86</v>
      </c>
      <c r="R79" s="153"/>
      <c r="S79" s="156"/>
      <c r="T79" s="240"/>
    </row>
    <row r="80" spans="1:20" ht="144" customHeight="1" x14ac:dyDescent="0.2">
      <c r="A80" s="141"/>
      <c r="B80" s="144"/>
      <c r="C80" s="147"/>
      <c r="D80" s="144"/>
      <c r="E80" s="160"/>
      <c r="F80" s="144"/>
      <c r="G80" s="163"/>
      <c r="H80" s="166"/>
      <c r="I80" s="169"/>
      <c r="J80" s="172"/>
      <c r="K80" s="175"/>
      <c r="L80" s="223"/>
      <c r="M80" s="48" t="s">
        <v>236</v>
      </c>
      <c r="N80" s="144"/>
      <c r="O80" s="210"/>
      <c r="P80" s="59" t="s">
        <v>237</v>
      </c>
      <c r="Q80" s="92" t="s">
        <v>238</v>
      </c>
      <c r="R80" s="153"/>
      <c r="S80" s="156"/>
      <c r="T80" s="240"/>
    </row>
    <row r="81" spans="1:20" ht="117.75" customHeight="1" x14ac:dyDescent="0.2">
      <c r="A81" s="141"/>
      <c r="B81" s="144"/>
      <c r="C81" s="147"/>
      <c r="D81" s="144"/>
      <c r="E81" s="161"/>
      <c r="F81" s="145"/>
      <c r="G81" s="164"/>
      <c r="H81" s="167"/>
      <c r="I81" s="170"/>
      <c r="J81" s="173"/>
      <c r="K81" s="176"/>
      <c r="L81" s="223"/>
      <c r="M81" s="48" t="s">
        <v>239</v>
      </c>
      <c r="N81" s="145"/>
      <c r="O81" s="211"/>
      <c r="P81" s="99" t="s">
        <v>240</v>
      </c>
      <c r="Q81" s="100" t="s">
        <v>241</v>
      </c>
      <c r="R81" s="153"/>
      <c r="S81" s="156"/>
      <c r="T81" s="240"/>
    </row>
    <row r="82" spans="1:20" ht="78.75" customHeight="1" x14ac:dyDescent="0.2">
      <c r="A82" s="141"/>
      <c r="B82" s="144"/>
      <c r="C82" s="147"/>
      <c r="D82" s="144"/>
      <c r="E82" s="159" t="s">
        <v>242</v>
      </c>
      <c r="F82" s="143" t="s">
        <v>243</v>
      </c>
      <c r="G82" s="162">
        <v>44075</v>
      </c>
      <c r="H82" s="162">
        <v>44377</v>
      </c>
      <c r="I82" s="143">
        <f>(H82-G82)/7</f>
        <v>43.142857142857146</v>
      </c>
      <c r="J82" s="171">
        <v>1</v>
      </c>
      <c r="K82" s="174" t="s">
        <v>244</v>
      </c>
      <c r="L82" s="223"/>
      <c r="M82" s="48" t="s">
        <v>66</v>
      </c>
      <c r="N82" s="143" t="s">
        <v>59</v>
      </c>
      <c r="O82" s="193" t="s">
        <v>244</v>
      </c>
      <c r="P82" s="72" t="s">
        <v>224</v>
      </c>
      <c r="Q82" s="92" t="s">
        <v>69</v>
      </c>
      <c r="R82" s="153"/>
      <c r="S82" s="156"/>
      <c r="T82" s="240"/>
    </row>
    <row r="83" spans="1:20" ht="243" customHeight="1" x14ac:dyDescent="0.2">
      <c r="A83" s="141"/>
      <c r="B83" s="144"/>
      <c r="C83" s="147"/>
      <c r="D83" s="144"/>
      <c r="E83" s="160"/>
      <c r="F83" s="144"/>
      <c r="G83" s="163"/>
      <c r="H83" s="163"/>
      <c r="I83" s="144"/>
      <c r="J83" s="172"/>
      <c r="K83" s="175"/>
      <c r="L83" s="223"/>
      <c r="M83" s="60" t="s">
        <v>245</v>
      </c>
      <c r="N83" s="144"/>
      <c r="O83" s="194"/>
      <c r="P83" s="14" t="s">
        <v>246</v>
      </c>
      <c r="Q83" s="90" t="s">
        <v>75</v>
      </c>
      <c r="R83" s="153"/>
      <c r="S83" s="156"/>
      <c r="T83" s="240"/>
    </row>
    <row r="84" spans="1:20" ht="132.75" customHeight="1" x14ac:dyDescent="0.2">
      <c r="A84" s="141"/>
      <c r="B84" s="144"/>
      <c r="C84" s="147"/>
      <c r="D84" s="144"/>
      <c r="E84" s="160"/>
      <c r="F84" s="144"/>
      <c r="G84" s="163"/>
      <c r="H84" s="163"/>
      <c r="I84" s="144"/>
      <c r="J84" s="172"/>
      <c r="K84" s="175"/>
      <c r="L84" s="223"/>
      <c r="M84" s="60" t="s">
        <v>247</v>
      </c>
      <c r="N84" s="144"/>
      <c r="O84" s="194"/>
      <c r="P84" s="14" t="s">
        <v>248</v>
      </c>
      <c r="Q84" s="92" t="s">
        <v>78</v>
      </c>
      <c r="R84" s="153"/>
      <c r="S84" s="156"/>
      <c r="T84" s="240"/>
    </row>
    <row r="85" spans="1:20" ht="132.75" customHeight="1" x14ac:dyDescent="0.2">
      <c r="A85" s="141"/>
      <c r="B85" s="144"/>
      <c r="C85" s="147"/>
      <c r="D85" s="144"/>
      <c r="E85" s="160"/>
      <c r="F85" s="144"/>
      <c r="G85" s="163"/>
      <c r="H85" s="163"/>
      <c r="I85" s="144"/>
      <c r="J85" s="172"/>
      <c r="K85" s="175"/>
      <c r="L85" s="223"/>
      <c r="M85" s="60" t="s">
        <v>249</v>
      </c>
      <c r="N85" s="144"/>
      <c r="O85" s="194"/>
      <c r="P85" s="14" t="s">
        <v>248</v>
      </c>
      <c r="Q85" s="92" t="s">
        <v>214</v>
      </c>
      <c r="R85" s="153"/>
      <c r="S85" s="156"/>
      <c r="T85" s="240"/>
    </row>
    <row r="86" spans="1:20" ht="132.75" customHeight="1" x14ac:dyDescent="0.2">
      <c r="A86" s="141"/>
      <c r="B86" s="144"/>
      <c r="C86" s="147"/>
      <c r="D86" s="144"/>
      <c r="E86" s="160"/>
      <c r="F86" s="144"/>
      <c r="G86" s="163"/>
      <c r="H86" s="163"/>
      <c r="I86" s="144"/>
      <c r="J86" s="172"/>
      <c r="K86" s="175"/>
      <c r="L86" s="223"/>
      <c r="M86" s="60" t="s">
        <v>250</v>
      </c>
      <c r="N86" s="144"/>
      <c r="O86" s="194"/>
      <c r="P86" s="14" t="s">
        <v>251</v>
      </c>
      <c r="Q86" s="92" t="s">
        <v>217</v>
      </c>
      <c r="R86" s="153"/>
      <c r="S86" s="156"/>
      <c r="T86" s="240"/>
    </row>
    <row r="87" spans="1:20" ht="132.75" customHeight="1" x14ac:dyDescent="0.2">
      <c r="A87" s="141"/>
      <c r="B87" s="144"/>
      <c r="C87" s="147"/>
      <c r="D87" s="144"/>
      <c r="E87" s="160"/>
      <c r="F87" s="144"/>
      <c r="G87" s="163"/>
      <c r="H87" s="163"/>
      <c r="I87" s="144"/>
      <c r="J87" s="172"/>
      <c r="K87" s="175"/>
      <c r="L87" s="223"/>
      <c r="M87" s="60" t="s">
        <v>252</v>
      </c>
      <c r="N87" s="144"/>
      <c r="O87" s="194"/>
      <c r="P87" s="14" t="s">
        <v>253</v>
      </c>
      <c r="Q87" s="92" t="s">
        <v>86</v>
      </c>
      <c r="R87" s="153"/>
      <c r="S87" s="156"/>
      <c r="T87" s="240"/>
    </row>
    <row r="88" spans="1:20" ht="132.75" customHeight="1" x14ac:dyDescent="0.2">
      <c r="A88" s="141"/>
      <c r="B88" s="144"/>
      <c r="C88" s="147"/>
      <c r="D88" s="144"/>
      <c r="E88" s="160"/>
      <c r="F88" s="144"/>
      <c r="G88" s="163"/>
      <c r="H88" s="163"/>
      <c r="I88" s="144"/>
      <c r="J88" s="172"/>
      <c r="K88" s="175"/>
      <c r="L88" s="223"/>
      <c r="M88" s="60" t="s">
        <v>254</v>
      </c>
      <c r="N88" s="144"/>
      <c r="O88" s="194"/>
      <c r="P88" s="59" t="s">
        <v>253</v>
      </c>
      <c r="Q88" s="92" t="s">
        <v>238</v>
      </c>
      <c r="R88" s="153"/>
      <c r="S88" s="156"/>
      <c r="T88" s="240"/>
    </row>
    <row r="89" spans="1:20" ht="132.75" customHeight="1" thickBot="1" x14ac:dyDescent="0.25">
      <c r="A89" s="142"/>
      <c r="B89" s="145"/>
      <c r="C89" s="148"/>
      <c r="D89" s="145"/>
      <c r="E89" s="161"/>
      <c r="F89" s="145"/>
      <c r="G89" s="164"/>
      <c r="H89" s="164"/>
      <c r="I89" s="145"/>
      <c r="J89" s="173"/>
      <c r="K89" s="176"/>
      <c r="L89" s="224"/>
      <c r="M89" s="60" t="s">
        <v>255</v>
      </c>
      <c r="N89" s="145"/>
      <c r="O89" s="195"/>
      <c r="P89" s="99" t="s">
        <v>256</v>
      </c>
      <c r="Q89" s="100" t="s">
        <v>257</v>
      </c>
      <c r="R89" s="212"/>
      <c r="S89" s="205"/>
      <c r="T89" s="241"/>
    </row>
    <row r="90" spans="1:20" ht="189.75" customHeight="1" x14ac:dyDescent="0.2">
      <c r="A90" s="140">
        <v>4</v>
      </c>
      <c r="B90" s="143" t="s">
        <v>258</v>
      </c>
      <c r="C90" s="146" t="s">
        <v>259</v>
      </c>
      <c r="D90" s="143" t="s">
        <v>260</v>
      </c>
      <c r="E90" s="159" t="s">
        <v>39</v>
      </c>
      <c r="F90" s="143" t="s">
        <v>261</v>
      </c>
      <c r="G90" s="162">
        <v>43525</v>
      </c>
      <c r="H90" s="162">
        <v>44074</v>
      </c>
      <c r="I90" s="208">
        <f>(H90-G90)/7</f>
        <v>78.428571428571431</v>
      </c>
      <c r="J90" s="171">
        <v>1</v>
      </c>
      <c r="K90" s="182" t="s">
        <v>262</v>
      </c>
      <c r="L90" s="149">
        <f>AVERAGE(J90:J108)</f>
        <v>1</v>
      </c>
      <c r="M90" s="25" t="s">
        <v>263</v>
      </c>
      <c r="N90" s="143" t="s">
        <v>264</v>
      </c>
      <c r="O90" s="216" t="s">
        <v>265</v>
      </c>
      <c r="P90" s="14" t="s">
        <v>266</v>
      </c>
      <c r="Q90" s="89" t="s">
        <v>46</v>
      </c>
      <c r="R90" s="152">
        <v>44362</v>
      </c>
      <c r="S90" s="155" t="s">
        <v>95</v>
      </c>
      <c r="T90" s="196" t="s">
        <v>267</v>
      </c>
    </row>
    <row r="91" spans="1:20" ht="189.75" customHeight="1" x14ac:dyDescent="0.2">
      <c r="A91" s="141"/>
      <c r="B91" s="144"/>
      <c r="C91" s="147"/>
      <c r="D91" s="144"/>
      <c r="E91" s="160"/>
      <c r="F91" s="144"/>
      <c r="G91" s="163"/>
      <c r="H91" s="163"/>
      <c r="I91" s="208"/>
      <c r="J91" s="172"/>
      <c r="K91" s="183"/>
      <c r="L91" s="150"/>
      <c r="M91" s="25" t="s">
        <v>268</v>
      </c>
      <c r="N91" s="144"/>
      <c r="O91" s="217"/>
      <c r="P91" s="14" t="s">
        <v>269</v>
      </c>
      <c r="Q91" s="92" t="s">
        <v>72</v>
      </c>
      <c r="R91" s="206"/>
      <c r="S91" s="156"/>
      <c r="T91" s="197"/>
    </row>
    <row r="92" spans="1:20" ht="314.25" customHeight="1" x14ac:dyDescent="0.2">
      <c r="A92" s="141"/>
      <c r="B92" s="144"/>
      <c r="C92" s="147"/>
      <c r="D92" s="144"/>
      <c r="E92" s="161"/>
      <c r="F92" s="145"/>
      <c r="G92" s="164"/>
      <c r="H92" s="164"/>
      <c r="I92" s="208"/>
      <c r="J92" s="173"/>
      <c r="K92" s="184"/>
      <c r="L92" s="150"/>
      <c r="M92" s="25" t="s">
        <v>270</v>
      </c>
      <c r="N92" s="145"/>
      <c r="O92" s="218"/>
      <c r="P92" s="14" t="s">
        <v>271</v>
      </c>
      <c r="Q92" s="90" t="s">
        <v>75</v>
      </c>
      <c r="R92" s="206"/>
      <c r="S92" s="156"/>
      <c r="T92" s="197"/>
    </row>
    <row r="93" spans="1:20" ht="105" customHeight="1" x14ac:dyDescent="0.2">
      <c r="A93" s="141"/>
      <c r="B93" s="144"/>
      <c r="C93" s="147"/>
      <c r="D93" s="144"/>
      <c r="E93" s="159" t="s">
        <v>55</v>
      </c>
      <c r="F93" s="143" t="s">
        <v>272</v>
      </c>
      <c r="G93" s="162">
        <v>43709</v>
      </c>
      <c r="H93" s="162">
        <v>44074</v>
      </c>
      <c r="I93" s="180">
        <f>(H93-G93)/7</f>
        <v>52.142857142857146</v>
      </c>
      <c r="J93" s="171">
        <v>1</v>
      </c>
      <c r="K93" s="213" t="s">
        <v>273</v>
      </c>
      <c r="L93" s="150"/>
      <c r="M93" s="41" t="s">
        <v>274</v>
      </c>
      <c r="N93" s="143" t="s">
        <v>275</v>
      </c>
      <c r="O93" s="216" t="s">
        <v>44</v>
      </c>
      <c r="P93" s="16" t="s">
        <v>276</v>
      </c>
      <c r="Q93" s="90" t="s">
        <v>277</v>
      </c>
      <c r="R93" s="206"/>
      <c r="S93" s="156"/>
      <c r="T93" s="197"/>
    </row>
    <row r="94" spans="1:20" ht="96" customHeight="1" x14ac:dyDescent="0.2">
      <c r="A94" s="141"/>
      <c r="B94" s="144"/>
      <c r="C94" s="147"/>
      <c r="D94" s="144"/>
      <c r="E94" s="160"/>
      <c r="F94" s="144"/>
      <c r="G94" s="163"/>
      <c r="H94" s="163"/>
      <c r="I94" s="180"/>
      <c r="J94" s="172"/>
      <c r="K94" s="214"/>
      <c r="L94" s="150"/>
      <c r="M94" s="41" t="s">
        <v>278</v>
      </c>
      <c r="N94" s="144"/>
      <c r="O94" s="217"/>
      <c r="P94" s="16" t="s">
        <v>279</v>
      </c>
      <c r="Q94" s="90" t="s">
        <v>54</v>
      </c>
      <c r="R94" s="206"/>
      <c r="S94" s="156"/>
      <c r="T94" s="197"/>
    </row>
    <row r="95" spans="1:20" ht="176.25" customHeight="1" x14ac:dyDescent="0.2">
      <c r="A95" s="141"/>
      <c r="B95" s="144"/>
      <c r="C95" s="147"/>
      <c r="D95" s="144"/>
      <c r="E95" s="160"/>
      <c r="F95" s="144"/>
      <c r="G95" s="163"/>
      <c r="H95" s="163"/>
      <c r="I95" s="180"/>
      <c r="J95" s="172"/>
      <c r="K95" s="214"/>
      <c r="L95" s="150"/>
      <c r="M95" s="41" t="s">
        <v>280</v>
      </c>
      <c r="N95" s="144"/>
      <c r="O95" s="217"/>
      <c r="P95" s="16" t="s">
        <v>281</v>
      </c>
      <c r="Q95" s="92" t="s">
        <v>72</v>
      </c>
      <c r="R95" s="206"/>
      <c r="S95" s="156"/>
      <c r="T95" s="197"/>
    </row>
    <row r="96" spans="1:20" ht="180.75" customHeight="1" x14ac:dyDescent="0.2">
      <c r="A96" s="141"/>
      <c r="B96" s="144"/>
      <c r="C96" s="147"/>
      <c r="D96" s="144"/>
      <c r="E96" s="161"/>
      <c r="F96" s="145"/>
      <c r="G96" s="164"/>
      <c r="H96" s="164"/>
      <c r="I96" s="181"/>
      <c r="J96" s="173"/>
      <c r="K96" s="215"/>
      <c r="L96" s="150"/>
      <c r="M96" s="8" t="s">
        <v>270</v>
      </c>
      <c r="N96" s="145"/>
      <c r="O96" s="218"/>
      <c r="P96" s="14" t="s">
        <v>271</v>
      </c>
      <c r="Q96" s="90" t="s">
        <v>75</v>
      </c>
      <c r="R96" s="206"/>
      <c r="S96" s="156"/>
      <c r="T96" s="197"/>
    </row>
    <row r="97" spans="1:20" ht="92.25" customHeight="1" x14ac:dyDescent="0.2">
      <c r="A97" s="141"/>
      <c r="B97" s="144"/>
      <c r="C97" s="147"/>
      <c r="D97" s="144"/>
      <c r="E97" s="159" t="s">
        <v>64</v>
      </c>
      <c r="F97" s="143" t="s">
        <v>282</v>
      </c>
      <c r="G97" s="162">
        <v>43739</v>
      </c>
      <c r="H97" s="162">
        <v>44104</v>
      </c>
      <c r="I97" s="179">
        <f>(H97-G97)/7</f>
        <v>52.142857142857146</v>
      </c>
      <c r="J97" s="171">
        <v>1</v>
      </c>
      <c r="K97" s="213" t="s">
        <v>283</v>
      </c>
      <c r="L97" s="150"/>
      <c r="M97" s="64" t="s">
        <v>66</v>
      </c>
      <c r="N97" s="143" t="s">
        <v>275</v>
      </c>
      <c r="O97" s="219" t="s">
        <v>114</v>
      </c>
      <c r="P97" s="72" t="s">
        <v>284</v>
      </c>
      <c r="Q97" s="90" t="s">
        <v>54</v>
      </c>
      <c r="R97" s="206"/>
      <c r="S97" s="156"/>
      <c r="T97" s="197"/>
    </row>
    <row r="98" spans="1:20" ht="198" customHeight="1" x14ac:dyDescent="0.2">
      <c r="A98" s="141"/>
      <c r="B98" s="144"/>
      <c r="C98" s="147"/>
      <c r="D98" s="144"/>
      <c r="E98" s="160"/>
      <c r="F98" s="144"/>
      <c r="G98" s="163"/>
      <c r="H98" s="163"/>
      <c r="I98" s="180"/>
      <c r="J98" s="172"/>
      <c r="K98" s="214"/>
      <c r="L98" s="150"/>
      <c r="M98" s="41" t="s">
        <v>285</v>
      </c>
      <c r="N98" s="144"/>
      <c r="O98" s="220"/>
      <c r="P98" s="73" t="s">
        <v>286</v>
      </c>
      <c r="Q98" s="92" t="s">
        <v>69</v>
      </c>
      <c r="R98" s="206"/>
      <c r="S98" s="156"/>
      <c r="T98" s="197"/>
    </row>
    <row r="99" spans="1:20" ht="182.25" customHeight="1" x14ac:dyDescent="0.2">
      <c r="A99" s="141"/>
      <c r="B99" s="144"/>
      <c r="C99" s="147"/>
      <c r="D99" s="144"/>
      <c r="E99" s="160"/>
      <c r="F99" s="144"/>
      <c r="G99" s="163"/>
      <c r="H99" s="163"/>
      <c r="I99" s="180"/>
      <c r="J99" s="172"/>
      <c r="K99" s="214"/>
      <c r="L99" s="150"/>
      <c r="M99" s="25" t="s">
        <v>287</v>
      </c>
      <c r="N99" s="144"/>
      <c r="O99" s="220"/>
      <c r="P99" s="73" t="s">
        <v>288</v>
      </c>
      <c r="Q99" s="92" t="s">
        <v>72</v>
      </c>
      <c r="R99" s="206"/>
      <c r="S99" s="156"/>
      <c r="T99" s="197"/>
    </row>
    <row r="100" spans="1:20" ht="205.5" customHeight="1" x14ac:dyDescent="0.2">
      <c r="A100" s="141"/>
      <c r="B100" s="144"/>
      <c r="C100" s="147"/>
      <c r="D100" s="144"/>
      <c r="E100" s="161"/>
      <c r="F100" s="145"/>
      <c r="G100" s="164"/>
      <c r="H100" s="164"/>
      <c r="I100" s="181"/>
      <c r="J100" s="173"/>
      <c r="K100" s="215"/>
      <c r="L100" s="150"/>
      <c r="M100" s="25" t="s">
        <v>289</v>
      </c>
      <c r="N100" s="145"/>
      <c r="O100" s="221"/>
      <c r="P100" s="73" t="s">
        <v>290</v>
      </c>
      <c r="Q100" s="90" t="s">
        <v>75</v>
      </c>
      <c r="R100" s="206"/>
      <c r="S100" s="156"/>
      <c r="T100" s="197"/>
    </row>
    <row r="101" spans="1:20" ht="67.5" customHeight="1" x14ac:dyDescent="0.2">
      <c r="A101" s="141"/>
      <c r="B101" s="144"/>
      <c r="C101" s="147"/>
      <c r="D101" s="144"/>
      <c r="E101" s="159" t="s">
        <v>174</v>
      </c>
      <c r="F101" s="143" t="s">
        <v>291</v>
      </c>
      <c r="G101" s="162">
        <v>43891</v>
      </c>
      <c r="H101" s="162">
        <v>44286</v>
      </c>
      <c r="I101" s="143">
        <f>(H101-G101)/7</f>
        <v>56.428571428571431</v>
      </c>
      <c r="J101" s="171">
        <v>1</v>
      </c>
      <c r="K101" s="174" t="s">
        <v>65</v>
      </c>
      <c r="L101" s="150"/>
      <c r="M101" s="25" t="s">
        <v>292</v>
      </c>
      <c r="N101" s="143" t="s">
        <v>275</v>
      </c>
      <c r="O101" s="193" t="s">
        <v>60</v>
      </c>
      <c r="P101" s="73" t="s">
        <v>224</v>
      </c>
      <c r="Q101" s="92" t="s">
        <v>69</v>
      </c>
      <c r="R101" s="206"/>
      <c r="S101" s="156"/>
      <c r="T101" s="197"/>
    </row>
    <row r="102" spans="1:20" ht="129.75" customHeight="1" x14ac:dyDescent="0.2">
      <c r="A102" s="141"/>
      <c r="B102" s="144"/>
      <c r="C102" s="147"/>
      <c r="D102" s="144"/>
      <c r="E102" s="160"/>
      <c r="F102" s="144"/>
      <c r="G102" s="163"/>
      <c r="H102" s="163"/>
      <c r="I102" s="144"/>
      <c r="J102" s="172"/>
      <c r="K102" s="175"/>
      <c r="L102" s="150"/>
      <c r="M102" s="25" t="s">
        <v>206</v>
      </c>
      <c r="N102" s="144"/>
      <c r="O102" s="194"/>
      <c r="P102" s="73" t="s">
        <v>293</v>
      </c>
      <c r="Q102" s="92" t="s">
        <v>72</v>
      </c>
      <c r="R102" s="206"/>
      <c r="S102" s="156"/>
      <c r="T102" s="197"/>
    </row>
    <row r="103" spans="1:20" ht="272.25" customHeight="1" x14ac:dyDescent="0.2">
      <c r="A103" s="141"/>
      <c r="B103" s="144"/>
      <c r="C103" s="147"/>
      <c r="D103" s="144"/>
      <c r="E103" s="160"/>
      <c r="F103" s="144"/>
      <c r="G103" s="163"/>
      <c r="H103" s="163"/>
      <c r="I103" s="144"/>
      <c r="J103" s="172"/>
      <c r="K103" s="175"/>
      <c r="L103" s="150"/>
      <c r="M103" s="25" t="s">
        <v>294</v>
      </c>
      <c r="N103" s="144"/>
      <c r="O103" s="194"/>
      <c r="P103" s="73" t="s">
        <v>295</v>
      </c>
      <c r="Q103" s="90" t="s">
        <v>75</v>
      </c>
      <c r="R103" s="206"/>
      <c r="S103" s="156"/>
      <c r="T103" s="197"/>
    </row>
    <row r="104" spans="1:20" ht="99" customHeight="1" x14ac:dyDescent="0.2">
      <c r="A104" s="141"/>
      <c r="B104" s="144"/>
      <c r="C104" s="147"/>
      <c r="D104" s="144"/>
      <c r="E104" s="160"/>
      <c r="F104" s="144"/>
      <c r="G104" s="163"/>
      <c r="H104" s="163"/>
      <c r="I104" s="144"/>
      <c r="J104" s="172"/>
      <c r="K104" s="175"/>
      <c r="L104" s="150"/>
      <c r="M104" s="25" t="s">
        <v>296</v>
      </c>
      <c r="N104" s="144"/>
      <c r="O104" s="194"/>
      <c r="P104" s="73" t="s">
        <v>297</v>
      </c>
      <c r="Q104" s="92" t="s">
        <v>121</v>
      </c>
      <c r="R104" s="206"/>
      <c r="S104" s="156"/>
      <c r="T104" s="197"/>
    </row>
    <row r="105" spans="1:20" ht="120" customHeight="1" x14ac:dyDescent="0.2">
      <c r="A105" s="141"/>
      <c r="B105" s="144"/>
      <c r="C105" s="147"/>
      <c r="D105" s="144"/>
      <c r="E105" s="160"/>
      <c r="F105" s="144"/>
      <c r="G105" s="163"/>
      <c r="H105" s="163"/>
      <c r="I105" s="144"/>
      <c r="J105" s="172"/>
      <c r="K105" s="175"/>
      <c r="L105" s="150"/>
      <c r="M105" s="49" t="s">
        <v>298</v>
      </c>
      <c r="N105" s="144"/>
      <c r="O105" s="194"/>
      <c r="P105" s="14" t="s">
        <v>299</v>
      </c>
      <c r="Q105" s="92" t="s">
        <v>81</v>
      </c>
      <c r="R105" s="206"/>
      <c r="S105" s="156"/>
      <c r="T105" s="197"/>
    </row>
    <row r="106" spans="1:20" ht="120" customHeight="1" x14ac:dyDescent="0.2">
      <c r="A106" s="141"/>
      <c r="B106" s="144"/>
      <c r="C106" s="147"/>
      <c r="D106" s="144"/>
      <c r="E106" s="160"/>
      <c r="F106" s="144"/>
      <c r="G106" s="163"/>
      <c r="H106" s="163"/>
      <c r="I106" s="144"/>
      <c r="J106" s="172"/>
      <c r="K106" s="175"/>
      <c r="L106" s="150"/>
      <c r="M106" s="65" t="s">
        <v>82</v>
      </c>
      <c r="N106" s="144"/>
      <c r="O106" s="194"/>
      <c r="P106" s="14" t="s">
        <v>300</v>
      </c>
      <c r="Q106" s="92" t="s">
        <v>124</v>
      </c>
      <c r="R106" s="206"/>
      <c r="S106" s="156"/>
      <c r="T106" s="197"/>
    </row>
    <row r="107" spans="1:20" ht="120" customHeight="1" x14ac:dyDescent="0.2">
      <c r="A107" s="141"/>
      <c r="B107" s="144"/>
      <c r="C107" s="147"/>
      <c r="D107" s="144"/>
      <c r="E107" s="161"/>
      <c r="F107" s="145"/>
      <c r="G107" s="164"/>
      <c r="H107" s="164"/>
      <c r="I107" s="145"/>
      <c r="J107" s="173"/>
      <c r="K107" s="176"/>
      <c r="L107" s="150"/>
      <c r="M107" s="65" t="s">
        <v>84</v>
      </c>
      <c r="N107" s="145"/>
      <c r="O107" s="195"/>
      <c r="P107" s="14" t="s">
        <v>301</v>
      </c>
      <c r="Q107" s="92" t="s">
        <v>302</v>
      </c>
      <c r="R107" s="206"/>
      <c r="S107" s="156"/>
      <c r="T107" s="197"/>
    </row>
    <row r="108" spans="1:20" ht="57.75" customHeight="1" x14ac:dyDescent="0.2">
      <c r="A108" s="141"/>
      <c r="B108" s="144"/>
      <c r="C108" s="147"/>
      <c r="D108" s="144"/>
      <c r="E108" s="159" t="s">
        <v>189</v>
      </c>
      <c r="F108" s="143" t="s">
        <v>291</v>
      </c>
      <c r="G108" s="162">
        <v>44075</v>
      </c>
      <c r="H108" s="162">
        <v>44377</v>
      </c>
      <c r="I108" s="143">
        <f>(H108-G108)/7</f>
        <v>43.142857142857146</v>
      </c>
      <c r="J108" s="171">
        <v>1</v>
      </c>
      <c r="K108" s="174" t="s">
        <v>65</v>
      </c>
      <c r="L108" s="150"/>
      <c r="M108" s="66" t="s">
        <v>66</v>
      </c>
      <c r="N108" s="143" t="s">
        <v>275</v>
      </c>
      <c r="O108" s="209" t="s">
        <v>303</v>
      </c>
      <c r="P108" s="73" t="s">
        <v>224</v>
      </c>
      <c r="Q108" s="92" t="s">
        <v>72</v>
      </c>
      <c r="R108" s="206"/>
      <c r="S108" s="156"/>
      <c r="T108" s="197"/>
    </row>
    <row r="109" spans="1:20" ht="272.25" customHeight="1" x14ac:dyDescent="0.2">
      <c r="A109" s="141"/>
      <c r="B109" s="144"/>
      <c r="C109" s="147"/>
      <c r="D109" s="144"/>
      <c r="E109" s="160"/>
      <c r="F109" s="144"/>
      <c r="G109" s="163"/>
      <c r="H109" s="163"/>
      <c r="I109" s="144"/>
      <c r="J109" s="172"/>
      <c r="K109" s="175"/>
      <c r="L109" s="150"/>
      <c r="M109" s="66" t="s">
        <v>245</v>
      </c>
      <c r="N109" s="144"/>
      <c r="O109" s="210"/>
      <c r="P109" s="73" t="s">
        <v>304</v>
      </c>
      <c r="Q109" s="90" t="s">
        <v>75</v>
      </c>
      <c r="R109" s="206"/>
      <c r="S109" s="156"/>
      <c r="T109" s="197"/>
    </row>
    <row r="110" spans="1:20" ht="94.5" customHeight="1" x14ac:dyDescent="0.2">
      <c r="A110" s="141"/>
      <c r="B110" s="144"/>
      <c r="C110" s="147"/>
      <c r="D110" s="144"/>
      <c r="E110" s="160"/>
      <c r="F110" s="144"/>
      <c r="G110" s="163"/>
      <c r="H110" s="163"/>
      <c r="I110" s="144"/>
      <c r="J110" s="172"/>
      <c r="K110" s="175"/>
      <c r="L110" s="150"/>
      <c r="M110" s="66" t="s">
        <v>305</v>
      </c>
      <c r="N110" s="144"/>
      <c r="O110" s="210"/>
      <c r="P110" s="73" t="s">
        <v>306</v>
      </c>
      <c r="Q110" s="92" t="s">
        <v>78</v>
      </c>
      <c r="R110" s="206"/>
      <c r="S110" s="156"/>
      <c r="T110" s="197"/>
    </row>
    <row r="111" spans="1:20" ht="94.5" customHeight="1" x14ac:dyDescent="0.2">
      <c r="A111" s="141"/>
      <c r="B111" s="144"/>
      <c r="C111" s="147"/>
      <c r="D111" s="144"/>
      <c r="E111" s="160"/>
      <c r="F111" s="144"/>
      <c r="G111" s="163"/>
      <c r="H111" s="163"/>
      <c r="I111" s="144"/>
      <c r="J111" s="172"/>
      <c r="K111" s="175"/>
      <c r="L111" s="150"/>
      <c r="M111" s="41" t="s">
        <v>307</v>
      </c>
      <c r="N111" s="144"/>
      <c r="O111" s="210"/>
      <c r="P111" s="73" t="s">
        <v>308</v>
      </c>
      <c r="Q111" s="92" t="s">
        <v>81</v>
      </c>
      <c r="R111" s="206"/>
      <c r="S111" s="156"/>
      <c r="T111" s="197"/>
    </row>
    <row r="112" spans="1:20" ht="94.5" customHeight="1" x14ac:dyDescent="0.2">
      <c r="A112" s="141"/>
      <c r="B112" s="144"/>
      <c r="C112" s="147"/>
      <c r="D112" s="144"/>
      <c r="E112" s="160"/>
      <c r="F112" s="144"/>
      <c r="G112" s="163"/>
      <c r="H112" s="163"/>
      <c r="I112" s="144"/>
      <c r="J112" s="172"/>
      <c r="K112" s="175"/>
      <c r="L112" s="150"/>
      <c r="M112" s="41" t="s">
        <v>309</v>
      </c>
      <c r="N112" s="144"/>
      <c r="O112" s="210"/>
      <c r="P112" s="73" t="s">
        <v>310</v>
      </c>
      <c r="Q112" s="92" t="s">
        <v>217</v>
      </c>
      <c r="R112" s="206"/>
      <c r="S112" s="156"/>
      <c r="T112" s="197"/>
    </row>
    <row r="113" spans="1:20" ht="120.75" customHeight="1" x14ac:dyDescent="0.2">
      <c r="A113" s="141"/>
      <c r="B113" s="144"/>
      <c r="C113" s="147"/>
      <c r="D113" s="144"/>
      <c r="E113" s="160"/>
      <c r="F113" s="144"/>
      <c r="G113" s="163"/>
      <c r="H113" s="163"/>
      <c r="I113" s="144"/>
      <c r="J113" s="172"/>
      <c r="K113" s="175"/>
      <c r="L113" s="150"/>
      <c r="M113" s="41" t="s">
        <v>311</v>
      </c>
      <c r="N113" s="144"/>
      <c r="O113" s="210"/>
      <c r="P113" s="76" t="s">
        <v>312</v>
      </c>
      <c r="Q113" s="92" t="s">
        <v>313</v>
      </c>
      <c r="R113" s="206"/>
      <c r="S113" s="156"/>
      <c r="T113" s="197"/>
    </row>
    <row r="114" spans="1:20" ht="120.75" customHeight="1" x14ac:dyDescent="0.2">
      <c r="A114" s="141"/>
      <c r="B114" s="144"/>
      <c r="C114" s="147"/>
      <c r="D114" s="144"/>
      <c r="E114" s="160"/>
      <c r="F114" s="144"/>
      <c r="G114" s="163"/>
      <c r="H114" s="163"/>
      <c r="I114" s="144"/>
      <c r="J114" s="172"/>
      <c r="K114" s="175"/>
      <c r="L114" s="150"/>
      <c r="M114" s="41" t="s">
        <v>314</v>
      </c>
      <c r="N114" s="144"/>
      <c r="O114" s="210"/>
      <c r="P114" s="76" t="s">
        <v>315</v>
      </c>
      <c r="Q114" s="92" t="s">
        <v>316</v>
      </c>
      <c r="R114" s="206"/>
      <c r="S114" s="156"/>
      <c r="T114" s="197"/>
    </row>
    <row r="115" spans="1:20" ht="120.75" customHeight="1" thickBot="1" x14ac:dyDescent="0.25">
      <c r="A115" s="142"/>
      <c r="B115" s="145"/>
      <c r="C115" s="148"/>
      <c r="D115" s="145"/>
      <c r="E115" s="161"/>
      <c r="F115" s="145"/>
      <c r="G115" s="164"/>
      <c r="H115" s="164"/>
      <c r="I115" s="145"/>
      <c r="J115" s="173"/>
      <c r="K115" s="176"/>
      <c r="L115" s="151"/>
      <c r="M115" s="41" t="s">
        <v>317</v>
      </c>
      <c r="N115" s="145"/>
      <c r="O115" s="211"/>
      <c r="P115" s="101" t="s">
        <v>318</v>
      </c>
      <c r="Q115" s="102" t="s">
        <v>257</v>
      </c>
      <c r="R115" s="207"/>
      <c r="S115" s="205"/>
      <c r="T115" s="198"/>
    </row>
    <row r="116" spans="1:20" ht="81" customHeight="1" x14ac:dyDescent="0.2">
      <c r="A116" s="140">
        <v>5</v>
      </c>
      <c r="B116" s="143" t="s">
        <v>319</v>
      </c>
      <c r="C116" s="146" t="s">
        <v>320</v>
      </c>
      <c r="D116" s="143" t="s">
        <v>321</v>
      </c>
      <c r="E116" s="159" t="s">
        <v>39</v>
      </c>
      <c r="F116" s="143" t="s">
        <v>322</v>
      </c>
      <c r="G116" s="162">
        <v>43525</v>
      </c>
      <c r="H116" s="162">
        <v>44134</v>
      </c>
      <c r="I116" s="143">
        <f>(H116-G116)/7</f>
        <v>87</v>
      </c>
      <c r="J116" s="171">
        <v>1</v>
      </c>
      <c r="K116" s="182" t="s">
        <v>323</v>
      </c>
      <c r="L116" s="149">
        <f>AVERAGE(J116:J146)</f>
        <v>1</v>
      </c>
      <c r="M116" s="50" t="s">
        <v>324</v>
      </c>
      <c r="N116" s="143" t="s">
        <v>264</v>
      </c>
      <c r="O116" s="216" t="s">
        <v>325</v>
      </c>
      <c r="P116" s="14" t="s">
        <v>326</v>
      </c>
      <c r="Q116" s="89" t="s">
        <v>46</v>
      </c>
      <c r="R116" s="152">
        <v>44362</v>
      </c>
      <c r="S116" s="155" t="s">
        <v>95</v>
      </c>
      <c r="T116" s="196" t="s">
        <v>327</v>
      </c>
    </row>
    <row r="117" spans="1:20" ht="190.5" customHeight="1" x14ac:dyDescent="0.2">
      <c r="A117" s="141"/>
      <c r="B117" s="144"/>
      <c r="C117" s="147"/>
      <c r="D117" s="144"/>
      <c r="E117" s="160"/>
      <c r="F117" s="144"/>
      <c r="G117" s="163"/>
      <c r="H117" s="163"/>
      <c r="I117" s="144"/>
      <c r="J117" s="172"/>
      <c r="K117" s="183"/>
      <c r="L117" s="150"/>
      <c r="M117" s="50" t="s">
        <v>328</v>
      </c>
      <c r="N117" s="144"/>
      <c r="O117" s="217"/>
      <c r="P117" s="14" t="s">
        <v>329</v>
      </c>
      <c r="Q117" s="92" t="s">
        <v>277</v>
      </c>
      <c r="R117" s="206"/>
      <c r="S117" s="156"/>
      <c r="T117" s="197"/>
    </row>
    <row r="118" spans="1:20" ht="80.25" customHeight="1" x14ac:dyDescent="0.2">
      <c r="A118" s="141"/>
      <c r="B118" s="144"/>
      <c r="C118" s="147"/>
      <c r="D118" s="144"/>
      <c r="E118" s="160"/>
      <c r="F118" s="144"/>
      <c r="G118" s="163"/>
      <c r="H118" s="163"/>
      <c r="I118" s="144"/>
      <c r="J118" s="172"/>
      <c r="K118" s="183"/>
      <c r="L118" s="150"/>
      <c r="M118" s="50" t="s">
        <v>330</v>
      </c>
      <c r="N118" s="144"/>
      <c r="O118" s="217"/>
      <c r="P118" s="14" t="s">
        <v>331</v>
      </c>
      <c r="Q118" s="92" t="s">
        <v>54</v>
      </c>
      <c r="R118" s="206"/>
      <c r="S118" s="156"/>
      <c r="T118" s="197"/>
    </row>
    <row r="119" spans="1:20" ht="169.5" customHeight="1" x14ac:dyDescent="0.2">
      <c r="A119" s="141"/>
      <c r="B119" s="144"/>
      <c r="C119" s="147"/>
      <c r="D119" s="144"/>
      <c r="E119" s="160"/>
      <c r="F119" s="144"/>
      <c r="G119" s="163"/>
      <c r="H119" s="163"/>
      <c r="I119" s="144"/>
      <c r="J119" s="172"/>
      <c r="K119" s="183"/>
      <c r="L119" s="150"/>
      <c r="M119" s="25" t="s">
        <v>332</v>
      </c>
      <c r="N119" s="144"/>
      <c r="O119" s="217"/>
      <c r="P119" s="14" t="s">
        <v>333</v>
      </c>
      <c r="Q119" s="92" t="s">
        <v>72</v>
      </c>
      <c r="R119" s="206"/>
      <c r="S119" s="156"/>
      <c r="T119" s="197"/>
    </row>
    <row r="120" spans="1:20" ht="139.5" customHeight="1" x14ac:dyDescent="0.2">
      <c r="A120" s="141"/>
      <c r="B120" s="144"/>
      <c r="C120" s="147"/>
      <c r="D120" s="144"/>
      <c r="E120" s="160"/>
      <c r="F120" s="144"/>
      <c r="G120" s="163"/>
      <c r="H120" s="163"/>
      <c r="I120" s="144"/>
      <c r="J120" s="172"/>
      <c r="K120" s="183"/>
      <c r="L120" s="150"/>
      <c r="M120" s="25" t="s">
        <v>334</v>
      </c>
      <c r="N120" s="144"/>
      <c r="O120" s="217"/>
      <c r="P120" s="14" t="s">
        <v>335</v>
      </c>
      <c r="Q120" s="90" t="s">
        <v>75</v>
      </c>
      <c r="R120" s="206"/>
      <c r="S120" s="156"/>
      <c r="T120" s="197"/>
    </row>
    <row r="121" spans="1:20" ht="114" customHeight="1" x14ac:dyDescent="0.2">
      <c r="A121" s="141"/>
      <c r="B121" s="144"/>
      <c r="C121" s="147"/>
      <c r="D121" s="144"/>
      <c r="E121" s="161"/>
      <c r="F121" s="145"/>
      <c r="G121" s="164"/>
      <c r="H121" s="164"/>
      <c r="I121" s="145"/>
      <c r="J121" s="173"/>
      <c r="K121" s="184"/>
      <c r="L121" s="150"/>
      <c r="M121" s="25" t="s">
        <v>336</v>
      </c>
      <c r="N121" s="145"/>
      <c r="O121" s="218"/>
      <c r="P121" s="14" t="s">
        <v>337</v>
      </c>
      <c r="Q121" s="92" t="s">
        <v>78</v>
      </c>
      <c r="R121" s="206"/>
      <c r="S121" s="156"/>
      <c r="T121" s="197"/>
    </row>
    <row r="122" spans="1:20" ht="78" customHeight="1" x14ac:dyDescent="0.2">
      <c r="A122" s="141"/>
      <c r="B122" s="144"/>
      <c r="C122" s="147"/>
      <c r="D122" s="144"/>
      <c r="E122" s="159" t="s">
        <v>55</v>
      </c>
      <c r="F122" s="143" t="s">
        <v>338</v>
      </c>
      <c r="G122" s="162">
        <v>43739</v>
      </c>
      <c r="H122" s="162">
        <v>44135</v>
      </c>
      <c r="I122" s="143">
        <f>(H122-G122)/7</f>
        <v>56.571428571428569</v>
      </c>
      <c r="J122" s="171">
        <v>1</v>
      </c>
      <c r="K122" s="213" t="s">
        <v>339</v>
      </c>
      <c r="L122" s="150"/>
      <c r="M122" s="41" t="s">
        <v>340</v>
      </c>
      <c r="N122" s="143" t="s">
        <v>275</v>
      </c>
      <c r="O122" s="219" t="s">
        <v>60</v>
      </c>
      <c r="P122" s="72" t="s">
        <v>341</v>
      </c>
      <c r="Q122" s="92" t="s">
        <v>54</v>
      </c>
      <c r="R122" s="206"/>
      <c r="S122" s="156"/>
      <c r="T122" s="197"/>
    </row>
    <row r="123" spans="1:20" ht="192.75" customHeight="1" x14ac:dyDescent="0.2">
      <c r="A123" s="141"/>
      <c r="B123" s="144"/>
      <c r="C123" s="147"/>
      <c r="D123" s="144"/>
      <c r="E123" s="160"/>
      <c r="F123" s="144"/>
      <c r="G123" s="163"/>
      <c r="H123" s="163"/>
      <c r="I123" s="144"/>
      <c r="J123" s="172"/>
      <c r="K123" s="214"/>
      <c r="L123" s="150"/>
      <c r="M123" s="41" t="s">
        <v>342</v>
      </c>
      <c r="N123" s="144"/>
      <c r="O123" s="220"/>
      <c r="P123" s="72" t="s">
        <v>343</v>
      </c>
      <c r="Q123" s="92" t="s">
        <v>72</v>
      </c>
      <c r="R123" s="206"/>
      <c r="S123" s="156"/>
      <c r="T123" s="197"/>
    </row>
    <row r="124" spans="1:20" ht="192.75" customHeight="1" x14ac:dyDescent="0.2">
      <c r="A124" s="141"/>
      <c r="B124" s="144"/>
      <c r="C124" s="147"/>
      <c r="D124" s="144"/>
      <c r="E124" s="160"/>
      <c r="F124" s="144"/>
      <c r="G124" s="163"/>
      <c r="H124" s="163"/>
      <c r="I124" s="144"/>
      <c r="J124" s="172"/>
      <c r="K124" s="214"/>
      <c r="L124" s="150"/>
      <c r="M124" s="41" t="s">
        <v>344</v>
      </c>
      <c r="N124" s="144"/>
      <c r="O124" s="220"/>
      <c r="P124" s="72" t="s">
        <v>345</v>
      </c>
      <c r="Q124" s="90" t="s">
        <v>75</v>
      </c>
      <c r="R124" s="206"/>
      <c r="S124" s="156"/>
      <c r="T124" s="197"/>
    </row>
    <row r="125" spans="1:20" ht="108" customHeight="1" x14ac:dyDescent="0.2">
      <c r="A125" s="141"/>
      <c r="B125" s="144"/>
      <c r="C125" s="147"/>
      <c r="D125" s="144"/>
      <c r="E125" s="161"/>
      <c r="F125" s="145"/>
      <c r="G125" s="164"/>
      <c r="H125" s="164"/>
      <c r="I125" s="145"/>
      <c r="J125" s="173"/>
      <c r="K125" s="215"/>
      <c r="L125" s="150"/>
      <c r="M125" s="41" t="s">
        <v>346</v>
      </c>
      <c r="N125" s="145"/>
      <c r="O125" s="221"/>
      <c r="P125" s="72" t="s">
        <v>347</v>
      </c>
      <c r="Q125" s="92" t="s">
        <v>78</v>
      </c>
      <c r="R125" s="206"/>
      <c r="S125" s="156"/>
      <c r="T125" s="197"/>
    </row>
    <row r="126" spans="1:20" ht="69.75" customHeight="1" x14ac:dyDescent="0.2">
      <c r="A126" s="141"/>
      <c r="B126" s="144"/>
      <c r="C126" s="147"/>
      <c r="D126" s="144"/>
      <c r="E126" s="159" t="s">
        <v>64</v>
      </c>
      <c r="F126" s="143" t="s">
        <v>348</v>
      </c>
      <c r="G126" s="162">
        <v>43770</v>
      </c>
      <c r="H126" s="165">
        <v>44196</v>
      </c>
      <c r="I126" s="168">
        <f>(H126-G126)/7</f>
        <v>60.857142857142854</v>
      </c>
      <c r="J126" s="171">
        <v>1</v>
      </c>
      <c r="K126" s="174" t="s">
        <v>349</v>
      </c>
      <c r="L126" s="150"/>
      <c r="M126" s="41" t="s">
        <v>66</v>
      </c>
      <c r="N126" s="143" t="s">
        <v>350</v>
      </c>
      <c r="O126" s="190" t="s">
        <v>349</v>
      </c>
      <c r="P126" s="72" t="s">
        <v>351</v>
      </c>
      <c r="Q126" s="92" t="s">
        <v>54</v>
      </c>
      <c r="R126" s="206"/>
      <c r="S126" s="156"/>
      <c r="T126" s="197"/>
    </row>
    <row r="127" spans="1:20" ht="180" customHeight="1" x14ac:dyDescent="0.2">
      <c r="A127" s="141"/>
      <c r="B127" s="144"/>
      <c r="C127" s="147"/>
      <c r="D127" s="144"/>
      <c r="E127" s="160"/>
      <c r="F127" s="144"/>
      <c r="G127" s="163"/>
      <c r="H127" s="166"/>
      <c r="I127" s="169"/>
      <c r="J127" s="172"/>
      <c r="K127" s="175"/>
      <c r="L127" s="150"/>
      <c r="M127" s="41" t="s">
        <v>352</v>
      </c>
      <c r="N127" s="144"/>
      <c r="O127" s="191"/>
      <c r="P127" s="72" t="s">
        <v>353</v>
      </c>
      <c r="Q127" s="92" t="s">
        <v>69</v>
      </c>
      <c r="R127" s="206"/>
      <c r="S127" s="156"/>
      <c r="T127" s="197"/>
    </row>
    <row r="128" spans="1:20" ht="174.75" customHeight="1" x14ac:dyDescent="0.2">
      <c r="A128" s="141"/>
      <c r="B128" s="144"/>
      <c r="C128" s="147"/>
      <c r="D128" s="144"/>
      <c r="E128" s="160"/>
      <c r="F128" s="144"/>
      <c r="G128" s="163"/>
      <c r="H128" s="166"/>
      <c r="I128" s="169"/>
      <c r="J128" s="172"/>
      <c r="K128" s="175"/>
      <c r="L128" s="150"/>
      <c r="M128" s="8" t="s">
        <v>354</v>
      </c>
      <c r="N128" s="144"/>
      <c r="O128" s="191"/>
      <c r="P128" s="72" t="s">
        <v>355</v>
      </c>
      <c r="Q128" s="92" t="s">
        <v>72</v>
      </c>
      <c r="R128" s="206"/>
      <c r="S128" s="156"/>
      <c r="T128" s="197"/>
    </row>
    <row r="129" spans="1:20" ht="258" customHeight="1" x14ac:dyDescent="0.2">
      <c r="A129" s="141"/>
      <c r="B129" s="144"/>
      <c r="C129" s="147"/>
      <c r="D129" s="144"/>
      <c r="E129" s="160"/>
      <c r="F129" s="144"/>
      <c r="G129" s="163"/>
      <c r="H129" s="166"/>
      <c r="I129" s="169"/>
      <c r="J129" s="172"/>
      <c r="K129" s="175"/>
      <c r="L129" s="150"/>
      <c r="M129" s="41" t="s">
        <v>356</v>
      </c>
      <c r="N129" s="144"/>
      <c r="O129" s="191"/>
      <c r="P129" s="72" t="s">
        <v>357</v>
      </c>
      <c r="Q129" s="90" t="s">
        <v>75</v>
      </c>
      <c r="R129" s="206"/>
      <c r="S129" s="156"/>
      <c r="T129" s="197"/>
    </row>
    <row r="130" spans="1:20" ht="127.5" customHeight="1" x14ac:dyDescent="0.2">
      <c r="A130" s="141"/>
      <c r="B130" s="144"/>
      <c r="C130" s="147"/>
      <c r="D130" s="144"/>
      <c r="E130" s="160"/>
      <c r="F130" s="144"/>
      <c r="G130" s="163"/>
      <c r="H130" s="166"/>
      <c r="I130" s="169"/>
      <c r="J130" s="172"/>
      <c r="K130" s="175"/>
      <c r="L130" s="150"/>
      <c r="M130" s="41" t="s">
        <v>358</v>
      </c>
      <c r="N130" s="144"/>
      <c r="O130" s="191"/>
      <c r="P130" s="72" t="s">
        <v>359</v>
      </c>
      <c r="Q130" s="92" t="s">
        <v>78</v>
      </c>
      <c r="R130" s="206"/>
      <c r="S130" s="156"/>
      <c r="T130" s="197"/>
    </row>
    <row r="131" spans="1:20" ht="127.5" customHeight="1" x14ac:dyDescent="0.2">
      <c r="A131" s="141"/>
      <c r="B131" s="144"/>
      <c r="C131" s="147"/>
      <c r="D131" s="144"/>
      <c r="E131" s="160"/>
      <c r="F131" s="144"/>
      <c r="G131" s="163"/>
      <c r="H131" s="166"/>
      <c r="I131" s="169"/>
      <c r="J131" s="172"/>
      <c r="K131" s="175"/>
      <c r="L131" s="150"/>
      <c r="M131" s="49" t="s">
        <v>360</v>
      </c>
      <c r="N131" s="144"/>
      <c r="O131" s="191"/>
      <c r="P131" s="72" t="s">
        <v>361</v>
      </c>
      <c r="Q131" s="92" t="s">
        <v>81</v>
      </c>
      <c r="R131" s="206"/>
      <c r="S131" s="156"/>
      <c r="T131" s="197"/>
    </row>
    <row r="132" spans="1:20" ht="127.5" customHeight="1" x14ac:dyDescent="0.2">
      <c r="A132" s="141"/>
      <c r="B132" s="144"/>
      <c r="C132" s="147"/>
      <c r="D132" s="144"/>
      <c r="E132" s="161"/>
      <c r="F132" s="145"/>
      <c r="G132" s="164"/>
      <c r="H132" s="167"/>
      <c r="I132" s="170"/>
      <c r="J132" s="173"/>
      <c r="K132" s="176"/>
      <c r="L132" s="150"/>
      <c r="M132" s="49" t="s">
        <v>362</v>
      </c>
      <c r="N132" s="145"/>
      <c r="O132" s="192"/>
      <c r="P132" s="72" t="s">
        <v>363</v>
      </c>
      <c r="Q132" s="92" t="s">
        <v>124</v>
      </c>
      <c r="R132" s="206"/>
      <c r="S132" s="156"/>
      <c r="T132" s="197"/>
    </row>
    <row r="133" spans="1:20" ht="75.75" customHeight="1" x14ac:dyDescent="0.2">
      <c r="A133" s="141"/>
      <c r="B133" s="144"/>
      <c r="C133" s="147"/>
      <c r="D133" s="144"/>
      <c r="E133" s="159" t="s">
        <v>174</v>
      </c>
      <c r="F133" s="143" t="s">
        <v>364</v>
      </c>
      <c r="G133" s="162">
        <v>43770</v>
      </c>
      <c r="H133" s="165">
        <v>44286</v>
      </c>
      <c r="I133" s="168">
        <f>(H133-G133)/7</f>
        <v>73.714285714285708</v>
      </c>
      <c r="J133" s="171">
        <v>1</v>
      </c>
      <c r="K133" s="174" t="s">
        <v>365</v>
      </c>
      <c r="L133" s="150"/>
      <c r="M133" s="51"/>
      <c r="N133" s="143" t="s">
        <v>275</v>
      </c>
      <c r="O133" s="190" t="s">
        <v>366</v>
      </c>
      <c r="P133" s="72" t="s">
        <v>367</v>
      </c>
      <c r="Q133" s="92" t="s">
        <v>54</v>
      </c>
      <c r="R133" s="206"/>
      <c r="S133" s="156"/>
      <c r="T133" s="197"/>
    </row>
    <row r="134" spans="1:20" ht="101.25" customHeight="1" x14ac:dyDescent="0.2">
      <c r="A134" s="141"/>
      <c r="B134" s="144"/>
      <c r="C134" s="147"/>
      <c r="D134" s="144"/>
      <c r="E134" s="160"/>
      <c r="F134" s="144"/>
      <c r="G134" s="163"/>
      <c r="H134" s="166"/>
      <c r="I134" s="169"/>
      <c r="J134" s="172"/>
      <c r="K134" s="175"/>
      <c r="L134" s="150"/>
      <c r="M134" s="41" t="s">
        <v>368</v>
      </c>
      <c r="N134" s="144"/>
      <c r="O134" s="191"/>
      <c r="P134" s="73" t="s">
        <v>369</v>
      </c>
      <c r="Q134" s="92" t="s">
        <v>69</v>
      </c>
      <c r="R134" s="206"/>
      <c r="S134" s="156"/>
      <c r="T134" s="197"/>
    </row>
    <row r="135" spans="1:20" ht="181.5" customHeight="1" x14ac:dyDescent="0.2">
      <c r="A135" s="141"/>
      <c r="B135" s="144"/>
      <c r="C135" s="147"/>
      <c r="D135" s="144"/>
      <c r="E135" s="160"/>
      <c r="F135" s="144"/>
      <c r="G135" s="163"/>
      <c r="H135" s="166"/>
      <c r="I135" s="169"/>
      <c r="J135" s="172"/>
      <c r="K135" s="175"/>
      <c r="L135" s="150"/>
      <c r="M135" s="25" t="s">
        <v>354</v>
      </c>
      <c r="N135" s="144"/>
      <c r="O135" s="191"/>
      <c r="P135" s="73" t="s">
        <v>355</v>
      </c>
      <c r="Q135" s="92" t="s">
        <v>72</v>
      </c>
      <c r="R135" s="206"/>
      <c r="S135" s="156"/>
      <c r="T135" s="197"/>
    </row>
    <row r="136" spans="1:20" ht="128.25" customHeight="1" x14ac:dyDescent="0.2">
      <c r="A136" s="141"/>
      <c r="B136" s="144"/>
      <c r="C136" s="147"/>
      <c r="D136" s="144"/>
      <c r="E136" s="160"/>
      <c r="F136" s="144"/>
      <c r="G136" s="163"/>
      <c r="H136" s="166"/>
      <c r="I136" s="169"/>
      <c r="J136" s="172"/>
      <c r="K136" s="175"/>
      <c r="L136" s="150"/>
      <c r="M136" s="25" t="s">
        <v>370</v>
      </c>
      <c r="N136" s="144"/>
      <c r="O136" s="191"/>
      <c r="P136" s="72" t="s">
        <v>371</v>
      </c>
      <c r="Q136" s="90" t="s">
        <v>75</v>
      </c>
      <c r="R136" s="206"/>
      <c r="S136" s="156"/>
      <c r="T136" s="197"/>
    </row>
    <row r="137" spans="1:20" ht="88.5" customHeight="1" x14ac:dyDescent="0.2">
      <c r="A137" s="141"/>
      <c r="B137" s="144"/>
      <c r="C137" s="147"/>
      <c r="D137" s="144"/>
      <c r="E137" s="160"/>
      <c r="F137" s="144"/>
      <c r="G137" s="163"/>
      <c r="H137" s="166"/>
      <c r="I137" s="169"/>
      <c r="J137" s="172"/>
      <c r="K137" s="175"/>
      <c r="L137" s="150"/>
      <c r="M137" s="25" t="s">
        <v>372</v>
      </c>
      <c r="N137" s="144"/>
      <c r="O137" s="191"/>
      <c r="P137" s="73" t="s">
        <v>373</v>
      </c>
      <c r="Q137" s="92" t="s">
        <v>78</v>
      </c>
      <c r="R137" s="206"/>
      <c r="S137" s="156"/>
      <c r="T137" s="197"/>
    </row>
    <row r="138" spans="1:20" ht="105.75" customHeight="1" x14ac:dyDescent="0.2">
      <c r="A138" s="141"/>
      <c r="B138" s="144"/>
      <c r="C138" s="147"/>
      <c r="D138" s="144"/>
      <c r="E138" s="161"/>
      <c r="F138" s="145"/>
      <c r="G138" s="164"/>
      <c r="H138" s="167"/>
      <c r="I138" s="170"/>
      <c r="J138" s="173"/>
      <c r="K138" s="176"/>
      <c r="L138" s="150"/>
      <c r="M138" s="43" t="s">
        <v>374</v>
      </c>
      <c r="N138" s="145"/>
      <c r="O138" s="192"/>
      <c r="P138" s="73" t="s">
        <v>375</v>
      </c>
      <c r="Q138" s="92" t="s">
        <v>81</v>
      </c>
      <c r="R138" s="206"/>
      <c r="S138" s="156"/>
      <c r="T138" s="197"/>
    </row>
    <row r="139" spans="1:20" ht="101.25" customHeight="1" x14ac:dyDescent="0.2">
      <c r="A139" s="141"/>
      <c r="B139" s="144"/>
      <c r="C139" s="147"/>
      <c r="D139" s="144"/>
      <c r="E139" s="159" t="s">
        <v>189</v>
      </c>
      <c r="F139" s="143" t="s">
        <v>376</v>
      </c>
      <c r="G139" s="162">
        <v>43983</v>
      </c>
      <c r="H139" s="162">
        <v>44346</v>
      </c>
      <c r="I139" s="168">
        <f>(H139-G139)/7</f>
        <v>51.857142857142854</v>
      </c>
      <c r="J139" s="171">
        <v>1</v>
      </c>
      <c r="K139" s="174" t="s">
        <v>377</v>
      </c>
      <c r="L139" s="150"/>
      <c r="M139" s="25" t="s">
        <v>66</v>
      </c>
      <c r="N139" s="143" t="s">
        <v>275</v>
      </c>
      <c r="O139" s="193" t="s">
        <v>60</v>
      </c>
      <c r="P139" s="73" t="s">
        <v>224</v>
      </c>
      <c r="Q139" s="92" t="s">
        <v>69</v>
      </c>
      <c r="R139" s="206"/>
      <c r="S139" s="156"/>
      <c r="T139" s="197"/>
    </row>
    <row r="140" spans="1:20" ht="135" customHeight="1" x14ac:dyDescent="0.2">
      <c r="A140" s="141"/>
      <c r="B140" s="144"/>
      <c r="C140" s="147"/>
      <c r="D140" s="144"/>
      <c r="E140" s="160"/>
      <c r="F140" s="144"/>
      <c r="G140" s="163"/>
      <c r="H140" s="163"/>
      <c r="I140" s="169"/>
      <c r="J140" s="172"/>
      <c r="K140" s="175"/>
      <c r="L140" s="150"/>
      <c r="M140" s="25" t="s">
        <v>378</v>
      </c>
      <c r="N140" s="144"/>
      <c r="O140" s="194"/>
      <c r="P140" s="73" t="s">
        <v>379</v>
      </c>
      <c r="Q140" s="92" t="s">
        <v>72</v>
      </c>
      <c r="R140" s="206"/>
      <c r="S140" s="156"/>
      <c r="T140" s="197"/>
    </row>
    <row r="141" spans="1:20" ht="272.25" customHeight="1" x14ac:dyDescent="0.2">
      <c r="A141" s="141"/>
      <c r="B141" s="144"/>
      <c r="C141" s="147"/>
      <c r="D141" s="144"/>
      <c r="E141" s="160"/>
      <c r="F141" s="144"/>
      <c r="G141" s="163"/>
      <c r="H141" s="163"/>
      <c r="I141" s="169"/>
      <c r="J141" s="172"/>
      <c r="K141" s="175"/>
      <c r="L141" s="150"/>
      <c r="M141" s="25" t="s">
        <v>380</v>
      </c>
      <c r="N141" s="144"/>
      <c r="O141" s="194"/>
      <c r="P141" s="72" t="s">
        <v>381</v>
      </c>
      <c r="Q141" s="90" t="s">
        <v>75</v>
      </c>
      <c r="R141" s="206"/>
      <c r="S141" s="156"/>
      <c r="T141" s="197"/>
    </row>
    <row r="142" spans="1:20" ht="99.75" customHeight="1" x14ac:dyDescent="0.2">
      <c r="A142" s="141"/>
      <c r="B142" s="144"/>
      <c r="C142" s="147"/>
      <c r="D142" s="144"/>
      <c r="E142" s="160"/>
      <c r="F142" s="144"/>
      <c r="G142" s="163"/>
      <c r="H142" s="163"/>
      <c r="I142" s="169"/>
      <c r="J142" s="172"/>
      <c r="K142" s="175"/>
      <c r="L142" s="150"/>
      <c r="M142" s="25" t="s">
        <v>382</v>
      </c>
      <c r="N142" s="144"/>
      <c r="O142" s="194"/>
      <c r="P142" s="73" t="s">
        <v>383</v>
      </c>
      <c r="Q142" s="92" t="s">
        <v>78</v>
      </c>
      <c r="R142" s="206"/>
      <c r="S142" s="156"/>
      <c r="T142" s="197"/>
    </row>
    <row r="143" spans="1:20" ht="99.75" customHeight="1" x14ac:dyDescent="0.2">
      <c r="A143" s="141"/>
      <c r="B143" s="144"/>
      <c r="C143" s="147"/>
      <c r="D143" s="144"/>
      <c r="E143" s="160"/>
      <c r="F143" s="144"/>
      <c r="G143" s="163"/>
      <c r="H143" s="163"/>
      <c r="I143" s="169"/>
      <c r="J143" s="172"/>
      <c r="K143" s="175"/>
      <c r="L143" s="150"/>
      <c r="M143" s="52" t="s">
        <v>384</v>
      </c>
      <c r="N143" s="144"/>
      <c r="O143" s="194"/>
      <c r="P143" s="73" t="s">
        <v>385</v>
      </c>
      <c r="Q143" s="92" t="s">
        <v>81</v>
      </c>
      <c r="R143" s="206"/>
      <c r="S143" s="156"/>
      <c r="T143" s="197"/>
    </row>
    <row r="144" spans="1:20" ht="99.75" customHeight="1" x14ac:dyDescent="0.2">
      <c r="A144" s="141"/>
      <c r="B144" s="144"/>
      <c r="C144" s="147"/>
      <c r="D144" s="144"/>
      <c r="E144" s="160"/>
      <c r="F144" s="144"/>
      <c r="G144" s="163"/>
      <c r="H144" s="163"/>
      <c r="I144" s="169"/>
      <c r="J144" s="172"/>
      <c r="K144" s="175"/>
      <c r="L144" s="150"/>
      <c r="M144" s="53" t="s">
        <v>386</v>
      </c>
      <c r="N144" s="144"/>
      <c r="O144" s="194"/>
      <c r="P144" s="73" t="s">
        <v>387</v>
      </c>
      <c r="Q144" s="92" t="s">
        <v>217</v>
      </c>
      <c r="R144" s="206"/>
      <c r="S144" s="156"/>
      <c r="T144" s="197"/>
    </row>
    <row r="145" spans="1:20" ht="99.75" customHeight="1" x14ac:dyDescent="0.2">
      <c r="A145" s="141"/>
      <c r="B145" s="144"/>
      <c r="C145" s="147"/>
      <c r="D145" s="144"/>
      <c r="E145" s="161"/>
      <c r="F145" s="145"/>
      <c r="G145" s="164"/>
      <c r="H145" s="164"/>
      <c r="I145" s="170"/>
      <c r="J145" s="173"/>
      <c r="K145" s="176"/>
      <c r="L145" s="150"/>
      <c r="M145" s="53" t="s">
        <v>388</v>
      </c>
      <c r="N145" s="145"/>
      <c r="O145" s="195"/>
      <c r="P145" s="73" t="s">
        <v>389</v>
      </c>
      <c r="Q145" s="92" t="s">
        <v>86</v>
      </c>
      <c r="R145" s="206"/>
      <c r="S145" s="156"/>
      <c r="T145" s="197"/>
    </row>
    <row r="146" spans="1:20" ht="76.5" customHeight="1" x14ac:dyDescent="0.2">
      <c r="A146" s="141"/>
      <c r="B146" s="144"/>
      <c r="C146" s="147"/>
      <c r="D146" s="144"/>
      <c r="E146" s="159" t="s">
        <v>201</v>
      </c>
      <c r="F146" s="143" t="s">
        <v>376</v>
      </c>
      <c r="G146" s="162">
        <v>44136</v>
      </c>
      <c r="H146" s="162">
        <v>44377</v>
      </c>
      <c r="I146" s="168">
        <f>(H146-G146)/7</f>
        <v>34.428571428571431</v>
      </c>
      <c r="J146" s="171">
        <v>1</v>
      </c>
      <c r="K146" s="174" t="s">
        <v>377</v>
      </c>
      <c r="L146" s="150"/>
      <c r="M146" s="25" t="s">
        <v>66</v>
      </c>
      <c r="N146" s="143" t="s">
        <v>275</v>
      </c>
      <c r="O146" s="193" t="s">
        <v>60</v>
      </c>
      <c r="P146" s="73" t="s">
        <v>224</v>
      </c>
      <c r="Q146" s="92" t="s">
        <v>72</v>
      </c>
      <c r="R146" s="206"/>
      <c r="S146" s="156"/>
      <c r="T146" s="197"/>
    </row>
    <row r="147" spans="1:20" ht="164.25" customHeight="1" x14ac:dyDescent="0.2">
      <c r="A147" s="141"/>
      <c r="B147" s="144"/>
      <c r="C147" s="147"/>
      <c r="D147" s="144"/>
      <c r="E147" s="160"/>
      <c r="F147" s="144"/>
      <c r="G147" s="163"/>
      <c r="H147" s="163"/>
      <c r="I147" s="169"/>
      <c r="J147" s="172"/>
      <c r="K147" s="175"/>
      <c r="L147" s="150"/>
      <c r="M147" s="25" t="s">
        <v>390</v>
      </c>
      <c r="N147" s="144"/>
      <c r="O147" s="194"/>
      <c r="P147" s="72" t="s">
        <v>391</v>
      </c>
      <c r="Q147" s="90" t="s">
        <v>75</v>
      </c>
      <c r="R147" s="206"/>
      <c r="S147" s="156"/>
      <c r="T147" s="197"/>
    </row>
    <row r="148" spans="1:20" ht="79.5" customHeight="1" x14ac:dyDescent="0.2">
      <c r="A148" s="141"/>
      <c r="B148" s="144"/>
      <c r="C148" s="147"/>
      <c r="D148" s="144"/>
      <c r="E148" s="160"/>
      <c r="F148" s="144"/>
      <c r="G148" s="163"/>
      <c r="H148" s="163"/>
      <c r="I148" s="169"/>
      <c r="J148" s="172"/>
      <c r="K148" s="175"/>
      <c r="L148" s="150"/>
      <c r="M148" s="25" t="s">
        <v>392</v>
      </c>
      <c r="N148" s="144"/>
      <c r="O148" s="194"/>
      <c r="P148" s="73" t="s">
        <v>393</v>
      </c>
      <c r="Q148" s="92" t="s">
        <v>78</v>
      </c>
      <c r="R148" s="206"/>
      <c r="S148" s="156"/>
      <c r="T148" s="197"/>
    </row>
    <row r="149" spans="1:20" ht="117" customHeight="1" x14ac:dyDescent="0.2">
      <c r="A149" s="141"/>
      <c r="B149" s="144"/>
      <c r="C149" s="147"/>
      <c r="D149" s="144"/>
      <c r="E149" s="160"/>
      <c r="F149" s="144"/>
      <c r="G149" s="163"/>
      <c r="H149" s="163"/>
      <c r="I149" s="169"/>
      <c r="J149" s="172"/>
      <c r="K149" s="175"/>
      <c r="L149" s="150"/>
      <c r="M149" s="25" t="s">
        <v>394</v>
      </c>
      <c r="N149" s="144"/>
      <c r="O149" s="194"/>
      <c r="P149" s="73" t="s">
        <v>395</v>
      </c>
      <c r="Q149" s="92" t="s">
        <v>81</v>
      </c>
      <c r="R149" s="206"/>
      <c r="S149" s="156"/>
      <c r="T149" s="197"/>
    </row>
    <row r="150" spans="1:20" ht="117" customHeight="1" x14ac:dyDescent="0.2">
      <c r="A150" s="141"/>
      <c r="B150" s="144"/>
      <c r="C150" s="147"/>
      <c r="D150" s="144"/>
      <c r="E150" s="160"/>
      <c r="F150" s="144"/>
      <c r="G150" s="163"/>
      <c r="H150" s="163"/>
      <c r="I150" s="169"/>
      <c r="J150" s="172"/>
      <c r="K150" s="175"/>
      <c r="L150" s="150"/>
      <c r="M150" s="25" t="s">
        <v>309</v>
      </c>
      <c r="N150" s="144"/>
      <c r="O150" s="194"/>
      <c r="P150" s="73" t="s">
        <v>396</v>
      </c>
      <c r="Q150" s="92" t="s">
        <v>217</v>
      </c>
      <c r="R150" s="206"/>
      <c r="S150" s="156"/>
      <c r="T150" s="197"/>
    </row>
    <row r="151" spans="1:20" ht="117" customHeight="1" x14ac:dyDescent="0.2">
      <c r="A151" s="141"/>
      <c r="B151" s="144"/>
      <c r="C151" s="147"/>
      <c r="D151" s="144"/>
      <c r="E151" s="160"/>
      <c r="F151" s="144"/>
      <c r="G151" s="163"/>
      <c r="H151" s="163"/>
      <c r="I151" s="169"/>
      <c r="J151" s="172"/>
      <c r="K151" s="175"/>
      <c r="L151" s="150"/>
      <c r="M151" s="25" t="s">
        <v>311</v>
      </c>
      <c r="N151" s="144"/>
      <c r="O151" s="194"/>
      <c r="P151" s="14" t="s">
        <v>397</v>
      </c>
      <c r="Q151" s="92" t="s">
        <v>86</v>
      </c>
      <c r="R151" s="206"/>
      <c r="S151" s="156"/>
      <c r="T151" s="197"/>
    </row>
    <row r="152" spans="1:20" ht="117" customHeight="1" x14ac:dyDescent="0.2">
      <c r="A152" s="141"/>
      <c r="B152" s="144"/>
      <c r="C152" s="147"/>
      <c r="D152" s="144"/>
      <c r="E152" s="160"/>
      <c r="F152" s="144"/>
      <c r="G152" s="163"/>
      <c r="H152" s="163"/>
      <c r="I152" s="169"/>
      <c r="J152" s="172"/>
      <c r="K152" s="175"/>
      <c r="L152" s="151"/>
      <c r="M152" s="41" t="s">
        <v>314</v>
      </c>
      <c r="N152" s="144"/>
      <c r="O152" s="194"/>
      <c r="P152" s="59" t="s">
        <v>398</v>
      </c>
      <c r="Q152" s="92" t="s">
        <v>238</v>
      </c>
      <c r="R152" s="206"/>
      <c r="S152" s="156"/>
      <c r="T152" s="197"/>
    </row>
    <row r="153" spans="1:20" ht="117" customHeight="1" thickBot="1" x14ac:dyDescent="0.25">
      <c r="A153" s="142"/>
      <c r="B153" s="145"/>
      <c r="C153" s="148"/>
      <c r="D153" s="145"/>
      <c r="E153" s="161"/>
      <c r="F153" s="145"/>
      <c r="G153" s="164"/>
      <c r="H153" s="164"/>
      <c r="I153" s="170"/>
      <c r="J153" s="173"/>
      <c r="K153" s="176"/>
      <c r="L153" s="78"/>
      <c r="M153" s="25" t="s">
        <v>399</v>
      </c>
      <c r="N153" s="145"/>
      <c r="O153" s="195"/>
      <c r="P153" s="99" t="s">
        <v>400</v>
      </c>
      <c r="Q153" s="102" t="s">
        <v>401</v>
      </c>
      <c r="R153" s="207"/>
      <c r="S153" s="205"/>
      <c r="T153" s="198"/>
    </row>
    <row r="154" spans="1:20" ht="247.5" customHeight="1" x14ac:dyDescent="0.2">
      <c r="A154" s="140">
        <v>6</v>
      </c>
      <c r="B154" s="143" t="s">
        <v>402</v>
      </c>
      <c r="C154" s="146" t="s">
        <v>403</v>
      </c>
      <c r="D154" s="143" t="s">
        <v>404</v>
      </c>
      <c r="E154" s="159" t="s">
        <v>39</v>
      </c>
      <c r="F154" s="143" t="s">
        <v>405</v>
      </c>
      <c r="G154" s="162">
        <v>43648</v>
      </c>
      <c r="H154" s="162">
        <v>44074</v>
      </c>
      <c r="I154" s="179">
        <f>(H154-G154)/7</f>
        <v>60.857142857142854</v>
      </c>
      <c r="J154" s="171">
        <v>1</v>
      </c>
      <c r="K154" s="182" t="s">
        <v>406</v>
      </c>
      <c r="L154" s="149">
        <f>AVERAGE(J154:J172)</f>
        <v>1</v>
      </c>
      <c r="M154" s="25" t="s">
        <v>407</v>
      </c>
      <c r="N154" s="143" t="s">
        <v>275</v>
      </c>
      <c r="O154" s="216" t="s">
        <v>114</v>
      </c>
      <c r="P154" s="14" t="s">
        <v>408</v>
      </c>
      <c r="Q154" s="89" t="s">
        <v>51</v>
      </c>
      <c r="R154" s="238"/>
      <c r="S154" s="155"/>
      <c r="T154" s="196" t="s">
        <v>409</v>
      </c>
    </row>
    <row r="155" spans="1:20" ht="147" customHeight="1" x14ac:dyDescent="0.2">
      <c r="A155" s="141"/>
      <c r="B155" s="144"/>
      <c r="C155" s="147"/>
      <c r="D155" s="144"/>
      <c r="E155" s="160"/>
      <c r="F155" s="144"/>
      <c r="G155" s="163"/>
      <c r="H155" s="163"/>
      <c r="I155" s="180"/>
      <c r="J155" s="172"/>
      <c r="K155" s="183"/>
      <c r="L155" s="150"/>
      <c r="M155" s="25" t="s">
        <v>410</v>
      </c>
      <c r="N155" s="144"/>
      <c r="O155" s="217"/>
      <c r="P155" s="14" t="s">
        <v>411</v>
      </c>
      <c r="Q155" s="92" t="s">
        <v>139</v>
      </c>
      <c r="R155" s="153"/>
      <c r="S155" s="156"/>
      <c r="T155" s="197"/>
    </row>
    <row r="156" spans="1:20" ht="195" customHeight="1" x14ac:dyDescent="0.2">
      <c r="A156" s="141"/>
      <c r="B156" s="144"/>
      <c r="C156" s="147"/>
      <c r="D156" s="144"/>
      <c r="E156" s="160"/>
      <c r="F156" s="144"/>
      <c r="G156" s="163"/>
      <c r="H156" s="163"/>
      <c r="I156" s="180"/>
      <c r="J156" s="172"/>
      <c r="K156" s="183"/>
      <c r="L156" s="150"/>
      <c r="M156" s="25" t="s">
        <v>412</v>
      </c>
      <c r="N156" s="144"/>
      <c r="O156" s="217"/>
      <c r="P156" s="14" t="s">
        <v>413</v>
      </c>
      <c r="Q156" s="92" t="s">
        <v>69</v>
      </c>
      <c r="R156" s="153"/>
      <c r="S156" s="156"/>
      <c r="T156" s="197"/>
    </row>
    <row r="157" spans="1:20" ht="213.75" customHeight="1" x14ac:dyDescent="0.2">
      <c r="A157" s="141"/>
      <c r="B157" s="144"/>
      <c r="C157" s="147"/>
      <c r="D157" s="144"/>
      <c r="E157" s="161"/>
      <c r="F157" s="145"/>
      <c r="G157" s="164"/>
      <c r="H157" s="164"/>
      <c r="I157" s="181"/>
      <c r="J157" s="173"/>
      <c r="K157" s="184"/>
      <c r="L157" s="150"/>
      <c r="M157" s="25" t="s">
        <v>414</v>
      </c>
      <c r="N157" s="145"/>
      <c r="O157" s="218"/>
      <c r="P157" s="14" t="s">
        <v>415</v>
      </c>
      <c r="Q157" s="92" t="s">
        <v>72</v>
      </c>
      <c r="R157" s="153"/>
      <c r="S157" s="156"/>
      <c r="T157" s="197"/>
    </row>
    <row r="158" spans="1:20" ht="234" customHeight="1" x14ac:dyDescent="0.2">
      <c r="A158" s="141"/>
      <c r="B158" s="144"/>
      <c r="C158" s="147"/>
      <c r="D158" s="144"/>
      <c r="E158" s="159" t="s">
        <v>55</v>
      </c>
      <c r="F158" s="143" t="s">
        <v>416</v>
      </c>
      <c r="G158" s="162">
        <v>43678</v>
      </c>
      <c r="H158" s="162">
        <v>44347</v>
      </c>
      <c r="I158" s="179">
        <f>(H158-G158)/7</f>
        <v>95.571428571428569</v>
      </c>
      <c r="J158" s="171">
        <v>1</v>
      </c>
      <c r="K158" s="182" t="s">
        <v>417</v>
      </c>
      <c r="L158" s="150"/>
      <c r="M158" s="25" t="s">
        <v>418</v>
      </c>
      <c r="N158" s="143" t="s">
        <v>275</v>
      </c>
      <c r="O158" s="245" t="s">
        <v>417</v>
      </c>
      <c r="P158" s="14" t="s">
        <v>419</v>
      </c>
      <c r="Q158" s="92" t="s">
        <v>51</v>
      </c>
      <c r="R158" s="153"/>
      <c r="S158" s="156"/>
      <c r="T158" s="197"/>
    </row>
    <row r="159" spans="1:20" ht="141" customHeight="1" x14ac:dyDescent="0.2">
      <c r="A159" s="141"/>
      <c r="B159" s="144"/>
      <c r="C159" s="147"/>
      <c r="D159" s="144"/>
      <c r="E159" s="160"/>
      <c r="F159" s="144"/>
      <c r="G159" s="163"/>
      <c r="H159" s="163"/>
      <c r="I159" s="180"/>
      <c r="J159" s="172"/>
      <c r="K159" s="183"/>
      <c r="L159" s="150"/>
      <c r="M159" s="25" t="s">
        <v>420</v>
      </c>
      <c r="N159" s="144"/>
      <c r="O159" s="246"/>
      <c r="P159" s="14" t="s">
        <v>421</v>
      </c>
      <c r="Q159" s="92" t="s">
        <v>139</v>
      </c>
      <c r="R159" s="153"/>
      <c r="S159" s="156"/>
      <c r="T159" s="197"/>
    </row>
    <row r="160" spans="1:20" ht="191.25" customHeight="1" x14ac:dyDescent="0.2">
      <c r="A160" s="141"/>
      <c r="B160" s="144"/>
      <c r="C160" s="147"/>
      <c r="D160" s="144"/>
      <c r="E160" s="160"/>
      <c r="F160" s="144"/>
      <c r="G160" s="163"/>
      <c r="H160" s="163"/>
      <c r="I160" s="180"/>
      <c r="J160" s="172"/>
      <c r="K160" s="183"/>
      <c r="L160" s="150"/>
      <c r="M160" s="41" t="s">
        <v>422</v>
      </c>
      <c r="N160" s="144"/>
      <c r="O160" s="246"/>
      <c r="P160" s="14" t="s">
        <v>423</v>
      </c>
      <c r="Q160" s="92" t="s">
        <v>69</v>
      </c>
      <c r="R160" s="153"/>
      <c r="S160" s="156"/>
      <c r="T160" s="197"/>
    </row>
    <row r="161" spans="1:20" ht="191.25" customHeight="1" x14ac:dyDescent="0.2">
      <c r="A161" s="141"/>
      <c r="B161" s="144"/>
      <c r="C161" s="147"/>
      <c r="D161" s="144"/>
      <c r="E161" s="161"/>
      <c r="F161" s="145"/>
      <c r="G161" s="164"/>
      <c r="H161" s="164"/>
      <c r="I161" s="181"/>
      <c r="J161" s="173"/>
      <c r="K161" s="184"/>
      <c r="L161" s="150"/>
      <c r="M161" s="25" t="s">
        <v>424</v>
      </c>
      <c r="N161" s="145"/>
      <c r="O161" s="247"/>
      <c r="P161" s="14" t="s">
        <v>425</v>
      </c>
      <c r="Q161" s="92" t="s">
        <v>72</v>
      </c>
      <c r="R161" s="153"/>
      <c r="S161" s="156"/>
      <c r="T161" s="197"/>
    </row>
    <row r="162" spans="1:20" ht="129.75" customHeight="1" x14ac:dyDescent="0.2">
      <c r="A162" s="141"/>
      <c r="B162" s="144"/>
      <c r="C162" s="147"/>
      <c r="D162" s="144"/>
      <c r="E162" s="159" t="s">
        <v>64</v>
      </c>
      <c r="F162" s="143" t="s">
        <v>426</v>
      </c>
      <c r="G162" s="162">
        <v>43678</v>
      </c>
      <c r="H162" s="165">
        <v>44347</v>
      </c>
      <c r="I162" s="168">
        <f>(H162-G162)/7</f>
        <v>95.571428571428569</v>
      </c>
      <c r="J162" s="300">
        <v>1</v>
      </c>
      <c r="K162" s="199" t="s">
        <v>417</v>
      </c>
      <c r="L162" s="150"/>
      <c r="M162" s="54" t="s">
        <v>427</v>
      </c>
      <c r="N162" s="143" t="s">
        <v>275</v>
      </c>
      <c r="O162" s="242" t="s">
        <v>417</v>
      </c>
      <c r="P162" s="14" t="s">
        <v>428</v>
      </c>
      <c r="Q162" s="92" t="s">
        <v>51</v>
      </c>
      <c r="R162" s="153"/>
      <c r="S162" s="156"/>
      <c r="T162" s="197"/>
    </row>
    <row r="163" spans="1:20" ht="144" customHeight="1" x14ac:dyDescent="0.2">
      <c r="A163" s="141"/>
      <c r="B163" s="144"/>
      <c r="C163" s="147"/>
      <c r="D163" s="144"/>
      <c r="E163" s="160"/>
      <c r="F163" s="144"/>
      <c r="G163" s="163"/>
      <c r="H163" s="166"/>
      <c r="I163" s="169"/>
      <c r="J163" s="301"/>
      <c r="K163" s="200"/>
      <c r="L163" s="150"/>
      <c r="M163" s="54" t="s">
        <v>429</v>
      </c>
      <c r="N163" s="144"/>
      <c r="O163" s="243"/>
      <c r="P163" s="14" t="s">
        <v>430</v>
      </c>
      <c r="Q163" s="92" t="s">
        <v>139</v>
      </c>
      <c r="R163" s="153"/>
      <c r="S163" s="156"/>
      <c r="T163" s="197"/>
    </row>
    <row r="164" spans="1:20" ht="271.5" customHeight="1" x14ac:dyDescent="0.2">
      <c r="A164" s="141"/>
      <c r="B164" s="144"/>
      <c r="C164" s="147"/>
      <c r="D164" s="144"/>
      <c r="E164" s="160"/>
      <c r="F164" s="144"/>
      <c r="G164" s="163"/>
      <c r="H164" s="166"/>
      <c r="I164" s="169"/>
      <c r="J164" s="301"/>
      <c r="K164" s="200"/>
      <c r="L164" s="150"/>
      <c r="M164" s="44" t="s">
        <v>431</v>
      </c>
      <c r="N164" s="144"/>
      <c r="O164" s="243"/>
      <c r="P164" s="14" t="s">
        <v>432</v>
      </c>
      <c r="Q164" s="92" t="s">
        <v>69</v>
      </c>
      <c r="R164" s="153"/>
      <c r="S164" s="156"/>
      <c r="T164" s="197"/>
    </row>
    <row r="165" spans="1:20" ht="191.25" customHeight="1" x14ac:dyDescent="0.2">
      <c r="A165" s="141"/>
      <c r="B165" s="144"/>
      <c r="C165" s="147"/>
      <c r="D165" s="144"/>
      <c r="E165" s="160"/>
      <c r="F165" s="144"/>
      <c r="G165" s="163"/>
      <c r="H165" s="166"/>
      <c r="I165" s="169"/>
      <c r="J165" s="301"/>
      <c r="K165" s="200"/>
      <c r="L165" s="150"/>
      <c r="M165" s="44" t="s">
        <v>433</v>
      </c>
      <c r="N165" s="144"/>
      <c r="O165" s="243"/>
      <c r="P165" s="14" t="s">
        <v>434</v>
      </c>
      <c r="Q165" s="92" t="s">
        <v>72</v>
      </c>
      <c r="R165" s="153"/>
      <c r="S165" s="156"/>
      <c r="T165" s="197"/>
    </row>
    <row r="166" spans="1:20" ht="214.5" customHeight="1" x14ac:dyDescent="0.2">
      <c r="A166" s="141"/>
      <c r="B166" s="144"/>
      <c r="C166" s="147"/>
      <c r="D166" s="144"/>
      <c r="E166" s="160"/>
      <c r="F166" s="144"/>
      <c r="G166" s="163"/>
      <c r="H166" s="166"/>
      <c r="I166" s="169"/>
      <c r="J166" s="301"/>
      <c r="K166" s="200"/>
      <c r="L166" s="150"/>
      <c r="M166" s="44" t="s">
        <v>435</v>
      </c>
      <c r="N166" s="144"/>
      <c r="O166" s="243"/>
      <c r="P166" s="14" t="s">
        <v>436</v>
      </c>
      <c r="Q166" s="90" t="s">
        <v>75</v>
      </c>
      <c r="R166" s="153"/>
      <c r="S166" s="156"/>
      <c r="T166" s="197"/>
    </row>
    <row r="167" spans="1:20" ht="103.5" customHeight="1" x14ac:dyDescent="0.2">
      <c r="A167" s="141"/>
      <c r="B167" s="144"/>
      <c r="C167" s="147"/>
      <c r="D167" s="144"/>
      <c r="E167" s="160"/>
      <c r="F167" s="144"/>
      <c r="G167" s="163"/>
      <c r="H167" s="166"/>
      <c r="I167" s="169"/>
      <c r="J167" s="301"/>
      <c r="K167" s="200"/>
      <c r="L167" s="150"/>
      <c r="M167" s="44" t="s">
        <v>437</v>
      </c>
      <c r="N167" s="144"/>
      <c r="O167" s="243"/>
      <c r="P167" s="14" t="s">
        <v>438</v>
      </c>
      <c r="Q167" s="92" t="s">
        <v>78</v>
      </c>
      <c r="R167" s="153"/>
      <c r="S167" s="156"/>
      <c r="T167" s="197"/>
    </row>
    <row r="168" spans="1:20" ht="103.5" customHeight="1" x14ac:dyDescent="0.2">
      <c r="A168" s="141"/>
      <c r="B168" s="144"/>
      <c r="C168" s="147"/>
      <c r="D168" s="144"/>
      <c r="E168" s="160"/>
      <c r="F168" s="144"/>
      <c r="G168" s="163"/>
      <c r="H168" s="166"/>
      <c r="I168" s="169"/>
      <c r="J168" s="301"/>
      <c r="K168" s="200"/>
      <c r="L168" s="150"/>
      <c r="M168" s="55" t="s">
        <v>439</v>
      </c>
      <c r="N168" s="144"/>
      <c r="O168" s="243"/>
      <c r="P168" s="14" t="s">
        <v>440</v>
      </c>
      <c r="Q168" s="92" t="s">
        <v>81</v>
      </c>
      <c r="R168" s="153"/>
      <c r="S168" s="156"/>
      <c r="T168" s="197"/>
    </row>
    <row r="169" spans="1:20" ht="261" customHeight="1" x14ac:dyDescent="0.2">
      <c r="A169" s="141"/>
      <c r="B169" s="144"/>
      <c r="C169" s="147"/>
      <c r="D169" s="144"/>
      <c r="E169" s="160"/>
      <c r="F169" s="144"/>
      <c r="G169" s="163"/>
      <c r="H169" s="166"/>
      <c r="I169" s="169"/>
      <c r="J169" s="301"/>
      <c r="K169" s="200"/>
      <c r="L169" s="150"/>
      <c r="M169" s="55" t="s">
        <v>441</v>
      </c>
      <c r="N169" s="145"/>
      <c r="O169" s="244"/>
      <c r="P169" s="14" t="s">
        <v>442</v>
      </c>
      <c r="Q169" s="92" t="s">
        <v>217</v>
      </c>
      <c r="R169" s="153"/>
      <c r="S169" s="156"/>
      <c r="T169" s="197"/>
    </row>
    <row r="170" spans="1:20" ht="261" customHeight="1" x14ac:dyDescent="0.2">
      <c r="A170" s="141"/>
      <c r="B170" s="144"/>
      <c r="C170" s="147"/>
      <c r="D170" s="144"/>
      <c r="E170" s="160"/>
      <c r="F170" s="144"/>
      <c r="G170" s="163"/>
      <c r="H170" s="166"/>
      <c r="I170" s="169"/>
      <c r="J170" s="301"/>
      <c r="K170" s="200"/>
      <c r="L170" s="150"/>
      <c r="M170" s="55" t="s">
        <v>443</v>
      </c>
      <c r="N170" s="143"/>
      <c r="O170" s="202"/>
      <c r="P170" s="74" t="s">
        <v>444</v>
      </c>
      <c r="Q170" s="92"/>
      <c r="R170" s="153"/>
      <c r="S170" s="156"/>
      <c r="T170" s="197"/>
    </row>
    <row r="171" spans="1:20" ht="261" customHeight="1" x14ac:dyDescent="0.2">
      <c r="A171" s="141"/>
      <c r="B171" s="144"/>
      <c r="C171" s="147"/>
      <c r="D171" s="144"/>
      <c r="E171" s="161"/>
      <c r="F171" s="145"/>
      <c r="G171" s="164"/>
      <c r="H171" s="167"/>
      <c r="I171" s="170"/>
      <c r="J171" s="302"/>
      <c r="K171" s="201"/>
      <c r="L171" s="150"/>
      <c r="M171" s="52" t="s">
        <v>445</v>
      </c>
      <c r="N171" s="145"/>
      <c r="O171" s="204"/>
      <c r="P171" s="77" t="s">
        <v>446</v>
      </c>
      <c r="Q171" s="92" t="s">
        <v>238</v>
      </c>
      <c r="R171" s="153"/>
      <c r="S171" s="156"/>
      <c r="T171" s="197"/>
    </row>
    <row r="172" spans="1:20" ht="103.5" customHeight="1" x14ac:dyDescent="0.2">
      <c r="A172" s="141"/>
      <c r="B172" s="144"/>
      <c r="C172" s="147"/>
      <c r="D172" s="144"/>
      <c r="E172" s="159" t="s">
        <v>174</v>
      </c>
      <c r="F172" s="143" t="s">
        <v>447</v>
      </c>
      <c r="G172" s="162">
        <v>43891</v>
      </c>
      <c r="H172" s="165">
        <v>44377</v>
      </c>
      <c r="I172" s="168">
        <f>(H172-G172)/7</f>
        <v>69.428571428571431</v>
      </c>
      <c r="J172" s="171">
        <v>1</v>
      </c>
      <c r="K172" s="174" t="s">
        <v>448</v>
      </c>
      <c r="L172" s="150"/>
      <c r="M172" s="67" t="s">
        <v>292</v>
      </c>
      <c r="N172" s="143" t="s">
        <v>275</v>
      </c>
      <c r="O172" s="193" t="s">
        <v>60</v>
      </c>
      <c r="P172" s="73" t="s">
        <v>449</v>
      </c>
      <c r="Q172" s="92" t="s">
        <v>69</v>
      </c>
      <c r="R172" s="153"/>
      <c r="S172" s="156"/>
      <c r="T172" s="197"/>
    </row>
    <row r="173" spans="1:20" ht="144" customHeight="1" x14ac:dyDescent="0.2">
      <c r="A173" s="141"/>
      <c r="B173" s="144"/>
      <c r="C173" s="147"/>
      <c r="D173" s="144"/>
      <c r="E173" s="160"/>
      <c r="F173" s="144"/>
      <c r="G173" s="163"/>
      <c r="H173" s="166"/>
      <c r="I173" s="169"/>
      <c r="J173" s="172"/>
      <c r="K173" s="175"/>
      <c r="L173" s="150"/>
      <c r="M173" s="68" t="s">
        <v>378</v>
      </c>
      <c r="N173" s="144"/>
      <c r="O173" s="194"/>
      <c r="P173" s="73" t="s">
        <v>450</v>
      </c>
      <c r="Q173" s="92" t="s">
        <v>72</v>
      </c>
      <c r="R173" s="153"/>
      <c r="S173" s="156"/>
      <c r="T173" s="197"/>
    </row>
    <row r="174" spans="1:20" ht="201" customHeight="1" x14ac:dyDescent="0.2">
      <c r="A174" s="141"/>
      <c r="B174" s="144"/>
      <c r="C174" s="147"/>
      <c r="D174" s="144"/>
      <c r="E174" s="160"/>
      <c r="F174" s="144"/>
      <c r="G174" s="163"/>
      <c r="H174" s="166"/>
      <c r="I174" s="169"/>
      <c r="J174" s="172"/>
      <c r="K174" s="175"/>
      <c r="L174" s="150"/>
      <c r="M174" s="68" t="s">
        <v>451</v>
      </c>
      <c r="N174" s="144"/>
      <c r="O174" s="194"/>
      <c r="P174" s="73" t="s">
        <v>391</v>
      </c>
      <c r="Q174" s="90" t="s">
        <v>75</v>
      </c>
      <c r="R174" s="153"/>
      <c r="S174" s="156"/>
      <c r="T174" s="197"/>
    </row>
    <row r="175" spans="1:20" ht="96" customHeight="1" x14ac:dyDescent="0.2">
      <c r="A175" s="141"/>
      <c r="B175" s="144"/>
      <c r="C175" s="147"/>
      <c r="D175" s="144"/>
      <c r="E175" s="160"/>
      <c r="F175" s="144"/>
      <c r="G175" s="163"/>
      <c r="H175" s="166"/>
      <c r="I175" s="169"/>
      <c r="J175" s="172"/>
      <c r="K175" s="175"/>
      <c r="L175" s="150"/>
      <c r="M175" s="68" t="s">
        <v>452</v>
      </c>
      <c r="N175" s="144"/>
      <c r="O175" s="194"/>
      <c r="P175" s="73" t="s">
        <v>453</v>
      </c>
      <c r="Q175" s="92" t="s">
        <v>78</v>
      </c>
      <c r="R175" s="153"/>
      <c r="S175" s="156"/>
      <c r="T175" s="197"/>
    </row>
    <row r="176" spans="1:20" ht="96" customHeight="1" x14ac:dyDescent="0.2">
      <c r="A176" s="141"/>
      <c r="B176" s="144"/>
      <c r="C176" s="147"/>
      <c r="D176" s="144"/>
      <c r="E176" s="160"/>
      <c r="F176" s="144"/>
      <c r="G176" s="163"/>
      <c r="H176" s="166"/>
      <c r="I176" s="169"/>
      <c r="J176" s="172"/>
      <c r="K176" s="175"/>
      <c r="L176" s="150"/>
      <c r="M176" s="69" t="s">
        <v>454</v>
      </c>
      <c r="N176" s="144"/>
      <c r="O176" s="194"/>
      <c r="P176" s="73" t="s">
        <v>453</v>
      </c>
      <c r="Q176" s="92" t="s">
        <v>81</v>
      </c>
      <c r="R176" s="153"/>
      <c r="S176" s="156"/>
      <c r="T176" s="197"/>
    </row>
    <row r="177" spans="1:20" ht="96" customHeight="1" x14ac:dyDescent="0.2">
      <c r="A177" s="141"/>
      <c r="B177" s="144"/>
      <c r="C177" s="147"/>
      <c r="D177" s="144"/>
      <c r="E177" s="160"/>
      <c r="F177" s="144"/>
      <c r="G177" s="163"/>
      <c r="H177" s="166"/>
      <c r="I177" s="169"/>
      <c r="J177" s="172"/>
      <c r="K177" s="175"/>
      <c r="L177" s="150"/>
      <c r="M177" s="67" t="s">
        <v>455</v>
      </c>
      <c r="N177" s="144"/>
      <c r="O177" s="194"/>
      <c r="P177" s="73" t="s">
        <v>456</v>
      </c>
      <c r="Q177" s="92" t="s">
        <v>217</v>
      </c>
      <c r="R177" s="153"/>
      <c r="S177" s="156"/>
      <c r="T177" s="197"/>
    </row>
    <row r="178" spans="1:20" ht="96" customHeight="1" thickBot="1" x14ac:dyDescent="0.25">
      <c r="A178" s="141"/>
      <c r="B178" s="144"/>
      <c r="C178" s="147"/>
      <c r="D178" s="144"/>
      <c r="E178" s="160"/>
      <c r="F178" s="144"/>
      <c r="G178" s="163"/>
      <c r="H178" s="166"/>
      <c r="I178" s="169"/>
      <c r="J178" s="172"/>
      <c r="K178" s="175"/>
      <c r="L178" s="150"/>
      <c r="M178" s="68" t="s">
        <v>457</v>
      </c>
      <c r="N178" s="144"/>
      <c r="O178" s="194"/>
      <c r="P178" s="14" t="s">
        <v>458</v>
      </c>
      <c r="Q178" s="114" t="s">
        <v>86</v>
      </c>
      <c r="R178" s="212"/>
      <c r="S178" s="205"/>
      <c r="T178" s="198"/>
    </row>
    <row r="179" spans="1:20" ht="81.75" customHeight="1" x14ac:dyDescent="0.2">
      <c r="A179" s="140">
        <v>7</v>
      </c>
      <c r="B179" s="143" t="s">
        <v>459</v>
      </c>
      <c r="C179" s="146" t="s">
        <v>460</v>
      </c>
      <c r="D179" s="143" t="s">
        <v>461</v>
      </c>
      <c r="E179" s="159" t="s">
        <v>39</v>
      </c>
      <c r="F179" s="143" t="s">
        <v>462</v>
      </c>
      <c r="G179" s="162">
        <v>43617</v>
      </c>
      <c r="H179" s="165">
        <v>44196</v>
      </c>
      <c r="I179" s="168">
        <f>(H179-G179)/7</f>
        <v>82.714285714285708</v>
      </c>
      <c r="J179" s="171">
        <v>1</v>
      </c>
      <c r="K179" s="199" t="s">
        <v>463</v>
      </c>
      <c r="L179" s="222">
        <f>AVERAGE(J179:J220)</f>
        <v>1</v>
      </c>
      <c r="M179" s="56" t="s">
        <v>464</v>
      </c>
      <c r="N179" s="143" t="s">
        <v>275</v>
      </c>
      <c r="O179" s="202" t="s">
        <v>465</v>
      </c>
      <c r="P179" s="79" t="s">
        <v>466</v>
      </c>
      <c r="Q179" s="122" t="s">
        <v>46</v>
      </c>
      <c r="R179" s="312"/>
      <c r="S179" s="155"/>
      <c r="T179" s="196" t="s">
        <v>467</v>
      </c>
    </row>
    <row r="180" spans="1:20" ht="91.5" customHeight="1" x14ac:dyDescent="0.2">
      <c r="A180" s="141"/>
      <c r="B180" s="144"/>
      <c r="C180" s="147"/>
      <c r="D180" s="144"/>
      <c r="E180" s="160"/>
      <c r="F180" s="144"/>
      <c r="G180" s="163"/>
      <c r="H180" s="166"/>
      <c r="I180" s="169"/>
      <c r="J180" s="172"/>
      <c r="K180" s="200"/>
      <c r="L180" s="223"/>
      <c r="M180" s="56" t="s">
        <v>464</v>
      </c>
      <c r="N180" s="144"/>
      <c r="O180" s="203"/>
      <c r="P180" s="79" t="s">
        <v>466</v>
      </c>
      <c r="Q180" s="122" t="s">
        <v>277</v>
      </c>
      <c r="R180" s="313"/>
      <c r="S180" s="156"/>
      <c r="T180" s="197"/>
    </row>
    <row r="181" spans="1:20" ht="93" customHeight="1" x14ac:dyDescent="0.2">
      <c r="A181" s="141"/>
      <c r="B181" s="144"/>
      <c r="C181" s="147"/>
      <c r="D181" s="144"/>
      <c r="E181" s="160"/>
      <c r="F181" s="144"/>
      <c r="G181" s="163"/>
      <c r="H181" s="166"/>
      <c r="I181" s="169"/>
      <c r="J181" s="172"/>
      <c r="K181" s="200"/>
      <c r="L181" s="223"/>
      <c r="M181" s="56" t="s">
        <v>464</v>
      </c>
      <c r="N181" s="144"/>
      <c r="O181" s="203"/>
      <c r="P181" s="79" t="s">
        <v>468</v>
      </c>
      <c r="Q181" s="122" t="s">
        <v>139</v>
      </c>
      <c r="R181" s="313"/>
      <c r="S181" s="156"/>
      <c r="T181" s="197"/>
    </row>
    <row r="182" spans="1:20" ht="110.25" customHeight="1" x14ac:dyDescent="0.2">
      <c r="A182" s="141"/>
      <c r="B182" s="144"/>
      <c r="C182" s="147"/>
      <c r="D182" s="144"/>
      <c r="E182" s="160"/>
      <c r="F182" s="144"/>
      <c r="G182" s="163"/>
      <c r="H182" s="166"/>
      <c r="I182" s="169"/>
      <c r="J182" s="172"/>
      <c r="K182" s="200"/>
      <c r="L182" s="223"/>
      <c r="M182" s="41" t="s">
        <v>464</v>
      </c>
      <c r="N182" s="144"/>
      <c r="O182" s="203"/>
      <c r="P182" s="79" t="s">
        <v>469</v>
      </c>
      <c r="Q182" s="122" t="s">
        <v>69</v>
      </c>
      <c r="R182" s="313"/>
      <c r="S182" s="156"/>
      <c r="T182" s="197"/>
    </row>
    <row r="183" spans="1:20" ht="170.25" customHeight="1" x14ac:dyDescent="0.2">
      <c r="A183" s="141"/>
      <c r="B183" s="144"/>
      <c r="C183" s="147"/>
      <c r="D183" s="144"/>
      <c r="E183" s="160"/>
      <c r="F183" s="144"/>
      <c r="G183" s="163"/>
      <c r="H183" s="166"/>
      <c r="I183" s="169"/>
      <c r="J183" s="172"/>
      <c r="K183" s="200"/>
      <c r="L183" s="223"/>
      <c r="M183" s="25" t="s">
        <v>470</v>
      </c>
      <c r="N183" s="144"/>
      <c r="O183" s="203"/>
      <c r="P183" s="79" t="s">
        <v>471</v>
      </c>
      <c r="Q183" s="122" t="s">
        <v>72</v>
      </c>
      <c r="R183" s="313"/>
      <c r="S183" s="156"/>
      <c r="T183" s="197"/>
    </row>
    <row r="184" spans="1:20" ht="170.25" customHeight="1" x14ac:dyDescent="0.2">
      <c r="A184" s="141"/>
      <c r="B184" s="144"/>
      <c r="C184" s="147"/>
      <c r="D184" s="144"/>
      <c r="E184" s="160"/>
      <c r="F184" s="144"/>
      <c r="G184" s="163"/>
      <c r="H184" s="166"/>
      <c r="I184" s="169"/>
      <c r="J184" s="172"/>
      <c r="K184" s="200"/>
      <c r="L184" s="223"/>
      <c r="M184" s="25" t="s">
        <v>472</v>
      </c>
      <c r="N184" s="144"/>
      <c r="O184" s="203"/>
      <c r="P184" s="79" t="s">
        <v>473</v>
      </c>
      <c r="Q184" s="122" t="s">
        <v>75</v>
      </c>
      <c r="R184" s="313"/>
      <c r="S184" s="156"/>
      <c r="T184" s="197"/>
    </row>
    <row r="185" spans="1:20" ht="101.25" customHeight="1" x14ac:dyDescent="0.2">
      <c r="A185" s="141"/>
      <c r="B185" s="144"/>
      <c r="C185" s="147"/>
      <c r="D185" s="144"/>
      <c r="E185" s="160"/>
      <c r="F185" s="144"/>
      <c r="G185" s="163"/>
      <c r="H185" s="166"/>
      <c r="I185" s="169"/>
      <c r="J185" s="172"/>
      <c r="K185" s="200"/>
      <c r="L185" s="223"/>
      <c r="M185" s="25" t="s">
        <v>474</v>
      </c>
      <c r="N185" s="144"/>
      <c r="O185" s="203"/>
      <c r="P185" s="79" t="s">
        <v>475</v>
      </c>
      <c r="Q185" s="122" t="s">
        <v>78</v>
      </c>
      <c r="R185" s="313"/>
      <c r="S185" s="156"/>
      <c r="T185" s="197"/>
    </row>
    <row r="186" spans="1:20" ht="127.5" customHeight="1" x14ac:dyDescent="0.2">
      <c r="A186" s="141"/>
      <c r="B186" s="144"/>
      <c r="C186" s="147"/>
      <c r="D186" s="144"/>
      <c r="E186" s="160"/>
      <c r="F186" s="144"/>
      <c r="G186" s="163"/>
      <c r="H186" s="166"/>
      <c r="I186" s="169"/>
      <c r="J186" s="172"/>
      <c r="K186" s="200"/>
      <c r="L186" s="223"/>
      <c r="M186" s="25" t="s">
        <v>476</v>
      </c>
      <c r="N186" s="144"/>
      <c r="O186" s="203"/>
      <c r="P186" s="79" t="s">
        <v>477</v>
      </c>
      <c r="Q186" s="122" t="s">
        <v>81</v>
      </c>
      <c r="R186" s="313"/>
      <c r="S186" s="156"/>
      <c r="T186" s="197"/>
    </row>
    <row r="187" spans="1:20" ht="127.5" customHeight="1" x14ac:dyDescent="0.2">
      <c r="A187" s="141"/>
      <c r="B187" s="144"/>
      <c r="C187" s="147"/>
      <c r="D187" s="144"/>
      <c r="E187" s="160"/>
      <c r="F187" s="144"/>
      <c r="G187" s="163"/>
      <c r="H187" s="166"/>
      <c r="I187" s="169"/>
      <c r="J187" s="172"/>
      <c r="K187" s="200"/>
      <c r="L187" s="223"/>
      <c r="M187" s="25" t="s">
        <v>478</v>
      </c>
      <c r="N187" s="144"/>
      <c r="O187" s="203"/>
      <c r="P187" s="79" t="s">
        <v>479</v>
      </c>
      <c r="Q187" s="122" t="s">
        <v>217</v>
      </c>
      <c r="R187" s="313"/>
      <c r="S187" s="156"/>
      <c r="T187" s="197"/>
    </row>
    <row r="188" spans="1:20" ht="127.5" customHeight="1" x14ac:dyDescent="0.2">
      <c r="A188" s="141"/>
      <c r="B188" s="144"/>
      <c r="C188" s="147"/>
      <c r="D188" s="144"/>
      <c r="E188" s="160"/>
      <c r="F188" s="144"/>
      <c r="G188" s="163"/>
      <c r="H188" s="166"/>
      <c r="I188" s="169"/>
      <c r="J188" s="172"/>
      <c r="K188" s="200"/>
      <c r="L188" s="223"/>
      <c r="M188" s="25" t="s">
        <v>480</v>
      </c>
      <c r="N188" s="144"/>
      <c r="O188" s="203"/>
      <c r="P188" s="79" t="s">
        <v>481</v>
      </c>
      <c r="Q188" s="122" t="s">
        <v>86</v>
      </c>
      <c r="R188" s="313"/>
      <c r="S188" s="156"/>
      <c r="T188" s="197"/>
    </row>
    <row r="189" spans="1:20" ht="127.5" customHeight="1" x14ac:dyDescent="0.2">
      <c r="A189" s="141"/>
      <c r="B189" s="144"/>
      <c r="C189" s="147"/>
      <c r="D189" s="144"/>
      <c r="E189" s="160"/>
      <c r="F189" s="144"/>
      <c r="G189" s="163"/>
      <c r="H189" s="166"/>
      <c r="I189" s="169"/>
      <c r="J189" s="172"/>
      <c r="K189" s="200"/>
      <c r="L189" s="223"/>
      <c r="M189" s="25" t="s">
        <v>482</v>
      </c>
      <c r="N189" s="144"/>
      <c r="O189" s="203"/>
      <c r="P189" s="112" t="s">
        <v>483</v>
      </c>
      <c r="Q189" s="122" t="s">
        <v>484</v>
      </c>
      <c r="R189" s="313"/>
      <c r="S189" s="156"/>
      <c r="T189" s="197"/>
    </row>
    <row r="190" spans="1:20" ht="127.5" customHeight="1" x14ac:dyDescent="0.2">
      <c r="A190" s="141"/>
      <c r="B190" s="144"/>
      <c r="C190" s="147"/>
      <c r="D190" s="144"/>
      <c r="E190" s="161"/>
      <c r="F190" s="145"/>
      <c r="G190" s="164"/>
      <c r="H190" s="167"/>
      <c r="I190" s="170"/>
      <c r="J190" s="173"/>
      <c r="K190" s="201"/>
      <c r="L190" s="223"/>
      <c r="M190" s="25" t="s">
        <v>485</v>
      </c>
      <c r="N190" s="145"/>
      <c r="O190" s="204"/>
      <c r="P190" s="110" t="s">
        <v>486</v>
      </c>
      <c r="Q190" s="132" t="s">
        <v>401</v>
      </c>
      <c r="R190" s="313"/>
      <c r="S190" s="156"/>
      <c r="T190" s="197"/>
    </row>
    <row r="191" spans="1:20" ht="73.5" customHeight="1" x14ac:dyDescent="0.2">
      <c r="A191" s="141"/>
      <c r="B191" s="144"/>
      <c r="C191" s="147"/>
      <c r="D191" s="144"/>
      <c r="E191" s="159" t="s">
        <v>55</v>
      </c>
      <c r="F191" s="143" t="s">
        <v>487</v>
      </c>
      <c r="G191" s="162">
        <v>43983</v>
      </c>
      <c r="H191" s="165">
        <v>44915</v>
      </c>
      <c r="I191" s="168">
        <f>(H191-G191)/7</f>
        <v>133.14285714285714</v>
      </c>
      <c r="J191" s="303">
        <v>1</v>
      </c>
      <c r="K191" s="199" t="s">
        <v>488</v>
      </c>
      <c r="L191" s="223"/>
      <c r="M191" s="25" t="s">
        <v>66</v>
      </c>
      <c r="N191" s="143" t="s">
        <v>275</v>
      </c>
      <c r="O191" s="202" t="s">
        <v>488</v>
      </c>
      <c r="P191" s="84" t="s">
        <v>224</v>
      </c>
      <c r="Q191" s="122" t="s">
        <v>69</v>
      </c>
      <c r="R191" s="313"/>
      <c r="S191" s="156"/>
      <c r="T191" s="197"/>
    </row>
    <row r="192" spans="1:20" ht="150" customHeight="1" x14ac:dyDescent="0.2">
      <c r="A192" s="141"/>
      <c r="B192" s="144"/>
      <c r="C192" s="147"/>
      <c r="D192" s="144"/>
      <c r="E192" s="160"/>
      <c r="F192" s="144"/>
      <c r="G192" s="163"/>
      <c r="H192" s="166"/>
      <c r="I192" s="169"/>
      <c r="J192" s="304"/>
      <c r="K192" s="200"/>
      <c r="L192" s="223"/>
      <c r="M192" s="25" t="s">
        <v>489</v>
      </c>
      <c r="N192" s="144"/>
      <c r="O192" s="203"/>
      <c r="P192" s="84" t="s">
        <v>490</v>
      </c>
      <c r="Q192" s="122" t="s">
        <v>72</v>
      </c>
      <c r="R192" s="313"/>
      <c r="S192" s="156"/>
      <c r="T192" s="197"/>
    </row>
    <row r="193" spans="1:20" ht="271.5" customHeight="1" x14ac:dyDescent="0.2">
      <c r="A193" s="141"/>
      <c r="B193" s="144"/>
      <c r="C193" s="147"/>
      <c r="D193" s="144"/>
      <c r="E193" s="160"/>
      <c r="F193" s="144"/>
      <c r="G193" s="163"/>
      <c r="H193" s="166"/>
      <c r="I193" s="169"/>
      <c r="J193" s="304"/>
      <c r="K193" s="200"/>
      <c r="L193" s="223"/>
      <c r="M193" s="25" t="s">
        <v>491</v>
      </c>
      <c r="N193" s="144"/>
      <c r="O193" s="203"/>
      <c r="P193" s="79" t="s">
        <v>492</v>
      </c>
      <c r="Q193" s="122" t="s">
        <v>75</v>
      </c>
      <c r="R193" s="313"/>
      <c r="S193" s="156"/>
      <c r="T193" s="197"/>
    </row>
    <row r="194" spans="1:20" ht="89.25" customHeight="1" x14ac:dyDescent="0.2">
      <c r="A194" s="141"/>
      <c r="B194" s="144"/>
      <c r="C194" s="147"/>
      <c r="D194" s="144"/>
      <c r="E194" s="160"/>
      <c r="F194" s="144"/>
      <c r="G194" s="163"/>
      <c r="H194" s="166"/>
      <c r="I194" s="169"/>
      <c r="J194" s="304"/>
      <c r="K194" s="200"/>
      <c r="L194" s="223"/>
      <c r="M194" s="25" t="s">
        <v>493</v>
      </c>
      <c r="N194" s="144"/>
      <c r="O194" s="203"/>
      <c r="P194" s="79" t="s">
        <v>494</v>
      </c>
      <c r="Q194" s="122" t="s">
        <v>78</v>
      </c>
      <c r="R194" s="313"/>
      <c r="S194" s="156"/>
      <c r="T194" s="197"/>
    </row>
    <row r="195" spans="1:20" ht="89.25" customHeight="1" x14ac:dyDescent="0.2">
      <c r="A195" s="141"/>
      <c r="B195" s="144"/>
      <c r="C195" s="147"/>
      <c r="D195" s="144"/>
      <c r="E195" s="160"/>
      <c r="F195" s="144"/>
      <c r="G195" s="163"/>
      <c r="H195" s="166"/>
      <c r="I195" s="169"/>
      <c r="J195" s="304"/>
      <c r="K195" s="200"/>
      <c r="L195" s="223"/>
      <c r="M195" s="25" t="s">
        <v>495</v>
      </c>
      <c r="N195" s="144"/>
      <c r="O195" s="203"/>
      <c r="P195" s="79" t="s">
        <v>494</v>
      </c>
      <c r="Q195" s="122" t="s">
        <v>81</v>
      </c>
      <c r="R195" s="313"/>
      <c r="S195" s="156"/>
      <c r="T195" s="197"/>
    </row>
    <row r="196" spans="1:20" ht="89.25" customHeight="1" x14ac:dyDescent="0.2">
      <c r="A196" s="141"/>
      <c r="B196" s="144"/>
      <c r="C196" s="147"/>
      <c r="D196" s="144"/>
      <c r="E196" s="160"/>
      <c r="F196" s="144"/>
      <c r="G196" s="163"/>
      <c r="H196" s="166"/>
      <c r="I196" s="169"/>
      <c r="J196" s="304"/>
      <c r="K196" s="200"/>
      <c r="L196" s="223"/>
      <c r="M196" s="25" t="s">
        <v>309</v>
      </c>
      <c r="N196" s="144"/>
      <c r="O196" s="203"/>
      <c r="P196" s="79" t="s">
        <v>496</v>
      </c>
      <c r="Q196" s="122" t="s">
        <v>217</v>
      </c>
      <c r="R196" s="313"/>
      <c r="S196" s="156"/>
      <c r="T196" s="197"/>
    </row>
    <row r="197" spans="1:20" ht="89.25" customHeight="1" x14ac:dyDescent="0.2">
      <c r="A197" s="141"/>
      <c r="B197" s="144"/>
      <c r="C197" s="147"/>
      <c r="D197" s="144"/>
      <c r="E197" s="160"/>
      <c r="F197" s="144"/>
      <c r="G197" s="163"/>
      <c r="H197" s="166"/>
      <c r="I197" s="169"/>
      <c r="J197" s="304"/>
      <c r="K197" s="200"/>
      <c r="L197" s="223"/>
      <c r="M197" s="25" t="s">
        <v>497</v>
      </c>
      <c r="N197" s="144"/>
      <c r="O197" s="203"/>
      <c r="P197" s="79" t="s">
        <v>498</v>
      </c>
      <c r="Q197" s="122" t="s">
        <v>86</v>
      </c>
      <c r="R197" s="313"/>
      <c r="S197" s="156"/>
      <c r="T197" s="197"/>
    </row>
    <row r="198" spans="1:20" ht="89.25" customHeight="1" x14ac:dyDescent="0.2">
      <c r="A198" s="141"/>
      <c r="B198" s="144"/>
      <c r="C198" s="147"/>
      <c r="D198" s="144"/>
      <c r="E198" s="160"/>
      <c r="F198" s="144"/>
      <c r="G198" s="163"/>
      <c r="H198" s="166"/>
      <c r="I198" s="169"/>
      <c r="J198" s="304"/>
      <c r="K198" s="200"/>
      <c r="L198" s="223"/>
      <c r="M198" s="25" t="s">
        <v>499</v>
      </c>
      <c r="N198" s="144"/>
      <c r="O198" s="203"/>
      <c r="P198" s="112" t="s">
        <v>500</v>
      </c>
      <c r="Q198" s="122" t="s">
        <v>238</v>
      </c>
      <c r="R198" s="313"/>
      <c r="S198" s="156"/>
      <c r="T198" s="197"/>
    </row>
    <row r="199" spans="1:20" ht="89.25" customHeight="1" x14ac:dyDescent="0.2">
      <c r="A199" s="141"/>
      <c r="B199" s="144"/>
      <c r="C199" s="147"/>
      <c r="D199" s="144"/>
      <c r="E199" s="160"/>
      <c r="F199" s="144"/>
      <c r="G199" s="163"/>
      <c r="H199" s="166"/>
      <c r="I199" s="169"/>
      <c r="J199" s="304"/>
      <c r="K199" s="200"/>
      <c r="L199" s="223"/>
      <c r="M199" s="25" t="s">
        <v>501</v>
      </c>
      <c r="N199" s="144"/>
      <c r="O199" s="203"/>
      <c r="P199" s="116" t="s">
        <v>502</v>
      </c>
      <c r="Q199" s="133" t="s">
        <v>257</v>
      </c>
      <c r="R199" s="313"/>
      <c r="S199" s="156"/>
      <c r="T199" s="197"/>
    </row>
    <row r="200" spans="1:20" ht="89.25" customHeight="1" x14ac:dyDescent="0.2">
      <c r="A200" s="141"/>
      <c r="B200" s="144"/>
      <c r="C200" s="147"/>
      <c r="D200" s="144"/>
      <c r="E200" s="161"/>
      <c r="F200" s="145"/>
      <c r="G200" s="164"/>
      <c r="H200" s="167"/>
      <c r="I200" s="170"/>
      <c r="J200" s="305"/>
      <c r="K200" s="201"/>
      <c r="L200" s="223"/>
      <c r="M200" s="25" t="s">
        <v>503</v>
      </c>
      <c r="N200" s="145"/>
      <c r="O200" s="204"/>
      <c r="P200" s="113" t="s">
        <v>504</v>
      </c>
      <c r="Q200" s="132" t="s">
        <v>505</v>
      </c>
      <c r="R200" s="313"/>
      <c r="S200" s="156"/>
      <c r="T200" s="197"/>
    </row>
    <row r="201" spans="1:20" ht="66.75" customHeight="1" x14ac:dyDescent="0.2">
      <c r="A201" s="141"/>
      <c r="B201" s="144"/>
      <c r="C201" s="147"/>
      <c r="D201" s="144"/>
      <c r="E201" s="159" t="s">
        <v>64</v>
      </c>
      <c r="F201" s="143" t="s">
        <v>506</v>
      </c>
      <c r="G201" s="165">
        <v>44166</v>
      </c>
      <c r="H201" s="165">
        <v>45016</v>
      </c>
      <c r="I201" s="168">
        <f>(H201-G201)/7</f>
        <v>121.42857142857143</v>
      </c>
      <c r="J201" s="171">
        <v>1</v>
      </c>
      <c r="K201" s="174" t="s">
        <v>448</v>
      </c>
      <c r="L201" s="223"/>
      <c r="M201" s="25" t="s">
        <v>66</v>
      </c>
      <c r="N201" s="143" t="s">
        <v>275</v>
      </c>
      <c r="O201" s="193" t="s">
        <v>448</v>
      </c>
      <c r="P201" s="84" t="s">
        <v>224</v>
      </c>
      <c r="Q201" s="122" t="s">
        <v>72</v>
      </c>
      <c r="R201" s="313"/>
      <c r="S201" s="156"/>
      <c r="T201" s="197"/>
    </row>
    <row r="202" spans="1:20" ht="216" customHeight="1" x14ac:dyDescent="0.2">
      <c r="A202" s="141"/>
      <c r="B202" s="144"/>
      <c r="C202" s="147"/>
      <c r="D202" s="144"/>
      <c r="E202" s="160"/>
      <c r="F202" s="144"/>
      <c r="G202" s="166"/>
      <c r="H202" s="166"/>
      <c r="I202" s="169"/>
      <c r="J202" s="172"/>
      <c r="K202" s="175"/>
      <c r="L202" s="223"/>
      <c r="M202" s="25" t="s">
        <v>507</v>
      </c>
      <c r="N202" s="144"/>
      <c r="O202" s="194"/>
      <c r="P202" s="79" t="s">
        <v>508</v>
      </c>
      <c r="Q202" s="122" t="s">
        <v>75</v>
      </c>
      <c r="R202" s="313"/>
      <c r="S202" s="156"/>
      <c r="T202" s="197"/>
    </row>
    <row r="203" spans="1:20" ht="117" customHeight="1" x14ac:dyDescent="0.2">
      <c r="A203" s="141"/>
      <c r="B203" s="144"/>
      <c r="C203" s="147"/>
      <c r="D203" s="144"/>
      <c r="E203" s="160"/>
      <c r="F203" s="144"/>
      <c r="G203" s="166"/>
      <c r="H203" s="166"/>
      <c r="I203" s="169"/>
      <c r="J203" s="172"/>
      <c r="K203" s="175"/>
      <c r="L203" s="223"/>
      <c r="M203" s="25" t="s">
        <v>509</v>
      </c>
      <c r="N203" s="144"/>
      <c r="O203" s="194"/>
      <c r="P203" s="79" t="s">
        <v>510</v>
      </c>
      <c r="Q203" s="122" t="s">
        <v>78</v>
      </c>
      <c r="R203" s="313"/>
      <c r="S203" s="156"/>
      <c r="T203" s="197"/>
    </row>
    <row r="204" spans="1:20" ht="117" customHeight="1" x14ac:dyDescent="0.2">
      <c r="A204" s="141"/>
      <c r="B204" s="144"/>
      <c r="C204" s="147"/>
      <c r="D204" s="144"/>
      <c r="E204" s="160"/>
      <c r="F204" s="144"/>
      <c r="G204" s="166"/>
      <c r="H204" s="166"/>
      <c r="I204" s="169"/>
      <c r="J204" s="172"/>
      <c r="K204" s="175"/>
      <c r="L204" s="223"/>
      <c r="M204" s="25" t="s">
        <v>495</v>
      </c>
      <c r="N204" s="144"/>
      <c r="O204" s="194"/>
      <c r="P204" s="79" t="s">
        <v>510</v>
      </c>
      <c r="Q204" s="122" t="s">
        <v>81</v>
      </c>
      <c r="R204" s="313"/>
      <c r="S204" s="156"/>
      <c r="T204" s="197"/>
    </row>
    <row r="205" spans="1:20" ht="117" customHeight="1" x14ac:dyDescent="0.2">
      <c r="A205" s="141"/>
      <c r="B205" s="144"/>
      <c r="C205" s="147"/>
      <c r="D205" s="144"/>
      <c r="E205" s="160"/>
      <c r="F205" s="144"/>
      <c r="G205" s="166"/>
      <c r="H205" s="166"/>
      <c r="I205" s="169"/>
      <c r="J205" s="172"/>
      <c r="K205" s="175"/>
      <c r="L205" s="223"/>
      <c r="M205" s="25" t="s">
        <v>309</v>
      </c>
      <c r="N205" s="144"/>
      <c r="O205" s="194"/>
      <c r="P205" s="79" t="s">
        <v>511</v>
      </c>
      <c r="Q205" s="122" t="s">
        <v>217</v>
      </c>
      <c r="R205" s="313"/>
      <c r="S205" s="156"/>
      <c r="T205" s="197"/>
    </row>
    <row r="206" spans="1:20" ht="117" customHeight="1" x14ac:dyDescent="0.2">
      <c r="A206" s="141"/>
      <c r="B206" s="144"/>
      <c r="C206" s="147"/>
      <c r="D206" s="144"/>
      <c r="E206" s="160"/>
      <c r="F206" s="144"/>
      <c r="G206" s="166"/>
      <c r="H206" s="166"/>
      <c r="I206" s="169"/>
      <c r="J206" s="172"/>
      <c r="K206" s="175"/>
      <c r="L206" s="223"/>
      <c r="M206" s="25" t="s">
        <v>497</v>
      </c>
      <c r="N206" s="144"/>
      <c r="O206" s="194"/>
      <c r="P206" s="79" t="s">
        <v>512</v>
      </c>
      <c r="Q206" s="122" t="s">
        <v>86</v>
      </c>
      <c r="R206" s="313"/>
      <c r="S206" s="156"/>
      <c r="T206" s="197"/>
    </row>
    <row r="207" spans="1:20" ht="117" customHeight="1" x14ac:dyDescent="0.2">
      <c r="A207" s="141"/>
      <c r="B207" s="144"/>
      <c r="C207" s="147"/>
      <c r="D207" s="144"/>
      <c r="E207" s="160"/>
      <c r="F207" s="144"/>
      <c r="G207" s="166"/>
      <c r="H207" s="166"/>
      <c r="I207" s="169"/>
      <c r="J207" s="172"/>
      <c r="K207" s="175"/>
      <c r="L207" s="223"/>
      <c r="M207" s="25" t="s">
        <v>513</v>
      </c>
      <c r="N207" s="144"/>
      <c r="O207" s="194"/>
      <c r="P207" s="112" t="s">
        <v>514</v>
      </c>
      <c r="Q207" s="122" t="s">
        <v>238</v>
      </c>
      <c r="R207" s="313"/>
      <c r="S207" s="156"/>
      <c r="T207" s="197"/>
    </row>
    <row r="208" spans="1:20" ht="117" customHeight="1" x14ac:dyDescent="0.2">
      <c r="A208" s="141"/>
      <c r="B208" s="144"/>
      <c r="C208" s="147"/>
      <c r="D208" s="144"/>
      <c r="E208" s="160"/>
      <c r="F208" s="144"/>
      <c r="G208" s="166"/>
      <c r="H208" s="166"/>
      <c r="I208" s="169"/>
      <c r="J208" s="172"/>
      <c r="K208" s="175"/>
      <c r="L208" s="223"/>
      <c r="M208" s="25" t="s">
        <v>515</v>
      </c>
      <c r="N208" s="144"/>
      <c r="O208" s="194"/>
      <c r="P208" s="112" t="s">
        <v>514</v>
      </c>
      <c r="Q208" s="133" t="s">
        <v>257</v>
      </c>
      <c r="R208" s="313"/>
      <c r="S208" s="156"/>
      <c r="T208" s="197"/>
    </row>
    <row r="209" spans="1:20" ht="117" customHeight="1" x14ac:dyDescent="0.2">
      <c r="A209" s="141"/>
      <c r="B209" s="144"/>
      <c r="C209" s="147"/>
      <c r="D209" s="144"/>
      <c r="E209" s="161"/>
      <c r="F209" s="145"/>
      <c r="G209" s="167"/>
      <c r="H209" s="167"/>
      <c r="I209" s="170"/>
      <c r="J209" s="173"/>
      <c r="K209" s="176"/>
      <c r="L209" s="223"/>
      <c r="M209" s="25" t="s">
        <v>516</v>
      </c>
      <c r="N209" s="145"/>
      <c r="O209" s="195"/>
      <c r="P209" s="110" t="s">
        <v>517</v>
      </c>
      <c r="Q209" s="132" t="s">
        <v>518</v>
      </c>
      <c r="R209" s="313"/>
      <c r="S209" s="156"/>
      <c r="T209" s="197"/>
    </row>
    <row r="210" spans="1:20" ht="69" customHeight="1" x14ac:dyDescent="0.2">
      <c r="A210" s="141"/>
      <c r="B210" s="144"/>
      <c r="C210" s="147"/>
      <c r="D210" s="144"/>
      <c r="E210" s="159" t="s">
        <v>174</v>
      </c>
      <c r="F210" s="143" t="s">
        <v>519</v>
      </c>
      <c r="G210" s="165">
        <v>44256</v>
      </c>
      <c r="H210" s="165">
        <v>45061</v>
      </c>
      <c r="I210" s="168">
        <f>(H210-G210)/7</f>
        <v>115</v>
      </c>
      <c r="J210" s="171">
        <v>1</v>
      </c>
      <c r="K210" s="199" t="s">
        <v>406</v>
      </c>
      <c r="L210" s="223"/>
      <c r="M210" s="25" t="s">
        <v>66</v>
      </c>
      <c r="N210" s="143" t="s">
        <v>275</v>
      </c>
      <c r="O210" s="202" t="s">
        <v>114</v>
      </c>
      <c r="P210" s="84" t="s">
        <v>224</v>
      </c>
      <c r="Q210" s="122" t="s">
        <v>72</v>
      </c>
      <c r="R210" s="313"/>
      <c r="S210" s="156"/>
      <c r="T210" s="197"/>
    </row>
    <row r="211" spans="1:20" ht="214.5" customHeight="1" x14ac:dyDescent="0.2">
      <c r="A211" s="141"/>
      <c r="B211" s="144"/>
      <c r="C211" s="147"/>
      <c r="D211" s="144"/>
      <c r="E211" s="160"/>
      <c r="F211" s="144"/>
      <c r="G211" s="166"/>
      <c r="H211" s="166"/>
      <c r="I211" s="169"/>
      <c r="J211" s="172"/>
      <c r="K211" s="200"/>
      <c r="L211" s="223"/>
      <c r="M211" s="25" t="s">
        <v>520</v>
      </c>
      <c r="N211" s="144"/>
      <c r="O211" s="203"/>
      <c r="P211" s="79" t="s">
        <v>521</v>
      </c>
      <c r="Q211" s="122" t="s">
        <v>75</v>
      </c>
      <c r="R211" s="313"/>
      <c r="S211" s="156"/>
      <c r="T211" s="197"/>
    </row>
    <row r="212" spans="1:20" ht="80.25" customHeight="1" x14ac:dyDescent="0.2">
      <c r="A212" s="141"/>
      <c r="B212" s="144"/>
      <c r="C212" s="147"/>
      <c r="D212" s="144"/>
      <c r="E212" s="160"/>
      <c r="F212" s="144"/>
      <c r="G212" s="166"/>
      <c r="H212" s="166"/>
      <c r="I212" s="169"/>
      <c r="J212" s="172"/>
      <c r="K212" s="200"/>
      <c r="L212" s="223"/>
      <c r="M212" s="25" t="s">
        <v>522</v>
      </c>
      <c r="N212" s="144"/>
      <c r="O212" s="203"/>
      <c r="P212" s="79" t="s">
        <v>523</v>
      </c>
      <c r="Q212" s="122" t="s">
        <v>78</v>
      </c>
      <c r="R212" s="313"/>
      <c r="S212" s="156"/>
      <c r="T212" s="197"/>
    </row>
    <row r="213" spans="1:20" ht="80.25" customHeight="1" x14ac:dyDescent="0.2">
      <c r="A213" s="141"/>
      <c r="B213" s="144"/>
      <c r="C213" s="147"/>
      <c r="D213" s="144"/>
      <c r="E213" s="160"/>
      <c r="F213" s="144"/>
      <c r="G213" s="166"/>
      <c r="H213" s="166"/>
      <c r="I213" s="169"/>
      <c r="J213" s="172"/>
      <c r="K213" s="200"/>
      <c r="L213" s="223"/>
      <c r="M213" s="25" t="s">
        <v>524</v>
      </c>
      <c r="N213" s="144"/>
      <c r="O213" s="203"/>
      <c r="P213" s="79" t="s">
        <v>523</v>
      </c>
      <c r="Q213" s="122" t="s">
        <v>81</v>
      </c>
      <c r="R213" s="313"/>
      <c r="S213" s="156"/>
      <c r="T213" s="197"/>
    </row>
    <row r="214" spans="1:20" ht="80.25" customHeight="1" x14ac:dyDescent="0.2">
      <c r="A214" s="141"/>
      <c r="B214" s="144"/>
      <c r="C214" s="147"/>
      <c r="D214" s="144"/>
      <c r="E214" s="160"/>
      <c r="F214" s="144"/>
      <c r="G214" s="166"/>
      <c r="H214" s="166"/>
      <c r="I214" s="169"/>
      <c r="J214" s="172"/>
      <c r="K214" s="200"/>
      <c r="L214" s="223"/>
      <c r="M214" s="25" t="s">
        <v>309</v>
      </c>
      <c r="N214" s="144"/>
      <c r="O214" s="203"/>
      <c r="P214" s="79" t="s">
        <v>525</v>
      </c>
      <c r="Q214" s="122" t="s">
        <v>217</v>
      </c>
      <c r="R214" s="313"/>
      <c r="S214" s="156"/>
      <c r="T214" s="197"/>
    </row>
    <row r="215" spans="1:20" ht="80.25" customHeight="1" x14ac:dyDescent="0.2">
      <c r="A215" s="141"/>
      <c r="B215" s="144"/>
      <c r="C215" s="147"/>
      <c r="D215" s="144"/>
      <c r="E215" s="160"/>
      <c r="F215" s="144"/>
      <c r="G215" s="166"/>
      <c r="H215" s="166"/>
      <c r="I215" s="169"/>
      <c r="J215" s="172"/>
      <c r="K215" s="200"/>
      <c r="L215" s="223"/>
      <c r="M215" s="25" t="s">
        <v>497</v>
      </c>
      <c r="N215" s="144"/>
      <c r="O215" s="203"/>
      <c r="P215" s="79" t="s">
        <v>526</v>
      </c>
      <c r="Q215" s="122" t="s">
        <v>86</v>
      </c>
      <c r="R215" s="313"/>
      <c r="S215" s="156"/>
      <c r="T215" s="197"/>
    </row>
    <row r="216" spans="1:20" ht="80.25" customHeight="1" x14ac:dyDescent="0.2">
      <c r="A216" s="141"/>
      <c r="B216" s="144"/>
      <c r="C216" s="147"/>
      <c r="D216" s="144"/>
      <c r="E216" s="160"/>
      <c r="F216" s="144"/>
      <c r="G216" s="166"/>
      <c r="H216" s="166"/>
      <c r="I216" s="169"/>
      <c r="J216" s="172"/>
      <c r="K216" s="200"/>
      <c r="L216" s="223"/>
      <c r="M216" s="25" t="s">
        <v>513</v>
      </c>
      <c r="N216" s="144"/>
      <c r="O216" s="203"/>
      <c r="P216" s="112" t="s">
        <v>526</v>
      </c>
      <c r="Q216" s="122" t="s">
        <v>238</v>
      </c>
      <c r="R216" s="313"/>
      <c r="S216" s="156"/>
      <c r="T216" s="197"/>
    </row>
    <row r="217" spans="1:20" ht="80.25" customHeight="1" x14ac:dyDescent="0.2">
      <c r="A217" s="141"/>
      <c r="B217" s="144"/>
      <c r="C217" s="147"/>
      <c r="D217" s="144"/>
      <c r="E217" s="160"/>
      <c r="F217" s="144"/>
      <c r="G217" s="166"/>
      <c r="H217" s="166"/>
      <c r="I217" s="169"/>
      <c r="J217" s="172"/>
      <c r="K217" s="200"/>
      <c r="L217" s="223"/>
      <c r="M217" s="66" t="s">
        <v>527</v>
      </c>
      <c r="N217" s="144"/>
      <c r="O217" s="203"/>
      <c r="P217" s="112" t="s">
        <v>528</v>
      </c>
      <c r="Q217" s="133" t="s">
        <v>257</v>
      </c>
      <c r="R217" s="313"/>
      <c r="S217" s="156"/>
      <c r="T217" s="197"/>
    </row>
    <row r="218" spans="1:20" ht="80.25" customHeight="1" x14ac:dyDescent="0.2">
      <c r="A218" s="141"/>
      <c r="B218" s="144"/>
      <c r="C218" s="147"/>
      <c r="D218" s="144"/>
      <c r="E218" s="160"/>
      <c r="F218" s="144"/>
      <c r="G218" s="166"/>
      <c r="H218" s="166"/>
      <c r="I218" s="169"/>
      <c r="J218" s="172"/>
      <c r="K218" s="200"/>
      <c r="L218" s="223"/>
      <c r="M218" s="66" t="s">
        <v>529</v>
      </c>
      <c r="N218" s="144"/>
      <c r="O218" s="203"/>
      <c r="P218" s="112"/>
      <c r="Q218" s="133"/>
      <c r="R218" s="313"/>
      <c r="S218" s="156"/>
      <c r="T218" s="197"/>
    </row>
    <row r="219" spans="1:20" ht="80.25" customHeight="1" x14ac:dyDescent="0.2">
      <c r="A219" s="141"/>
      <c r="B219" s="144"/>
      <c r="C219" s="147"/>
      <c r="D219" s="144"/>
      <c r="E219" s="161"/>
      <c r="F219" s="145"/>
      <c r="G219" s="167"/>
      <c r="H219" s="167"/>
      <c r="I219" s="170"/>
      <c r="J219" s="173"/>
      <c r="K219" s="201"/>
      <c r="L219" s="223"/>
      <c r="M219" s="123" t="s">
        <v>530</v>
      </c>
      <c r="N219" s="145"/>
      <c r="O219" s="204"/>
      <c r="P219" s="110" t="s">
        <v>846</v>
      </c>
      <c r="Q219" s="132" t="s">
        <v>847</v>
      </c>
      <c r="R219" s="313"/>
      <c r="S219" s="156"/>
      <c r="T219" s="197"/>
    </row>
    <row r="220" spans="1:20" ht="59.25" customHeight="1" x14ac:dyDescent="0.2">
      <c r="A220" s="141"/>
      <c r="B220" s="144"/>
      <c r="C220" s="147"/>
      <c r="D220" s="144"/>
      <c r="E220" s="159" t="s">
        <v>189</v>
      </c>
      <c r="F220" s="143" t="s">
        <v>531</v>
      </c>
      <c r="G220" s="162">
        <v>44256</v>
      </c>
      <c r="H220" s="162">
        <v>45107</v>
      </c>
      <c r="I220" s="168">
        <f>(H220-G220)/7</f>
        <v>121.57142857142857</v>
      </c>
      <c r="J220" s="171">
        <v>1</v>
      </c>
      <c r="K220" s="174" t="s">
        <v>448</v>
      </c>
      <c r="L220" s="223"/>
      <c r="M220" s="41" t="s">
        <v>66</v>
      </c>
      <c r="N220" s="143" t="s">
        <v>532</v>
      </c>
      <c r="O220" s="193" t="s">
        <v>60</v>
      </c>
      <c r="P220" s="83" t="s">
        <v>224</v>
      </c>
      <c r="Q220" s="122" t="s">
        <v>72</v>
      </c>
      <c r="R220" s="313"/>
      <c r="S220" s="156"/>
      <c r="T220" s="197"/>
    </row>
    <row r="221" spans="1:20" ht="214.5" customHeight="1" x14ac:dyDescent="0.2">
      <c r="A221" s="141"/>
      <c r="B221" s="144"/>
      <c r="C221" s="147"/>
      <c r="D221" s="144"/>
      <c r="E221" s="160"/>
      <c r="F221" s="144"/>
      <c r="G221" s="163"/>
      <c r="H221" s="163"/>
      <c r="I221" s="169"/>
      <c r="J221" s="172"/>
      <c r="K221" s="175"/>
      <c r="L221" s="223"/>
      <c r="M221" s="25" t="s">
        <v>451</v>
      </c>
      <c r="N221" s="144"/>
      <c r="O221" s="194"/>
      <c r="P221" s="79" t="s">
        <v>533</v>
      </c>
      <c r="Q221" s="122" t="s">
        <v>75</v>
      </c>
      <c r="R221" s="313"/>
      <c r="S221" s="156"/>
      <c r="T221" s="197"/>
    </row>
    <row r="222" spans="1:20" ht="93" customHeight="1" x14ac:dyDescent="0.2">
      <c r="A222" s="141"/>
      <c r="B222" s="144"/>
      <c r="C222" s="147"/>
      <c r="D222" s="144"/>
      <c r="E222" s="160"/>
      <c r="F222" s="144"/>
      <c r="G222" s="163"/>
      <c r="H222" s="163"/>
      <c r="I222" s="169"/>
      <c r="J222" s="172"/>
      <c r="K222" s="175"/>
      <c r="L222" s="223"/>
      <c r="M222" s="25" t="s">
        <v>522</v>
      </c>
      <c r="N222" s="144"/>
      <c r="O222" s="194"/>
      <c r="P222" s="79" t="s">
        <v>534</v>
      </c>
      <c r="Q222" s="122" t="s">
        <v>78</v>
      </c>
      <c r="R222" s="313"/>
      <c r="S222" s="156"/>
      <c r="T222" s="197"/>
    </row>
    <row r="223" spans="1:20" ht="93" customHeight="1" x14ac:dyDescent="0.2">
      <c r="A223" s="141"/>
      <c r="B223" s="144"/>
      <c r="C223" s="147"/>
      <c r="D223" s="144"/>
      <c r="E223" s="160"/>
      <c r="F223" s="144"/>
      <c r="G223" s="163"/>
      <c r="H223" s="163"/>
      <c r="I223" s="169"/>
      <c r="J223" s="172"/>
      <c r="K223" s="175"/>
      <c r="L223" s="223"/>
      <c r="M223" s="25" t="s">
        <v>524</v>
      </c>
      <c r="N223" s="144"/>
      <c r="O223" s="194"/>
      <c r="P223" s="79" t="s">
        <v>535</v>
      </c>
      <c r="Q223" s="122" t="s">
        <v>81</v>
      </c>
      <c r="R223" s="313"/>
      <c r="S223" s="156"/>
      <c r="T223" s="197"/>
    </row>
    <row r="224" spans="1:20" ht="93" customHeight="1" x14ac:dyDescent="0.2">
      <c r="A224" s="141"/>
      <c r="B224" s="144"/>
      <c r="C224" s="147"/>
      <c r="D224" s="144"/>
      <c r="E224" s="160"/>
      <c r="F224" s="144"/>
      <c r="G224" s="163"/>
      <c r="H224" s="163"/>
      <c r="I224" s="169"/>
      <c r="J224" s="172"/>
      <c r="K224" s="175"/>
      <c r="L224" s="223"/>
      <c r="M224" s="25" t="s">
        <v>536</v>
      </c>
      <c r="N224" s="144"/>
      <c r="O224" s="194"/>
      <c r="P224" s="79" t="s">
        <v>537</v>
      </c>
      <c r="Q224" s="122" t="s">
        <v>217</v>
      </c>
      <c r="R224" s="313"/>
      <c r="S224" s="156"/>
      <c r="T224" s="197"/>
    </row>
    <row r="225" spans="1:20" ht="93" customHeight="1" x14ac:dyDescent="0.2">
      <c r="A225" s="141"/>
      <c r="B225" s="144"/>
      <c r="C225" s="147"/>
      <c r="D225" s="144"/>
      <c r="E225" s="160"/>
      <c r="F225" s="144"/>
      <c r="G225" s="163"/>
      <c r="H225" s="163"/>
      <c r="I225" s="169"/>
      <c r="J225" s="172"/>
      <c r="K225" s="175"/>
      <c r="L225" s="223"/>
      <c r="M225" s="25" t="s">
        <v>497</v>
      </c>
      <c r="N225" s="144"/>
      <c r="O225" s="194"/>
      <c r="P225" s="79" t="s">
        <v>538</v>
      </c>
      <c r="Q225" s="122" t="s">
        <v>86</v>
      </c>
      <c r="R225" s="313"/>
      <c r="S225" s="156"/>
      <c r="T225" s="197"/>
    </row>
    <row r="226" spans="1:20" ht="93" customHeight="1" x14ac:dyDescent="0.2">
      <c r="A226" s="141"/>
      <c r="B226" s="144"/>
      <c r="C226" s="147"/>
      <c r="D226" s="144"/>
      <c r="E226" s="160"/>
      <c r="F226" s="144"/>
      <c r="G226" s="163"/>
      <c r="H226" s="163"/>
      <c r="I226" s="169"/>
      <c r="J226" s="172"/>
      <c r="K226" s="175"/>
      <c r="L226" s="223"/>
      <c r="M226" s="25" t="s">
        <v>513</v>
      </c>
      <c r="N226" s="144"/>
      <c r="O226" s="194"/>
      <c r="P226" s="112" t="s">
        <v>538</v>
      </c>
      <c r="Q226" s="122" t="s">
        <v>316</v>
      </c>
      <c r="R226" s="313"/>
      <c r="S226" s="156"/>
      <c r="T226" s="197"/>
    </row>
    <row r="227" spans="1:20" ht="93" customHeight="1" x14ac:dyDescent="0.2">
      <c r="A227" s="141"/>
      <c r="B227" s="144"/>
      <c r="C227" s="147"/>
      <c r="D227" s="144"/>
      <c r="E227" s="160"/>
      <c r="F227" s="144"/>
      <c r="G227" s="163"/>
      <c r="H227" s="163"/>
      <c r="I227" s="169"/>
      <c r="J227" s="172"/>
      <c r="K227" s="175"/>
      <c r="L227" s="223"/>
      <c r="M227" s="25" t="s">
        <v>539</v>
      </c>
      <c r="N227" s="144"/>
      <c r="O227" s="194"/>
      <c r="P227" s="112" t="s">
        <v>540</v>
      </c>
      <c r="Q227" s="133" t="s">
        <v>257</v>
      </c>
      <c r="R227" s="313"/>
      <c r="S227" s="156"/>
      <c r="T227" s="197"/>
    </row>
    <row r="228" spans="1:20" ht="93" customHeight="1" x14ac:dyDescent="0.2">
      <c r="A228" s="141"/>
      <c r="B228" s="144"/>
      <c r="C228" s="147"/>
      <c r="D228" s="144"/>
      <c r="E228" s="160"/>
      <c r="F228" s="144"/>
      <c r="G228" s="163"/>
      <c r="H228" s="163"/>
      <c r="I228" s="169"/>
      <c r="J228" s="172"/>
      <c r="K228" s="175"/>
      <c r="L228" s="223"/>
      <c r="M228" s="66" t="s">
        <v>529</v>
      </c>
      <c r="N228" s="144"/>
      <c r="O228" s="194"/>
      <c r="P228" s="112"/>
      <c r="Q228" s="133"/>
      <c r="R228" s="313"/>
      <c r="S228" s="156"/>
      <c r="T228" s="197"/>
    </row>
    <row r="229" spans="1:20" ht="93" customHeight="1" thickBot="1" x14ac:dyDescent="0.25">
      <c r="A229" s="142"/>
      <c r="B229" s="145"/>
      <c r="C229" s="148"/>
      <c r="D229" s="145"/>
      <c r="E229" s="161"/>
      <c r="F229" s="145"/>
      <c r="G229" s="164"/>
      <c r="H229" s="164"/>
      <c r="I229" s="170"/>
      <c r="J229" s="173"/>
      <c r="K229" s="176"/>
      <c r="L229" s="224"/>
      <c r="M229" s="123" t="s">
        <v>541</v>
      </c>
      <c r="N229" s="145"/>
      <c r="O229" s="192"/>
      <c r="P229" s="137" t="s">
        <v>848</v>
      </c>
      <c r="Q229" s="132" t="s">
        <v>847</v>
      </c>
      <c r="R229" s="314"/>
      <c r="S229" s="205"/>
      <c r="T229" s="198"/>
    </row>
    <row r="230" spans="1:20" ht="135.75" customHeight="1" x14ac:dyDescent="0.2">
      <c r="A230" s="140">
        <v>8</v>
      </c>
      <c r="B230" s="309" t="s">
        <v>542</v>
      </c>
      <c r="C230" s="146" t="s">
        <v>543</v>
      </c>
      <c r="D230" s="143" t="s">
        <v>544</v>
      </c>
      <c r="E230" s="159" t="s">
        <v>39</v>
      </c>
      <c r="F230" s="143" t="s">
        <v>545</v>
      </c>
      <c r="G230" s="162">
        <v>43654</v>
      </c>
      <c r="H230" s="162">
        <v>43805</v>
      </c>
      <c r="I230" s="179">
        <f>(H230-G230)/7</f>
        <v>21.571428571428573</v>
      </c>
      <c r="J230" s="171">
        <v>1</v>
      </c>
      <c r="K230" s="182" t="s">
        <v>114</v>
      </c>
      <c r="L230" s="149">
        <f>AVERAGE(J230:J261)</f>
        <v>1</v>
      </c>
      <c r="M230" s="54" t="s">
        <v>546</v>
      </c>
      <c r="N230" s="143" t="s">
        <v>275</v>
      </c>
      <c r="O230" s="216" t="s">
        <v>114</v>
      </c>
      <c r="P230" s="79" t="s">
        <v>547</v>
      </c>
      <c r="Q230" s="87" t="s">
        <v>277</v>
      </c>
      <c r="R230" s="238"/>
      <c r="S230" s="155"/>
      <c r="T230" s="196" t="s">
        <v>548</v>
      </c>
    </row>
    <row r="231" spans="1:20" ht="123" customHeight="1" x14ac:dyDescent="0.2">
      <c r="A231" s="141"/>
      <c r="B231" s="310"/>
      <c r="C231" s="147"/>
      <c r="D231" s="144"/>
      <c r="E231" s="160"/>
      <c r="F231" s="144"/>
      <c r="G231" s="163"/>
      <c r="H231" s="163"/>
      <c r="I231" s="180"/>
      <c r="J231" s="172"/>
      <c r="K231" s="183"/>
      <c r="L231" s="150"/>
      <c r="M231" s="54" t="s">
        <v>549</v>
      </c>
      <c r="N231" s="144"/>
      <c r="O231" s="217"/>
      <c r="P231" s="79" t="s">
        <v>550</v>
      </c>
      <c r="Q231" s="87" t="s">
        <v>139</v>
      </c>
      <c r="R231" s="153"/>
      <c r="S231" s="156"/>
      <c r="T231" s="197"/>
    </row>
    <row r="232" spans="1:20" ht="159" customHeight="1" x14ac:dyDescent="0.2">
      <c r="A232" s="141"/>
      <c r="B232" s="310"/>
      <c r="C232" s="147"/>
      <c r="D232" s="144"/>
      <c r="E232" s="160"/>
      <c r="F232" s="144"/>
      <c r="G232" s="163"/>
      <c r="H232" s="163"/>
      <c r="I232" s="180"/>
      <c r="J232" s="172"/>
      <c r="K232" s="183"/>
      <c r="L232" s="150"/>
      <c r="M232" s="54" t="s">
        <v>551</v>
      </c>
      <c r="N232" s="144"/>
      <c r="O232" s="217"/>
      <c r="P232" s="79" t="s">
        <v>552</v>
      </c>
      <c r="Q232" s="87" t="s">
        <v>69</v>
      </c>
      <c r="R232" s="153"/>
      <c r="S232" s="156"/>
      <c r="T232" s="197"/>
    </row>
    <row r="233" spans="1:20" ht="243.75" customHeight="1" x14ac:dyDescent="0.2">
      <c r="A233" s="141"/>
      <c r="B233" s="310"/>
      <c r="C233" s="147"/>
      <c r="D233" s="144"/>
      <c r="E233" s="161"/>
      <c r="F233" s="145"/>
      <c r="G233" s="164"/>
      <c r="H233" s="164"/>
      <c r="I233" s="181"/>
      <c r="J233" s="173"/>
      <c r="K233" s="184"/>
      <c r="L233" s="150"/>
      <c r="M233" s="54" t="s">
        <v>553</v>
      </c>
      <c r="N233" s="145"/>
      <c r="O233" s="218"/>
      <c r="P233" s="79" t="s">
        <v>554</v>
      </c>
      <c r="Q233" s="87" t="s">
        <v>72</v>
      </c>
      <c r="R233" s="153"/>
      <c r="S233" s="156"/>
      <c r="T233" s="197"/>
    </row>
    <row r="234" spans="1:20" ht="165" customHeight="1" x14ac:dyDescent="0.2">
      <c r="A234" s="141"/>
      <c r="B234" s="310"/>
      <c r="C234" s="147"/>
      <c r="D234" s="144"/>
      <c r="E234" s="159" t="s">
        <v>55</v>
      </c>
      <c r="F234" s="143" t="s">
        <v>555</v>
      </c>
      <c r="G234" s="162">
        <v>43654</v>
      </c>
      <c r="H234" s="165">
        <v>44347</v>
      </c>
      <c r="I234" s="168">
        <f>(H234-G234)/7</f>
        <v>99</v>
      </c>
      <c r="J234" s="171">
        <v>1</v>
      </c>
      <c r="K234" s="174" t="s">
        <v>556</v>
      </c>
      <c r="L234" s="150"/>
      <c r="M234" s="54" t="s">
        <v>557</v>
      </c>
      <c r="N234" s="143" t="s">
        <v>558</v>
      </c>
      <c r="O234" s="190" t="s">
        <v>556</v>
      </c>
      <c r="P234" s="79" t="s">
        <v>559</v>
      </c>
      <c r="Q234" s="87" t="s">
        <v>277</v>
      </c>
      <c r="R234" s="153"/>
      <c r="S234" s="156"/>
      <c r="T234" s="197"/>
    </row>
    <row r="235" spans="1:20" ht="162.75" customHeight="1" x14ac:dyDescent="0.2">
      <c r="A235" s="141"/>
      <c r="B235" s="310"/>
      <c r="C235" s="147"/>
      <c r="D235" s="144"/>
      <c r="E235" s="160"/>
      <c r="F235" s="144"/>
      <c r="G235" s="163"/>
      <c r="H235" s="166"/>
      <c r="I235" s="169"/>
      <c r="J235" s="172"/>
      <c r="K235" s="175"/>
      <c r="L235" s="150"/>
      <c r="M235" s="54" t="s">
        <v>560</v>
      </c>
      <c r="N235" s="144"/>
      <c r="O235" s="191"/>
      <c r="P235" s="79" t="s">
        <v>561</v>
      </c>
      <c r="Q235" s="87" t="s">
        <v>139</v>
      </c>
      <c r="R235" s="153"/>
      <c r="S235" s="156"/>
      <c r="T235" s="197"/>
    </row>
    <row r="236" spans="1:20" ht="162.75" customHeight="1" x14ac:dyDescent="0.2">
      <c r="A236" s="141"/>
      <c r="B236" s="310"/>
      <c r="C236" s="147"/>
      <c r="D236" s="144"/>
      <c r="E236" s="160"/>
      <c r="F236" s="144"/>
      <c r="G236" s="163"/>
      <c r="H236" s="166"/>
      <c r="I236" s="169"/>
      <c r="J236" s="172"/>
      <c r="K236" s="175"/>
      <c r="L236" s="150"/>
      <c r="M236" s="54" t="s">
        <v>562</v>
      </c>
      <c r="N236" s="144"/>
      <c r="O236" s="191"/>
      <c r="P236" s="79" t="s">
        <v>563</v>
      </c>
      <c r="Q236" s="87" t="s">
        <v>69</v>
      </c>
      <c r="R236" s="153"/>
      <c r="S236" s="156"/>
      <c r="T236" s="197"/>
    </row>
    <row r="237" spans="1:20" ht="188.25" customHeight="1" x14ac:dyDescent="0.2">
      <c r="A237" s="141"/>
      <c r="B237" s="310"/>
      <c r="C237" s="147"/>
      <c r="D237" s="144"/>
      <c r="E237" s="160"/>
      <c r="F237" s="144"/>
      <c r="G237" s="163"/>
      <c r="H237" s="166"/>
      <c r="I237" s="169"/>
      <c r="J237" s="172"/>
      <c r="K237" s="175"/>
      <c r="L237" s="150"/>
      <c r="M237" s="54" t="s">
        <v>564</v>
      </c>
      <c r="N237" s="144"/>
      <c r="O237" s="191"/>
      <c r="P237" s="79" t="s">
        <v>565</v>
      </c>
      <c r="Q237" s="87" t="s">
        <v>72</v>
      </c>
      <c r="R237" s="153"/>
      <c r="S237" s="156"/>
      <c r="T237" s="197"/>
    </row>
    <row r="238" spans="1:20" ht="188.25" customHeight="1" x14ac:dyDescent="0.2">
      <c r="A238" s="141"/>
      <c r="B238" s="310"/>
      <c r="C238" s="147"/>
      <c r="D238" s="144"/>
      <c r="E238" s="160"/>
      <c r="F238" s="144"/>
      <c r="G238" s="163"/>
      <c r="H238" s="166"/>
      <c r="I238" s="169"/>
      <c r="J238" s="172"/>
      <c r="K238" s="175"/>
      <c r="L238" s="150"/>
      <c r="M238" s="54" t="s">
        <v>566</v>
      </c>
      <c r="N238" s="144"/>
      <c r="O238" s="191"/>
      <c r="P238" s="79" t="s">
        <v>567</v>
      </c>
      <c r="Q238" s="88" t="s">
        <v>75</v>
      </c>
      <c r="R238" s="153"/>
      <c r="S238" s="156"/>
      <c r="T238" s="197"/>
    </row>
    <row r="239" spans="1:20" ht="188.25" customHeight="1" x14ac:dyDescent="0.2">
      <c r="A239" s="141"/>
      <c r="B239" s="310"/>
      <c r="C239" s="147"/>
      <c r="D239" s="144"/>
      <c r="E239" s="160"/>
      <c r="F239" s="144"/>
      <c r="G239" s="163"/>
      <c r="H239" s="166"/>
      <c r="I239" s="169"/>
      <c r="J239" s="172"/>
      <c r="K239" s="175"/>
      <c r="L239" s="150"/>
      <c r="M239" s="54" t="s">
        <v>568</v>
      </c>
      <c r="N239" s="144"/>
      <c r="O239" s="191"/>
      <c r="P239" s="79" t="s">
        <v>569</v>
      </c>
      <c r="Q239" s="87" t="s">
        <v>78</v>
      </c>
      <c r="R239" s="153"/>
      <c r="S239" s="156"/>
      <c r="T239" s="197"/>
    </row>
    <row r="240" spans="1:20" ht="188.25" customHeight="1" x14ac:dyDescent="0.2">
      <c r="A240" s="141"/>
      <c r="B240" s="310"/>
      <c r="C240" s="147"/>
      <c r="D240" s="144"/>
      <c r="E240" s="160"/>
      <c r="F240" s="144"/>
      <c r="G240" s="163"/>
      <c r="H240" s="166"/>
      <c r="I240" s="169"/>
      <c r="J240" s="172"/>
      <c r="K240" s="175"/>
      <c r="L240" s="150"/>
      <c r="M240" s="57" t="s">
        <v>570</v>
      </c>
      <c r="N240" s="144"/>
      <c r="O240" s="191"/>
      <c r="P240" s="79" t="s">
        <v>571</v>
      </c>
      <c r="Q240" s="87" t="s">
        <v>81</v>
      </c>
      <c r="R240" s="153"/>
      <c r="S240" s="156"/>
      <c r="T240" s="197"/>
    </row>
    <row r="241" spans="1:20" ht="240" customHeight="1" x14ac:dyDescent="0.2">
      <c r="A241" s="141"/>
      <c r="B241" s="310"/>
      <c r="C241" s="147"/>
      <c r="D241" s="144"/>
      <c r="E241" s="160"/>
      <c r="F241" s="144"/>
      <c r="G241" s="163"/>
      <c r="H241" s="166"/>
      <c r="I241" s="169"/>
      <c r="J241" s="172"/>
      <c r="K241" s="175"/>
      <c r="L241" s="150"/>
      <c r="M241" s="52" t="s">
        <v>572</v>
      </c>
      <c r="N241" s="144"/>
      <c r="O241" s="191"/>
      <c r="P241" s="79" t="s">
        <v>573</v>
      </c>
      <c r="Q241" s="87" t="s">
        <v>217</v>
      </c>
      <c r="R241" s="153"/>
      <c r="S241" s="156"/>
      <c r="T241" s="197"/>
    </row>
    <row r="242" spans="1:20" ht="240" customHeight="1" x14ac:dyDescent="0.2">
      <c r="A242" s="141"/>
      <c r="B242" s="310"/>
      <c r="C242" s="147"/>
      <c r="D242" s="144"/>
      <c r="E242" s="160"/>
      <c r="F242" s="144"/>
      <c r="G242" s="163"/>
      <c r="H242" s="166"/>
      <c r="I242" s="169"/>
      <c r="J242" s="172"/>
      <c r="K242" s="175"/>
      <c r="L242" s="150"/>
      <c r="M242" s="52" t="s">
        <v>574</v>
      </c>
      <c r="N242" s="144"/>
      <c r="O242" s="191"/>
      <c r="P242" s="80" t="s">
        <v>575</v>
      </c>
      <c r="Q242" s="87" t="s">
        <v>86</v>
      </c>
      <c r="R242" s="153"/>
      <c r="S242" s="156"/>
      <c r="T242" s="197"/>
    </row>
    <row r="243" spans="1:20" ht="316.5" customHeight="1" x14ac:dyDescent="0.2">
      <c r="A243" s="141"/>
      <c r="B243" s="310"/>
      <c r="C243" s="147"/>
      <c r="D243" s="144"/>
      <c r="E243" s="161"/>
      <c r="F243" s="145"/>
      <c r="G243" s="164"/>
      <c r="H243" s="167"/>
      <c r="I243" s="170"/>
      <c r="J243" s="173"/>
      <c r="K243" s="176"/>
      <c r="L243" s="150"/>
      <c r="M243" s="55" t="s">
        <v>576</v>
      </c>
      <c r="N243" s="145"/>
      <c r="O243" s="192"/>
      <c r="P243" s="81" t="s">
        <v>577</v>
      </c>
      <c r="Q243" s="87" t="s">
        <v>316</v>
      </c>
      <c r="R243" s="153"/>
      <c r="S243" s="156"/>
      <c r="T243" s="197"/>
    </row>
    <row r="244" spans="1:20" ht="175.5" customHeight="1" x14ac:dyDescent="0.2">
      <c r="A244" s="141"/>
      <c r="B244" s="310"/>
      <c r="C244" s="147"/>
      <c r="D244" s="144"/>
      <c r="E244" s="159" t="s">
        <v>64</v>
      </c>
      <c r="F244" s="143" t="s">
        <v>578</v>
      </c>
      <c r="G244" s="162">
        <v>43654</v>
      </c>
      <c r="H244" s="165">
        <v>44347</v>
      </c>
      <c r="I244" s="168">
        <f>(H244-G244)/7</f>
        <v>99</v>
      </c>
      <c r="J244" s="171">
        <v>1</v>
      </c>
      <c r="K244" s="174" t="s">
        <v>579</v>
      </c>
      <c r="L244" s="150"/>
      <c r="M244" s="41" t="s">
        <v>580</v>
      </c>
      <c r="N244" s="143" t="s">
        <v>275</v>
      </c>
      <c r="O244" s="193" t="s">
        <v>579</v>
      </c>
      <c r="P244" s="79" t="s">
        <v>581</v>
      </c>
      <c r="Q244" s="87" t="s">
        <v>277</v>
      </c>
      <c r="R244" s="153"/>
      <c r="S244" s="156"/>
      <c r="T244" s="197"/>
    </row>
    <row r="245" spans="1:20" ht="150" customHeight="1" x14ac:dyDescent="0.2">
      <c r="A245" s="141"/>
      <c r="B245" s="310"/>
      <c r="C245" s="147"/>
      <c r="D245" s="144"/>
      <c r="E245" s="160"/>
      <c r="F245" s="144"/>
      <c r="G245" s="163"/>
      <c r="H245" s="166"/>
      <c r="I245" s="169"/>
      <c r="J245" s="172"/>
      <c r="K245" s="175"/>
      <c r="L245" s="150"/>
      <c r="M245" s="41" t="s">
        <v>582</v>
      </c>
      <c r="N245" s="144"/>
      <c r="O245" s="194"/>
      <c r="P245" s="79" t="s">
        <v>583</v>
      </c>
      <c r="Q245" s="87" t="s">
        <v>139</v>
      </c>
      <c r="R245" s="153"/>
      <c r="S245" s="156"/>
      <c r="T245" s="197"/>
    </row>
    <row r="246" spans="1:20" ht="150" customHeight="1" x14ac:dyDescent="0.2">
      <c r="A246" s="141"/>
      <c r="B246" s="310"/>
      <c r="C246" s="147"/>
      <c r="D246" s="144"/>
      <c r="E246" s="160"/>
      <c r="F246" s="144"/>
      <c r="G246" s="163"/>
      <c r="H246" s="166"/>
      <c r="I246" s="169"/>
      <c r="J246" s="172"/>
      <c r="K246" s="175"/>
      <c r="L246" s="150"/>
      <c r="M246" s="41" t="s">
        <v>584</v>
      </c>
      <c r="N246" s="144"/>
      <c r="O246" s="194"/>
      <c r="P246" s="79" t="s">
        <v>585</v>
      </c>
      <c r="Q246" s="87" t="s">
        <v>69</v>
      </c>
      <c r="R246" s="153"/>
      <c r="S246" s="156"/>
      <c r="T246" s="197"/>
    </row>
    <row r="247" spans="1:20" ht="167.25" customHeight="1" x14ac:dyDescent="0.2">
      <c r="A247" s="141"/>
      <c r="B247" s="310"/>
      <c r="C247" s="147"/>
      <c r="D247" s="144"/>
      <c r="E247" s="160"/>
      <c r="F247" s="144"/>
      <c r="G247" s="163"/>
      <c r="H247" s="166"/>
      <c r="I247" s="169"/>
      <c r="J247" s="172"/>
      <c r="K247" s="175"/>
      <c r="L247" s="150"/>
      <c r="M247" s="41" t="s">
        <v>586</v>
      </c>
      <c r="N247" s="144"/>
      <c r="O247" s="194"/>
      <c r="P247" s="79" t="s">
        <v>587</v>
      </c>
      <c r="Q247" s="87" t="s">
        <v>72</v>
      </c>
      <c r="R247" s="153"/>
      <c r="S247" s="156"/>
      <c r="T247" s="197"/>
    </row>
    <row r="248" spans="1:20" ht="167.25" customHeight="1" x14ac:dyDescent="0.2">
      <c r="A248" s="141"/>
      <c r="B248" s="310"/>
      <c r="C248" s="147"/>
      <c r="D248" s="144"/>
      <c r="E248" s="160"/>
      <c r="F248" s="144"/>
      <c r="G248" s="163"/>
      <c r="H248" s="166"/>
      <c r="I248" s="169"/>
      <c r="J248" s="172"/>
      <c r="K248" s="175"/>
      <c r="L248" s="150"/>
      <c r="M248" s="41" t="s">
        <v>588</v>
      </c>
      <c r="N248" s="144"/>
      <c r="O248" s="194"/>
      <c r="P248" s="79" t="s">
        <v>589</v>
      </c>
      <c r="Q248" s="88" t="s">
        <v>75</v>
      </c>
      <c r="R248" s="153"/>
      <c r="S248" s="156"/>
      <c r="T248" s="197"/>
    </row>
    <row r="249" spans="1:20" ht="134.25" customHeight="1" x14ac:dyDescent="0.2">
      <c r="A249" s="141"/>
      <c r="B249" s="310"/>
      <c r="C249" s="147"/>
      <c r="D249" s="144"/>
      <c r="E249" s="160"/>
      <c r="F249" s="144"/>
      <c r="G249" s="163"/>
      <c r="H249" s="166"/>
      <c r="I249" s="169"/>
      <c r="J249" s="172"/>
      <c r="K249" s="175"/>
      <c r="L249" s="150"/>
      <c r="M249" s="41" t="s">
        <v>590</v>
      </c>
      <c r="N249" s="144"/>
      <c r="O249" s="194"/>
      <c r="P249" s="79" t="s">
        <v>591</v>
      </c>
      <c r="Q249" s="87" t="s">
        <v>78</v>
      </c>
      <c r="R249" s="153"/>
      <c r="S249" s="156"/>
      <c r="T249" s="197"/>
    </row>
    <row r="250" spans="1:20" ht="150.75" customHeight="1" x14ac:dyDescent="0.2">
      <c r="A250" s="141"/>
      <c r="B250" s="310"/>
      <c r="C250" s="147"/>
      <c r="D250" s="144"/>
      <c r="E250" s="160"/>
      <c r="F250" s="144"/>
      <c r="G250" s="163"/>
      <c r="H250" s="166"/>
      <c r="I250" s="169"/>
      <c r="J250" s="172"/>
      <c r="K250" s="175"/>
      <c r="L250" s="150"/>
      <c r="M250" s="57" t="s">
        <v>570</v>
      </c>
      <c r="N250" s="144"/>
      <c r="O250" s="194"/>
      <c r="P250" s="79" t="s">
        <v>571</v>
      </c>
      <c r="Q250" s="87" t="s">
        <v>81</v>
      </c>
      <c r="R250" s="153"/>
      <c r="S250" s="156"/>
      <c r="T250" s="197"/>
    </row>
    <row r="251" spans="1:20" ht="253.5" customHeight="1" x14ac:dyDescent="0.2">
      <c r="A251" s="141"/>
      <c r="B251" s="310"/>
      <c r="C251" s="147"/>
      <c r="D251" s="144"/>
      <c r="E251" s="160"/>
      <c r="F251" s="144"/>
      <c r="G251" s="163"/>
      <c r="H251" s="166"/>
      <c r="I251" s="169"/>
      <c r="J251" s="172"/>
      <c r="K251" s="175"/>
      <c r="L251" s="150"/>
      <c r="M251" s="55" t="s">
        <v>592</v>
      </c>
      <c r="N251" s="144"/>
      <c r="O251" s="194"/>
      <c r="P251" s="79" t="s">
        <v>593</v>
      </c>
      <c r="Q251" s="87" t="s">
        <v>217</v>
      </c>
      <c r="R251" s="153"/>
      <c r="S251" s="156"/>
      <c r="T251" s="197"/>
    </row>
    <row r="252" spans="1:20" ht="253.5" customHeight="1" x14ac:dyDescent="0.2">
      <c r="A252" s="141"/>
      <c r="B252" s="310"/>
      <c r="C252" s="147"/>
      <c r="D252" s="144"/>
      <c r="E252" s="160"/>
      <c r="F252" s="144"/>
      <c r="G252" s="163"/>
      <c r="H252" s="166"/>
      <c r="I252" s="169"/>
      <c r="J252" s="172"/>
      <c r="K252" s="175"/>
      <c r="L252" s="150"/>
      <c r="M252" s="55" t="s">
        <v>594</v>
      </c>
      <c r="N252" s="144"/>
      <c r="O252" s="194"/>
      <c r="P252" s="79" t="s">
        <v>595</v>
      </c>
      <c r="Q252" s="87" t="s">
        <v>86</v>
      </c>
      <c r="R252" s="153"/>
      <c r="S252" s="156"/>
      <c r="T252" s="197"/>
    </row>
    <row r="253" spans="1:20" ht="279.75" customHeight="1" x14ac:dyDescent="0.2">
      <c r="A253" s="141"/>
      <c r="B253" s="310"/>
      <c r="C253" s="147"/>
      <c r="D253" s="144"/>
      <c r="E253" s="161"/>
      <c r="F253" s="145"/>
      <c r="G253" s="164"/>
      <c r="H253" s="167"/>
      <c r="I253" s="170"/>
      <c r="J253" s="173"/>
      <c r="K253" s="176"/>
      <c r="L253" s="150"/>
      <c r="M253" s="55" t="s">
        <v>576</v>
      </c>
      <c r="N253" s="145"/>
      <c r="O253" s="195"/>
      <c r="P253" s="81" t="s">
        <v>577</v>
      </c>
      <c r="Q253" s="87" t="s">
        <v>316</v>
      </c>
      <c r="R253" s="153"/>
      <c r="S253" s="156"/>
      <c r="T253" s="197"/>
    </row>
    <row r="254" spans="1:20" ht="92.25" customHeight="1" x14ac:dyDescent="0.2">
      <c r="A254" s="141"/>
      <c r="B254" s="310"/>
      <c r="C254" s="147"/>
      <c r="D254" s="144"/>
      <c r="E254" s="159" t="s">
        <v>174</v>
      </c>
      <c r="F254" s="143" t="s">
        <v>596</v>
      </c>
      <c r="G254" s="162">
        <v>43891</v>
      </c>
      <c r="H254" s="162">
        <v>44285</v>
      </c>
      <c r="I254" s="168">
        <f>(H254-G254)/7</f>
        <v>56.285714285714285</v>
      </c>
      <c r="J254" s="171">
        <v>1</v>
      </c>
      <c r="K254" s="174" t="s">
        <v>448</v>
      </c>
      <c r="L254" s="150"/>
      <c r="M254" s="70"/>
      <c r="N254" s="143" t="s">
        <v>275</v>
      </c>
      <c r="O254" s="193" t="s">
        <v>60</v>
      </c>
      <c r="P254" s="82" t="s">
        <v>597</v>
      </c>
      <c r="Q254" s="87" t="s">
        <v>69</v>
      </c>
      <c r="R254" s="153"/>
      <c r="S254" s="156"/>
      <c r="T254" s="197"/>
    </row>
    <row r="255" spans="1:20" ht="150" customHeight="1" x14ac:dyDescent="0.2">
      <c r="A255" s="141"/>
      <c r="B255" s="310"/>
      <c r="C255" s="147"/>
      <c r="D255" s="144"/>
      <c r="E255" s="160"/>
      <c r="F255" s="144"/>
      <c r="G255" s="163"/>
      <c r="H255" s="163"/>
      <c r="I255" s="169"/>
      <c r="J255" s="172"/>
      <c r="K255" s="175"/>
      <c r="L255" s="150"/>
      <c r="M255" s="41" t="s">
        <v>489</v>
      </c>
      <c r="N255" s="144"/>
      <c r="O255" s="194"/>
      <c r="P255" s="82" t="s">
        <v>598</v>
      </c>
      <c r="Q255" s="87" t="s">
        <v>72</v>
      </c>
      <c r="R255" s="153"/>
      <c r="S255" s="156"/>
      <c r="T255" s="197"/>
    </row>
    <row r="256" spans="1:20" ht="201.75" customHeight="1" x14ac:dyDescent="0.2">
      <c r="A256" s="141"/>
      <c r="B256" s="310"/>
      <c r="C256" s="147"/>
      <c r="D256" s="144"/>
      <c r="E256" s="160"/>
      <c r="F256" s="144"/>
      <c r="G256" s="163"/>
      <c r="H256" s="163"/>
      <c r="I256" s="169"/>
      <c r="J256" s="172"/>
      <c r="K256" s="175"/>
      <c r="L256" s="150"/>
      <c r="M256" s="41" t="s">
        <v>599</v>
      </c>
      <c r="N256" s="144"/>
      <c r="O256" s="194"/>
      <c r="P256" s="79" t="s">
        <v>600</v>
      </c>
      <c r="Q256" s="88" t="s">
        <v>75</v>
      </c>
      <c r="R256" s="153"/>
      <c r="S256" s="156"/>
      <c r="T256" s="197"/>
    </row>
    <row r="257" spans="1:20" ht="83.25" customHeight="1" x14ac:dyDescent="0.2">
      <c r="A257" s="141"/>
      <c r="B257" s="310"/>
      <c r="C257" s="147"/>
      <c r="D257" s="144"/>
      <c r="E257" s="160"/>
      <c r="F257" s="144"/>
      <c r="G257" s="163"/>
      <c r="H257" s="163"/>
      <c r="I257" s="169"/>
      <c r="J257" s="172"/>
      <c r="K257" s="175"/>
      <c r="L257" s="150"/>
      <c r="M257" s="41" t="s">
        <v>522</v>
      </c>
      <c r="N257" s="144"/>
      <c r="O257" s="194"/>
      <c r="P257" s="79" t="s">
        <v>601</v>
      </c>
      <c r="Q257" s="87" t="s">
        <v>78</v>
      </c>
      <c r="R257" s="153"/>
      <c r="S257" s="156"/>
      <c r="T257" s="197"/>
    </row>
    <row r="258" spans="1:20" ht="96" customHeight="1" x14ac:dyDescent="0.2">
      <c r="A258" s="141"/>
      <c r="B258" s="310"/>
      <c r="C258" s="147"/>
      <c r="D258" s="144"/>
      <c r="E258" s="160"/>
      <c r="F258" s="144"/>
      <c r="G258" s="163"/>
      <c r="H258" s="163"/>
      <c r="I258" s="169"/>
      <c r="J258" s="172"/>
      <c r="K258" s="175"/>
      <c r="L258" s="150"/>
      <c r="M258" s="41" t="s">
        <v>524</v>
      </c>
      <c r="N258" s="144"/>
      <c r="O258" s="194"/>
      <c r="P258" s="79" t="s">
        <v>602</v>
      </c>
      <c r="Q258" s="87" t="s">
        <v>81</v>
      </c>
      <c r="R258" s="153"/>
      <c r="S258" s="156"/>
      <c r="T258" s="197"/>
    </row>
    <row r="259" spans="1:20" ht="96" customHeight="1" x14ac:dyDescent="0.2">
      <c r="A259" s="141"/>
      <c r="B259" s="310"/>
      <c r="C259" s="147"/>
      <c r="D259" s="144"/>
      <c r="E259" s="160"/>
      <c r="F259" s="144"/>
      <c r="G259" s="163"/>
      <c r="H259" s="163"/>
      <c r="I259" s="169"/>
      <c r="J259" s="172"/>
      <c r="K259" s="175"/>
      <c r="L259" s="150"/>
      <c r="M259" s="67" t="s">
        <v>455</v>
      </c>
      <c r="N259" s="144"/>
      <c r="O259" s="194"/>
      <c r="P259" s="79" t="s">
        <v>603</v>
      </c>
      <c r="Q259" s="87" t="s">
        <v>217</v>
      </c>
      <c r="R259" s="153"/>
      <c r="S259" s="156"/>
      <c r="T259" s="197"/>
    </row>
    <row r="260" spans="1:20" ht="96" customHeight="1" x14ac:dyDescent="0.2">
      <c r="A260" s="141"/>
      <c r="B260" s="310"/>
      <c r="C260" s="147"/>
      <c r="D260" s="144"/>
      <c r="E260" s="160"/>
      <c r="F260" s="144"/>
      <c r="G260" s="163"/>
      <c r="H260" s="163"/>
      <c r="I260" s="169"/>
      <c r="J260" s="172"/>
      <c r="K260" s="175"/>
      <c r="L260" s="150"/>
      <c r="M260" s="67" t="s">
        <v>457</v>
      </c>
      <c r="N260" s="144"/>
      <c r="O260" s="194"/>
      <c r="P260" s="79" t="s">
        <v>604</v>
      </c>
      <c r="Q260" s="87" t="s">
        <v>86</v>
      </c>
      <c r="R260" s="153"/>
      <c r="S260" s="156"/>
      <c r="T260" s="197"/>
    </row>
    <row r="261" spans="1:20" ht="95.25" customHeight="1" x14ac:dyDescent="0.2">
      <c r="A261" s="141"/>
      <c r="B261" s="310"/>
      <c r="C261" s="147"/>
      <c r="D261" s="144"/>
      <c r="E261" s="159" t="s">
        <v>189</v>
      </c>
      <c r="F261" s="143" t="s">
        <v>596</v>
      </c>
      <c r="G261" s="162">
        <v>43983</v>
      </c>
      <c r="H261" s="162">
        <v>45016</v>
      </c>
      <c r="I261" s="168">
        <f>(H261-G261)/7</f>
        <v>147.57142857142858</v>
      </c>
      <c r="J261" s="171">
        <v>1</v>
      </c>
      <c r="K261" s="174" t="s">
        <v>448</v>
      </c>
      <c r="L261" s="150"/>
      <c r="M261" s="41"/>
      <c r="N261" s="143" t="s">
        <v>275</v>
      </c>
      <c r="O261" s="190" t="s">
        <v>60</v>
      </c>
      <c r="P261" s="83" t="s">
        <v>224</v>
      </c>
      <c r="Q261" s="87" t="s">
        <v>69</v>
      </c>
      <c r="R261" s="153"/>
      <c r="S261" s="156"/>
      <c r="T261" s="197"/>
    </row>
    <row r="262" spans="1:20" ht="137.25" customHeight="1" x14ac:dyDescent="0.2">
      <c r="A262" s="141"/>
      <c r="B262" s="310"/>
      <c r="C262" s="147"/>
      <c r="D262" s="144"/>
      <c r="E262" s="160"/>
      <c r="F262" s="144"/>
      <c r="G262" s="163"/>
      <c r="H262" s="163"/>
      <c r="I262" s="169"/>
      <c r="J262" s="172"/>
      <c r="K262" s="175"/>
      <c r="L262" s="150"/>
      <c r="M262" s="25" t="s">
        <v>489</v>
      </c>
      <c r="N262" s="144"/>
      <c r="O262" s="191"/>
      <c r="P262" s="84" t="s">
        <v>605</v>
      </c>
      <c r="Q262" s="87" t="s">
        <v>72</v>
      </c>
      <c r="R262" s="153"/>
      <c r="S262" s="156"/>
      <c r="T262" s="197"/>
    </row>
    <row r="263" spans="1:20" ht="137.25" customHeight="1" x14ac:dyDescent="0.2">
      <c r="A263" s="141"/>
      <c r="B263" s="310"/>
      <c r="C263" s="147"/>
      <c r="D263" s="144"/>
      <c r="E263" s="160"/>
      <c r="F263" s="144"/>
      <c r="G263" s="163"/>
      <c r="H263" s="163"/>
      <c r="I263" s="169"/>
      <c r="J263" s="172"/>
      <c r="K263" s="175"/>
      <c r="L263" s="150"/>
      <c r="M263" s="25" t="s">
        <v>606</v>
      </c>
      <c r="N263" s="144"/>
      <c r="O263" s="191"/>
      <c r="P263" s="79" t="s">
        <v>607</v>
      </c>
      <c r="Q263" s="88" t="s">
        <v>75</v>
      </c>
      <c r="R263" s="153"/>
      <c r="S263" s="156"/>
      <c r="T263" s="197"/>
    </row>
    <row r="264" spans="1:20" ht="137.25" customHeight="1" x14ac:dyDescent="0.2">
      <c r="A264" s="141"/>
      <c r="B264" s="310"/>
      <c r="C264" s="147"/>
      <c r="D264" s="144"/>
      <c r="E264" s="160"/>
      <c r="F264" s="144"/>
      <c r="G264" s="163"/>
      <c r="H264" s="163"/>
      <c r="I264" s="169"/>
      <c r="J264" s="172"/>
      <c r="K264" s="175"/>
      <c r="L264" s="150"/>
      <c r="M264" s="25" t="s">
        <v>608</v>
      </c>
      <c r="N264" s="144"/>
      <c r="O264" s="191"/>
      <c r="P264" s="79" t="s">
        <v>534</v>
      </c>
      <c r="Q264" s="87" t="s">
        <v>78</v>
      </c>
      <c r="R264" s="153"/>
      <c r="S264" s="156"/>
      <c r="T264" s="197"/>
    </row>
    <row r="265" spans="1:20" ht="137.25" customHeight="1" x14ac:dyDescent="0.2">
      <c r="A265" s="141"/>
      <c r="B265" s="310"/>
      <c r="C265" s="147"/>
      <c r="D265" s="144"/>
      <c r="E265" s="160"/>
      <c r="F265" s="144"/>
      <c r="G265" s="163"/>
      <c r="H265" s="163"/>
      <c r="I265" s="169"/>
      <c r="J265" s="172"/>
      <c r="K265" s="175"/>
      <c r="L265" s="150"/>
      <c r="M265" s="41" t="s">
        <v>524</v>
      </c>
      <c r="N265" s="144"/>
      <c r="O265" s="191"/>
      <c r="P265" s="79" t="s">
        <v>609</v>
      </c>
      <c r="Q265" s="87" t="s">
        <v>81</v>
      </c>
      <c r="R265" s="153"/>
      <c r="S265" s="156"/>
      <c r="T265" s="197"/>
    </row>
    <row r="266" spans="1:20" ht="137.25" customHeight="1" x14ac:dyDescent="0.2">
      <c r="A266" s="141"/>
      <c r="B266" s="310"/>
      <c r="C266" s="147"/>
      <c r="D266" s="144"/>
      <c r="E266" s="160"/>
      <c r="F266" s="144"/>
      <c r="G266" s="163"/>
      <c r="H266" s="163"/>
      <c r="I266" s="169"/>
      <c r="J266" s="172"/>
      <c r="K266" s="175"/>
      <c r="L266" s="150"/>
      <c r="M266" s="25" t="s">
        <v>610</v>
      </c>
      <c r="N266" s="144"/>
      <c r="O266" s="191"/>
      <c r="P266" s="79" t="s">
        <v>611</v>
      </c>
      <c r="Q266" s="87" t="s">
        <v>217</v>
      </c>
      <c r="R266" s="153"/>
      <c r="S266" s="156"/>
      <c r="T266" s="197"/>
    </row>
    <row r="267" spans="1:20" ht="137.25" customHeight="1" x14ac:dyDescent="0.25">
      <c r="A267" s="141"/>
      <c r="B267" s="310"/>
      <c r="C267" s="147"/>
      <c r="D267" s="144"/>
      <c r="E267" s="160"/>
      <c r="F267" s="144"/>
      <c r="G267" s="163"/>
      <c r="H267" s="163"/>
      <c r="I267" s="169"/>
      <c r="J267" s="172"/>
      <c r="K267" s="175"/>
      <c r="L267" s="150"/>
      <c r="M267" s="25" t="s">
        <v>311</v>
      </c>
      <c r="N267" s="144"/>
      <c r="O267" s="191"/>
      <c r="P267" s="85" t="s">
        <v>612</v>
      </c>
      <c r="Q267" s="88" t="s">
        <v>86</v>
      </c>
      <c r="R267" s="153"/>
      <c r="S267" s="156"/>
      <c r="T267" s="197"/>
    </row>
    <row r="268" spans="1:20" ht="137.25" customHeight="1" x14ac:dyDescent="0.2">
      <c r="A268" s="141"/>
      <c r="B268" s="310"/>
      <c r="C268" s="147"/>
      <c r="D268" s="144"/>
      <c r="E268" s="160"/>
      <c r="F268" s="144"/>
      <c r="G268" s="163"/>
      <c r="H268" s="163"/>
      <c r="I268" s="169"/>
      <c r="J268" s="172"/>
      <c r="K268" s="175"/>
      <c r="L268" s="150"/>
      <c r="M268" s="41" t="s">
        <v>314</v>
      </c>
      <c r="N268" s="144"/>
      <c r="O268" s="191"/>
      <c r="P268" s="80" t="s">
        <v>613</v>
      </c>
      <c r="Q268" s="88" t="s">
        <v>614</v>
      </c>
      <c r="R268" s="153"/>
      <c r="S268" s="156"/>
      <c r="T268" s="197"/>
    </row>
    <row r="269" spans="1:20" ht="137.25" customHeight="1" thickBot="1" x14ac:dyDescent="0.25">
      <c r="A269" s="141"/>
      <c r="B269" s="310"/>
      <c r="C269" s="147"/>
      <c r="D269" s="144"/>
      <c r="E269" s="160"/>
      <c r="F269" s="144"/>
      <c r="G269" s="163"/>
      <c r="H269" s="163"/>
      <c r="I269" s="169"/>
      <c r="J269" s="172"/>
      <c r="K269" s="175"/>
      <c r="L269" s="150"/>
      <c r="M269" s="25" t="s">
        <v>615</v>
      </c>
      <c r="N269" s="144"/>
      <c r="O269" s="191"/>
      <c r="P269" s="80" t="s">
        <v>616</v>
      </c>
      <c r="Q269" s="118" t="s">
        <v>257</v>
      </c>
      <c r="R269" s="153"/>
      <c r="S269" s="156"/>
      <c r="T269" s="197"/>
    </row>
    <row r="270" spans="1:20" ht="137.25" customHeight="1" x14ac:dyDescent="0.2">
      <c r="A270" s="141"/>
      <c r="B270" s="310"/>
      <c r="C270" s="147"/>
      <c r="D270" s="144"/>
      <c r="E270" s="160"/>
      <c r="F270" s="144"/>
      <c r="G270" s="163"/>
      <c r="H270" s="163"/>
      <c r="I270" s="169"/>
      <c r="J270" s="172"/>
      <c r="K270" s="175"/>
      <c r="L270" s="150"/>
      <c r="M270" s="25" t="s">
        <v>617</v>
      </c>
      <c r="N270" s="144"/>
      <c r="O270" s="191"/>
      <c r="P270" s="138" t="s">
        <v>618</v>
      </c>
      <c r="Q270" s="139" t="s">
        <v>505</v>
      </c>
      <c r="R270" s="153"/>
      <c r="S270" s="156"/>
      <c r="T270" s="197"/>
    </row>
    <row r="271" spans="1:20" ht="137.25" customHeight="1" thickBot="1" x14ac:dyDescent="0.25">
      <c r="A271" s="142"/>
      <c r="B271" s="311"/>
      <c r="C271" s="148"/>
      <c r="D271" s="145"/>
      <c r="E271" s="161"/>
      <c r="F271" s="145"/>
      <c r="G271" s="164"/>
      <c r="H271" s="164"/>
      <c r="I271" s="170"/>
      <c r="J271" s="173"/>
      <c r="K271" s="176"/>
      <c r="L271" s="151"/>
      <c r="M271" s="124" t="s">
        <v>619</v>
      </c>
      <c r="N271" s="145"/>
      <c r="O271" s="192"/>
      <c r="P271" s="119" t="s">
        <v>849</v>
      </c>
      <c r="Q271" s="132" t="s">
        <v>847</v>
      </c>
      <c r="R271" s="212"/>
      <c r="S271" s="205"/>
      <c r="T271" s="198"/>
    </row>
    <row r="272" spans="1:20" ht="169.5" customHeight="1" x14ac:dyDescent="0.2">
      <c r="A272" s="140">
        <v>9</v>
      </c>
      <c r="B272" s="143" t="s">
        <v>620</v>
      </c>
      <c r="C272" s="146" t="s">
        <v>621</v>
      </c>
      <c r="D272" s="143" t="s">
        <v>622</v>
      </c>
      <c r="E272" s="33" t="s">
        <v>39</v>
      </c>
      <c r="F272" s="25" t="s">
        <v>623</v>
      </c>
      <c r="G272" s="34">
        <v>43586</v>
      </c>
      <c r="H272" s="34">
        <v>43677</v>
      </c>
      <c r="I272" s="35">
        <f>(H272-G272)/7</f>
        <v>13</v>
      </c>
      <c r="J272" s="136">
        <v>1</v>
      </c>
      <c r="K272" s="36" t="s">
        <v>624</v>
      </c>
      <c r="L272" s="149">
        <f>AVERAGE(J272:J331)</f>
        <v>1</v>
      </c>
      <c r="M272" s="25" t="s">
        <v>625</v>
      </c>
      <c r="N272" s="25" t="s">
        <v>275</v>
      </c>
      <c r="O272" s="39" t="s">
        <v>624</v>
      </c>
      <c r="P272" s="79" t="s">
        <v>626</v>
      </c>
      <c r="Q272" s="86" t="s">
        <v>277</v>
      </c>
      <c r="R272" s="152">
        <v>44721</v>
      </c>
      <c r="S272" s="155" t="s">
        <v>627</v>
      </c>
      <c r="T272" s="157" t="s">
        <v>628</v>
      </c>
    </row>
    <row r="273" spans="1:20" ht="90" customHeight="1" x14ac:dyDescent="0.2">
      <c r="A273" s="141"/>
      <c r="B273" s="144"/>
      <c r="C273" s="147"/>
      <c r="D273" s="144"/>
      <c r="E273" s="159" t="s">
        <v>55</v>
      </c>
      <c r="F273" s="143" t="s">
        <v>629</v>
      </c>
      <c r="G273" s="162">
        <v>43678</v>
      </c>
      <c r="H273" s="162">
        <v>44074</v>
      </c>
      <c r="I273" s="179">
        <f>(H273-G273)/7</f>
        <v>56.571428571428569</v>
      </c>
      <c r="J273" s="171">
        <v>1</v>
      </c>
      <c r="K273" s="213" t="s">
        <v>630</v>
      </c>
      <c r="L273" s="150"/>
      <c r="M273" s="71" t="s">
        <v>66</v>
      </c>
      <c r="N273" s="143" t="s">
        <v>275</v>
      </c>
      <c r="O273" s="219" t="s">
        <v>631</v>
      </c>
      <c r="P273" s="82" t="s">
        <v>632</v>
      </c>
      <c r="Q273" s="88" t="s">
        <v>54</v>
      </c>
      <c r="R273" s="153"/>
      <c r="S273" s="156"/>
      <c r="T273" s="158"/>
    </row>
    <row r="274" spans="1:20" ht="149.25" customHeight="1" x14ac:dyDescent="0.2">
      <c r="A274" s="141"/>
      <c r="B274" s="144"/>
      <c r="C274" s="147"/>
      <c r="D274" s="144"/>
      <c r="E274" s="160"/>
      <c r="F274" s="144"/>
      <c r="G274" s="163"/>
      <c r="H274" s="163"/>
      <c r="I274" s="180"/>
      <c r="J274" s="172"/>
      <c r="K274" s="214"/>
      <c r="L274" s="150"/>
      <c r="M274" s="41" t="s">
        <v>633</v>
      </c>
      <c r="N274" s="144"/>
      <c r="O274" s="220"/>
      <c r="P274" s="82" t="s">
        <v>634</v>
      </c>
      <c r="Q274" s="87" t="s">
        <v>69</v>
      </c>
      <c r="R274" s="153"/>
      <c r="S274" s="156"/>
      <c r="T274" s="158"/>
    </row>
    <row r="275" spans="1:20" ht="256.5" customHeight="1" x14ac:dyDescent="0.2">
      <c r="A275" s="141"/>
      <c r="B275" s="144"/>
      <c r="C275" s="147"/>
      <c r="D275" s="144"/>
      <c r="E275" s="160"/>
      <c r="F275" s="144"/>
      <c r="G275" s="163"/>
      <c r="H275" s="163"/>
      <c r="I275" s="180"/>
      <c r="J275" s="172"/>
      <c r="K275" s="214"/>
      <c r="L275" s="150"/>
      <c r="M275" s="41" t="s">
        <v>635</v>
      </c>
      <c r="N275" s="144"/>
      <c r="O275" s="220"/>
      <c r="P275" s="82" t="s">
        <v>636</v>
      </c>
      <c r="Q275" s="87" t="s">
        <v>72</v>
      </c>
      <c r="R275" s="153"/>
      <c r="S275" s="156"/>
      <c r="T275" s="158"/>
    </row>
    <row r="276" spans="1:20" ht="256.5" customHeight="1" x14ac:dyDescent="0.2">
      <c r="A276" s="141"/>
      <c r="B276" s="144"/>
      <c r="C276" s="147"/>
      <c r="D276" s="144"/>
      <c r="E276" s="161"/>
      <c r="F276" s="145"/>
      <c r="G276" s="164"/>
      <c r="H276" s="164"/>
      <c r="I276" s="181"/>
      <c r="J276" s="173"/>
      <c r="K276" s="215"/>
      <c r="L276" s="150"/>
      <c r="M276" s="41" t="s">
        <v>637</v>
      </c>
      <c r="N276" s="145"/>
      <c r="O276" s="221"/>
      <c r="P276" s="82" t="s">
        <v>638</v>
      </c>
      <c r="Q276" s="88" t="s">
        <v>75</v>
      </c>
      <c r="R276" s="153"/>
      <c r="S276" s="156"/>
      <c r="T276" s="158"/>
    </row>
    <row r="277" spans="1:20" ht="88.5" customHeight="1" x14ac:dyDescent="0.2">
      <c r="A277" s="141"/>
      <c r="B277" s="144"/>
      <c r="C277" s="147"/>
      <c r="D277" s="144"/>
      <c r="E277" s="159" t="s">
        <v>64</v>
      </c>
      <c r="F277" s="143" t="s">
        <v>639</v>
      </c>
      <c r="G277" s="162">
        <v>43770</v>
      </c>
      <c r="H277" s="165">
        <v>44196</v>
      </c>
      <c r="I277" s="168">
        <f>(H277-G277)/7</f>
        <v>60.857142857142854</v>
      </c>
      <c r="J277" s="171">
        <v>1</v>
      </c>
      <c r="K277" s="174" t="s">
        <v>640</v>
      </c>
      <c r="L277" s="150"/>
      <c r="M277" s="71" t="s">
        <v>66</v>
      </c>
      <c r="N277" s="143" t="s">
        <v>641</v>
      </c>
      <c r="O277" s="193" t="s">
        <v>640</v>
      </c>
      <c r="P277" s="82" t="s">
        <v>642</v>
      </c>
      <c r="Q277" s="88" t="s">
        <v>54</v>
      </c>
      <c r="R277" s="153"/>
      <c r="S277" s="156"/>
      <c r="T277" s="158"/>
    </row>
    <row r="278" spans="1:20" ht="157.5" customHeight="1" x14ac:dyDescent="0.2">
      <c r="A278" s="141"/>
      <c r="B278" s="144"/>
      <c r="C278" s="147"/>
      <c r="D278" s="144"/>
      <c r="E278" s="160"/>
      <c r="F278" s="144"/>
      <c r="G278" s="163"/>
      <c r="H278" s="166"/>
      <c r="I278" s="169"/>
      <c r="J278" s="172"/>
      <c r="K278" s="175"/>
      <c r="L278" s="150"/>
      <c r="M278" s="41" t="s">
        <v>643</v>
      </c>
      <c r="N278" s="144"/>
      <c r="O278" s="194"/>
      <c r="P278" s="82" t="s">
        <v>644</v>
      </c>
      <c r="Q278" s="87" t="s">
        <v>69</v>
      </c>
      <c r="R278" s="153"/>
      <c r="S278" s="156"/>
      <c r="T278" s="158"/>
    </row>
    <row r="279" spans="1:20" ht="157.5" customHeight="1" x14ac:dyDescent="0.2">
      <c r="A279" s="141"/>
      <c r="B279" s="144"/>
      <c r="C279" s="147"/>
      <c r="D279" s="144"/>
      <c r="E279" s="160"/>
      <c r="F279" s="144"/>
      <c r="G279" s="163"/>
      <c r="H279" s="166"/>
      <c r="I279" s="169"/>
      <c r="J279" s="172"/>
      <c r="K279" s="175"/>
      <c r="L279" s="150"/>
      <c r="M279" s="41" t="s">
        <v>645</v>
      </c>
      <c r="N279" s="144"/>
      <c r="O279" s="194"/>
      <c r="P279" s="82" t="s">
        <v>646</v>
      </c>
      <c r="Q279" s="87" t="s">
        <v>72</v>
      </c>
      <c r="R279" s="153"/>
      <c r="S279" s="156"/>
      <c r="T279" s="158"/>
    </row>
    <row r="280" spans="1:20" ht="208.5" customHeight="1" x14ac:dyDescent="0.2">
      <c r="A280" s="141"/>
      <c r="B280" s="144"/>
      <c r="C280" s="147"/>
      <c r="D280" s="144"/>
      <c r="E280" s="160"/>
      <c r="F280" s="144"/>
      <c r="G280" s="163"/>
      <c r="H280" s="166"/>
      <c r="I280" s="169"/>
      <c r="J280" s="172"/>
      <c r="K280" s="175"/>
      <c r="L280" s="150"/>
      <c r="M280" s="41" t="s">
        <v>647</v>
      </c>
      <c r="N280" s="144"/>
      <c r="O280" s="194"/>
      <c r="P280" s="82" t="s">
        <v>648</v>
      </c>
      <c r="Q280" s="88" t="s">
        <v>75</v>
      </c>
      <c r="R280" s="153"/>
      <c r="S280" s="156"/>
      <c r="T280" s="158"/>
    </row>
    <row r="281" spans="1:20" ht="144.75" customHeight="1" x14ac:dyDescent="0.2">
      <c r="A281" s="141"/>
      <c r="B281" s="144"/>
      <c r="C281" s="147"/>
      <c r="D281" s="144"/>
      <c r="E281" s="160"/>
      <c r="F281" s="144"/>
      <c r="G281" s="163"/>
      <c r="H281" s="166"/>
      <c r="I281" s="169"/>
      <c r="J281" s="172"/>
      <c r="K281" s="175"/>
      <c r="L281" s="150"/>
      <c r="M281" s="41" t="s">
        <v>649</v>
      </c>
      <c r="N281" s="144"/>
      <c r="O281" s="194"/>
      <c r="P281" s="82" t="s">
        <v>650</v>
      </c>
      <c r="Q281" s="87" t="s">
        <v>78</v>
      </c>
      <c r="R281" s="153"/>
      <c r="S281" s="156"/>
      <c r="T281" s="158"/>
    </row>
    <row r="282" spans="1:20" ht="144.75" customHeight="1" x14ac:dyDescent="0.2">
      <c r="A282" s="141"/>
      <c r="B282" s="144"/>
      <c r="C282" s="147"/>
      <c r="D282" s="144"/>
      <c r="E282" s="160"/>
      <c r="F282" s="144"/>
      <c r="G282" s="163"/>
      <c r="H282" s="166"/>
      <c r="I282" s="169"/>
      <c r="J282" s="172"/>
      <c r="K282" s="175"/>
      <c r="L282" s="150"/>
      <c r="M282" s="52" t="s">
        <v>651</v>
      </c>
      <c r="N282" s="144"/>
      <c r="O282" s="194"/>
      <c r="P282" s="82" t="s">
        <v>652</v>
      </c>
      <c r="Q282" s="87" t="s">
        <v>81</v>
      </c>
      <c r="R282" s="153"/>
      <c r="S282" s="156"/>
      <c r="T282" s="158"/>
    </row>
    <row r="283" spans="1:20" ht="144.75" customHeight="1" x14ac:dyDescent="0.2">
      <c r="A283" s="141"/>
      <c r="B283" s="144"/>
      <c r="C283" s="147"/>
      <c r="D283" s="144"/>
      <c r="E283" s="160"/>
      <c r="F283" s="144"/>
      <c r="G283" s="163"/>
      <c r="H283" s="166"/>
      <c r="I283" s="169"/>
      <c r="J283" s="172"/>
      <c r="K283" s="175"/>
      <c r="L283" s="150"/>
      <c r="M283" s="52" t="s">
        <v>653</v>
      </c>
      <c r="N283" s="144"/>
      <c r="O283" s="194"/>
      <c r="P283" s="82" t="s">
        <v>652</v>
      </c>
      <c r="Q283" s="87" t="s">
        <v>217</v>
      </c>
      <c r="R283" s="153"/>
      <c r="S283" s="156"/>
      <c r="T283" s="158"/>
    </row>
    <row r="284" spans="1:20" ht="144.75" customHeight="1" x14ac:dyDescent="0.2">
      <c r="A284" s="141"/>
      <c r="B284" s="144"/>
      <c r="C284" s="147"/>
      <c r="D284" s="144"/>
      <c r="E284" s="160"/>
      <c r="F284" s="144"/>
      <c r="G284" s="163"/>
      <c r="H284" s="166"/>
      <c r="I284" s="169"/>
      <c r="J284" s="172"/>
      <c r="K284" s="175"/>
      <c r="L284" s="150"/>
      <c r="M284" s="55" t="s">
        <v>654</v>
      </c>
      <c r="N284" s="144"/>
      <c r="O284" s="194"/>
      <c r="P284" s="82" t="s">
        <v>655</v>
      </c>
      <c r="Q284" s="87" t="s">
        <v>86</v>
      </c>
      <c r="R284" s="153"/>
      <c r="S284" s="156"/>
      <c r="T284" s="158"/>
    </row>
    <row r="285" spans="1:20" ht="144.75" customHeight="1" x14ac:dyDescent="0.2">
      <c r="A285" s="141"/>
      <c r="B285" s="144"/>
      <c r="C285" s="147"/>
      <c r="D285" s="144"/>
      <c r="E285" s="160"/>
      <c r="F285" s="144"/>
      <c r="G285" s="163"/>
      <c r="H285" s="166"/>
      <c r="I285" s="169"/>
      <c r="J285" s="172"/>
      <c r="K285" s="175"/>
      <c r="L285" s="150"/>
      <c r="M285" s="55" t="s">
        <v>656</v>
      </c>
      <c r="N285" s="144"/>
      <c r="O285" s="191"/>
      <c r="P285" s="104" t="s">
        <v>657</v>
      </c>
      <c r="Q285" s="87" t="s">
        <v>238</v>
      </c>
      <c r="R285" s="153"/>
      <c r="S285" s="156"/>
      <c r="T285" s="158"/>
    </row>
    <row r="286" spans="1:20" ht="144.75" customHeight="1" x14ac:dyDescent="0.2">
      <c r="A286" s="141"/>
      <c r="B286" s="144"/>
      <c r="C286" s="147"/>
      <c r="D286" s="144"/>
      <c r="E286" s="161"/>
      <c r="F286" s="145"/>
      <c r="G286" s="164"/>
      <c r="H286" s="167"/>
      <c r="I286" s="170"/>
      <c r="J286" s="173"/>
      <c r="K286" s="176"/>
      <c r="L286" s="150"/>
      <c r="M286" s="55" t="s">
        <v>658</v>
      </c>
      <c r="N286" s="145"/>
      <c r="O286" s="192"/>
      <c r="P286" s="105" t="s">
        <v>659</v>
      </c>
      <c r="Q286" s="106" t="s">
        <v>257</v>
      </c>
      <c r="R286" s="153"/>
      <c r="S286" s="156"/>
      <c r="T286" s="158"/>
    </row>
    <row r="287" spans="1:20" ht="99.75" customHeight="1" x14ac:dyDescent="0.2">
      <c r="A287" s="141"/>
      <c r="B287" s="144"/>
      <c r="C287" s="147"/>
      <c r="D287" s="144"/>
      <c r="E287" s="159" t="s">
        <v>174</v>
      </c>
      <c r="F287" s="143" t="s">
        <v>660</v>
      </c>
      <c r="G287" s="162">
        <v>43891</v>
      </c>
      <c r="H287" s="165">
        <v>44286</v>
      </c>
      <c r="I287" s="168">
        <f>(H287-G287)/7</f>
        <v>56.428571428571431</v>
      </c>
      <c r="J287" s="171">
        <v>1</v>
      </c>
      <c r="K287" s="174" t="s">
        <v>661</v>
      </c>
      <c r="L287" s="150"/>
      <c r="M287" s="41" t="s">
        <v>193</v>
      </c>
      <c r="N287" s="143" t="s">
        <v>275</v>
      </c>
      <c r="O287" s="193" t="s">
        <v>661</v>
      </c>
      <c r="P287" s="75" t="s">
        <v>662</v>
      </c>
      <c r="Q287" s="87" t="s">
        <v>69</v>
      </c>
      <c r="R287" s="153"/>
      <c r="S287" s="156"/>
      <c r="T287" s="158"/>
    </row>
    <row r="288" spans="1:20" ht="138" customHeight="1" x14ac:dyDescent="0.2">
      <c r="A288" s="141"/>
      <c r="B288" s="144"/>
      <c r="C288" s="147"/>
      <c r="D288" s="144"/>
      <c r="E288" s="160"/>
      <c r="F288" s="144"/>
      <c r="G288" s="163"/>
      <c r="H288" s="166"/>
      <c r="I288" s="169"/>
      <c r="J288" s="172"/>
      <c r="K288" s="175"/>
      <c r="L288" s="150"/>
      <c r="M288" s="41" t="s">
        <v>663</v>
      </c>
      <c r="N288" s="144"/>
      <c r="O288" s="194"/>
      <c r="P288" s="82" t="s">
        <v>598</v>
      </c>
      <c r="Q288" s="87" t="s">
        <v>72</v>
      </c>
      <c r="R288" s="153"/>
      <c r="S288" s="156"/>
      <c r="T288" s="158"/>
    </row>
    <row r="289" spans="1:20" ht="271.5" customHeight="1" x14ac:dyDescent="0.2">
      <c r="A289" s="141"/>
      <c r="B289" s="144"/>
      <c r="C289" s="147"/>
      <c r="D289" s="144"/>
      <c r="E289" s="160"/>
      <c r="F289" s="144"/>
      <c r="G289" s="163"/>
      <c r="H289" s="166"/>
      <c r="I289" s="169"/>
      <c r="J289" s="172"/>
      <c r="K289" s="175"/>
      <c r="L289" s="150"/>
      <c r="M289" s="41" t="s">
        <v>664</v>
      </c>
      <c r="N289" s="144"/>
      <c r="O289" s="194"/>
      <c r="P289" s="82" t="s">
        <v>665</v>
      </c>
      <c r="Q289" s="88" t="s">
        <v>75</v>
      </c>
      <c r="R289" s="153"/>
      <c r="S289" s="156"/>
      <c r="T289" s="158"/>
    </row>
    <row r="290" spans="1:20" ht="114.75" customHeight="1" x14ac:dyDescent="0.2">
      <c r="A290" s="141"/>
      <c r="B290" s="144"/>
      <c r="C290" s="147"/>
      <c r="D290" s="144"/>
      <c r="E290" s="160"/>
      <c r="F290" s="144"/>
      <c r="G290" s="163"/>
      <c r="H290" s="166"/>
      <c r="I290" s="169"/>
      <c r="J290" s="172"/>
      <c r="K290" s="175"/>
      <c r="L290" s="150"/>
      <c r="M290" s="41" t="s">
        <v>666</v>
      </c>
      <c r="N290" s="144"/>
      <c r="O290" s="194"/>
      <c r="P290" s="82" t="s">
        <v>667</v>
      </c>
      <c r="Q290" s="87" t="s">
        <v>78</v>
      </c>
      <c r="R290" s="153"/>
      <c r="S290" s="156"/>
      <c r="T290" s="158"/>
    </row>
    <row r="291" spans="1:20" ht="114.75" customHeight="1" x14ac:dyDescent="0.2">
      <c r="A291" s="141"/>
      <c r="B291" s="144"/>
      <c r="C291" s="147"/>
      <c r="D291" s="144"/>
      <c r="E291" s="160"/>
      <c r="F291" s="144"/>
      <c r="G291" s="163"/>
      <c r="H291" s="166"/>
      <c r="I291" s="169"/>
      <c r="J291" s="172"/>
      <c r="K291" s="175"/>
      <c r="L291" s="150"/>
      <c r="M291" s="41" t="s">
        <v>668</v>
      </c>
      <c r="N291" s="144"/>
      <c r="O291" s="194"/>
      <c r="P291" s="82" t="s">
        <v>669</v>
      </c>
      <c r="Q291" s="87" t="s">
        <v>81</v>
      </c>
      <c r="R291" s="153"/>
      <c r="S291" s="156"/>
      <c r="T291" s="158"/>
    </row>
    <row r="292" spans="1:20" ht="114.75" customHeight="1" x14ac:dyDescent="0.2">
      <c r="A292" s="141"/>
      <c r="B292" s="144"/>
      <c r="C292" s="147"/>
      <c r="D292" s="144"/>
      <c r="E292" s="160"/>
      <c r="F292" s="144"/>
      <c r="G292" s="163"/>
      <c r="H292" s="166"/>
      <c r="I292" s="169"/>
      <c r="J292" s="172"/>
      <c r="K292" s="175"/>
      <c r="L292" s="150"/>
      <c r="M292" s="41" t="s">
        <v>670</v>
      </c>
      <c r="N292" s="144"/>
      <c r="O292" s="194"/>
      <c r="P292" s="82" t="s">
        <v>669</v>
      </c>
      <c r="Q292" s="87" t="s">
        <v>217</v>
      </c>
      <c r="R292" s="153"/>
      <c r="S292" s="156"/>
      <c r="T292" s="158"/>
    </row>
    <row r="293" spans="1:20" ht="114.75" customHeight="1" x14ac:dyDescent="0.2">
      <c r="A293" s="141"/>
      <c r="B293" s="144"/>
      <c r="C293" s="147"/>
      <c r="D293" s="144"/>
      <c r="E293" s="160"/>
      <c r="F293" s="144"/>
      <c r="G293" s="163"/>
      <c r="H293" s="166"/>
      <c r="I293" s="169"/>
      <c r="J293" s="172"/>
      <c r="K293" s="175"/>
      <c r="L293" s="150"/>
      <c r="M293" s="41" t="s">
        <v>671</v>
      </c>
      <c r="N293" s="144"/>
      <c r="O293" s="194"/>
      <c r="P293" s="82" t="s">
        <v>672</v>
      </c>
      <c r="Q293" s="87" t="s">
        <v>313</v>
      </c>
      <c r="R293" s="153"/>
      <c r="S293" s="156"/>
      <c r="T293" s="158"/>
    </row>
    <row r="294" spans="1:20" ht="114.75" customHeight="1" x14ac:dyDescent="0.2">
      <c r="A294" s="141"/>
      <c r="B294" s="144"/>
      <c r="C294" s="147"/>
      <c r="D294" s="144"/>
      <c r="E294" s="160"/>
      <c r="F294" s="144"/>
      <c r="G294" s="163"/>
      <c r="H294" s="166"/>
      <c r="I294" s="169"/>
      <c r="J294" s="172"/>
      <c r="K294" s="175"/>
      <c r="L294" s="150"/>
      <c r="M294" s="41" t="s">
        <v>673</v>
      </c>
      <c r="N294" s="144"/>
      <c r="O294" s="194"/>
      <c r="P294" s="93" t="s">
        <v>674</v>
      </c>
      <c r="Q294" s="87" t="s">
        <v>238</v>
      </c>
      <c r="R294" s="153"/>
      <c r="S294" s="156"/>
      <c r="T294" s="158"/>
    </row>
    <row r="295" spans="1:20" ht="114.75" customHeight="1" x14ac:dyDescent="0.2">
      <c r="A295" s="141"/>
      <c r="B295" s="144"/>
      <c r="C295" s="147"/>
      <c r="D295" s="144"/>
      <c r="E295" s="161"/>
      <c r="F295" s="145"/>
      <c r="G295" s="164"/>
      <c r="H295" s="167"/>
      <c r="I295" s="170"/>
      <c r="J295" s="173"/>
      <c r="K295" s="176"/>
      <c r="L295" s="150"/>
      <c r="M295" s="41" t="s">
        <v>675</v>
      </c>
      <c r="N295" s="145"/>
      <c r="O295" s="195"/>
      <c r="P295" s="107" t="s">
        <v>676</v>
      </c>
      <c r="Q295" s="106" t="s">
        <v>401</v>
      </c>
      <c r="R295" s="153"/>
      <c r="S295" s="156"/>
      <c r="T295" s="158"/>
    </row>
    <row r="296" spans="1:20" ht="57.75" customHeight="1" x14ac:dyDescent="0.2">
      <c r="A296" s="141"/>
      <c r="B296" s="144"/>
      <c r="C296" s="147"/>
      <c r="D296" s="144"/>
      <c r="E296" s="159" t="s">
        <v>189</v>
      </c>
      <c r="F296" s="143" t="s">
        <v>677</v>
      </c>
      <c r="G296" s="162">
        <v>43983</v>
      </c>
      <c r="H296" s="165">
        <v>44286</v>
      </c>
      <c r="I296" s="168">
        <f>(H296-G296)/7</f>
        <v>43.285714285714285</v>
      </c>
      <c r="J296" s="171">
        <v>1</v>
      </c>
      <c r="K296" s="174" t="s">
        <v>678</v>
      </c>
      <c r="L296" s="150"/>
      <c r="M296" s="41" t="s">
        <v>66</v>
      </c>
      <c r="N296" s="143" t="s">
        <v>275</v>
      </c>
      <c r="O296" s="193" t="s">
        <v>679</v>
      </c>
      <c r="P296" s="82" t="s">
        <v>680</v>
      </c>
      <c r="Q296" s="87" t="s">
        <v>69</v>
      </c>
      <c r="R296" s="153"/>
      <c r="S296" s="156"/>
      <c r="T296" s="158"/>
    </row>
    <row r="297" spans="1:20" ht="134.25" customHeight="1" x14ac:dyDescent="0.2">
      <c r="A297" s="141"/>
      <c r="B297" s="144"/>
      <c r="C297" s="147"/>
      <c r="D297" s="144"/>
      <c r="E297" s="160"/>
      <c r="F297" s="144"/>
      <c r="G297" s="163"/>
      <c r="H297" s="166"/>
      <c r="I297" s="169"/>
      <c r="J297" s="172"/>
      <c r="K297" s="175"/>
      <c r="L297" s="150"/>
      <c r="M297" s="41" t="s">
        <v>489</v>
      </c>
      <c r="N297" s="144"/>
      <c r="O297" s="194"/>
      <c r="P297" s="82" t="s">
        <v>681</v>
      </c>
      <c r="Q297" s="87" t="s">
        <v>72</v>
      </c>
      <c r="R297" s="153"/>
      <c r="S297" s="156"/>
      <c r="T297" s="158"/>
    </row>
    <row r="298" spans="1:20" ht="131.25" customHeight="1" x14ac:dyDescent="0.2">
      <c r="A298" s="141"/>
      <c r="B298" s="144"/>
      <c r="C298" s="147"/>
      <c r="D298" s="144"/>
      <c r="E298" s="160"/>
      <c r="F298" s="144"/>
      <c r="G298" s="163"/>
      <c r="H298" s="166"/>
      <c r="I298" s="169"/>
      <c r="J298" s="172"/>
      <c r="K298" s="175"/>
      <c r="L298" s="150"/>
      <c r="M298" s="41" t="s">
        <v>664</v>
      </c>
      <c r="N298" s="144"/>
      <c r="O298" s="194"/>
      <c r="P298" s="82" t="s">
        <v>682</v>
      </c>
      <c r="Q298" s="88" t="s">
        <v>75</v>
      </c>
      <c r="R298" s="153"/>
      <c r="S298" s="156"/>
      <c r="T298" s="158"/>
    </row>
    <row r="299" spans="1:20" ht="84.75" customHeight="1" x14ac:dyDescent="0.2">
      <c r="A299" s="141"/>
      <c r="B299" s="144"/>
      <c r="C299" s="147"/>
      <c r="D299" s="144"/>
      <c r="E299" s="160"/>
      <c r="F299" s="144"/>
      <c r="G299" s="163"/>
      <c r="H299" s="166"/>
      <c r="I299" s="169"/>
      <c r="J299" s="172"/>
      <c r="K299" s="175"/>
      <c r="L299" s="150"/>
      <c r="M299" s="41" t="s">
        <v>683</v>
      </c>
      <c r="N299" s="144"/>
      <c r="O299" s="194"/>
      <c r="P299" s="82" t="s">
        <v>684</v>
      </c>
      <c r="Q299" s="87" t="s">
        <v>78</v>
      </c>
      <c r="R299" s="153"/>
      <c r="S299" s="156"/>
      <c r="T299" s="158"/>
    </row>
    <row r="300" spans="1:20" ht="84.75" customHeight="1" x14ac:dyDescent="0.2">
      <c r="A300" s="141"/>
      <c r="B300" s="144"/>
      <c r="C300" s="147"/>
      <c r="D300" s="144"/>
      <c r="E300" s="160"/>
      <c r="F300" s="144"/>
      <c r="G300" s="163"/>
      <c r="H300" s="166"/>
      <c r="I300" s="169"/>
      <c r="J300" s="172"/>
      <c r="K300" s="175"/>
      <c r="L300" s="150"/>
      <c r="M300" s="41" t="s">
        <v>307</v>
      </c>
      <c r="N300" s="144"/>
      <c r="O300" s="194"/>
      <c r="P300" s="82" t="s">
        <v>685</v>
      </c>
      <c r="Q300" s="87" t="s">
        <v>81</v>
      </c>
      <c r="R300" s="153"/>
      <c r="S300" s="156"/>
      <c r="T300" s="158"/>
    </row>
    <row r="301" spans="1:20" ht="84.75" customHeight="1" x14ac:dyDescent="0.2">
      <c r="A301" s="141"/>
      <c r="B301" s="144"/>
      <c r="C301" s="147"/>
      <c r="D301" s="144"/>
      <c r="E301" s="160"/>
      <c r="F301" s="144"/>
      <c r="G301" s="163"/>
      <c r="H301" s="166"/>
      <c r="I301" s="169"/>
      <c r="J301" s="172"/>
      <c r="K301" s="175"/>
      <c r="L301" s="150"/>
      <c r="M301" s="41" t="s">
        <v>610</v>
      </c>
      <c r="N301" s="144"/>
      <c r="O301" s="194"/>
      <c r="P301" s="82" t="s">
        <v>686</v>
      </c>
      <c r="Q301" s="87" t="s">
        <v>217</v>
      </c>
      <c r="R301" s="153"/>
      <c r="S301" s="156"/>
      <c r="T301" s="158"/>
    </row>
    <row r="302" spans="1:20" ht="84.75" customHeight="1" x14ac:dyDescent="0.2">
      <c r="A302" s="141"/>
      <c r="B302" s="144"/>
      <c r="C302" s="147"/>
      <c r="D302" s="144"/>
      <c r="E302" s="160"/>
      <c r="F302" s="144"/>
      <c r="G302" s="163"/>
      <c r="H302" s="166"/>
      <c r="I302" s="169"/>
      <c r="J302" s="172"/>
      <c r="K302" s="175"/>
      <c r="L302" s="150"/>
      <c r="M302" s="41" t="s">
        <v>671</v>
      </c>
      <c r="N302" s="144"/>
      <c r="O302" s="194"/>
      <c r="P302" s="82" t="s">
        <v>672</v>
      </c>
      <c r="Q302" s="87" t="s">
        <v>86</v>
      </c>
      <c r="R302" s="153"/>
      <c r="S302" s="156"/>
      <c r="T302" s="158"/>
    </row>
    <row r="303" spans="1:20" ht="84.75" customHeight="1" x14ac:dyDescent="0.2">
      <c r="A303" s="141"/>
      <c r="B303" s="144"/>
      <c r="C303" s="147"/>
      <c r="D303" s="144"/>
      <c r="E303" s="160"/>
      <c r="F303" s="144"/>
      <c r="G303" s="163"/>
      <c r="H303" s="166"/>
      <c r="I303" s="169"/>
      <c r="J303" s="172"/>
      <c r="K303" s="175"/>
      <c r="L303" s="150"/>
      <c r="M303" s="41" t="s">
        <v>687</v>
      </c>
      <c r="N303" s="144"/>
      <c r="O303" s="194"/>
      <c r="P303" s="93" t="s">
        <v>688</v>
      </c>
      <c r="Q303" s="87" t="s">
        <v>238</v>
      </c>
      <c r="R303" s="153"/>
      <c r="S303" s="156"/>
      <c r="T303" s="158"/>
    </row>
    <row r="304" spans="1:20" ht="84.75" customHeight="1" x14ac:dyDescent="0.2">
      <c r="A304" s="141"/>
      <c r="B304" s="144"/>
      <c r="C304" s="147"/>
      <c r="D304" s="144"/>
      <c r="E304" s="161"/>
      <c r="F304" s="145"/>
      <c r="G304" s="164"/>
      <c r="H304" s="167"/>
      <c r="I304" s="170"/>
      <c r="J304" s="173"/>
      <c r="K304" s="176"/>
      <c r="L304" s="150"/>
      <c r="M304" s="41" t="s">
        <v>689</v>
      </c>
      <c r="N304" s="145"/>
      <c r="O304" s="195"/>
      <c r="P304" s="107" t="s">
        <v>690</v>
      </c>
      <c r="Q304" s="106" t="s">
        <v>257</v>
      </c>
      <c r="R304" s="153"/>
      <c r="S304" s="156"/>
      <c r="T304" s="158"/>
    </row>
    <row r="305" spans="1:20" ht="48.75" customHeight="1" x14ac:dyDescent="0.2">
      <c r="A305" s="141"/>
      <c r="B305" s="144"/>
      <c r="C305" s="147"/>
      <c r="D305" s="144"/>
      <c r="E305" s="159" t="s">
        <v>201</v>
      </c>
      <c r="F305" s="143" t="s">
        <v>691</v>
      </c>
      <c r="G305" s="162">
        <v>44013</v>
      </c>
      <c r="H305" s="162">
        <v>44316</v>
      </c>
      <c r="I305" s="168">
        <f>(H305-G305)/7</f>
        <v>43.285714285714285</v>
      </c>
      <c r="J305" s="171">
        <v>1</v>
      </c>
      <c r="K305" s="174" t="s">
        <v>692</v>
      </c>
      <c r="L305" s="150"/>
      <c r="M305" s="41" t="s">
        <v>66</v>
      </c>
      <c r="N305" s="143" t="s">
        <v>350</v>
      </c>
      <c r="O305" s="193" t="s">
        <v>692</v>
      </c>
      <c r="P305" s="82" t="s">
        <v>693</v>
      </c>
      <c r="Q305" s="87" t="s">
        <v>72</v>
      </c>
      <c r="R305" s="153"/>
      <c r="S305" s="156"/>
      <c r="T305" s="158"/>
    </row>
    <row r="306" spans="1:20" ht="172.5" customHeight="1" x14ac:dyDescent="0.2">
      <c r="A306" s="141"/>
      <c r="B306" s="144"/>
      <c r="C306" s="147"/>
      <c r="D306" s="144"/>
      <c r="E306" s="160"/>
      <c r="F306" s="144"/>
      <c r="G306" s="163"/>
      <c r="H306" s="163"/>
      <c r="I306" s="169"/>
      <c r="J306" s="172"/>
      <c r="K306" s="175"/>
      <c r="L306" s="150"/>
      <c r="M306" s="41" t="s">
        <v>694</v>
      </c>
      <c r="N306" s="144"/>
      <c r="O306" s="194"/>
      <c r="P306" s="82" t="s">
        <v>695</v>
      </c>
      <c r="Q306" s="88" t="s">
        <v>75</v>
      </c>
      <c r="R306" s="153"/>
      <c r="S306" s="156"/>
      <c r="T306" s="158"/>
    </row>
    <row r="307" spans="1:20" ht="97.5" customHeight="1" x14ac:dyDescent="0.2">
      <c r="A307" s="141"/>
      <c r="B307" s="144"/>
      <c r="C307" s="147"/>
      <c r="D307" s="144"/>
      <c r="E307" s="160"/>
      <c r="F307" s="144"/>
      <c r="G307" s="163"/>
      <c r="H307" s="163"/>
      <c r="I307" s="169"/>
      <c r="J307" s="172"/>
      <c r="K307" s="175"/>
      <c r="L307" s="150"/>
      <c r="M307" s="41" t="s">
        <v>696</v>
      </c>
      <c r="N307" s="144"/>
      <c r="O307" s="194"/>
      <c r="P307" s="82" t="s">
        <v>697</v>
      </c>
      <c r="Q307" s="87" t="s">
        <v>78</v>
      </c>
      <c r="R307" s="153"/>
      <c r="S307" s="156"/>
      <c r="T307" s="158"/>
    </row>
    <row r="308" spans="1:20" ht="97.5" customHeight="1" x14ac:dyDescent="0.2">
      <c r="A308" s="141"/>
      <c r="B308" s="144"/>
      <c r="C308" s="147"/>
      <c r="D308" s="144"/>
      <c r="E308" s="160"/>
      <c r="F308" s="144"/>
      <c r="G308" s="163"/>
      <c r="H308" s="163"/>
      <c r="I308" s="169"/>
      <c r="J308" s="172"/>
      <c r="K308" s="175"/>
      <c r="L308" s="150"/>
      <c r="M308" s="41" t="s">
        <v>307</v>
      </c>
      <c r="N308" s="144"/>
      <c r="O308" s="194"/>
      <c r="P308" s="82" t="s">
        <v>698</v>
      </c>
      <c r="Q308" s="87" t="s">
        <v>81</v>
      </c>
      <c r="R308" s="153"/>
      <c r="S308" s="156"/>
      <c r="T308" s="158"/>
    </row>
    <row r="309" spans="1:20" ht="97.5" customHeight="1" x14ac:dyDescent="0.2">
      <c r="A309" s="141"/>
      <c r="B309" s="144"/>
      <c r="C309" s="147"/>
      <c r="D309" s="144"/>
      <c r="E309" s="160"/>
      <c r="F309" s="144"/>
      <c r="G309" s="163"/>
      <c r="H309" s="163"/>
      <c r="I309" s="169"/>
      <c r="J309" s="172"/>
      <c r="K309" s="175"/>
      <c r="L309" s="150"/>
      <c r="M309" s="41" t="s">
        <v>610</v>
      </c>
      <c r="N309" s="144"/>
      <c r="O309" s="194"/>
      <c r="P309" s="82" t="s">
        <v>699</v>
      </c>
      <c r="Q309" s="87" t="s">
        <v>217</v>
      </c>
      <c r="R309" s="153"/>
      <c r="S309" s="156"/>
      <c r="T309" s="158"/>
    </row>
    <row r="310" spans="1:20" ht="97.5" customHeight="1" x14ac:dyDescent="0.2">
      <c r="A310" s="141"/>
      <c r="B310" s="144"/>
      <c r="C310" s="147"/>
      <c r="D310" s="144"/>
      <c r="E310" s="160"/>
      <c r="F310" s="144"/>
      <c r="G310" s="163"/>
      <c r="H310" s="163"/>
      <c r="I310" s="169"/>
      <c r="J310" s="172"/>
      <c r="K310" s="175"/>
      <c r="L310" s="150"/>
      <c r="M310" s="41" t="s">
        <v>671</v>
      </c>
      <c r="N310" s="144"/>
      <c r="O310" s="194"/>
      <c r="P310" s="82" t="s">
        <v>672</v>
      </c>
      <c r="Q310" s="87" t="s">
        <v>86</v>
      </c>
      <c r="R310" s="153"/>
      <c r="S310" s="156"/>
      <c r="T310" s="158"/>
    </row>
    <row r="311" spans="1:20" ht="97.5" customHeight="1" x14ac:dyDescent="0.2">
      <c r="A311" s="141"/>
      <c r="B311" s="144"/>
      <c r="C311" s="147"/>
      <c r="D311" s="144"/>
      <c r="E311" s="160"/>
      <c r="F311" s="144"/>
      <c r="G311" s="163"/>
      <c r="H311" s="163"/>
      <c r="I311" s="169"/>
      <c r="J311" s="172"/>
      <c r="K311" s="175"/>
      <c r="L311" s="150"/>
      <c r="M311" s="41" t="s">
        <v>687</v>
      </c>
      <c r="N311" s="144"/>
      <c r="O311" s="194"/>
      <c r="P311" s="93" t="s">
        <v>688</v>
      </c>
      <c r="Q311" s="87" t="s">
        <v>238</v>
      </c>
      <c r="R311" s="153"/>
      <c r="S311" s="156"/>
      <c r="T311" s="158"/>
    </row>
    <row r="312" spans="1:20" ht="97.5" customHeight="1" x14ac:dyDescent="0.2">
      <c r="A312" s="141"/>
      <c r="B312" s="144"/>
      <c r="C312" s="147"/>
      <c r="D312" s="144"/>
      <c r="E312" s="161"/>
      <c r="F312" s="145"/>
      <c r="G312" s="164"/>
      <c r="H312" s="164"/>
      <c r="I312" s="170"/>
      <c r="J312" s="173"/>
      <c r="K312" s="176"/>
      <c r="L312" s="150"/>
      <c r="M312" s="41" t="s">
        <v>700</v>
      </c>
      <c r="N312" s="145"/>
      <c r="O312" s="195"/>
      <c r="P312" s="107" t="s">
        <v>701</v>
      </c>
      <c r="Q312" s="106" t="s">
        <v>257</v>
      </c>
      <c r="R312" s="153"/>
      <c r="S312" s="156"/>
      <c r="T312" s="158"/>
    </row>
    <row r="313" spans="1:20" ht="48.75" customHeight="1" x14ac:dyDescent="0.2">
      <c r="A313" s="141"/>
      <c r="B313" s="144"/>
      <c r="C313" s="147"/>
      <c r="D313" s="144"/>
      <c r="E313" s="159" t="s">
        <v>220</v>
      </c>
      <c r="F313" s="143" t="s">
        <v>702</v>
      </c>
      <c r="G313" s="162">
        <v>44105</v>
      </c>
      <c r="H313" s="162">
        <v>44347</v>
      </c>
      <c r="I313" s="168">
        <f>(H313-G313)/7</f>
        <v>34.571428571428569</v>
      </c>
      <c r="J313" s="171">
        <v>1</v>
      </c>
      <c r="K313" s="174" t="s">
        <v>703</v>
      </c>
      <c r="L313" s="150"/>
      <c r="M313" s="41" t="s">
        <v>66</v>
      </c>
      <c r="N313" s="143" t="s">
        <v>275</v>
      </c>
      <c r="O313" s="193" t="s">
        <v>703</v>
      </c>
      <c r="P313" s="82" t="s">
        <v>704</v>
      </c>
      <c r="Q313" s="87" t="s">
        <v>72</v>
      </c>
      <c r="R313" s="153"/>
      <c r="S313" s="156"/>
      <c r="T313" s="158"/>
    </row>
    <row r="314" spans="1:20" ht="257.25" customHeight="1" x14ac:dyDescent="0.2">
      <c r="A314" s="141"/>
      <c r="B314" s="144"/>
      <c r="C314" s="147"/>
      <c r="D314" s="144"/>
      <c r="E314" s="160"/>
      <c r="F314" s="144"/>
      <c r="G314" s="163"/>
      <c r="H314" s="163"/>
      <c r="I314" s="169"/>
      <c r="J314" s="172"/>
      <c r="K314" s="175"/>
      <c r="L314" s="150"/>
      <c r="M314" s="41" t="s">
        <v>705</v>
      </c>
      <c r="N314" s="144"/>
      <c r="O314" s="194"/>
      <c r="P314" s="82" t="s">
        <v>706</v>
      </c>
      <c r="Q314" s="88" t="s">
        <v>75</v>
      </c>
      <c r="R314" s="153"/>
      <c r="S314" s="156"/>
      <c r="T314" s="158"/>
    </row>
    <row r="315" spans="1:20" ht="94.5" customHeight="1" x14ac:dyDescent="0.2">
      <c r="A315" s="141"/>
      <c r="B315" s="144"/>
      <c r="C315" s="147"/>
      <c r="D315" s="144"/>
      <c r="E315" s="160"/>
      <c r="F315" s="144"/>
      <c r="G315" s="163"/>
      <c r="H315" s="163"/>
      <c r="I315" s="169"/>
      <c r="J315" s="172"/>
      <c r="K315" s="175"/>
      <c r="L315" s="150"/>
      <c r="M315" s="41" t="s">
        <v>707</v>
      </c>
      <c r="N315" s="144"/>
      <c r="O315" s="194"/>
      <c r="P315" s="82" t="s">
        <v>708</v>
      </c>
      <c r="Q315" s="87" t="s">
        <v>78</v>
      </c>
      <c r="R315" s="153"/>
      <c r="S315" s="156"/>
      <c r="T315" s="158"/>
    </row>
    <row r="316" spans="1:20" ht="94.5" customHeight="1" x14ac:dyDescent="0.2">
      <c r="A316" s="141"/>
      <c r="B316" s="144"/>
      <c r="C316" s="147"/>
      <c r="D316" s="144"/>
      <c r="E316" s="160"/>
      <c r="F316" s="144"/>
      <c r="G316" s="163"/>
      <c r="H316" s="163"/>
      <c r="I316" s="169"/>
      <c r="J316" s="172"/>
      <c r="K316" s="175"/>
      <c r="L316" s="150"/>
      <c r="M316" s="41" t="s">
        <v>307</v>
      </c>
      <c r="N316" s="144"/>
      <c r="O316" s="194"/>
      <c r="P316" s="82" t="s">
        <v>709</v>
      </c>
      <c r="Q316" s="87" t="s">
        <v>81</v>
      </c>
      <c r="R316" s="153"/>
      <c r="S316" s="156"/>
      <c r="T316" s="158"/>
    </row>
    <row r="317" spans="1:20" ht="94.5" customHeight="1" x14ac:dyDescent="0.2">
      <c r="A317" s="141"/>
      <c r="B317" s="144"/>
      <c r="C317" s="147"/>
      <c r="D317" s="144"/>
      <c r="E317" s="160"/>
      <c r="F317" s="144"/>
      <c r="G317" s="163"/>
      <c r="H317" s="163"/>
      <c r="I317" s="169"/>
      <c r="J317" s="172"/>
      <c r="K317" s="175"/>
      <c r="L317" s="150"/>
      <c r="M317" s="41" t="s">
        <v>536</v>
      </c>
      <c r="N317" s="144"/>
      <c r="O317" s="194"/>
      <c r="P317" s="82" t="s">
        <v>710</v>
      </c>
      <c r="Q317" s="87" t="s">
        <v>217</v>
      </c>
      <c r="R317" s="153"/>
      <c r="S317" s="156"/>
      <c r="T317" s="158"/>
    </row>
    <row r="318" spans="1:20" ht="94.5" customHeight="1" x14ac:dyDescent="0.2">
      <c r="A318" s="141"/>
      <c r="B318" s="144"/>
      <c r="C318" s="147"/>
      <c r="D318" s="144"/>
      <c r="E318" s="160"/>
      <c r="F318" s="144"/>
      <c r="G318" s="163"/>
      <c r="H318" s="163"/>
      <c r="I318" s="169"/>
      <c r="J318" s="172"/>
      <c r="K318" s="175"/>
      <c r="L318" s="150"/>
      <c r="M318" s="41" t="s">
        <v>671</v>
      </c>
      <c r="N318" s="144"/>
      <c r="O318" s="194"/>
      <c r="P318" s="82" t="s">
        <v>672</v>
      </c>
      <c r="Q318" s="87" t="s">
        <v>86</v>
      </c>
      <c r="R318" s="153"/>
      <c r="S318" s="156"/>
      <c r="T318" s="158"/>
    </row>
    <row r="319" spans="1:20" ht="94.5" customHeight="1" x14ac:dyDescent="0.2">
      <c r="A319" s="141"/>
      <c r="B319" s="144"/>
      <c r="C319" s="147"/>
      <c r="D319" s="144"/>
      <c r="E319" s="160"/>
      <c r="F319" s="144"/>
      <c r="G319" s="163"/>
      <c r="H319" s="163"/>
      <c r="I319" s="169"/>
      <c r="J319" s="172"/>
      <c r="K319" s="175"/>
      <c r="L319" s="150"/>
      <c r="M319" s="41" t="s">
        <v>711</v>
      </c>
      <c r="N319" s="144"/>
      <c r="O319" s="194"/>
      <c r="P319" s="93" t="s">
        <v>688</v>
      </c>
      <c r="Q319" s="87" t="s">
        <v>238</v>
      </c>
      <c r="R319" s="153"/>
      <c r="S319" s="156"/>
      <c r="T319" s="158"/>
    </row>
    <row r="320" spans="1:20" ht="94.5" customHeight="1" x14ac:dyDescent="0.2">
      <c r="A320" s="141"/>
      <c r="B320" s="144"/>
      <c r="C320" s="147"/>
      <c r="D320" s="144"/>
      <c r="E320" s="161"/>
      <c r="F320" s="145"/>
      <c r="G320" s="164"/>
      <c r="H320" s="164"/>
      <c r="I320" s="170"/>
      <c r="J320" s="173"/>
      <c r="K320" s="176"/>
      <c r="L320" s="150"/>
      <c r="M320" s="41" t="s">
        <v>712</v>
      </c>
      <c r="N320" s="145"/>
      <c r="O320" s="195"/>
      <c r="P320" s="107" t="s">
        <v>713</v>
      </c>
      <c r="Q320" s="106" t="s">
        <v>257</v>
      </c>
      <c r="R320" s="153"/>
      <c r="S320" s="156"/>
      <c r="T320" s="158"/>
    </row>
    <row r="321" spans="1:20" ht="70.5" customHeight="1" x14ac:dyDescent="0.2">
      <c r="A321" s="141"/>
      <c r="B321" s="144"/>
      <c r="C321" s="147"/>
      <c r="D321" s="144"/>
      <c r="E321" s="159" t="s">
        <v>242</v>
      </c>
      <c r="F321" s="143" t="s">
        <v>714</v>
      </c>
      <c r="G321" s="162">
        <v>43983</v>
      </c>
      <c r="H321" s="165">
        <v>44377</v>
      </c>
      <c r="I321" s="168">
        <f>(H321-G321)/7</f>
        <v>56.285714285714285</v>
      </c>
      <c r="J321" s="171">
        <v>1</v>
      </c>
      <c r="K321" s="174" t="s">
        <v>448</v>
      </c>
      <c r="L321" s="150"/>
      <c r="M321" s="41"/>
      <c r="N321" s="143" t="s">
        <v>275</v>
      </c>
      <c r="O321" s="193" t="s">
        <v>448</v>
      </c>
      <c r="P321" s="82" t="s">
        <v>680</v>
      </c>
      <c r="Q321" s="87" t="s">
        <v>72</v>
      </c>
      <c r="R321" s="153"/>
      <c r="S321" s="156"/>
      <c r="T321" s="158"/>
    </row>
    <row r="322" spans="1:20" ht="120" customHeight="1" x14ac:dyDescent="0.2">
      <c r="A322" s="141"/>
      <c r="B322" s="144"/>
      <c r="C322" s="147"/>
      <c r="D322" s="144"/>
      <c r="E322" s="160"/>
      <c r="F322" s="144"/>
      <c r="G322" s="163"/>
      <c r="H322" s="166"/>
      <c r="I322" s="169"/>
      <c r="J322" s="172"/>
      <c r="K322" s="175"/>
      <c r="L322" s="150"/>
      <c r="M322" s="41" t="s">
        <v>489</v>
      </c>
      <c r="N322" s="144"/>
      <c r="O322" s="194"/>
      <c r="P322" s="82" t="s">
        <v>715</v>
      </c>
      <c r="Q322" s="87" t="s">
        <v>72</v>
      </c>
      <c r="R322" s="153"/>
      <c r="S322" s="156"/>
      <c r="T322" s="158"/>
    </row>
    <row r="323" spans="1:20" ht="183" customHeight="1" x14ac:dyDescent="0.2">
      <c r="A323" s="141"/>
      <c r="B323" s="144"/>
      <c r="C323" s="147"/>
      <c r="D323" s="144"/>
      <c r="E323" s="160"/>
      <c r="F323" s="144"/>
      <c r="G323" s="163"/>
      <c r="H323" s="166"/>
      <c r="I323" s="169"/>
      <c r="J323" s="172"/>
      <c r="K323" s="175"/>
      <c r="L323" s="150"/>
      <c r="M323" s="41" t="s">
        <v>606</v>
      </c>
      <c r="N323" s="144"/>
      <c r="O323" s="194"/>
      <c r="P323" s="82" t="s">
        <v>716</v>
      </c>
      <c r="Q323" s="88" t="s">
        <v>75</v>
      </c>
      <c r="R323" s="153"/>
      <c r="S323" s="156"/>
      <c r="T323" s="158"/>
    </row>
    <row r="324" spans="1:20" ht="93" customHeight="1" x14ac:dyDescent="0.2">
      <c r="A324" s="141"/>
      <c r="B324" s="144"/>
      <c r="C324" s="147"/>
      <c r="D324" s="144"/>
      <c r="E324" s="160"/>
      <c r="F324" s="144"/>
      <c r="G324" s="163"/>
      <c r="H324" s="166"/>
      <c r="I324" s="169"/>
      <c r="J324" s="172"/>
      <c r="K324" s="175"/>
      <c r="L324" s="150"/>
      <c r="M324" s="41" t="s">
        <v>707</v>
      </c>
      <c r="N324" s="144"/>
      <c r="O324" s="194"/>
      <c r="P324" s="82" t="s">
        <v>717</v>
      </c>
      <c r="Q324" s="87" t="s">
        <v>78</v>
      </c>
      <c r="R324" s="153"/>
      <c r="S324" s="156"/>
      <c r="T324" s="158"/>
    </row>
    <row r="325" spans="1:20" ht="93" customHeight="1" x14ac:dyDescent="0.2">
      <c r="A325" s="141"/>
      <c r="B325" s="144"/>
      <c r="C325" s="147"/>
      <c r="D325" s="144"/>
      <c r="E325" s="160"/>
      <c r="F325" s="144"/>
      <c r="G325" s="163"/>
      <c r="H325" s="166"/>
      <c r="I325" s="169"/>
      <c r="J325" s="172"/>
      <c r="K325" s="175"/>
      <c r="L325" s="150"/>
      <c r="M325" s="41" t="s">
        <v>307</v>
      </c>
      <c r="N325" s="144"/>
      <c r="O325" s="194"/>
      <c r="P325" s="82" t="s">
        <v>718</v>
      </c>
      <c r="Q325" s="87" t="s">
        <v>81</v>
      </c>
      <c r="R325" s="153"/>
      <c r="S325" s="156"/>
      <c r="T325" s="158"/>
    </row>
    <row r="326" spans="1:20" ht="93" customHeight="1" x14ac:dyDescent="0.2">
      <c r="A326" s="141"/>
      <c r="B326" s="144"/>
      <c r="C326" s="147"/>
      <c r="D326" s="144"/>
      <c r="E326" s="160"/>
      <c r="F326" s="144"/>
      <c r="G326" s="163"/>
      <c r="H326" s="166"/>
      <c r="I326" s="169"/>
      <c r="J326" s="172"/>
      <c r="K326" s="175"/>
      <c r="L326" s="150"/>
      <c r="M326" s="41" t="s">
        <v>610</v>
      </c>
      <c r="N326" s="144"/>
      <c r="O326" s="194"/>
      <c r="P326" s="82" t="s">
        <v>719</v>
      </c>
      <c r="Q326" s="87" t="s">
        <v>217</v>
      </c>
      <c r="R326" s="153"/>
      <c r="S326" s="156"/>
      <c r="T326" s="158"/>
    </row>
    <row r="327" spans="1:20" ht="93" customHeight="1" x14ac:dyDescent="0.2">
      <c r="A327" s="141"/>
      <c r="B327" s="144"/>
      <c r="C327" s="147"/>
      <c r="D327" s="144"/>
      <c r="E327" s="160"/>
      <c r="F327" s="144"/>
      <c r="G327" s="163"/>
      <c r="H327" s="166"/>
      <c r="I327" s="169"/>
      <c r="J327" s="172"/>
      <c r="K327" s="175"/>
      <c r="L327" s="150"/>
      <c r="M327" s="41" t="s">
        <v>671</v>
      </c>
      <c r="N327" s="144"/>
      <c r="O327" s="194"/>
      <c r="P327" s="82" t="s">
        <v>720</v>
      </c>
      <c r="Q327" s="87" t="s">
        <v>313</v>
      </c>
      <c r="R327" s="153"/>
      <c r="S327" s="156"/>
      <c r="T327" s="158"/>
    </row>
    <row r="328" spans="1:20" ht="93" customHeight="1" x14ac:dyDescent="0.2">
      <c r="A328" s="141"/>
      <c r="B328" s="144"/>
      <c r="C328" s="147"/>
      <c r="D328" s="144"/>
      <c r="E328" s="160"/>
      <c r="F328" s="144"/>
      <c r="G328" s="163"/>
      <c r="H328" s="166"/>
      <c r="I328" s="169"/>
      <c r="J328" s="172"/>
      <c r="K328" s="175"/>
      <c r="L328" s="150"/>
      <c r="M328" s="41" t="s">
        <v>711</v>
      </c>
      <c r="N328" s="144"/>
      <c r="O328" s="194"/>
      <c r="P328" s="93" t="s">
        <v>688</v>
      </c>
      <c r="Q328" s="87" t="s">
        <v>238</v>
      </c>
      <c r="R328" s="153"/>
      <c r="S328" s="156"/>
      <c r="T328" s="158"/>
    </row>
    <row r="329" spans="1:20" ht="93" customHeight="1" x14ac:dyDescent="0.2">
      <c r="A329" s="141"/>
      <c r="B329" s="144"/>
      <c r="C329" s="147"/>
      <c r="D329" s="144"/>
      <c r="E329" s="160"/>
      <c r="F329" s="144"/>
      <c r="G329" s="163"/>
      <c r="H329" s="166"/>
      <c r="I329" s="169"/>
      <c r="J329" s="172"/>
      <c r="K329" s="175"/>
      <c r="L329" s="150"/>
      <c r="M329" s="41" t="s">
        <v>721</v>
      </c>
      <c r="N329" s="144"/>
      <c r="O329" s="194"/>
      <c r="P329" s="93" t="s">
        <v>722</v>
      </c>
      <c r="Q329" s="120" t="s">
        <v>257</v>
      </c>
      <c r="R329" s="153"/>
      <c r="S329" s="156"/>
      <c r="T329" s="158"/>
    </row>
    <row r="330" spans="1:20" ht="93" customHeight="1" x14ac:dyDescent="0.2">
      <c r="A330" s="141"/>
      <c r="B330" s="144"/>
      <c r="C330" s="147"/>
      <c r="D330" s="144"/>
      <c r="E330" s="161"/>
      <c r="F330" s="145"/>
      <c r="G330" s="164"/>
      <c r="H330" s="167"/>
      <c r="I330" s="170"/>
      <c r="J330" s="173"/>
      <c r="K330" s="176"/>
      <c r="L330" s="150"/>
      <c r="M330" s="41" t="s">
        <v>723</v>
      </c>
      <c r="N330" s="145"/>
      <c r="O330" s="195"/>
      <c r="P330" s="82" t="s">
        <v>724</v>
      </c>
      <c r="Q330" s="87" t="s">
        <v>725</v>
      </c>
      <c r="R330" s="153"/>
      <c r="S330" s="156"/>
      <c r="T330" s="158"/>
    </row>
    <row r="331" spans="1:20" ht="66.75" customHeight="1" x14ac:dyDescent="0.2">
      <c r="A331" s="141"/>
      <c r="B331" s="144"/>
      <c r="C331" s="147"/>
      <c r="D331" s="144"/>
      <c r="E331" s="159" t="s">
        <v>726</v>
      </c>
      <c r="F331" s="143" t="s">
        <v>714</v>
      </c>
      <c r="G331" s="162">
        <v>44075</v>
      </c>
      <c r="H331" s="165">
        <v>44377</v>
      </c>
      <c r="I331" s="168">
        <f>(H331-G331)/7</f>
        <v>43.142857142857146</v>
      </c>
      <c r="J331" s="171">
        <v>1</v>
      </c>
      <c r="K331" s="174" t="s">
        <v>448</v>
      </c>
      <c r="L331" s="150"/>
      <c r="M331" s="41" t="s">
        <v>66</v>
      </c>
      <c r="N331" s="143" t="s">
        <v>275</v>
      </c>
      <c r="O331" s="190" t="s">
        <v>60</v>
      </c>
      <c r="P331" s="82" t="s">
        <v>727</v>
      </c>
      <c r="Q331" s="87" t="s">
        <v>72</v>
      </c>
      <c r="R331" s="153"/>
      <c r="S331" s="156"/>
      <c r="T331" s="158"/>
    </row>
    <row r="332" spans="1:20" ht="190.5" customHeight="1" x14ac:dyDescent="0.2">
      <c r="A332" s="141"/>
      <c r="B332" s="144"/>
      <c r="C332" s="147"/>
      <c r="D332" s="144"/>
      <c r="E332" s="160"/>
      <c r="F332" s="144"/>
      <c r="G332" s="163"/>
      <c r="H332" s="166"/>
      <c r="I332" s="169"/>
      <c r="J332" s="172"/>
      <c r="K332" s="175"/>
      <c r="L332" s="150"/>
      <c r="M332" s="41" t="s">
        <v>728</v>
      </c>
      <c r="N332" s="144"/>
      <c r="O332" s="191"/>
      <c r="P332" s="79" t="s">
        <v>716</v>
      </c>
      <c r="Q332" s="88" t="s">
        <v>75</v>
      </c>
      <c r="R332" s="153"/>
      <c r="S332" s="156"/>
      <c r="T332" s="158"/>
    </row>
    <row r="333" spans="1:20" ht="94.5" customHeight="1" x14ac:dyDescent="0.2">
      <c r="A333" s="141"/>
      <c r="B333" s="144"/>
      <c r="C333" s="147"/>
      <c r="D333" s="144"/>
      <c r="E333" s="160"/>
      <c r="F333" s="144"/>
      <c r="G333" s="163"/>
      <c r="H333" s="166"/>
      <c r="I333" s="169"/>
      <c r="J333" s="172"/>
      <c r="K333" s="175"/>
      <c r="L333" s="150"/>
      <c r="M333" s="41" t="s">
        <v>683</v>
      </c>
      <c r="N333" s="144"/>
      <c r="O333" s="191"/>
      <c r="P333" s="79" t="s">
        <v>718</v>
      </c>
      <c r="Q333" s="88" t="s">
        <v>78</v>
      </c>
      <c r="R333" s="153"/>
      <c r="S333" s="156"/>
      <c r="T333" s="158"/>
    </row>
    <row r="334" spans="1:20" ht="94.5" customHeight="1" x14ac:dyDescent="0.2">
      <c r="A334" s="141"/>
      <c r="B334" s="144"/>
      <c r="C334" s="147"/>
      <c r="D334" s="144"/>
      <c r="E334" s="160"/>
      <c r="F334" s="144"/>
      <c r="G334" s="163"/>
      <c r="H334" s="166"/>
      <c r="I334" s="169"/>
      <c r="J334" s="172"/>
      <c r="K334" s="175"/>
      <c r="L334" s="150"/>
      <c r="M334" s="41" t="s">
        <v>307</v>
      </c>
      <c r="N334" s="144"/>
      <c r="O334" s="191"/>
      <c r="P334" s="79" t="s">
        <v>718</v>
      </c>
      <c r="Q334" s="88" t="s">
        <v>81</v>
      </c>
      <c r="R334" s="153"/>
      <c r="S334" s="156"/>
      <c r="T334" s="158"/>
    </row>
    <row r="335" spans="1:20" ht="94.5" customHeight="1" x14ac:dyDescent="0.2">
      <c r="A335" s="141"/>
      <c r="B335" s="144"/>
      <c r="C335" s="147"/>
      <c r="D335" s="144"/>
      <c r="E335" s="160"/>
      <c r="F335" s="144"/>
      <c r="G335" s="163"/>
      <c r="H335" s="166"/>
      <c r="I335" s="169"/>
      <c r="J335" s="172"/>
      <c r="K335" s="175"/>
      <c r="L335" s="150"/>
      <c r="M335" s="41" t="s">
        <v>610</v>
      </c>
      <c r="N335" s="144"/>
      <c r="O335" s="191"/>
      <c r="P335" s="79" t="s">
        <v>719</v>
      </c>
      <c r="Q335" s="88" t="s">
        <v>217</v>
      </c>
      <c r="R335" s="153"/>
      <c r="S335" s="156"/>
      <c r="T335" s="158"/>
    </row>
    <row r="336" spans="1:20" ht="94.5" customHeight="1" x14ac:dyDescent="0.2">
      <c r="A336" s="141"/>
      <c r="B336" s="144"/>
      <c r="C336" s="147"/>
      <c r="D336" s="144"/>
      <c r="E336" s="160"/>
      <c r="F336" s="144"/>
      <c r="G336" s="163"/>
      <c r="H336" s="166"/>
      <c r="I336" s="169"/>
      <c r="J336" s="172"/>
      <c r="K336" s="175"/>
      <c r="L336" s="150"/>
      <c r="M336" s="41" t="s">
        <v>671</v>
      </c>
      <c r="N336" s="144"/>
      <c r="O336" s="191"/>
      <c r="P336" s="79" t="s">
        <v>672</v>
      </c>
      <c r="Q336" s="88" t="s">
        <v>86</v>
      </c>
      <c r="R336" s="153"/>
      <c r="S336" s="156"/>
      <c r="T336" s="158"/>
    </row>
    <row r="337" spans="1:20" ht="94.5" customHeight="1" x14ac:dyDescent="0.2">
      <c r="A337" s="141"/>
      <c r="B337" s="144"/>
      <c r="C337" s="147"/>
      <c r="D337" s="144"/>
      <c r="E337" s="160"/>
      <c r="F337" s="144"/>
      <c r="G337" s="163"/>
      <c r="H337" s="166"/>
      <c r="I337" s="169"/>
      <c r="J337" s="172"/>
      <c r="K337" s="175"/>
      <c r="L337" s="150"/>
      <c r="M337" s="41" t="s">
        <v>711</v>
      </c>
      <c r="N337" s="144"/>
      <c r="O337" s="191"/>
      <c r="P337" s="93" t="s">
        <v>688</v>
      </c>
      <c r="Q337" s="87" t="s">
        <v>238</v>
      </c>
      <c r="R337" s="153"/>
      <c r="S337" s="156"/>
      <c r="T337" s="158"/>
    </row>
    <row r="338" spans="1:20" ht="94.5" customHeight="1" x14ac:dyDescent="0.2">
      <c r="A338" s="141"/>
      <c r="B338" s="144"/>
      <c r="C338" s="147"/>
      <c r="D338" s="144"/>
      <c r="E338" s="160"/>
      <c r="F338" s="144"/>
      <c r="G338" s="163"/>
      <c r="H338" s="166"/>
      <c r="I338" s="169"/>
      <c r="J338" s="172"/>
      <c r="K338" s="175"/>
      <c r="L338" s="150"/>
      <c r="M338" s="41" t="s">
        <v>539</v>
      </c>
      <c r="N338" s="144"/>
      <c r="O338" s="191"/>
      <c r="P338" s="121" t="s">
        <v>729</v>
      </c>
      <c r="Q338" s="117" t="s">
        <v>257</v>
      </c>
      <c r="R338" s="154"/>
      <c r="S338" s="156"/>
      <c r="T338" s="158"/>
    </row>
    <row r="339" spans="1:20" ht="94.5" customHeight="1" thickBot="1" x14ac:dyDescent="0.25">
      <c r="A339" s="142"/>
      <c r="B339" s="145"/>
      <c r="C339" s="148"/>
      <c r="D339" s="145"/>
      <c r="E339" s="161"/>
      <c r="F339" s="145"/>
      <c r="G339" s="164"/>
      <c r="H339" s="167"/>
      <c r="I339" s="170"/>
      <c r="J339" s="173"/>
      <c r="K339" s="176"/>
      <c r="L339" s="151"/>
      <c r="M339" s="41" t="s">
        <v>723</v>
      </c>
      <c r="N339" s="145"/>
      <c r="O339" s="192"/>
      <c r="P339" s="79" t="s">
        <v>724</v>
      </c>
      <c r="Q339" s="87" t="s">
        <v>725</v>
      </c>
      <c r="R339" s="153"/>
      <c r="S339" s="156"/>
      <c r="T339" s="158"/>
    </row>
    <row r="340" spans="1:20" ht="146.25" customHeight="1" x14ac:dyDescent="0.2">
      <c r="A340" s="185">
        <v>10</v>
      </c>
      <c r="B340" s="185" t="s">
        <v>730</v>
      </c>
      <c r="C340" s="226" t="s">
        <v>731</v>
      </c>
      <c r="D340" s="185" t="s">
        <v>732</v>
      </c>
      <c r="E340" s="186" t="s">
        <v>39</v>
      </c>
      <c r="F340" s="185" t="s">
        <v>733</v>
      </c>
      <c r="G340" s="187">
        <v>43617</v>
      </c>
      <c r="H340" s="187">
        <v>44074</v>
      </c>
      <c r="I340" s="208">
        <f>(H340-G340)/7</f>
        <v>65.285714285714292</v>
      </c>
      <c r="J340" s="177">
        <v>1</v>
      </c>
      <c r="K340" s="227" t="s">
        <v>734</v>
      </c>
      <c r="L340" s="306">
        <f>AVERAGE(J340:J374)</f>
        <v>1</v>
      </c>
      <c r="M340" s="50" t="s">
        <v>735</v>
      </c>
      <c r="N340" s="185" t="s">
        <v>275</v>
      </c>
      <c r="O340" s="227" t="s">
        <v>734</v>
      </c>
      <c r="P340" s="94" t="s">
        <v>736</v>
      </c>
      <c r="Q340" s="89" t="s">
        <v>277</v>
      </c>
      <c r="R340" s="312"/>
      <c r="S340" s="315"/>
      <c r="T340" s="318" t="s">
        <v>737</v>
      </c>
    </row>
    <row r="341" spans="1:20" ht="99" customHeight="1" x14ac:dyDescent="0.2">
      <c r="A341" s="185"/>
      <c r="B341" s="185"/>
      <c r="C341" s="226"/>
      <c r="D341" s="185"/>
      <c r="E341" s="186"/>
      <c r="F341" s="185"/>
      <c r="G341" s="187"/>
      <c r="H341" s="187"/>
      <c r="I341" s="208"/>
      <c r="J341" s="177"/>
      <c r="K341" s="227"/>
      <c r="L341" s="307"/>
      <c r="M341" s="50" t="s">
        <v>738</v>
      </c>
      <c r="N341" s="185"/>
      <c r="O341" s="227"/>
      <c r="P341" s="94" t="s">
        <v>739</v>
      </c>
      <c r="Q341" s="90" t="s">
        <v>54</v>
      </c>
      <c r="R341" s="313"/>
      <c r="S341" s="316"/>
      <c r="T341" s="319"/>
    </row>
    <row r="342" spans="1:20" ht="334.5" customHeight="1" x14ac:dyDescent="0.2">
      <c r="A342" s="185"/>
      <c r="B342" s="185"/>
      <c r="C342" s="226"/>
      <c r="D342" s="185"/>
      <c r="E342" s="186"/>
      <c r="F342" s="185"/>
      <c r="G342" s="187"/>
      <c r="H342" s="187"/>
      <c r="I342" s="208"/>
      <c r="J342" s="177"/>
      <c r="K342" s="227"/>
      <c r="L342" s="307"/>
      <c r="M342" s="41" t="s">
        <v>740</v>
      </c>
      <c r="N342" s="185"/>
      <c r="O342" s="227"/>
      <c r="P342" s="94" t="s">
        <v>741</v>
      </c>
      <c r="Q342" s="90" t="s">
        <v>69</v>
      </c>
      <c r="R342" s="313"/>
      <c r="S342" s="316"/>
      <c r="T342" s="319"/>
    </row>
    <row r="343" spans="1:20" ht="151.5" customHeight="1" x14ac:dyDescent="0.2">
      <c r="A343" s="185"/>
      <c r="B343" s="185"/>
      <c r="C343" s="226"/>
      <c r="D343" s="185"/>
      <c r="E343" s="186"/>
      <c r="F343" s="185"/>
      <c r="G343" s="187"/>
      <c r="H343" s="187"/>
      <c r="I343" s="208"/>
      <c r="J343" s="177"/>
      <c r="K343" s="227"/>
      <c r="L343" s="307"/>
      <c r="M343" s="41" t="s">
        <v>742</v>
      </c>
      <c r="N343" s="185"/>
      <c r="O343" s="227"/>
      <c r="P343" s="94" t="s">
        <v>743</v>
      </c>
      <c r="Q343" s="90" t="s">
        <v>72</v>
      </c>
      <c r="R343" s="313"/>
      <c r="S343" s="316"/>
      <c r="T343" s="319"/>
    </row>
    <row r="344" spans="1:20" ht="229.5" customHeight="1" x14ac:dyDescent="0.2">
      <c r="A344" s="185"/>
      <c r="B344" s="185"/>
      <c r="C344" s="226"/>
      <c r="D344" s="185"/>
      <c r="E344" s="186"/>
      <c r="F344" s="185"/>
      <c r="G344" s="187"/>
      <c r="H344" s="187"/>
      <c r="I344" s="208"/>
      <c r="J344" s="177"/>
      <c r="K344" s="227"/>
      <c r="L344" s="307"/>
      <c r="M344" s="41" t="s">
        <v>744</v>
      </c>
      <c r="N344" s="185"/>
      <c r="O344" s="227"/>
      <c r="P344" s="94" t="s">
        <v>745</v>
      </c>
      <c r="Q344" s="90" t="s">
        <v>75</v>
      </c>
      <c r="R344" s="313"/>
      <c r="S344" s="316"/>
      <c r="T344" s="319"/>
    </row>
    <row r="345" spans="1:20" ht="60.75" customHeight="1" x14ac:dyDescent="0.2">
      <c r="A345" s="185"/>
      <c r="B345" s="185"/>
      <c r="C345" s="226"/>
      <c r="D345" s="185"/>
      <c r="E345" s="186" t="s">
        <v>55</v>
      </c>
      <c r="F345" s="185" t="s">
        <v>746</v>
      </c>
      <c r="G345" s="187">
        <v>43982</v>
      </c>
      <c r="H345" s="188">
        <v>44286</v>
      </c>
      <c r="I345" s="189">
        <f>(H345-G345)/7</f>
        <v>43.428571428571431</v>
      </c>
      <c r="J345" s="177">
        <v>1</v>
      </c>
      <c r="K345" s="178" t="s">
        <v>747</v>
      </c>
      <c r="L345" s="307"/>
      <c r="M345" s="41" t="s">
        <v>66</v>
      </c>
      <c r="N345" s="185" t="s">
        <v>748</v>
      </c>
      <c r="O345" s="178" t="s">
        <v>749</v>
      </c>
      <c r="P345" s="95" t="s">
        <v>224</v>
      </c>
      <c r="Q345" s="90" t="s">
        <v>69</v>
      </c>
      <c r="R345" s="313"/>
      <c r="S345" s="316"/>
      <c r="T345" s="319"/>
    </row>
    <row r="346" spans="1:20" ht="129" customHeight="1" x14ac:dyDescent="0.2">
      <c r="A346" s="185"/>
      <c r="B346" s="185"/>
      <c r="C346" s="226"/>
      <c r="D346" s="185"/>
      <c r="E346" s="186"/>
      <c r="F346" s="185"/>
      <c r="G346" s="187"/>
      <c r="H346" s="188"/>
      <c r="I346" s="189"/>
      <c r="J346" s="177"/>
      <c r="K346" s="178"/>
      <c r="L346" s="307"/>
      <c r="M346" s="41" t="s">
        <v>750</v>
      </c>
      <c r="N346" s="185"/>
      <c r="O346" s="178"/>
      <c r="P346" s="95" t="s">
        <v>751</v>
      </c>
      <c r="Q346" s="90" t="s">
        <v>72</v>
      </c>
      <c r="R346" s="313"/>
      <c r="S346" s="316"/>
      <c r="T346" s="319"/>
    </row>
    <row r="347" spans="1:20" ht="129" customHeight="1" x14ac:dyDescent="0.2">
      <c r="A347" s="185"/>
      <c r="B347" s="185"/>
      <c r="C347" s="226"/>
      <c r="D347" s="185"/>
      <c r="E347" s="186"/>
      <c r="F347" s="185"/>
      <c r="G347" s="187"/>
      <c r="H347" s="188"/>
      <c r="I347" s="189"/>
      <c r="J347" s="177"/>
      <c r="K347" s="178"/>
      <c r="L347" s="307"/>
      <c r="M347" s="41" t="s">
        <v>752</v>
      </c>
      <c r="N347" s="185"/>
      <c r="O347" s="178"/>
      <c r="P347" s="95" t="s">
        <v>753</v>
      </c>
      <c r="Q347" s="90" t="s">
        <v>75</v>
      </c>
      <c r="R347" s="313"/>
      <c r="S347" s="316"/>
      <c r="T347" s="319"/>
    </row>
    <row r="348" spans="1:20" ht="108" customHeight="1" x14ac:dyDescent="0.2">
      <c r="A348" s="185"/>
      <c r="B348" s="185"/>
      <c r="C348" s="226"/>
      <c r="D348" s="185"/>
      <c r="E348" s="186"/>
      <c r="F348" s="185"/>
      <c r="G348" s="187"/>
      <c r="H348" s="188"/>
      <c r="I348" s="189"/>
      <c r="J348" s="177"/>
      <c r="K348" s="178"/>
      <c r="L348" s="307"/>
      <c r="M348" s="41" t="s">
        <v>754</v>
      </c>
      <c r="N348" s="185"/>
      <c r="O348" s="178"/>
      <c r="P348" s="95" t="s">
        <v>755</v>
      </c>
      <c r="Q348" s="90" t="s">
        <v>78</v>
      </c>
      <c r="R348" s="313"/>
      <c r="S348" s="316"/>
      <c r="T348" s="319"/>
    </row>
    <row r="349" spans="1:20" ht="289.5" customHeight="1" x14ac:dyDescent="0.2">
      <c r="A349" s="185"/>
      <c r="B349" s="185"/>
      <c r="C349" s="226"/>
      <c r="D349" s="185"/>
      <c r="E349" s="186"/>
      <c r="F349" s="185"/>
      <c r="G349" s="187"/>
      <c r="H349" s="188"/>
      <c r="I349" s="189"/>
      <c r="J349" s="177"/>
      <c r="K349" s="178"/>
      <c r="L349" s="307"/>
      <c r="M349" s="41" t="s">
        <v>756</v>
      </c>
      <c r="N349" s="185"/>
      <c r="O349" s="178"/>
      <c r="P349" s="95" t="s">
        <v>757</v>
      </c>
      <c r="Q349" s="90" t="s">
        <v>81</v>
      </c>
      <c r="R349" s="313"/>
      <c r="S349" s="316"/>
      <c r="T349" s="319"/>
    </row>
    <row r="350" spans="1:20" ht="192" customHeight="1" x14ac:dyDescent="0.2">
      <c r="A350" s="185"/>
      <c r="B350" s="185"/>
      <c r="C350" s="226"/>
      <c r="D350" s="185"/>
      <c r="E350" s="186"/>
      <c r="F350" s="185"/>
      <c r="G350" s="187"/>
      <c r="H350" s="188"/>
      <c r="I350" s="189"/>
      <c r="J350" s="177"/>
      <c r="K350" s="178"/>
      <c r="L350" s="307"/>
      <c r="M350" s="41" t="s">
        <v>758</v>
      </c>
      <c r="N350" s="185"/>
      <c r="O350" s="178"/>
      <c r="P350" s="95" t="s">
        <v>759</v>
      </c>
      <c r="Q350" s="90" t="s">
        <v>217</v>
      </c>
      <c r="R350" s="313"/>
      <c r="S350" s="316"/>
      <c r="T350" s="319"/>
    </row>
    <row r="351" spans="1:20" ht="229.5" customHeight="1" x14ac:dyDescent="0.2">
      <c r="A351" s="185"/>
      <c r="B351" s="185"/>
      <c r="C351" s="226"/>
      <c r="D351" s="185"/>
      <c r="E351" s="186"/>
      <c r="F351" s="185"/>
      <c r="G351" s="187"/>
      <c r="H351" s="188"/>
      <c r="I351" s="189"/>
      <c r="J351" s="177"/>
      <c r="K351" s="178"/>
      <c r="L351" s="307"/>
      <c r="M351" s="111" t="s">
        <v>760</v>
      </c>
      <c r="N351" s="185"/>
      <c r="O351" s="178"/>
      <c r="P351" s="96" t="s">
        <v>761</v>
      </c>
      <c r="Q351" s="90" t="s">
        <v>86</v>
      </c>
      <c r="R351" s="313"/>
      <c r="S351" s="316"/>
      <c r="T351" s="319"/>
    </row>
    <row r="352" spans="1:20" ht="229.5" customHeight="1" x14ac:dyDescent="0.2">
      <c r="A352" s="185"/>
      <c r="B352" s="185"/>
      <c r="C352" s="226"/>
      <c r="D352" s="185"/>
      <c r="E352" s="186"/>
      <c r="F352" s="185"/>
      <c r="G352" s="187"/>
      <c r="H352" s="188"/>
      <c r="I352" s="189"/>
      <c r="J352" s="177"/>
      <c r="K352" s="178"/>
      <c r="L352" s="307"/>
      <c r="M352" s="111" t="s">
        <v>762</v>
      </c>
      <c r="N352" s="185"/>
      <c r="O352" s="178"/>
      <c r="P352" s="96" t="s">
        <v>763</v>
      </c>
      <c r="Q352" s="90" t="s">
        <v>238</v>
      </c>
      <c r="R352" s="313"/>
      <c r="S352" s="316"/>
      <c r="T352" s="319"/>
    </row>
    <row r="353" spans="1:20" ht="134.25" customHeight="1" x14ac:dyDescent="0.2">
      <c r="A353" s="185"/>
      <c r="B353" s="185"/>
      <c r="C353" s="226"/>
      <c r="D353" s="185"/>
      <c r="E353" s="186"/>
      <c r="F353" s="185"/>
      <c r="G353" s="187"/>
      <c r="H353" s="188"/>
      <c r="I353" s="189"/>
      <c r="J353" s="177"/>
      <c r="K353" s="178"/>
      <c r="L353" s="307"/>
      <c r="M353" s="111" t="s">
        <v>764</v>
      </c>
      <c r="N353" s="185"/>
      <c r="O353" s="178"/>
      <c r="P353" s="108" t="s">
        <v>765</v>
      </c>
      <c r="Q353" s="128" t="s">
        <v>257</v>
      </c>
      <c r="R353" s="313"/>
      <c r="S353" s="316"/>
      <c r="T353" s="319"/>
    </row>
    <row r="354" spans="1:20" ht="90.75" customHeight="1" x14ac:dyDescent="0.2">
      <c r="A354" s="185"/>
      <c r="B354" s="185"/>
      <c r="C354" s="226"/>
      <c r="D354" s="185"/>
      <c r="E354" s="186" t="s">
        <v>64</v>
      </c>
      <c r="F354" s="185" t="s">
        <v>766</v>
      </c>
      <c r="G354" s="187">
        <v>44075</v>
      </c>
      <c r="H354" s="188">
        <v>44923</v>
      </c>
      <c r="I354" s="189">
        <f>(H354-G354)/7</f>
        <v>121.14285714285714</v>
      </c>
      <c r="J354" s="177">
        <v>1</v>
      </c>
      <c r="K354" s="178" t="s">
        <v>767</v>
      </c>
      <c r="L354" s="307"/>
      <c r="M354" s="41" t="s">
        <v>768</v>
      </c>
      <c r="N354" s="185" t="s">
        <v>532</v>
      </c>
      <c r="O354" s="178" t="s">
        <v>769</v>
      </c>
      <c r="P354" s="95" t="s">
        <v>224</v>
      </c>
      <c r="Q354" s="90" t="s">
        <v>72</v>
      </c>
      <c r="R354" s="313"/>
      <c r="S354" s="316"/>
      <c r="T354" s="319"/>
    </row>
    <row r="355" spans="1:20" ht="272.25" customHeight="1" x14ac:dyDescent="0.2">
      <c r="A355" s="185"/>
      <c r="B355" s="185"/>
      <c r="C355" s="226"/>
      <c r="D355" s="185"/>
      <c r="E355" s="186"/>
      <c r="F355" s="185"/>
      <c r="G355" s="187"/>
      <c r="H355" s="188"/>
      <c r="I355" s="189"/>
      <c r="J355" s="177"/>
      <c r="K355" s="178"/>
      <c r="L355" s="307"/>
      <c r="M355" s="41" t="s">
        <v>770</v>
      </c>
      <c r="N355" s="185"/>
      <c r="O355" s="178"/>
      <c r="P355" s="95" t="s">
        <v>771</v>
      </c>
      <c r="Q355" s="90" t="s">
        <v>75</v>
      </c>
      <c r="R355" s="313"/>
      <c r="S355" s="316"/>
      <c r="T355" s="319"/>
    </row>
    <row r="356" spans="1:20" ht="88.5" customHeight="1" x14ac:dyDescent="0.2">
      <c r="A356" s="185"/>
      <c r="B356" s="185"/>
      <c r="C356" s="226"/>
      <c r="D356" s="185"/>
      <c r="E356" s="186"/>
      <c r="F356" s="185"/>
      <c r="G356" s="187"/>
      <c r="H356" s="188"/>
      <c r="I356" s="189"/>
      <c r="J356" s="177"/>
      <c r="K356" s="178"/>
      <c r="L356" s="307"/>
      <c r="M356" s="41" t="s">
        <v>683</v>
      </c>
      <c r="N356" s="185"/>
      <c r="O356" s="178"/>
      <c r="P356" s="95" t="s">
        <v>772</v>
      </c>
      <c r="Q356" s="90" t="s">
        <v>78</v>
      </c>
      <c r="R356" s="313"/>
      <c r="S356" s="316"/>
      <c r="T356" s="319"/>
    </row>
    <row r="357" spans="1:20" ht="88.5" customHeight="1" x14ac:dyDescent="0.2">
      <c r="A357" s="185"/>
      <c r="B357" s="185"/>
      <c r="C357" s="226"/>
      <c r="D357" s="185"/>
      <c r="E357" s="186"/>
      <c r="F357" s="185"/>
      <c r="G357" s="187"/>
      <c r="H357" s="188"/>
      <c r="I357" s="189"/>
      <c r="J357" s="177"/>
      <c r="K357" s="178"/>
      <c r="L357" s="307"/>
      <c r="M357" s="41" t="s">
        <v>307</v>
      </c>
      <c r="N357" s="185"/>
      <c r="O357" s="178"/>
      <c r="P357" s="95" t="s">
        <v>773</v>
      </c>
      <c r="Q357" s="90" t="s">
        <v>81</v>
      </c>
      <c r="R357" s="313"/>
      <c r="S357" s="316"/>
      <c r="T357" s="319"/>
    </row>
    <row r="358" spans="1:20" ht="88.5" customHeight="1" x14ac:dyDescent="0.2">
      <c r="A358" s="185"/>
      <c r="B358" s="185"/>
      <c r="C358" s="226"/>
      <c r="D358" s="185"/>
      <c r="E358" s="186"/>
      <c r="F358" s="185"/>
      <c r="G358" s="187"/>
      <c r="H358" s="188"/>
      <c r="I358" s="189"/>
      <c r="J358" s="177"/>
      <c r="K358" s="178"/>
      <c r="L358" s="307"/>
      <c r="M358" s="41" t="s">
        <v>309</v>
      </c>
      <c r="N358" s="185"/>
      <c r="O358" s="178"/>
      <c r="P358" s="95" t="s">
        <v>774</v>
      </c>
      <c r="Q358" s="90" t="s">
        <v>217</v>
      </c>
      <c r="R358" s="313"/>
      <c r="S358" s="316"/>
      <c r="T358" s="319"/>
    </row>
    <row r="359" spans="1:20" ht="88.5" customHeight="1" x14ac:dyDescent="0.2">
      <c r="A359" s="185"/>
      <c r="B359" s="185"/>
      <c r="C359" s="226"/>
      <c r="D359" s="185"/>
      <c r="E359" s="186"/>
      <c r="F359" s="185"/>
      <c r="G359" s="187"/>
      <c r="H359" s="188"/>
      <c r="I359" s="189"/>
      <c r="J359" s="177"/>
      <c r="K359" s="178"/>
      <c r="L359" s="307"/>
      <c r="M359" s="41" t="s">
        <v>775</v>
      </c>
      <c r="N359" s="185"/>
      <c r="O359" s="178"/>
      <c r="P359" s="95" t="s">
        <v>776</v>
      </c>
      <c r="Q359" s="90" t="s">
        <v>86</v>
      </c>
      <c r="R359" s="313"/>
      <c r="S359" s="316"/>
      <c r="T359" s="319"/>
    </row>
    <row r="360" spans="1:20" ht="88.5" customHeight="1" x14ac:dyDescent="0.2">
      <c r="A360" s="185"/>
      <c r="B360" s="185"/>
      <c r="C360" s="226"/>
      <c r="D360" s="185"/>
      <c r="E360" s="186"/>
      <c r="F360" s="185"/>
      <c r="G360" s="187"/>
      <c r="H360" s="188"/>
      <c r="I360" s="189"/>
      <c r="J360" s="177"/>
      <c r="K360" s="178"/>
      <c r="L360" s="307"/>
      <c r="M360" s="41" t="s">
        <v>777</v>
      </c>
      <c r="N360" s="185"/>
      <c r="O360" s="178"/>
      <c r="P360" s="97" t="s">
        <v>778</v>
      </c>
      <c r="Q360" s="90" t="s">
        <v>238</v>
      </c>
      <c r="R360" s="313"/>
      <c r="S360" s="316"/>
      <c r="T360" s="319"/>
    </row>
    <row r="361" spans="1:20" ht="88.5" customHeight="1" x14ac:dyDescent="0.2">
      <c r="A361" s="185"/>
      <c r="B361" s="185"/>
      <c r="C361" s="226"/>
      <c r="D361" s="185"/>
      <c r="E361" s="186"/>
      <c r="F361" s="185"/>
      <c r="G361" s="187"/>
      <c r="H361" s="188"/>
      <c r="I361" s="189"/>
      <c r="J361" s="177"/>
      <c r="K361" s="178"/>
      <c r="L361" s="307"/>
      <c r="M361" s="41" t="s">
        <v>779</v>
      </c>
      <c r="N361" s="185"/>
      <c r="O361" s="178"/>
      <c r="P361" s="97" t="s">
        <v>780</v>
      </c>
      <c r="Q361" s="129" t="s">
        <v>257</v>
      </c>
      <c r="R361" s="313"/>
      <c r="S361" s="316"/>
      <c r="T361" s="319"/>
    </row>
    <row r="362" spans="1:20" ht="88.5" customHeight="1" x14ac:dyDescent="0.2">
      <c r="A362" s="185"/>
      <c r="B362" s="185"/>
      <c r="C362" s="226"/>
      <c r="D362" s="185"/>
      <c r="E362" s="186"/>
      <c r="F362" s="185"/>
      <c r="G362" s="187"/>
      <c r="H362" s="188"/>
      <c r="I362" s="189"/>
      <c r="J362" s="177"/>
      <c r="K362" s="178"/>
      <c r="L362" s="307"/>
      <c r="M362" s="41" t="s">
        <v>781</v>
      </c>
      <c r="N362" s="185"/>
      <c r="O362" s="178"/>
      <c r="P362" s="94" t="s">
        <v>782</v>
      </c>
      <c r="Q362" s="128" t="s">
        <v>518</v>
      </c>
      <c r="R362" s="313"/>
      <c r="S362" s="316"/>
      <c r="T362" s="319"/>
    </row>
    <row r="363" spans="1:20" ht="90.75" customHeight="1" x14ac:dyDescent="0.2">
      <c r="A363" s="185"/>
      <c r="B363" s="185"/>
      <c r="C363" s="226"/>
      <c r="D363" s="185"/>
      <c r="E363" s="186" t="s">
        <v>174</v>
      </c>
      <c r="F363" s="185" t="s">
        <v>783</v>
      </c>
      <c r="G363" s="187">
        <v>44166</v>
      </c>
      <c r="H363" s="188">
        <v>45036</v>
      </c>
      <c r="I363" s="189">
        <f>(H363-G363)/7</f>
        <v>124.28571428571429</v>
      </c>
      <c r="J363" s="177">
        <v>1</v>
      </c>
      <c r="K363" s="178" t="s">
        <v>448</v>
      </c>
      <c r="L363" s="307"/>
      <c r="M363" s="41" t="s">
        <v>66</v>
      </c>
      <c r="N363" s="185" t="s">
        <v>275</v>
      </c>
      <c r="O363" s="178" t="s">
        <v>448</v>
      </c>
      <c r="P363" s="95" t="s">
        <v>224</v>
      </c>
      <c r="Q363" s="90" t="s">
        <v>72</v>
      </c>
      <c r="R363" s="313"/>
      <c r="S363" s="316"/>
      <c r="T363" s="319"/>
    </row>
    <row r="364" spans="1:20" ht="177" customHeight="1" x14ac:dyDescent="0.2">
      <c r="A364" s="185"/>
      <c r="B364" s="185"/>
      <c r="C364" s="226"/>
      <c r="D364" s="185"/>
      <c r="E364" s="186"/>
      <c r="F364" s="185"/>
      <c r="G364" s="187"/>
      <c r="H364" s="188"/>
      <c r="I364" s="189"/>
      <c r="J364" s="177"/>
      <c r="K364" s="178"/>
      <c r="L364" s="307"/>
      <c r="M364" s="41" t="s">
        <v>784</v>
      </c>
      <c r="N364" s="185"/>
      <c r="O364" s="178"/>
      <c r="P364" s="95" t="s">
        <v>785</v>
      </c>
      <c r="Q364" s="90" t="s">
        <v>75</v>
      </c>
      <c r="R364" s="313"/>
      <c r="S364" s="316"/>
      <c r="T364" s="319"/>
    </row>
    <row r="365" spans="1:20" ht="90" customHeight="1" x14ac:dyDescent="0.2">
      <c r="A365" s="185"/>
      <c r="B365" s="185"/>
      <c r="C365" s="226"/>
      <c r="D365" s="185"/>
      <c r="E365" s="186"/>
      <c r="F365" s="185"/>
      <c r="G365" s="187"/>
      <c r="H365" s="188"/>
      <c r="I365" s="189"/>
      <c r="J365" s="177"/>
      <c r="K365" s="178"/>
      <c r="L365" s="307"/>
      <c r="M365" s="41" t="s">
        <v>683</v>
      </c>
      <c r="N365" s="185"/>
      <c r="O365" s="178"/>
      <c r="P365" s="95" t="s">
        <v>786</v>
      </c>
      <c r="Q365" s="90" t="s">
        <v>78</v>
      </c>
      <c r="R365" s="313"/>
      <c r="S365" s="316"/>
      <c r="T365" s="319"/>
    </row>
    <row r="366" spans="1:20" ht="90" customHeight="1" x14ac:dyDescent="0.2">
      <c r="A366" s="185"/>
      <c r="B366" s="185"/>
      <c r="C366" s="226"/>
      <c r="D366" s="185"/>
      <c r="E366" s="186"/>
      <c r="F366" s="185"/>
      <c r="G366" s="187"/>
      <c r="H366" s="188"/>
      <c r="I366" s="189"/>
      <c r="J366" s="177"/>
      <c r="K366" s="178"/>
      <c r="L366" s="307"/>
      <c r="M366" s="41" t="s">
        <v>307</v>
      </c>
      <c r="N366" s="185"/>
      <c r="O366" s="178"/>
      <c r="P366" s="95" t="s">
        <v>787</v>
      </c>
      <c r="Q366" s="90" t="s">
        <v>81</v>
      </c>
      <c r="R366" s="313"/>
      <c r="S366" s="316"/>
      <c r="T366" s="319"/>
    </row>
    <row r="367" spans="1:20" ht="90" customHeight="1" x14ac:dyDescent="0.2">
      <c r="A367" s="185"/>
      <c r="B367" s="185"/>
      <c r="C367" s="226"/>
      <c r="D367" s="185"/>
      <c r="E367" s="186"/>
      <c r="F367" s="185"/>
      <c r="G367" s="187"/>
      <c r="H367" s="188"/>
      <c r="I367" s="189"/>
      <c r="J367" s="177"/>
      <c r="K367" s="178"/>
      <c r="L367" s="307"/>
      <c r="M367" s="41" t="s">
        <v>309</v>
      </c>
      <c r="N367" s="185"/>
      <c r="O367" s="178"/>
      <c r="P367" s="95" t="s">
        <v>788</v>
      </c>
      <c r="Q367" s="90" t="s">
        <v>217</v>
      </c>
      <c r="R367" s="313"/>
      <c r="S367" s="316"/>
      <c r="T367" s="319"/>
    </row>
    <row r="368" spans="1:20" ht="90" customHeight="1" x14ac:dyDescent="0.2">
      <c r="A368" s="185"/>
      <c r="B368" s="185"/>
      <c r="C368" s="226"/>
      <c r="D368" s="185"/>
      <c r="E368" s="186"/>
      <c r="F368" s="185"/>
      <c r="G368" s="187"/>
      <c r="H368" s="188"/>
      <c r="I368" s="189"/>
      <c r="J368" s="177"/>
      <c r="K368" s="178"/>
      <c r="L368" s="307"/>
      <c r="M368" s="41" t="s">
        <v>775</v>
      </c>
      <c r="N368" s="185"/>
      <c r="O368" s="178"/>
      <c r="P368" s="98" t="s">
        <v>789</v>
      </c>
      <c r="Q368" s="90" t="s">
        <v>86</v>
      </c>
      <c r="R368" s="313"/>
      <c r="S368" s="316"/>
      <c r="T368" s="319"/>
    </row>
    <row r="369" spans="1:20" ht="90" customHeight="1" x14ac:dyDescent="0.2">
      <c r="A369" s="185"/>
      <c r="B369" s="185"/>
      <c r="C369" s="226"/>
      <c r="D369" s="185"/>
      <c r="E369" s="186"/>
      <c r="F369" s="185"/>
      <c r="G369" s="187"/>
      <c r="H369" s="188"/>
      <c r="I369" s="189"/>
      <c r="J369" s="177"/>
      <c r="K369" s="178"/>
      <c r="L369" s="307"/>
      <c r="M369" s="41" t="s">
        <v>711</v>
      </c>
      <c r="N369" s="185"/>
      <c r="O369" s="178"/>
      <c r="P369" s="80" t="s">
        <v>789</v>
      </c>
      <c r="Q369" s="90" t="s">
        <v>238</v>
      </c>
      <c r="R369" s="313"/>
      <c r="S369" s="316"/>
      <c r="T369" s="319"/>
    </row>
    <row r="370" spans="1:20" ht="90" customHeight="1" x14ac:dyDescent="0.2">
      <c r="A370" s="185"/>
      <c r="B370" s="185"/>
      <c r="C370" s="226"/>
      <c r="D370" s="185"/>
      <c r="E370" s="186"/>
      <c r="F370" s="185"/>
      <c r="G370" s="187"/>
      <c r="H370" s="188"/>
      <c r="I370" s="189"/>
      <c r="J370" s="177"/>
      <c r="K370" s="178"/>
      <c r="L370" s="307"/>
      <c r="M370" s="41" t="s">
        <v>515</v>
      </c>
      <c r="N370" s="185"/>
      <c r="O370" s="178"/>
      <c r="P370" s="103" t="s">
        <v>790</v>
      </c>
      <c r="Q370" s="128" t="s">
        <v>257</v>
      </c>
      <c r="R370" s="313"/>
      <c r="S370" s="316"/>
      <c r="T370" s="319"/>
    </row>
    <row r="371" spans="1:20" ht="90" customHeight="1" x14ac:dyDescent="0.2">
      <c r="A371" s="185"/>
      <c r="B371" s="185"/>
      <c r="C371" s="226"/>
      <c r="D371" s="185"/>
      <c r="E371" s="186"/>
      <c r="F371" s="185"/>
      <c r="G371" s="187"/>
      <c r="H371" s="188"/>
      <c r="I371" s="189"/>
      <c r="J371" s="177"/>
      <c r="K371" s="178"/>
      <c r="L371" s="307"/>
      <c r="M371" s="135" t="s">
        <v>791</v>
      </c>
      <c r="N371" s="185"/>
      <c r="O371" s="178"/>
      <c r="P371" s="98" t="s">
        <v>792</v>
      </c>
      <c r="Q371" s="128" t="s">
        <v>505</v>
      </c>
      <c r="R371" s="313"/>
      <c r="S371" s="316"/>
      <c r="T371" s="319"/>
    </row>
    <row r="372" spans="1:20" ht="90.75" customHeight="1" x14ac:dyDescent="0.2">
      <c r="A372" s="185"/>
      <c r="B372" s="185"/>
      <c r="C372" s="226"/>
      <c r="D372" s="185"/>
      <c r="E372" s="186" t="s">
        <v>189</v>
      </c>
      <c r="F372" s="185" t="s">
        <v>793</v>
      </c>
      <c r="G372" s="187">
        <v>44197</v>
      </c>
      <c r="H372" s="187">
        <v>44377</v>
      </c>
      <c r="I372" s="208">
        <f>(H372-G372)/7</f>
        <v>25.714285714285715</v>
      </c>
      <c r="J372" s="177">
        <v>1</v>
      </c>
      <c r="K372" s="256" t="s">
        <v>703</v>
      </c>
      <c r="L372" s="307"/>
      <c r="M372" s="41" t="s">
        <v>66</v>
      </c>
      <c r="N372" s="185" t="s">
        <v>275</v>
      </c>
      <c r="O372" s="256" t="s">
        <v>703</v>
      </c>
      <c r="P372" s="95" t="s">
        <v>224</v>
      </c>
      <c r="Q372" s="90" t="s">
        <v>72</v>
      </c>
      <c r="R372" s="313"/>
      <c r="S372" s="316"/>
      <c r="T372" s="319"/>
    </row>
    <row r="373" spans="1:20" ht="372.75" customHeight="1" x14ac:dyDescent="0.2">
      <c r="A373" s="185"/>
      <c r="B373" s="185"/>
      <c r="C373" s="226"/>
      <c r="D373" s="185"/>
      <c r="E373" s="186"/>
      <c r="F373" s="185"/>
      <c r="G373" s="187"/>
      <c r="H373" s="187"/>
      <c r="I373" s="208"/>
      <c r="J373" s="177"/>
      <c r="K373" s="256"/>
      <c r="L373" s="307"/>
      <c r="M373" s="41" t="s">
        <v>794</v>
      </c>
      <c r="N373" s="185"/>
      <c r="O373" s="256"/>
      <c r="P373" s="95" t="s">
        <v>795</v>
      </c>
      <c r="Q373" s="90" t="s">
        <v>75</v>
      </c>
      <c r="R373" s="313"/>
      <c r="S373" s="316"/>
      <c r="T373" s="319"/>
    </row>
    <row r="374" spans="1:20" ht="129.75" customHeight="1" x14ac:dyDescent="0.2">
      <c r="A374" s="185"/>
      <c r="B374" s="185"/>
      <c r="C374" s="226"/>
      <c r="D374" s="185"/>
      <c r="E374" s="186" t="s">
        <v>201</v>
      </c>
      <c r="F374" s="185" t="s">
        <v>796</v>
      </c>
      <c r="G374" s="187">
        <v>44348</v>
      </c>
      <c r="H374" s="188">
        <v>45107</v>
      </c>
      <c r="I374" s="189">
        <f>(H374-G374)/7</f>
        <v>108.42857142857143</v>
      </c>
      <c r="J374" s="177">
        <v>1</v>
      </c>
      <c r="K374" s="178" t="s">
        <v>448</v>
      </c>
      <c r="L374" s="307"/>
      <c r="M374" s="94" t="s">
        <v>66</v>
      </c>
      <c r="N374" s="185" t="s">
        <v>275</v>
      </c>
      <c r="O374" s="178" t="s">
        <v>60</v>
      </c>
      <c r="P374" s="125" t="s">
        <v>797</v>
      </c>
      <c r="Q374" s="90" t="s">
        <v>75</v>
      </c>
      <c r="R374" s="313"/>
      <c r="S374" s="316"/>
      <c r="T374" s="319"/>
    </row>
    <row r="375" spans="1:20" ht="129.75" customHeight="1" x14ac:dyDescent="0.2">
      <c r="A375" s="185"/>
      <c r="B375" s="185"/>
      <c r="C375" s="226"/>
      <c r="D375" s="185"/>
      <c r="E375" s="186"/>
      <c r="F375" s="185"/>
      <c r="G375" s="187"/>
      <c r="H375" s="188"/>
      <c r="I375" s="189"/>
      <c r="J375" s="177"/>
      <c r="K375" s="178"/>
      <c r="L375" s="307"/>
      <c r="M375" s="94" t="s">
        <v>683</v>
      </c>
      <c r="N375" s="185"/>
      <c r="O375" s="178"/>
      <c r="P375" s="125" t="s">
        <v>798</v>
      </c>
      <c r="Q375" s="90" t="s">
        <v>78</v>
      </c>
      <c r="R375" s="313"/>
      <c r="S375" s="316"/>
      <c r="T375" s="319"/>
    </row>
    <row r="376" spans="1:20" ht="96" customHeight="1" x14ac:dyDescent="0.2">
      <c r="A376" s="185"/>
      <c r="B376" s="185"/>
      <c r="C376" s="226"/>
      <c r="D376" s="185"/>
      <c r="E376" s="186"/>
      <c r="F376" s="185"/>
      <c r="G376" s="187"/>
      <c r="H376" s="188"/>
      <c r="I376" s="189"/>
      <c r="J376" s="177"/>
      <c r="K376" s="178"/>
      <c r="L376" s="307"/>
      <c r="M376" s="94" t="s">
        <v>307</v>
      </c>
      <c r="N376" s="185"/>
      <c r="O376" s="178"/>
      <c r="P376" s="125" t="s">
        <v>799</v>
      </c>
      <c r="Q376" s="90" t="s">
        <v>81</v>
      </c>
      <c r="R376" s="313"/>
      <c r="S376" s="316"/>
      <c r="T376" s="319"/>
    </row>
    <row r="377" spans="1:20" ht="96" customHeight="1" x14ac:dyDescent="0.2">
      <c r="A377" s="185"/>
      <c r="B377" s="185"/>
      <c r="C377" s="226"/>
      <c r="D377" s="185"/>
      <c r="E377" s="186"/>
      <c r="F377" s="185"/>
      <c r="G377" s="187"/>
      <c r="H377" s="188"/>
      <c r="I377" s="189"/>
      <c r="J377" s="177"/>
      <c r="K377" s="178"/>
      <c r="L377" s="307"/>
      <c r="M377" s="94" t="s">
        <v>309</v>
      </c>
      <c r="N377" s="185"/>
      <c r="O377" s="178"/>
      <c r="P377" s="125" t="s">
        <v>800</v>
      </c>
      <c r="Q377" s="90" t="s">
        <v>217</v>
      </c>
      <c r="R377" s="313"/>
      <c r="S377" s="316"/>
      <c r="T377" s="319"/>
    </row>
    <row r="378" spans="1:20" ht="96" customHeight="1" x14ac:dyDescent="0.2">
      <c r="A378" s="185"/>
      <c r="B378" s="185"/>
      <c r="C378" s="226"/>
      <c r="D378" s="185"/>
      <c r="E378" s="186"/>
      <c r="F378" s="185"/>
      <c r="G378" s="187"/>
      <c r="H378" s="188"/>
      <c r="I378" s="189"/>
      <c r="J378" s="177"/>
      <c r="K378" s="178"/>
      <c r="L378" s="307"/>
      <c r="M378" s="94" t="s">
        <v>775</v>
      </c>
      <c r="N378" s="185"/>
      <c r="O378" s="178"/>
      <c r="P378" s="126" t="s">
        <v>801</v>
      </c>
      <c r="Q378" s="90" t="s">
        <v>86</v>
      </c>
      <c r="R378" s="313"/>
      <c r="S378" s="316"/>
      <c r="T378" s="319"/>
    </row>
    <row r="379" spans="1:20" ht="69.75" customHeight="1" x14ac:dyDescent="0.2">
      <c r="A379" s="185"/>
      <c r="B379" s="185"/>
      <c r="C379" s="226"/>
      <c r="D379" s="185"/>
      <c r="E379" s="186"/>
      <c r="F379" s="185"/>
      <c r="G379" s="187"/>
      <c r="H379" s="188"/>
      <c r="I379" s="189"/>
      <c r="J379" s="177"/>
      <c r="K379" s="178"/>
      <c r="L379" s="307"/>
      <c r="M379" s="94" t="s">
        <v>802</v>
      </c>
      <c r="N379" s="185"/>
      <c r="O379" s="178"/>
      <c r="P379" s="127" t="s">
        <v>801</v>
      </c>
      <c r="Q379" s="90" t="s">
        <v>238</v>
      </c>
      <c r="R379" s="313"/>
      <c r="S379" s="316"/>
      <c r="T379" s="319"/>
    </row>
    <row r="380" spans="1:20" ht="69.75" customHeight="1" x14ac:dyDescent="0.2">
      <c r="A380" s="185"/>
      <c r="B380" s="185"/>
      <c r="C380" s="226"/>
      <c r="D380" s="185"/>
      <c r="E380" s="186"/>
      <c r="F380" s="185"/>
      <c r="G380" s="187"/>
      <c r="H380" s="188"/>
      <c r="I380" s="189"/>
      <c r="J380" s="177"/>
      <c r="K380" s="178"/>
      <c r="L380" s="307"/>
      <c r="M380" s="94" t="s">
        <v>515</v>
      </c>
      <c r="N380" s="185"/>
      <c r="O380" s="178"/>
      <c r="P380" s="127" t="s">
        <v>803</v>
      </c>
      <c r="Q380" s="129" t="s">
        <v>257</v>
      </c>
      <c r="R380" s="313"/>
      <c r="S380" s="316"/>
      <c r="T380" s="319"/>
    </row>
    <row r="381" spans="1:20" ht="69.75" customHeight="1" thickBot="1" x14ac:dyDescent="0.25">
      <c r="A381" s="185"/>
      <c r="B381" s="185"/>
      <c r="C381" s="226"/>
      <c r="D381" s="185"/>
      <c r="E381" s="186"/>
      <c r="F381" s="185"/>
      <c r="G381" s="187"/>
      <c r="H381" s="188"/>
      <c r="I381" s="189"/>
      <c r="J381" s="177"/>
      <c r="K381" s="178"/>
      <c r="L381" s="307"/>
      <c r="M381" s="94" t="s">
        <v>804</v>
      </c>
      <c r="N381" s="185"/>
      <c r="O381" s="178"/>
      <c r="P381" s="126" t="s">
        <v>805</v>
      </c>
      <c r="Q381" s="130" t="s">
        <v>505</v>
      </c>
      <c r="R381" s="313"/>
      <c r="S381" s="316"/>
      <c r="T381" s="319"/>
    </row>
    <row r="382" spans="1:20" ht="81" customHeight="1" thickBot="1" x14ac:dyDescent="0.25">
      <c r="A382" s="185"/>
      <c r="B382" s="185"/>
      <c r="C382" s="226"/>
      <c r="D382" s="185"/>
      <c r="E382" s="186"/>
      <c r="F382" s="185"/>
      <c r="G382" s="187"/>
      <c r="H382" s="188"/>
      <c r="I382" s="189"/>
      <c r="J382" s="177"/>
      <c r="K382" s="178"/>
      <c r="L382" s="308"/>
      <c r="M382" s="134" t="s">
        <v>806</v>
      </c>
      <c r="N382" s="185"/>
      <c r="O382" s="178"/>
      <c r="P382" s="98"/>
      <c r="Q382" s="131"/>
      <c r="R382" s="314"/>
      <c r="S382" s="317"/>
      <c r="T382" s="320"/>
    </row>
    <row r="383" spans="1:20" ht="30" customHeight="1" x14ac:dyDescent="0.2">
      <c r="A383" s="257" t="s">
        <v>807</v>
      </c>
      <c r="B383" s="257"/>
      <c r="C383" s="257"/>
      <c r="D383" s="257"/>
      <c r="E383" s="8" t="s">
        <v>808</v>
      </c>
      <c r="F383" s="37">
        <f>L11</f>
        <v>1</v>
      </c>
      <c r="G383" s="31"/>
      <c r="H383" s="31"/>
      <c r="I383" s="9"/>
      <c r="J383" s="28"/>
      <c r="K383" s="8"/>
      <c r="L383" s="8"/>
      <c r="M383" s="8"/>
      <c r="N383" s="8"/>
      <c r="O383" s="8"/>
      <c r="P383" s="8"/>
      <c r="Q383" s="8"/>
      <c r="R383" s="8"/>
      <c r="S383" s="8"/>
      <c r="T383" s="8"/>
    </row>
    <row r="384" spans="1:20" ht="15" x14ac:dyDescent="0.2">
      <c r="A384" s="23"/>
      <c r="B384" s="23"/>
      <c r="C384" s="17"/>
      <c r="D384" s="17"/>
      <c r="E384" s="8" t="s">
        <v>809</v>
      </c>
      <c r="F384" s="37">
        <f>L24</f>
        <v>1</v>
      </c>
      <c r="G384" s="31"/>
      <c r="H384" s="31"/>
      <c r="I384" s="9"/>
      <c r="J384" s="28"/>
      <c r="K384" s="8"/>
      <c r="L384" s="8"/>
      <c r="M384" s="8"/>
      <c r="N384" s="8"/>
      <c r="O384" s="8"/>
      <c r="P384" s="8"/>
      <c r="Q384" s="8"/>
      <c r="R384" s="8"/>
      <c r="S384" s="8"/>
      <c r="T384" s="8"/>
    </row>
    <row r="385" spans="1:20" ht="15" x14ac:dyDescent="0.2">
      <c r="A385" s="23"/>
      <c r="B385" s="23"/>
      <c r="C385" s="17"/>
      <c r="D385" s="17"/>
      <c r="E385" s="8" t="s">
        <v>810</v>
      </c>
      <c r="F385" s="37">
        <f>L37</f>
        <v>1</v>
      </c>
      <c r="G385" s="31"/>
      <c r="H385" s="31"/>
      <c r="I385" s="9"/>
      <c r="J385" s="28"/>
      <c r="K385" s="8"/>
      <c r="L385" s="8"/>
      <c r="M385" s="8"/>
      <c r="N385" s="8"/>
      <c r="O385" s="8"/>
      <c r="P385" s="8"/>
      <c r="Q385" s="8"/>
      <c r="R385" s="8"/>
      <c r="S385" s="8"/>
      <c r="T385" s="8"/>
    </row>
    <row r="386" spans="1:20" ht="15" x14ac:dyDescent="0.2">
      <c r="A386" s="23"/>
      <c r="B386" s="23"/>
      <c r="C386" s="17"/>
      <c r="D386" s="17"/>
      <c r="E386" s="8" t="s">
        <v>811</v>
      </c>
      <c r="F386" s="37">
        <f>L90</f>
        <v>1</v>
      </c>
      <c r="G386" s="31"/>
      <c r="H386" s="31"/>
      <c r="I386" s="9"/>
      <c r="J386" s="28"/>
      <c r="K386" s="8"/>
      <c r="L386" s="8"/>
      <c r="M386" s="8"/>
      <c r="N386" s="8"/>
      <c r="O386" s="8"/>
      <c r="P386" s="8"/>
      <c r="Q386" s="8"/>
      <c r="R386" s="8"/>
      <c r="S386" s="8"/>
      <c r="T386" s="8"/>
    </row>
    <row r="387" spans="1:20" ht="15" x14ac:dyDescent="0.2">
      <c r="A387" s="23"/>
      <c r="B387" s="23"/>
      <c r="C387" s="17"/>
      <c r="D387" s="17"/>
      <c r="E387" s="8" t="s">
        <v>812</v>
      </c>
      <c r="F387" s="37">
        <f>L116</f>
        <v>1</v>
      </c>
      <c r="G387" s="31"/>
      <c r="H387" s="31"/>
      <c r="I387" s="9"/>
      <c r="J387" s="28"/>
      <c r="K387" s="8"/>
      <c r="L387" s="8"/>
      <c r="M387" s="8"/>
      <c r="N387" s="8"/>
      <c r="O387" s="8"/>
      <c r="P387" s="8"/>
      <c r="Q387" s="8"/>
      <c r="R387" s="8"/>
      <c r="S387" s="8"/>
      <c r="T387" s="8"/>
    </row>
    <row r="388" spans="1:20" ht="15" x14ac:dyDescent="0.2">
      <c r="A388" s="23"/>
      <c r="B388" s="23"/>
      <c r="C388" s="17"/>
      <c r="D388" s="17"/>
      <c r="E388" s="8" t="s">
        <v>813</v>
      </c>
      <c r="F388" s="37">
        <f>L154</f>
        <v>1</v>
      </c>
      <c r="G388" s="31"/>
      <c r="H388" s="31"/>
      <c r="I388" s="9"/>
      <c r="J388" s="28"/>
      <c r="K388" s="8"/>
      <c r="L388" s="8"/>
      <c r="M388" s="8"/>
      <c r="N388" s="8"/>
      <c r="O388" s="8"/>
      <c r="P388" s="8"/>
      <c r="Q388" s="8"/>
      <c r="R388" s="8"/>
      <c r="S388" s="8"/>
      <c r="T388" s="8"/>
    </row>
    <row r="389" spans="1:20" ht="15" x14ac:dyDescent="0.2">
      <c r="A389" s="23"/>
      <c r="B389" s="23"/>
      <c r="C389" s="17"/>
      <c r="D389" s="17"/>
      <c r="E389" s="8" t="s">
        <v>814</v>
      </c>
      <c r="F389" s="37">
        <f>L179</f>
        <v>1</v>
      </c>
      <c r="G389" s="31"/>
      <c r="H389" s="31"/>
      <c r="I389" s="9"/>
      <c r="J389" s="28"/>
      <c r="K389" s="8"/>
      <c r="L389" s="8"/>
      <c r="M389" s="8"/>
      <c r="N389" s="8"/>
      <c r="O389" s="8"/>
      <c r="P389" s="8"/>
      <c r="Q389" s="8"/>
      <c r="R389" s="8"/>
      <c r="S389" s="8"/>
      <c r="T389" s="8"/>
    </row>
    <row r="390" spans="1:20" ht="15" x14ac:dyDescent="0.2">
      <c r="A390" s="23"/>
      <c r="B390" s="23"/>
      <c r="C390" s="17"/>
      <c r="D390" s="17"/>
      <c r="E390" s="8" t="s">
        <v>815</v>
      </c>
      <c r="F390" s="37">
        <f>L230</f>
        <v>1</v>
      </c>
      <c r="G390" s="31"/>
      <c r="H390" s="31"/>
      <c r="I390" s="9"/>
      <c r="J390" s="28"/>
      <c r="K390" s="8"/>
      <c r="L390" s="8"/>
      <c r="M390" s="8"/>
      <c r="N390" s="8"/>
      <c r="O390" s="8"/>
      <c r="P390" s="8"/>
      <c r="Q390" s="8"/>
      <c r="R390" s="8"/>
      <c r="S390" s="8"/>
      <c r="T390" s="8"/>
    </row>
    <row r="391" spans="1:20" ht="15" x14ac:dyDescent="0.2">
      <c r="A391" s="23"/>
      <c r="B391" s="23"/>
      <c r="C391" s="17"/>
      <c r="D391" s="17"/>
      <c r="E391" s="8" t="s">
        <v>816</v>
      </c>
      <c r="F391" s="37">
        <f>L272</f>
        <v>1</v>
      </c>
      <c r="G391" s="31"/>
      <c r="H391" s="31"/>
      <c r="I391" s="9"/>
      <c r="J391" s="28"/>
      <c r="K391" s="8"/>
      <c r="L391" s="8"/>
      <c r="M391" s="8"/>
      <c r="N391" s="8"/>
      <c r="O391" s="8"/>
      <c r="P391" s="8"/>
      <c r="Q391" s="8"/>
      <c r="R391" s="8"/>
      <c r="S391" s="8"/>
      <c r="T391" s="8"/>
    </row>
    <row r="392" spans="1:20" ht="15" x14ac:dyDescent="0.2">
      <c r="A392" s="23"/>
      <c r="B392" s="23"/>
      <c r="C392" s="17"/>
      <c r="D392" s="17"/>
      <c r="E392" s="8" t="s">
        <v>817</v>
      </c>
      <c r="F392" s="37">
        <f>L340</f>
        <v>1</v>
      </c>
      <c r="G392" s="31"/>
      <c r="H392" s="31"/>
      <c r="I392" s="9"/>
      <c r="J392" s="28"/>
      <c r="K392" s="8"/>
      <c r="L392" s="8"/>
      <c r="M392" s="8"/>
      <c r="N392" s="8"/>
      <c r="O392" s="8"/>
      <c r="P392" s="8"/>
      <c r="Q392" s="8"/>
      <c r="R392" s="8"/>
      <c r="S392" s="8"/>
      <c r="T392" s="8"/>
    </row>
    <row r="393" spans="1:20" ht="15" x14ac:dyDescent="0.2">
      <c r="A393" s="23"/>
      <c r="B393" s="23"/>
      <c r="C393" s="17"/>
      <c r="D393" s="17"/>
      <c r="E393" s="10"/>
      <c r="F393" s="11"/>
      <c r="G393" s="31"/>
      <c r="H393" s="31"/>
      <c r="I393" s="18"/>
      <c r="J393" s="28"/>
      <c r="K393" s="8"/>
      <c r="L393" s="8"/>
      <c r="M393" s="8"/>
      <c r="N393" s="8"/>
      <c r="O393" s="8"/>
      <c r="P393" s="8"/>
      <c r="Q393" s="8"/>
      <c r="R393" s="8"/>
      <c r="S393" s="8"/>
      <c r="T393" s="8"/>
    </row>
    <row r="394" spans="1:20" ht="23.25" customHeight="1" x14ac:dyDescent="0.2">
      <c r="A394" s="257" t="s">
        <v>818</v>
      </c>
      <c r="B394" s="257"/>
      <c r="C394" s="257"/>
      <c r="D394" s="257"/>
      <c r="E394" s="12">
        <f>AVERAGE(F383:F392)</f>
        <v>1</v>
      </c>
      <c r="F394" s="10" t="s">
        <v>819</v>
      </c>
      <c r="G394" s="31"/>
      <c r="H394" s="31"/>
      <c r="I394" s="18"/>
      <c r="J394" s="28"/>
      <c r="K394" s="8"/>
      <c r="L394" s="8"/>
      <c r="M394" s="8"/>
      <c r="N394" s="8"/>
      <c r="O394" s="8"/>
      <c r="P394" s="8"/>
      <c r="Q394" s="8"/>
      <c r="R394" s="8"/>
      <c r="S394" s="8"/>
      <c r="T394" s="8"/>
    </row>
  </sheetData>
  <autoFilter ref="A10:V392" xr:uid="{00000000-0009-0000-0000-000000000000}"/>
  <mergeCells count="601">
    <mergeCell ref="R340:R382"/>
    <mergeCell ref="S340:S382"/>
    <mergeCell ref="T340:T382"/>
    <mergeCell ref="N220:N229"/>
    <mergeCell ref="O220:O229"/>
    <mergeCell ref="R179:R229"/>
    <mergeCell ref="S179:S229"/>
    <mergeCell ref="T179:T229"/>
    <mergeCell ref="R230:R271"/>
    <mergeCell ref="S230:S271"/>
    <mergeCell ref="T230:T271"/>
    <mergeCell ref="N210:N219"/>
    <mergeCell ref="O210:O219"/>
    <mergeCell ref="N261:N271"/>
    <mergeCell ref="O261:O271"/>
    <mergeCell ref="O230:O233"/>
    <mergeCell ref="N230:N233"/>
    <mergeCell ref="N244:N253"/>
    <mergeCell ref="N191:N200"/>
    <mergeCell ref="O191:O200"/>
    <mergeCell ref="N305:N312"/>
    <mergeCell ref="O305:O312"/>
    <mergeCell ref="O201:O209"/>
    <mergeCell ref="N313:N320"/>
    <mergeCell ref="A340:A382"/>
    <mergeCell ref="B340:B382"/>
    <mergeCell ref="C340:C382"/>
    <mergeCell ref="D340:D382"/>
    <mergeCell ref="E374:E382"/>
    <mergeCell ref="F374:F382"/>
    <mergeCell ref="G374:G382"/>
    <mergeCell ref="H374:H382"/>
    <mergeCell ref="I374:I382"/>
    <mergeCell ref="E363:E371"/>
    <mergeCell ref="F363:F371"/>
    <mergeCell ref="G363:G371"/>
    <mergeCell ref="H363:H371"/>
    <mergeCell ref="I363:I371"/>
    <mergeCell ref="J374:J382"/>
    <mergeCell ref="K374:K382"/>
    <mergeCell ref="L340:L382"/>
    <mergeCell ref="N374:N382"/>
    <mergeCell ref="O374:O382"/>
    <mergeCell ref="L179:L229"/>
    <mergeCell ref="A230:A271"/>
    <mergeCell ref="B230:B271"/>
    <mergeCell ref="C230:C271"/>
    <mergeCell ref="D230:D271"/>
    <mergeCell ref="E261:E271"/>
    <mergeCell ref="F261:F271"/>
    <mergeCell ref="G261:G271"/>
    <mergeCell ref="H261:H271"/>
    <mergeCell ref="I261:I271"/>
    <mergeCell ref="J261:J271"/>
    <mergeCell ref="K261:K271"/>
    <mergeCell ref="L230:L271"/>
    <mergeCell ref="E210:E219"/>
    <mergeCell ref="F210:F219"/>
    <mergeCell ref="G210:G219"/>
    <mergeCell ref="H210:H219"/>
    <mergeCell ref="I210:I219"/>
    <mergeCell ref="J210:J219"/>
    <mergeCell ref="B179:B229"/>
    <mergeCell ref="C179:C229"/>
    <mergeCell ref="D179:D229"/>
    <mergeCell ref="E220:E229"/>
    <mergeCell ref="F220:F229"/>
    <mergeCell ref="G220:G229"/>
    <mergeCell ref="H220:H229"/>
    <mergeCell ref="I220:I229"/>
    <mergeCell ref="J220:J229"/>
    <mergeCell ref="F201:F209"/>
    <mergeCell ref="G201:G209"/>
    <mergeCell ref="H201:H209"/>
    <mergeCell ref="E254:E260"/>
    <mergeCell ref="G372:G373"/>
    <mergeCell ref="H372:H373"/>
    <mergeCell ref="I372:I373"/>
    <mergeCell ref="O340:O344"/>
    <mergeCell ref="O372:O373"/>
    <mergeCell ref="J372:J373"/>
    <mergeCell ref="K372:K373"/>
    <mergeCell ref="N372:N373"/>
    <mergeCell ref="N340:N344"/>
    <mergeCell ref="G345:G353"/>
    <mergeCell ref="H345:H353"/>
    <mergeCell ref="I345:I353"/>
    <mergeCell ref="J345:J353"/>
    <mergeCell ref="K345:K353"/>
    <mergeCell ref="N345:N353"/>
    <mergeCell ref="O345:O353"/>
    <mergeCell ref="E345:E353"/>
    <mergeCell ref="F345:F353"/>
    <mergeCell ref="O273:O276"/>
    <mergeCell ref="N273:N276"/>
    <mergeCell ref="E277:E286"/>
    <mergeCell ref="N254:N260"/>
    <mergeCell ref="O254:O260"/>
    <mergeCell ref="E234:E243"/>
    <mergeCell ref="F234:F243"/>
    <mergeCell ref="G234:G243"/>
    <mergeCell ref="H234:H243"/>
    <mergeCell ref="I234:I243"/>
    <mergeCell ref="J234:J243"/>
    <mergeCell ref="K220:K229"/>
    <mergeCell ref="T37:T89"/>
    <mergeCell ref="O244:O253"/>
    <mergeCell ref="K210:K219"/>
    <mergeCell ref="K191:K200"/>
    <mergeCell ref="K201:K209"/>
    <mergeCell ref="J230:J233"/>
    <mergeCell ref="F158:F161"/>
    <mergeCell ref="F154:F157"/>
    <mergeCell ref="E154:E157"/>
    <mergeCell ref="J172:J178"/>
    <mergeCell ref="E158:E161"/>
    <mergeCell ref="J158:J161"/>
    <mergeCell ref="I158:I161"/>
    <mergeCell ref="H158:H161"/>
    <mergeCell ref="J154:J157"/>
    <mergeCell ref="E162:E171"/>
    <mergeCell ref="F162:F171"/>
    <mergeCell ref="G162:G171"/>
    <mergeCell ref="H162:H171"/>
    <mergeCell ref="I162:I171"/>
    <mergeCell ref="J162:J171"/>
    <mergeCell ref="H172:H178"/>
    <mergeCell ref="I172:I178"/>
    <mergeCell ref="E191:E200"/>
    <mergeCell ref="F191:F200"/>
    <mergeCell ref="G191:G200"/>
    <mergeCell ref="H191:H200"/>
    <mergeCell ref="I191:I200"/>
    <mergeCell ref="J191:J200"/>
    <mergeCell ref="F139:F145"/>
    <mergeCell ref="E116:E121"/>
    <mergeCell ref="F116:F121"/>
    <mergeCell ref="G116:G121"/>
    <mergeCell ref="H116:H121"/>
    <mergeCell ref="I116:I121"/>
    <mergeCell ref="G122:G125"/>
    <mergeCell ref="E122:E125"/>
    <mergeCell ref="F122:F125"/>
    <mergeCell ref="G126:G132"/>
    <mergeCell ref="E133:E138"/>
    <mergeCell ref="H122:H125"/>
    <mergeCell ref="I133:I138"/>
    <mergeCell ref="H73:H81"/>
    <mergeCell ref="G73:G81"/>
    <mergeCell ref="F73:F81"/>
    <mergeCell ref="E73:E81"/>
    <mergeCell ref="H82:H89"/>
    <mergeCell ref="G82:G89"/>
    <mergeCell ref="F82:F89"/>
    <mergeCell ref="I122:I125"/>
    <mergeCell ref="I126:I132"/>
    <mergeCell ref="H126:H132"/>
    <mergeCell ref="A154:A178"/>
    <mergeCell ref="I340:I344"/>
    <mergeCell ref="K273:K276"/>
    <mergeCell ref="J273:J276"/>
    <mergeCell ref="I273:I276"/>
    <mergeCell ref="E244:E253"/>
    <mergeCell ref="F244:F253"/>
    <mergeCell ref="G244:G253"/>
    <mergeCell ref="H244:H253"/>
    <mergeCell ref="I244:I253"/>
    <mergeCell ref="J244:J253"/>
    <mergeCell ref="K244:K253"/>
    <mergeCell ref="F254:F260"/>
    <mergeCell ref="G254:G260"/>
    <mergeCell ref="H254:H260"/>
    <mergeCell ref="I254:I260"/>
    <mergeCell ref="J254:J260"/>
    <mergeCell ref="K254:K260"/>
    <mergeCell ref="B154:B178"/>
    <mergeCell ref="C154:C178"/>
    <mergeCell ref="D154:D178"/>
    <mergeCell ref="E172:E178"/>
    <mergeCell ref="F172:F178"/>
    <mergeCell ref="G172:G178"/>
    <mergeCell ref="G55:G60"/>
    <mergeCell ref="I55:I60"/>
    <mergeCell ref="H55:H60"/>
    <mergeCell ref="H37:H42"/>
    <mergeCell ref="F37:F42"/>
    <mergeCell ref="G37:G42"/>
    <mergeCell ref="K66:K72"/>
    <mergeCell ref="H43:H48"/>
    <mergeCell ref="J37:J42"/>
    <mergeCell ref="F43:F48"/>
    <mergeCell ref="G43:G48"/>
    <mergeCell ref="G49:G54"/>
    <mergeCell ref="I37:I42"/>
    <mergeCell ref="K37:K42"/>
    <mergeCell ref="H49:H54"/>
    <mergeCell ref="K49:K54"/>
    <mergeCell ref="J49:J54"/>
    <mergeCell ref="J43:J48"/>
    <mergeCell ref="K43:K48"/>
    <mergeCell ref="J55:J60"/>
    <mergeCell ref="J66:J72"/>
    <mergeCell ref="F61:F65"/>
    <mergeCell ref="I49:I54"/>
    <mergeCell ref="I61:I65"/>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B11:B23"/>
    <mergeCell ref="N16:N22"/>
    <mergeCell ref="A11:A23"/>
    <mergeCell ref="R11:R23"/>
    <mergeCell ref="S11:S23"/>
    <mergeCell ref="A383:D383"/>
    <mergeCell ref="H230:H233"/>
    <mergeCell ref="G230:G233"/>
    <mergeCell ref="E273:E276"/>
    <mergeCell ref="F273:F276"/>
    <mergeCell ref="G273:G276"/>
    <mergeCell ref="H273:H276"/>
    <mergeCell ref="E230:E233"/>
    <mergeCell ref="H61:H65"/>
    <mergeCell ref="H133:H138"/>
    <mergeCell ref="E90:E92"/>
    <mergeCell ref="E97:E100"/>
    <mergeCell ref="E93:E96"/>
    <mergeCell ref="G340:G344"/>
    <mergeCell ref="H340:H344"/>
    <mergeCell ref="E101:E107"/>
    <mergeCell ref="E66:E72"/>
    <mergeCell ref="G158:G161"/>
    <mergeCell ref="H154:H157"/>
    <mergeCell ref="G154:G157"/>
    <mergeCell ref="G61:G65"/>
    <mergeCell ref="E126:E132"/>
    <mergeCell ref="F126:F132"/>
    <mergeCell ref="E139:E145"/>
    <mergeCell ref="A394:D394"/>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N133:N138"/>
    <mergeCell ref="O133:O138"/>
    <mergeCell ref="J14:J15"/>
    <mergeCell ref="J24:J27"/>
    <mergeCell ref="N14:N15"/>
    <mergeCell ref="K11:K13"/>
    <mergeCell ref="K14:K15"/>
    <mergeCell ref="O16:O22"/>
    <mergeCell ref="O14:O15"/>
    <mergeCell ref="O11:O13"/>
    <mergeCell ref="O24:O27"/>
    <mergeCell ref="N24:N27"/>
    <mergeCell ref="L11:L23"/>
    <mergeCell ref="L24:L36"/>
    <mergeCell ref="K28:K30"/>
    <mergeCell ref="K24:K27"/>
    <mergeCell ref="N28:N30"/>
    <mergeCell ref="N31:N36"/>
    <mergeCell ref="O31:O36"/>
    <mergeCell ref="K31:K36"/>
    <mergeCell ref="K172:K178"/>
    <mergeCell ref="N162:N169"/>
    <mergeCell ref="N61:N65"/>
    <mergeCell ref="O49:O54"/>
    <mergeCell ref="N66:N72"/>
    <mergeCell ref="O66:O72"/>
    <mergeCell ref="N101:N107"/>
    <mergeCell ref="O101:O107"/>
    <mergeCell ref="N97:N100"/>
    <mergeCell ref="O61:O65"/>
    <mergeCell ref="O28:O30"/>
    <mergeCell ref="O158:O161"/>
    <mergeCell ref="O122:O125"/>
    <mergeCell ref="N154:N157"/>
    <mergeCell ref="O90:O92"/>
    <mergeCell ref="N116:N121"/>
    <mergeCell ref="M33:M36"/>
    <mergeCell ref="L90:L115"/>
    <mergeCell ref="N108:N115"/>
    <mergeCell ref="O108:O115"/>
    <mergeCell ref="L154:L178"/>
    <mergeCell ref="U8:V8"/>
    <mergeCell ref="U9:U10"/>
    <mergeCell ref="V9:V10"/>
    <mergeCell ref="T9:T10"/>
    <mergeCell ref="P8:Q8"/>
    <mergeCell ref="Q9:Q10"/>
    <mergeCell ref="M9:M10"/>
    <mergeCell ref="T90:T115"/>
    <mergeCell ref="R154:R178"/>
    <mergeCell ref="S154:S178"/>
    <mergeCell ref="T154:T178"/>
    <mergeCell ref="T11:T23"/>
    <mergeCell ref="R24:R36"/>
    <mergeCell ref="S24:S36"/>
    <mergeCell ref="T24:T36"/>
    <mergeCell ref="O172:O178"/>
    <mergeCell ref="O162:O169"/>
    <mergeCell ref="O93:O96"/>
    <mergeCell ref="O154:O157"/>
    <mergeCell ref="N158:N161"/>
    <mergeCell ref="O97:O100"/>
    <mergeCell ref="N90:N92"/>
    <mergeCell ref="O116:O121"/>
    <mergeCell ref="N93:N96"/>
    <mergeCell ref="O234:O243"/>
    <mergeCell ref="N172:N178"/>
    <mergeCell ref="G139:G145"/>
    <mergeCell ref="I154:I157"/>
    <mergeCell ref="N139:N145"/>
    <mergeCell ref="O139:O145"/>
    <mergeCell ref="L116:L152"/>
    <mergeCell ref="K162:K171"/>
    <mergeCell ref="N170:N171"/>
    <mergeCell ref="O170:O171"/>
    <mergeCell ref="K133:K138"/>
    <mergeCell ref="K126:K132"/>
    <mergeCell ref="J126:J132"/>
    <mergeCell ref="O126:O132"/>
    <mergeCell ref="N126:N132"/>
    <mergeCell ref="N122:N125"/>
    <mergeCell ref="J146:J153"/>
    <mergeCell ref="K146:K153"/>
    <mergeCell ref="N146:N153"/>
    <mergeCell ref="O146:O153"/>
    <mergeCell ref="H139:H145"/>
    <mergeCell ref="I139:I145"/>
    <mergeCell ref="J139:J145"/>
    <mergeCell ref="K139:K145"/>
    <mergeCell ref="J133:J138"/>
    <mergeCell ref="K93:K96"/>
    <mergeCell ref="I101:I107"/>
    <mergeCell ref="J101:J107"/>
    <mergeCell ref="I97:I100"/>
    <mergeCell ref="J97:J100"/>
    <mergeCell ref="J93:J96"/>
    <mergeCell ref="J122:J125"/>
    <mergeCell ref="K122:K125"/>
    <mergeCell ref="K116:K121"/>
    <mergeCell ref="J116:J121"/>
    <mergeCell ref="J108:J115"/>
    <mergeCell ref="K108:K115"/>
    <mergeCell ref="I93:I96"/>
    <mergeCell ref="K101:K107"/>
    <mergeCell ref="K97:K100"/>
    <mergeCell ref="H16:H23"/>
    <mergeCell ref="I16:I23"/>
    <mergeCell ref="J16:J23"/>
    <mergeCell ref="K16:K23"/>
    <mergeCell ref="E372:E373"/>
    <mergeCell ref="F372:F373"/>
    <mergeCell ref="E340:E344"/>
    <mergeCell ref="F340:F344"/>
    <mergeCell ref="J340:J344"/>
    <mergeCell ref="K340:K344"/>
    <mergeCell ref="F24:F27"/>
    <mergeCell ref="G24:G27"/>
    <mergeCell ref="G28:G30"/>
    <mergeCell ref="F28:F30"/>
    <mergeCell ref="E16:E23"/>
    <mergeCell ref="F16:F23"/>
    <mergeCell ref="G16:G23"/>
    <mergeCell ref="F66:F72"/>
    <mergeCell ref="G66:G72"/>
    <mergeCell ref="H66:H72"/>
    <mergeCell ref="I66:I72"/>
    <mergeCell ref="K154:K157"/>
    <mergeCell ref="K158:K161"/>
    <mergeCell ref="J90:J92"/>
    <mergeCell ref="B37:B89"/>
    <mergeCell ref="A37:A89"/>
    <mergeCell ref="F49:F54"/>
    <mergeCell ref="F55:F60"/>
    <mergeCell ref="E49:E54"/>
    <mergeCell ref="E55:E60"/>
    <mergeCell ref="E82:E89"/>
    <mergeCell ref="D37:D89"/>
    <mergeCell ref="C37:C89"/>
    <mergeCell ref="E61:E65"/>
    <mergeCell ref="E43:E48"/>
    <mergeCell ref="E37:E42"/>
    <mergeCell ref="A24:A36"/>
    <mergeCell ref="B24:B36"/>
    <mergeCell ref="E31:E36"/>
    <mergeCell ref="F31:F36"/>
    <mergeCell ref="G31:G36"/>
    <mergeCell ref="H31:H36"/>
    <mergeCell ref="J31:J36"/>
    <mergeCell ref="J28:J30"/>
    <mergeCell ref="I28:I30"/>
    <mergeCell ref="H28:H30"/>
    <mergeCell ref="H24:H27"/>
    <mergeCell ref="I24:I27"/>
    <mergeCell ref="I31:I36"/>
    <mergeCell ref="E11:E13"/>
    <mergeCell ref="E14:E15"/>
    <mergeCell ref="F14:F15"/>
    <mergeCell ref="G14:G15"/>
    <mergeCell ref="C24:C36"/>
    <mergeCell ref="D24:D36"/>
    <mergeCell ref="C11:C23"/>
    <mergeCell ref="D11:D23"/>
    <mergeCell ref="E24:E27"/>
    <mergeCell ref="E28:E30"/>
    <mergeCell ref="S37:S89"/>
    <mergeCell ref="N73:N81"/>
    <mergeCell ref="O73:O81"/>
    <mergeCell ref="N82:N89"/>
    <mergeCell ref="O82:O89"/>
    <mergeCell ref="R37:R89"/>
    <mergeCell ref="K55:K60"/>
    <mergeCell ref="I43:I48"/>
    <mergeCell ref="J61:J65"/>
    <mergeCell ref="I73:I81"/>
    <mergeCell ref="J82:J89"/>
    <mergeCell ref="I82:I89"/>
    <mergeCell ref="J73:J81"/>
    <mergeCell ref="K82:K89"/>
    <mergeCell ref="O37:O42"/>
    <mergeCell ref="N43:N48"/>
    <mergeCell ref="O43:O48"/>
    <mergeCell ref="N37:N42"/>
    <mergeCell ref="K73:K81"/>
    <mergeCell ref="N55:N60"/>
    <mergeCell ref="O55:O60"/>
    <mergeCell ref="N49:N54"/>
    <mergeCell ref="L37:L89"/>
    <mergeCell ref="K61:K65"/>
    <mergeCell ref="S116:S153"/>
    <mergeCell ref="C90:C115"/>
    <mergeCell ref="D90:D115"/>
    <mergeCell ref="E108:E115"/>
    <mergeCell ref="F108:F115"/>
    <mergeCell ref="G108:G115"/>
    <mergeCell ref="H108:H115"/>
    <mergeCell ref="I108:I115"/>
    <mergeCell ref="G97:G100"/>
    <mergeCell ref="G93:G96"/>
    <mergeCell ref="F90:F92"/>
    <mergeCell ref="G90:G92"/>
    <mergeCell ref="F101:F107"/>
    <mergeCell ref="G101:G107"/>
    <mergeCell ref="F97:F100"/>
    <mergeCell ref="F93:F96"/>
    <mergeCell ref="H101:H107"/>
    <mergeCell ref="H97:H100"/>
    <mergeCell ref="H93:H96"/>
    <mergeCell ref="H90:H92"/>
    <mergeCell ref="K90:K92"/>
    <mergeCell ref="F133:F138"/>
    <mergeCell ref="G133:G138"/>
    <mergeCell ref="I90:I92"/>
    <mergeCell ref="T116:T153"/>
    <mergeCell ref="A90:A115"/>
    <mergeCell ref="B90:B115"/>
    <mergeCell ref="E179:E190"/>
    <mergeCell ref="F179:F190"/>
    <mergeCell ref="G179:G190"/>
    <mergeCell ref="H179:H190"/>
    <mergeCell ref="I179:I190"/>
    <mergeCell ref="J179:J190"/>
    <mergeCell ref="K179:K190"/>
    <mergeCell ref="N179:N190"/>
    <mergeCell ref="O179:O190"/>
    <mergeCell ref="S90:S115"/>
    <mergeCell ref="R90:R115"/>
    <mergeCell ref="A116:A153"/>
    <mergeCell ref="B116:B153"/>
    <mergeCell ref="C116:C153"/>
    <mergeCell ref="D116:D153"/>
    <mergeCell ref="E146:E153"/>
    <mergeCell ref="F146:F153"/>
    <mergeCell ref="G146:G153"/>
    <mergeCell ref="H146:H153"/>
    <mergeCell ref="I146:I153"/>
    <mergeCell ref="R116:R153"/>
    <mergeCell ref="O296:O304"/>
    <mergeCell ref="G277:G286"/>
    <mergeCell ref="H277:H286"/>
    <mergeCell ref="I277:I286"/>
    <mergeCell ref="J277:J286"/>
    <mergeCell ref="K277:K286"/>
    <mergeCell ref="N277:N286"/>
    <mergeCell ref="O277:O286"/>
    <mergeCell ref="E287:E295"/>
    <mergeCell ref="F287:F295"/>
    <mergeCell ref="G287:G295"/>
    <mergeCell ref="H287:H295"/>
    <mergeCell ref="I287:I295"/>
    <mergeCell ref="J287:J295"/>
    <mergeCell ref="K287:K295"/>
    <mergeCell ref="N287:N295"/>
    <mergeCell ref="O287:O295"/>
    <mergeCell ref="F277:F286"/>
    <mergeCell ref="A179:A229"/>
    <mergeCell ref="N363:N371"/>
    <mergeCell ref="O363:O371"/>
    <mergeCell ref="E354:E362"/>
    <mergeCell ref="F354:F362"/>
    <mergeCell ref="G354:G362"/>
    <mergeCell ref="H354:H362"/>
    <mergeCell ref="I354:I362"/>
    <mergeCell ref="J354:J362"/>
    <mergeCell ref="K354:K362"/>
    <mergeCell ref="N354:N362"/>
    <mergeCell ref="O354:O362"/>
    <mergeCell ref="N331:N339"/>
    <mergeCell ref="O331:O339"/>
    <mergeCell ref="O321:O330"/>
    <mergeCell ref="E331:E339"/>
    <mergeCell ref="F331:F339"/>
    <mergeCell ref="G331:G339"/>
    <mergeCell ref="O313:O320"/>
    <mergeCell ref="E313:E320"/>
    <mergeCell ref="F313:F320"/>
    <mergeCell ref="G313:G320"/>
    <mergeCell ref="H313:H320"/>
    <mergeCell ref="I313:I320"/>
    <mergeCell ref="J363:J371"/>
    <mergeCell ref="K363:K371"/>
    <mergeCell ref="N201:N209"/>
    <mergeCell ref="F230:F233"/>
    <mergeCell ref="I230:I233"/>
    <mergeCell ref="E201:E209"/>
    <mergeCell ref="N234:N243"/>
    <mergeCell ref="K234:K243"/>
    <mergeCell ref="J313:J320"/>
    <mergeCell ref="K313:K320"/>
    <mergeCell ref="E305:E312"/>
    <mergeCell ref="F305:F312"/>
    <mergeCell ref="G305:G312"/>
    <mergeCell ref="H305:H312"/>
    <mergeCell ref="I305:I312"/>
    <mergeCell ref="J305:J312"/>
    <mergeCell ref="K305:K312"/>
    <mergeCell ref="E296:E304"/>
    <mergeCell ref="F296:F304"/>
    <mergeCell ref="K296:K304"/>
    <mergeCell ref="N296:N304"/>
    <mergeCell ref="I201:I209"/>
    <mergeCell ref="J201:J209"/>
    <mergeCell ref="K230:K233"/>
    <mergeCell ref="A272:A339"/>
    <mergeCell ref="B272:B339"/>
    <mergeCell ref="C272:C339"/>
    <mergeCell ref="D272:D339"/>
    <mergeCell ref="L272:L339"/>
    <mergeCell ref="R272:R339"/>
    <mergeCell ref="S272:S339"/>
    <mergeCell ref="T272:T339"/>
    <mergeCell ref="E321:E330"/>
    <mergeCell ref="F321:F330"/>
    <mergeCell ref="G321:G330"/>
    <mergeCell ref="H321:H330"/>
    <mergeCell ref="I321:I330"/>
    <mergeCell ref="J321:J330"/>
    <mergeCell ref="K321:K330"/>
    <mergeCell ref="N321:N330"/>
    <mergeCell ref="H331:H339"/>
    <mergeCell ref="I331:I339"/>
    <mergeCell ref="J331:J339"/>
    <mergeCell ref="K331:K339"/>
    <mergeCell ref="G296:G304"/>
    <mergeCell ref="H296:H304"/>
    <mergeCell ref="I296:I304"/>
    <mergeCell ref="J296:J304"/>
  </mergeCells>
  <phoneticPr fontId="7" type="noConversion"/>
  <conditionalFormatting sqref="L11 L179 L230 L272 L340">
    <cfRule type="cellIs" dxfId="6" priority="12" operator="greaterThan">
      <formula>1</formula>
    </cfRule>
  </conditionalFormatting>
  <conditionalFormatting sqref="L37">
    <cfRule type="cellIs" dxfId="5" priority="9" operator="greaterThan">
      <formula>1</formula>
    </cfRule>
    <cfRule type="cellIs" dxfId="4" priority="10" operator="greaterThan">
      <formula>100</formula>
    </cfRule>
  </conditionalFormatting>
  <conditionalFormatting sqref="L90">
    <cfRule type="cellIs" dxfId="3" priority="7" operator="greaterThan">
      <formula>1</formula>
    </cfRule>
    <cfRule type="cellIs" dxfId="2" priority="8" operator="greaterThan">
      <formula>100</formula>
    </cfRule>
  </conditionalFormatting>
  <conditionalFormatting sqref="L116">
    <cfRule type="cellIs" dxfId="1" priority="6" operator="greaterThan">
      <formula>1</formula>
    </cfRule>
  </conditionalFormatting>
  <conditionalFormatting sqref="L154">
    <cfRule type="cellIs" dxfId="0" priority="5" operator="greaterThan">
      <formula>1</formula>
    </cfRule>
  </conditionalFormatting>
  <dataValidations xWindow="400" yWindow="407" count="4">
    <dataValidation type="date" operator="greaterThanOrEqual" allowBlank="1" showInputMessage="1" showErrorMessage="1" sqref="E383:E387" xr:uid="{00000000-0002-0000-0000-000000000000}">
      <formula1>41426</formula1>
    </dataValidation>
    <dataValidation allowBlank="1" showInputMessage="1" showErrorMessage="1" promptTitle="Validación" prompt="El porcentaje no debe exceder el 100%" sqref="L116 L90 L340 L11 L37 L154 L179 L230 L272" xr:uid="{00000000-0002-0000-0000-000001000000}"/>
    <dataValidation allowBlank="1" showInputMessage="1" showErrorMessage="1" promptTitle="Validación" prompt="formato DD/MM/AA" sqref="H133 H1:H12 H296 H37 H24 H43 H230 H244 H158 H179 H234 H49 H55 H61 H97 H126 H90 H162 H272:H273 H277 H14:H16 H28 H31 H93 H66 H73 H340 H101 H122 H139 H116 H172 H191 H154 H287 H321 H345 H82 H108 H146 H201 H210 H220 H331 H354 H363 H372 H374 H383:H1048576" xr:uid="{00000000-0002-0000-0000-000002000000}"/>
    <dataValidation operator="greaterThanOrEqual" allowBlank="1" showInputMessage="1" showErrorMessage="1" sqref="E11:E12 E37 E272:E273 E14 E24 E16 E49 E55 E61 E43 E97 E133 E90 E126 E158 E162 E179 E234 E244 E277 E28 E31 E93 E66 E340 E73 E101 E122 E139 E116 E172 E191 E154 E254 E261 E287 E296 E230 E321 E345 E82 E108 E146 E201 E210 E220 E305 E313 E331 E354 E363 E372 E374"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4" max="19" man="1"/>
    <brk id="115" max="19" man="1"/>
    <brk id="138" max="19" man="1"/>
    <brk id="190" max="19" man="1"/>
    <brk id="304" max="19" man="1"/>
    <brk id="344" max="19" man="1"/>
  </rowBreaks>
  <colBreaks count="1" manualBreakCount="1">
    <brk id="20"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B7" sqref="B7"/>
    </sheetView>
  </sheetViews>
  <sheetFormatPr baseColWidth="10" defaultColWidth="11.42578125" defaultRowHeight="15" x14ac:dyDescent="0.25"/>
  <sheetData>
    <row r="1" spans="1:3" x14ac:dyDescent="0.25">
      <c r="A1">
        <f>37*100/44</f>
        <v>84.090909090909093</v>
      </c>
    </row>
    <row r="2" spans="1:3" x14ac:dyDescent="0.25">
      <c r="B2">
        <f>A1+17.77</f>
        <v>101.86090909090909</v>
      </c>
    </row>
    <row r="5" spans="1:3" x14ac:dyDescent="0.25">
      <c r="B5">
        <v>45</v>
      </c>
      <c r="C5">
        <v>100</v>
      </c>
    </row>
    <row r="6" spans="1:3" x14ac:dyDescent="0.25">
      <c r="B6">
        <v>26</v>
      </c>
      <c r="C6">
        <f>B6*C5</f>
        <v>2600</v>
      </c>
    </row>
    <row r="7" spans="1:3" x14ac:dyDescent="0.25">
      <c r="C7" s="24">
        <f>C6/B5</f>
        <v>57.777777777777779</v>
      </c>
    </row>
    <row r="8" spans="1:3" x14ac:dyDescent="0.25">
      <c r="B8">
        <f>17+9</f>
        <v>26</v>
      </c>
    </row>
    <row r="11" spans="1:3" x14ac:dyDescent="0.25">
      <c r="B11">
        <v>21</v>
      </c>
    </row>
    <row r="12" spans="1:3" x14ac:dyDescent="0.25">
      <c r="B12">
        <v>14</v>
      </c>
    </row>
    <row r="13" spans="1:3" x14ac:dyDescent="0.25">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4" workbookViewId="0">
      <selection activeCell="C25" sqref="C25"/>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60" x14ac:dyDescent="0.25">
      <c r="B2" s="3" t="s">
        <v>820</v>
      </c>
      <c r="C2" s="4" t="s">
        <v>821</v>
      </c>
    </row>
    <row r="3" spans="2:3" x14ac:dyDescent="0.25">
      <c r="B3" s="5"/>
      <c r="C3" s="5"/>
    </row>
    <row r="4" spans="2:3" x14ac:dyDescent="0.25">
      <c r="B4" s="325" t="s">
        <v>822</v>
      </c>
      <c r="C4" s="325"/>
    </row>
    <row r="5" spans="2:3" ht="30" x14ac:dyDescent="0.25">
      <c r="B5" s="3" t="s">
        <v>823</v>
      </c>
      <c r="C5" s="4" t="s">
        <v>824</v>
      </c>
    </row>
    <row r="6" spans="2:3" ht="30" x14ac:dyDescent="0.25">
      <c r="B6" s="3" t="s">
        <v>825</v>
      </c>
      <c r="C6" s="4" t="s">
        <v>826</v>
      </c>
    </row>
    <row r="7" spans="2:3" ht="45" x14ac:dyDescent="0.25">
      <c r="B7" s="3" t="s">
        <v>827</v>
      </c>
      <c r="C7" s="4" t="s">
        <v>828</v>
      </c>
    </row>
    <row r="8" spans="2:3" ht="30" x14ac:dyDescent="0.25">
      <c r="B8" s="3" t="s">
        <v>829</v>
      </c>
      <c r="C8" s="4" t="s">
        <v>830</v>
      </c>
    </row>
    <row r="9" spans="2:3" ht="120" x14ac:dyDescent="0.25">
      <c r="B9" s="3" t="s">
        <v>831</v>
      </c>
      <c r="C9" s="4" t="s">
        <v>832</v>
      </c>
    </row>
    <row r="10" spans="2:3" ht="30" x14ac:dyDescent="0.25">
      <c r="B10" s="3" t="s">
        <v>833</v>
      </c>
      <c r="C10" s="4" t="s">
        <v>834</v>
      </c>
    </row>
    <row r="11" spans="2:3" ht="45" x14ac:dyDescent="0.25">
      <c r="B11" s="3" t="s">
        <v>835</v>
      </c>
      <c r="C11" s="4" t="s">
        <v>836</v>
      </c>
    </row>
    <row r="12" spans="2:3" ht="30" x14ac:dyDescent="0.25">
      <c r="B12" s="3" t="s">
        <v>837</v>
      </c>
      <c r="C12" s="6" t="s">
        <v>838</v>
      </c>
    </row>
    <row r="13" spans="2:3" ht="45" x14ac:dyDescent="0.25">
      <c r="B13" s="3" t="s">
        <v>839</v>
      </c>
      <c r="C13" s="4" t="s">
        <v>840</v>
      </c>
    </row>
    <row r="14" spans="2:3" x14ac:dyDescent="0.25">
      <c r="B14" s="3" t="s">
        <v>841</v>
      </c>
      <c r="C14" s="6" t="s">
        <v>842</v>
      </c>
    </row>
    <row r="15" spans="2:3" ht="45" x14ac:dyDescent="0.25">
      <c r="B15" s="3" t="s">
        <v>843</v>
      </c>
      <c r="C15" s="4" t="s">
        <v>844</v>
      </c>
    </row>
    <row r="16" spans="2:3" ht="45" x14ac:dyDescent="0.25">
      <c r="B16" s="3" t="s">
        <v>843</v>
      </c>
      <c r="C16" s="6"/>
    </row>
    <row r="17" spans="2:3" x14ac:dyDescent="0.25">
      <c r="B17" s="321" t="s">
        <v>845</v>
      </c>
      <c r="C17" s="322"/>
    </row>
    <row r="18" spans="2:3" x14ac:dyDescent="0.25">
      <c r="B18" s="323"/>
      <c r="C18" s="324"/>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c82bf6-0efe-4f7c-a8c5-9b63a28a2e90">
      <Terms xmlns="http://schemas.microsoft.com/office/infopath/2007/PartnerControls"/>
    </lcf76f155ced4ddcb4097134ff3c332f>
    <TaxCatchAll xmlns="3db4f98a-eb2c-452f-8824-97742e7457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BB707141918449AB2FD3C6BFBCE517" ma:contentTypeVersion="12" ma:contentTypeDescription="Crear nuevo documento." ma:contentTypeScope="" ma:versionID="e98ab088262624bcb9708b9d3f901434">
  <xsd:schema xmlns:xsd="http://www.w3.org/2001/XMLSchema" xmlns:xs="http://www.w3.org/2001/XMLSchema" xmlns:p="http://schemas.microsoft.com/office/2006/metadata/properties" xmlns:ns2="46c82bf6-0efe-4f7c-a8c5-9b63a28a2e90" xmlns:ns3="3db4f98a-eb2c-452f-8824-97742e745794" targetNamespace="http://schemas.microsoft.com/office/2006/metadata/properties" ma:root="true" ma:fieldsID="5032f69a81d34bd7b009e96d40aab386" ns2:_="" ns3:_="">
    <xsd:import namespace="46c82bf6-0efe-4f7c-a8c5-9b63a28a2e90"/>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82bf6-0efe-4f7c-a8c5-9b63a28a2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6FB0A-D0E5-4322-9A8D-F46FFE7F0769}">
  <ds:schemaRefs>
    <ds:schemaRef ds:uri="http://schemas.microsoft.com/office/2006/metadata/properties"/>
    <ds:schemaRef ds:uri="http://schemas.microsoft.com/office/infopath/2007/PartnerControls"/>
    <ds:schemaRef ds:uri="46c82bf6-0efe-4f7c-a8c5-9b63a28a2e90"/>
    <ds:schemaRef ds:uri="3db4f98a-eb2c-452f-8824-97742e745794"/>
  </ds:schemaRefs>
</ds:datastoreItem>
</file>

<file path=customXml/itemProps2.xml><?xml version="1.0" encoding="utf-8"?>
<ds:datastoreItem xmlns:ds="http://schemas.openxmlformats.org/officeDocument/2006/customXml" ds:itemID="{8E0B8105-BD76-4A60-93C8-98D0F7CDA1FF}">
  <ds:schemaRefs>
    <ds:schemaRef ds:uri="http://schemas.microsoft.com/sharepoint/v3/contenttype/forms"/>
  </ds:schemaRefs>
</ds:datastoreItem>
</file>

<file path=customXml/itemProps3.xml><?xml version="1.0" encoding="utf-8"?>
<ds:datastoreItem xmlns:ds="http://schemas.openxmlformats.org/officeDocument/2006/customXml" ds:itemID="{1CEDC42A-5347-4503-947E-B29BC1F5D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82bf6-0efe-4f7c-a8c5-9b63a28a2e90"/>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Karen Viviana Cifuentes Tellez</cp:lastModifiedBy>
  <cp:revision/>
  <dcterms:created xsi:type="dcterms:W3CDTF">2016-07-06T19:37:36Z</dcterms:created>
  <dcterms:modified xsi:type="dcterms:W3CDTF">2023-06-27T21:05:34Z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0x010100AEBB707141918449AB2FD3C6BFBCE517</vt:lpwstr>
  </property>
</Properties>
</file>