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353B0D3E-CFAC-B347-9C03-F7638870CEBE}" xr6:coauthVersionLast="45" xr6:coauthVersionMax="45" xr10:uidLastSave="{00000000-0000-0000-0000-000000000000}"/>
  <bookViews>
    <workbookView xWindow="0" yWindow="0" windowWidth="38400" windowHeight="21600" tabRatio="604" xr2:uid="{00000000-000D-0000-FFFF-FFFF00000000}"/>
  </bookViews>
  <sheets>
    <sheet name="PMA" sheetId="1" r:id="rId1"/>
    <sheet name="Hoja1" sheetId="5" r:id="rId2"/>
    <sheet name="Instructivo PMA" sheetId="4" r:id="rId3"/>
  </sheets>
  <definedNames>
    <definedName name="_xlnm.Print_Area" localSheetId="0">PMA!$A$1:$T$274</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L11" i="1" l="1"/>
  <c r="I244" i="1" l="1"/>
  <c r="C6" i="5" l="1"/>
  <c r="C7" i="5" s="1"/>
  <c r="I239" i="1" l="1"/>
  <c r="L239" i="1"/>
  <c r="A1" i="5" l="1"/>
  <c r="L128" i="1" l="1"/>
  <c r="B2" i="5"/>
  <c r="B13" i="5" l="1"/>
  <c r="L201" i="1" l="1"/>
  <c r="L173" i="1"/>
  <c r="L148" i="1" l="1"/>
  <c r="I259" i="1" l="1"/>
  <c r="I253" i="1"/>
  <c r="I257" i="1"/>
  <c r="I230" i="1"/>
  <c r="I226" i="1"/>
  <c r="I191" i="1"/>
  <c r="I165" i="1" l="1"/>
  <c r="I161" i="1"/>
  <c r="I156" i="1"/>
  <c r="I119" i="1"/>
  <c r="I68" i="1"/>
  <c r="I88" i="1"/>
  <c r="I212" i="1" l="1"/>
  <c r="I201" i="1"/>
  <c r="I202" i="1"/>
  <c r="I206" i="1"/>
  <c r="I217" i="1"/>
  <c r="I222" i="1"/>
  <c r="I235" i="1"/>
  <c r="I169" i="1"/>
  <c r="I249" i="1" l="1"/>
  <c r="I16" i="1"/>
  <c r="I22" i="1"/>
  <c r="I26" i="1"/>
  <c r="I29" i="1"/>
  <c r="I34" i="1"/>
  <c r="I40" i="1"/>
  <c r="I46" i="1"/>
  <c r="I52" i="1"/>
  <c r="I58" i="1"/>
  <c r="I63" i="1"/>
  <c r="I73" i="1"/>
  <c r="I77" i="1"/>
  <c r="I80" i="1"/>
  <c r="I84" i="1"/>
  <c r="I93" i="1"/>
  <c r="I97" i="1"/>
  <c r="I103" i="1"/>
  <c r="I107" i="1"/>
  <c r="I113" i="1"/>
  <c r="I124" i="1"/>
  <c r="I128" i="1"/>
  <c r="I132" i="1"/>
  <c r="I136" i="1"/>
  <c r="I143" i="1"/>
  <c r="I148" i="1"/>
  <c r="I173" i="1"/>
  <c r="I177" i="1"/>
  <c r="I184" i="1"/>
  <c r="I196" i="1"/>
  <c r="L97" i="1"/>
  <c r="L77" i="1"/>
  <c r="L34" i="1"/>
  <c r="I14" i="1" l="1"/>
  <c r="I11" i="1"/>
  <c r="F272" i="1" l="1"/>
  <c r="F271" i="1"/>
  <c r="F270" i="1"/>
  <c r="F269" i="1"/>
  <c r="F268" i="1"/>
  <c r="F267" i="1"/>
  <c r="F266" i="1"/>
  <c r="F265" i="1"/>
  <c r="F264" i="1"/>
  <c r="F263" i="1"/>
  <c r="E2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<sst xmlns="http://schemas.openxmlformats.org/spreadsheetml/2006/main" count="1134" uniqueCount="654">
  <si>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</si>
  <si>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</si>
  <si>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</si>
  <si>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</si>
  <si>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</si>
  <si>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</si>
  <si>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</si>
  <si>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</si>
  <si>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</si>
  <si>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</si>
  <si>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</si>
  <si>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</si>
  <si>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</si>
  <si>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</si>
  <si>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</si>
  <si>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</si>
  <si>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</si>
  <si>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</si>
  <si>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</si>
  <si>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</si>
  <si>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</si>
  <si>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</si>
  <si>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</si>
  <si>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</si>
  <si>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</si>
  <si>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</si>
  <si>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</si>
  <si>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</si>
  <si>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</si>
  <si>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</si>
  <si>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</si>
  <si>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</si>
  <si>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</si>
  <si>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</si>
  <si>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</si>
  <si>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</si>
  <si>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Archvistica.
Comité Insitucional de Gestion y Dsempeño: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</si>
  <si>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</si>
  <si>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politica de gestión documental en el marco de MIPG2.</t>
  </si>
  <si>
    <t>M1</t>
  </si>
  <si>
    <t>Solicitud de sesión CIGYD  presentar para aprobación el plan de trabajo para la implementación de la politica de gestión documental durante la vigencia 2019</t>
  </si>
  <si>
    <t>Plan de trabajo de implementación de la Política de Gestión Documental</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</si>
  <si>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</si>
  <si>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Grupo de Atención al Usuario y Archivo - Oficina Asesora de Planeación y Oficina de Tecnologías de la Información y las Comunicaciones</t>
  </si>
  <si>
    <t>Acta de la sesión
Solicitud de actualizacion documental y concepto tecnico de aprobacion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</si>
  <si>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</si>
  <si>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</si>
  <si>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</si>
  <si>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</si>
  <si>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</si>
  <si>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</si>
  <si>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</si>
  <si>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</si>
  <si>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</si>
  <si>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politica de gestión documental</t>
  </si>
  <si>
    <t>Aprobación del plande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</si>
  <si>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</si>
  <si>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</si>
  <si>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</si>
  <si>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</si>
  <si>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</si>
  <si>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</si>
  <si>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</si>
  <si>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</si>
  <si>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</si>
  <si>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</si>
  <si>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</si>
  <si>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</si>
  <si>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</si>
  <si>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</si>
  <si>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</si>
  <si>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</si>
  <si>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 xml:space="preserve">ACCION 2 </t>
  </si>
  <si>
    <t>Contar con una politica de gestión documental que de cumplimiento a lo establecido en el articulo 2.8.2.5.6 del Decreto 1080 de 2015</t>
  </si>
  <si>
    <t>Elaborar la politica de gestión documental para el MVCT</t>
  </si>
  <si>
    <t>Politica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</si>
  <si>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</si>
  <si>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Politica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</si>
  <si>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</si>
  <si>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</si>
  <si>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</si>
  <si>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</si>
  <si>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</si>
  <si>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t>Presentar ante CIGYD la politica de gestión documental para aprobación</t>
  </si>
  <si>
    <t>Politica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</si>
  <si>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</si>
  <si>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</si>
  <si>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</si>
  <si>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</si>
  <si>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</si>
  <si>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politica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</si>
  <si>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</si>
  <si>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</si>
  <si>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</si>
  <si>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</si>
  <si>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</si>
  <si>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</si>
  <si>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</si>
  <si>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</si>
  <si>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</si>
  <si>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</si>
  <si>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</si>
  <si>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</si>
  <si>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</si>
  <si>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</si>
  <si>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</si>
  <si>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</si>
  <si>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</si>
  <si>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</si>
  <si>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</si>
  <si>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</si>
  <si>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</si>
  <si>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</si>
  <si>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</si>
  <si>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</si>
  <si>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</si>
  <si>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</si>
  <si>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</si>
  <si>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</si>
  <si>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</si>
  <si>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</si>
  <si>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</si>
  <si>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</si>
  <si>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</si>
  <si>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</si>
  <si>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</si>
  <si>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</si>
  <si>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</si>
  <si>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</si>
  <si>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</si>
  <si>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</si>
  <si>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</si>
  <si>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</si>
  <si>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</si>
  <si>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</si>
  <si>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</si>
  <si>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</si>
  <si>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</si>
  <si>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</si>
  <si>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</si>
  <si>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</si>
  <si>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</si>
  <si>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</si>
  <si>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</si>
  <si>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</si>
  <si>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</si>
  <si>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</si>
  <si>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</si>
  <si>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</si>
  <si>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t>M5</t>
  </si>
  <si>
    <t>Presentar al CIGYD para su aprobación la propuesta de actualización de TRD y CCD con la trazabilidad  y control del instrumento</t>
  </si>
  <si>
    <t>Acta de Comité donde se evidencia la aprobacion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</si>
  <si>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</si>
  <si>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</si>
  <si>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</si>
  <si>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</si>
  <si>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</si>
  <si>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t>M6</t>
  </si>
  <si>
    <t>Presentar para convalidación las TRD y CCD al comité evaluador de documentos del AGN</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</si>
  <si>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</si>
  <si>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</si>
  <si>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</si>
  <si>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</si>
  <si>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t>M7</t>
  </si>
  <si>
    <t>Presentar la solicitud de actualización del Registro Unico de Series Documentales ante el AGN</t>
  </si>
  <si>
    <t>Certificado de inscripcion o actualizacion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</si>
  <si>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</si>
  <si>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</si>
  <si>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</si>
  <si>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</si>
  <si>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</si>
  <si>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t>M8</t>
  </si>
  <si>
    <t>Divulgar el CCD y TRD a funcionarios y contratistas del MVCT</t>
  </si>
  <si>
    <t>Campaña de divulgacion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</si>
  <si>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</si>
  <si>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</si>
  <si>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</si>
  <si>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</si>
  <si>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</si>
  <si>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</si>
  <si>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</si>
  <si>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</si>
  <si>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</si>
  <si>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</si>
  <si>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</si>
  <si>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</si>
  <si>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</si>
  <si>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PINAR para aprobación</t>
  </si>
  <si>
    <t xml:space="preserve">Acta donde se evidencia la aprobacion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</si>
  <si>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</si>
  <si>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</si>
  <si>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</si>
  <si>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</si>
  <si>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</si>
  <si>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</si>
  <si>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</si>
  <si>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</si>
  <si>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</si>
  <si>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divulgacion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</si>
  <si>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</si>
  <si>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</si>
  <si>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</si>
  <si>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</si>
  <si>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</si>
  <si>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t>Presentar ante CIGYD el  seguimiento a la implementacion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</si>
  <si>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</si>
  <si>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</si>
  <si>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t>Documento matriz de herramienta de seguimiento</t>
  </si>
  <si>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</si>
  <si>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</si>
  <si>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</si>
  <si>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</si>
  <si>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</si>
  <si>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</si>
  <si>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</si>
  <si>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</si>
  <si>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</si>
  <si>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</si>
  <si>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</si>
  <si>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</si>
  <si>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</si>
  <si>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</si>
  <si>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PGD para aprobación</t>
  </si>
  <si>
    <t>PGD aprobado</t>
  </si>
  <si>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</si>
  <si>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</si>
  <si>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</si>
  <si>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</si>
  <si>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</si>
  <si>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</si>
  <si>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</si>
  <si>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</si>
  <si>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</si>
  <si>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</si>
  <si>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</si>
  <si>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</si>
  <si>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t>Socializar el PGD a funcionarios y contratistas del MVCT</t>
  </si>
  <si>
    <t>PGD socializado</t>
  </si>
  <si>
    <t>Informe de actividades de socializacion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</si>
  <si>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</si>
  <si>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</si>
  <si>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</si>
  <si>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t>Presentar ante CIGYD el  seguimiento a la implementacion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</si>
  <si>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</si>
  <si>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</si>
  <si>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</si>
  <si>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</si>
  <si>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t>ACCION 6</t>
  </si>
  <si>
    <t>Contar con el FUID elaborado, actualizado e implementado de acuerdo a lo reglamentado en el articulo 26 de la Ley 594 de 2000, articulos 7 del acuerdo 042 de 2002, Acuerdo 038 de 2000 y el articulo 13 de la ley 1712 de 2014, en todas las areas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</si>
  <si>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</si>
  <si>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</si>
  <si>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</si>
  <si>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</si>
  <si>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</si>
  <si>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</si>
  <si>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</si>
  <si>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</si>
  <si>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</si>
  <si>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</si>
  <si>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</si>
  <si>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</si>
  <si>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</si>
  <si>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</si>
  <si>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</si>
  <si>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</si>
  <si>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</si>
  <si>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</si>
  <si>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</si>
  <si>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</si>
  <si>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</si>
  <si>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</si>
  <si>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</si>
  <si>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</si>
  <si>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</si>
  <si>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</si>
  <si>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</si>
  <si>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</si>
  <si>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</si>
  <si>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</si>
  <si>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</si>
  <si>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</si>
  <si>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</si>
  <si>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</si>
  <si>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</si>
  <si>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t>ACCION 7</t>
  </si>
  <si>
    <t>Continuar con la implementacion de  las TVD para la organización del Fondo Documental del Extinto Inurbe e Instituto de Credito Territorial según lo definido en el acuerdo 02 de 2014.</t>
  </si>
  <si>
    <t>Identificar el listado de series, subseries y/o asuntos que presentan inconsistencias en la valoración secundaria y disposicion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</si>
  <si>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</si>
  <si>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</si>
  <si>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</si>
  <si>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</si>
  <si>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</si>
  <si>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</si>
  <si>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</si>
  <si>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</si>
  <si>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</si>
  <si>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</si>
  <si>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</si>
  <si>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</si>
  <si>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</si>
  <si>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t>Presentar al CIGYD para su aprobación la propuesta de ficha de valoración</t>
  </si>
  <si>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</si>
  <si>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</si>
  <si>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t>Presentar al CIGYD el seguimiento a la implementación de las fichas de valoración.</t>
  </si>
  <si>
    <t>Grupo de Atención al Usuario y Archivo - Oficina Asesora Jurídica</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</si>
  <si>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</si>
  <si>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ACCION 8</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</si>
  <si>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</si>
  <si>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</si>
  <si>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</si>
  <si>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</si>
  <si>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</si>
  <si>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</si>
  <si>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</si>
  <si>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</si>
  <si>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</si>
  <si>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</si>
  <si>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</si>
  <si>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</si>
  <si>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</si>
  <si>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</si>
  <si>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</si>
  <si>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</si>
  <si>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</si>
  <si>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</si>
  <si>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</si>
  <si>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</si>
  <si>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</si>
  <si>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</si>
  <si>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Realizar mesas de trabajo para hacer el acompñamiento tecnico en la organización del archivo de gestion a las dependecias del MVCT.</t>
  </si>
  <si>
    <t>Actas de mesas de trabajo y listados de asistencia</t>
  </si>
  <si>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</si>
  <si>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</si>
  <si>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</si>
  <si>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</si>
  <si>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</si>
  <si>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</si>
  <si>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</si>
  <si>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</si>
  <si>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</si>
  <si>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</si>
  <si>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</si>
  <si>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</si>
  <si>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</si>
  <si>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</si>
  <si>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</si>
  <si>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</si>
  <si>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</si>
  <si>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</si>
  <si>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</si>
  <si>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</si>
  <si>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</si>
  <si>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</si>
  <si>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</si>
  <si>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</si>
  <si>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</si>
  <si>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</si>
  <si>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</si>
  <si>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</si>
  <si>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t>Elaborar el plan de preservación digital a largo plazo y los programas correspondientes</t>
  </si>
  <si>
    <t>Plan de preservación digital y programas</t>
  </si>
  <si>
    <t>Grupo de Atención al Usuario y Archivo-Oficina de Tecnologia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</si>
  <si>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</si>
  <si>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</si>
  <si>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</si>
  <si>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</si>
  <si>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</si>
  <si>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t>Elaborar el documento del Sistema Integrado de Conservación</t>
  </si>
  <si>
    <t>Documento propuesta del SIC</t>
  </si>
  <si>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</si>
  <si>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</si>
  <si>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t>Presentar para aprobación ante el CIGYD, el Sistema Integrado de Conservación SIC y sus planes correspondientes (Conservación documental y preservación digital a largo plazo)</t>
  </si>
  <si>
    <t>Documento SIC aprobado</t>
  </si>
  <si>
    <t>Acta de la sesión.
Solicitud de actualizacion documental y concepto tecnico de aprobacion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</si>
  <si>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</si>
  <si>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</si>
  <si>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</si>
  <si>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</si>
  <si>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</si>
  <si>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</si>
  <si>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Socializar el SIC a los funcionarios y contratistas del MVCT</t>
  </si>
  <si>
    <t>Presentacion Power point y listados de asistencia</t>
  </si>
  <si>
    <t>Esta actividad inicia en el mes de octubre de 2020.</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</si>
  <si>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</si>
  <si>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</si>
  <si>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</si>
  <si>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M9</t>
  </si>
  <si>
    <t>Esta actividad inicia en el mes de septiembre de 2020.</t>
  </si>
  <si>
    <t>Disposicion Final de Documentos.La entidad debe garantizar la identificacion de series documentales relacionadas con derechos humanos conforme a las normas establecidas,previo a efectuar procesos de eliminacion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</si>
  <si>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</si>
  <si>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</si>
  <si>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</si>
  <si>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</si>
  <si>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</si>
  <si>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</si>
  <si>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</si>
  <si>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</si>
  <si>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</si>
  <si>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</si>
  <si>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</si>
  <si>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</si>
  <si>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</si>
  <si>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</si>
  <si>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</si>
  <si>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</si>
  <si>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</si>
  <si>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</si>
  <si>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</si>
  <si>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</si>
  <si>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</si>
  <si>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</si>
  <si>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</si>
  <si>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t>Presentar para aprobación del CIGYD el programa específico para el tratamiento de archivos de derechos humanos.</t>
  </si>
  <si>
    <t>Socializar a los funcionarios de las áreas responsables de custodiar archivos de derechos humanos, el protocolo AGN</t>
  </si>
  <si>
    <t>Presentar ante el CIGYD el seguimiento a la implementacion del programa para derechos humanos.</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</si>
  <si>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</si>
  <si>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</si>
  <si>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</si>
  <si>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</si>
  <si>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</si>
  <si>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</si>
  <si>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</si>
  <si>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</si>
  <si>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</si>
  <si>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</si>
  <si>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</si>
  <si>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</si>
  <si>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</si>
  <si>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</si>
  <si>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</si>
  <si>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</si>
  <si>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</si>
  <si>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</si>
  <si>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</si>
  <si>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</si>
  <si>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</si>
  <si>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</si>
  <si>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</si>
  <si>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</si>
  <si>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</si>
  <si>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</si>
  <si>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</si>
  <si>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</si>
  <si>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</si>
  <si>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</si>
  <si>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</si>
  <si>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</si>
  <si>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</si>
  <si>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</si>
  <si>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</si>
  <si>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</si>
  <si>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</si>
  <si>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</si>
  <si>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</si>
  <si>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</si>
  <si>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</si>
  <si>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t>INFORME N°6
30/09/2020</t>
  </si>
  <si>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</si>
  <si>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</si>
  <si>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</si>
  <si>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</si>
  <si>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</si>
  <si>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</si>
  <si>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</si>
  <si>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</si>
  <si>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</si>
  <si>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</si>
  <si>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</si>
  <si>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</si>
  <si>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</si>
  <si>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</si>
  <si>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</si>
  <si>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</si>
  <si>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</si>
  <si>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</si>
  <si>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</si>
  <si>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</si>
  <si>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</si>
  <si>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</si>
  <si>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</si>
  <si>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</si>
  <si>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</si>
  <si>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</si>
  <si>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</si>
  <si>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</si>
  <si>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</si>
  <si>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</si>
  <si>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</si>
  <si>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</si>
  <si>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</si>
  <si>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</si>
  <si>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</si>
  <si>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Politica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</si>
  <si>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</si>
  <si>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</si>
  <si>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</si>
  <si>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</si>
  <si>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</si>
  <si>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</si>
  <si>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</si>
  <si>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</si>
  <si>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</si>
  <si>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</si>
  <si>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</si>
  <si>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</si>
  <si>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</si>
  <si>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</si>
  <si>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</si>
  <si>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</si>
  <si>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</si>
  <si>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</si>
  <si>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</si>
  <si>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</si>
  <si>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</si>
  <si>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</si>
  <si>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</si>
  <si>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</si>
  <si>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</si>
  <si>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</si>
  <si>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</si>
  <si>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</si>
  <si>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</si>
  <si>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</si>
  <si>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</si>
  <si>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</si>
  <si>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</si>
  <si>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</si>
  <si>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</si>
  <si>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</si>
  <si>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</si>
  <si>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</si>
  <si>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protoloco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</si>
  <si>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</si>
  <si>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</si>
  <si>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</si>
  <si>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</si>
  <si>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</si>
  <si>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t>2-2021-117</t>
  </si>
  <si>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</si>
  <si>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</si>
  <si>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rPr>
        <b/>
        <sz val="11"/>
        <rFont val="Arial"/>
        <family val="2"/>
      </rPr>
      <t>Hallazgo No. 2. Política de Gestión Documental. 
Reporta avance de 67%</t>
    </r>
    <r>
      <rPr>
        <sz val="11"/>
        <rFont val="Arial"/>
        <family val="2"/>
      </rPr>
      <t xml:space="preserve">. 
Para este informe la entidad aportó las evidencias solicitadas:
* Copia de la política de gestión documental para los documentos físicos y/o electrónicos de archivos aprobada.
* Acta de aprobación de la política, No 5 Comité Institucional de Gestión y Desempeño.
* Presentación de la política y PINAR.
* Socialización Política Gestión Documental (Correo electrónico)
* GDC-PO-01 Política de gestión documental 1.0.
* Presentación Política y PINAR.
Se reitera a la entidad continuar reportando periódicamente y presentar las siguientes evidencias al AGN:
* Enlace de publicación de la política en la página web.
* Plan de divulgación de la política a nivel interno.
</t>
    </r>
    <r>
      <rPr>
        <b/>
        <sz val="11"/>
        <rFont val="Arial"/>
        <family val="2"/>
      </rPr>
      <t xml:space="preserve">
Conclusión: Hallazgo no superado, quedamos a la espera de las evidencias solicitadas.</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</si>
  <si>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</si>
  <si>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</si>
  <si>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</si>
  <si>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</si>
  <si>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</si>
  <si>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r>
      <t xml:space="preserve">30/12/2020: </t>
    </r>
    <r>
      <rPr>
        <sz val="11"/>
        <rFont val="Arial"/>
        <family val="2"/>
      </rPr>
      <t>La realización de esta actividad depende de la culminación de la acción anterior, por lo cual se efectuará esta presentación en la vigencia 2021.</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</si>
  <si>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</si>
  <si>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</si>
  <si>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30/12/2020: </t>
    </r>
    <r>
      <rPr>
        <sz val="11"/>
        <rFont val="Arial"/>
        <family val="2"/>
      </rPr>
      <t>La realización de esta actividad depende de la culminación de la acción anterior.</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</si>
  <si>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</si>
  <si>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</si>
  <si>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</si>
  <si>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</si>
  <si>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</si>
  <si>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</si>
  <si>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</si>
  <si>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</si>
  <si>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</si>
  <si>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</si>
  <si>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</si>
  <si>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</si>
  <si>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</si>
  <si>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</si>
  <si>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</si>
  <si>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</si>
  <si>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</si>
  <si>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efectua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</si>
  <si>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</si>
  <si>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</si>
  <si>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</si>
  <si>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</si>
  <si>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</si>
  <si>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</si>
  <si>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
</t>
    </r>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</si>
  <si>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</si>
  <si>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30/12/2020</t>
    </r>
    <r>
      <rPr>
        <sz val="11"/>
        <rFont val="Arial"/>
        <family val="2"/>
      </rPr>
      <t>: Esta actividad dependen de la culminación de la actividad anterior.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</si>
  <si>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</si>
  <si>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</si>
  <si>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</si>
  <si>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</si>
  <si>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</si>
  <si>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</si>
  <si>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</si>
  <si>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 xml:space="preserve">30/12/2020: </t>
    </r>
    <r>
      <rPr>
        <sz val="11"/>
        <rFont val="Arial"/>
        <family val="2"/>
      </rPr>
      <t>Esta actividad dependen de la culminación de la actividad anterior.</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</si>
  <si>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</si>
  <si>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</si>
  <si>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</si>
  <si>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</si>
  <si>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</si>
  <si>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</si>
  <si>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</si>
  <si>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</si>
  <si>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</si>
  <si>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</si>
  <si>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</si>
  <si>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</si>
  <si>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</si>
  <si>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</si>
  <si>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</si>
  <si>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</si>
  <si>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</si>
  <si>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08/04/2021: </t>
    </r>
    <r>
      <rPr>
        <sz val="11"/>
        <rFont val="Arial"/>
        <family val="2"/>
      </rPr>
      <t>La realización de esta actividad depende de la culminación de la acción anterior.</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</si>
  <si>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</si>
  <si>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</si>
  <si>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</si>
  <si>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rPr>
        <b/>
        <sz val="11"/>
        <rFont val="Arial"/>
        <family val="2"/>
      </rPr>
      <t>08/04/2021</t>
    </r>
    <r>
      <rPr>
        <sz val="11"/>
        <rFont val="Arial"/>
        <family val="2"/>
      </rPr>
      <t>: Esta actividad dependen de la culminación de la actividad anterior.</t>
    </r>
  </si>
  <si>
    <r>
      <rPr>
        <b/>
        <sz val="11"/>
        <rFont val="Arial"/>
        <family val="2"/>
      </rPr>
      <t>08/04/2021:</t>
    </r>
    <r>
      <rPr>
        <sz val="11"/>
        <rFont val="Arial"/>
        <family val="2"/>
      </rPr>
      <t xml:space="preserve"> Esta actividad dependen de la culminación de la actividad anterior.</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</si>
  <si>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</si>
  <si>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</si>
  <si>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08/04/2021:</t>
    </r>
    <r>
      <rPr>
        <sz val="11"/>
        <rFont val="Arial"/>
        <family val="2"/>
      </rPr>
      <t xml:space="preserve"> La ejecución de esta actividad depende de la realización de las acciones anteriores.</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</si>
  <si>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</si>
  <si>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t>08/04/2021:</t>
    </r>
    <r>
      <rPr>
        <sz val="11"/>
        <color rgb="FF000000"/>
        <rFont val="Arial"/>
        <family val="2"/>
      </rPr>
      <t xml:space="preserve"> El acto administrativo de adopción se encuentra en estudio de construcción para ser presentado ante el CIGYD en el mes de mayo.</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</si>
  <si>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</si>
  <si>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b/>
        <sz val="11"/>
        <rFont val="Arial"/>
        <family val="2"/>
      </rPr>
      <t>08/04/2020</t>
    </r>
    <r>
      <rPr>
        <sz val="11"/>
        <rFont val="Arial"/>
        <family val="2"/>
      </rPr>
      <t xml:space="preserve">: Esta actividad es directamente dependiente de la culminación de la acción anterior. </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</si>
  <si>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</si>
  <si>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t xml:space="preserve">Se presenta el documento  preliminar de avance  del PGD realizado hasta la fecha, sin embargo su fecha de cumplimento esta para el 30 de septiembre. Se adjunta evidencia de avance.
</t>
  </si>
  <si>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</si>
  <si>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</si>
  <si>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</si>
  <si>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</si>
  <si>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</si>
  <si>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</si>
  <si>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t>Documento mediante el cual  se constata la evaluacion y convalidacion de  CCD y TRD</t>
  </si>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</sst>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top/>
      <bottom style="thin">
        <color rgb="FF000000"/>
      </bottom>
      <diagonal/>
    </border>
  </borders>
  <cellStyleXfs count="2">
    <xf numFmtId="0" fontId="0" fillId="0" borderId="0"/>
    <xf numFmtId="9" fontId="6" fillId="0" borderId="0" applyFont="0" applyFill="0" applyBorder="0" applyAlignment="0" applyProtection="0"/>
  </cellStyleXfs>
  <cellXfs count="312">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2" fillId="3" borderId="4" xfId="0" applyFont="1" applyFill="1" applyBorder="1" applyAlignment="1">
      <alignment horizontal="justify"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3" borderId="8" xfId="0" applyFont="1" applyFill="1" applyBorder="1" applyAlignment="1">
      <alignment horizontal="justify" vertical="center" wrapText="1"/>
    </xf>
    <xf numFmtId="0" fontId="2" fillId="0" borderId="0" xfId="0" applyFont="1" applyFill="1" applyBorder="1"/>
    <xf numFmtId="0" fontId="2" fillId="0" borderId="13" xfId="0" applyFont="1" applyFill="1" applyBorder="1" applyAlignment="1">
      <alignment horizontal="justify" vertical="top" wrapText="1"/>
    </xf>
    <xf numFmtId="14" fontId="2" fillId="0" borderId="4" xfId="0" applyNumberFormat="1" applyFont="1" applyFill="1" applyBorder="1" applyAlignment="1">
      <alignment horizontal="justify" vertical="center" wrapText="1"/>
    </xf>
    <xf numFmtId="0" fontId="2" fillId="0" borderId="0" xfId="0" applyFont="1" applyFill="1"/>
    <xf numFmtId="0" fontId="1" fillId="0" borderId="18"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16"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2" fillId="3" borderId="0" xfId="0" applyFont="1" applyFill="1" applyBorder="1" applyAlignment="1">
      <alignment horizontal="justify" vertical="center" wrapText="1"/>
    </xf>
    <xf numFmtId="14" fontId="2" fillId="3" borderId="8" xfId="0" applyNumberFormat="1" applyFont="1" applyFill="1" applyBorder="1" applyAlignment="1">
      <alignment horizontal="justify" vertical="center" wrapText="1"/>
    </xf>
    <xf numFmtId="14" fontId="2" fillId="3" borderId="4" xfId="0" applyNumberFormat="1" applyFont="1" applyFill="1" applyBorder="1" applyAlignment="1">
      <alignment vertical="center" wrapText="1"/>
    </xf>
    <xf numFmtId="14" fontId="2" fillId="3" borderId="31"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4" xfId="0" applyFont="1" applyFill="1" applyBorder="1" applyAlignment="1">
      <alignment horizontal="justify" vertical="center" wrapText="1"/>
    </xf>
    <xf numFmtId="0" fontId="2" fillId="0" borderId="30" xfId="0"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0" fontId="2" fillId="0" borderId="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3" xfId="0" applyFont="1" applyFill="1" applyBorder="1" applyAlignment="1">
      <alignment horizontal="justify" vertical="center" wrapText="1"/>
    </xf>
    <xf numFmtId="165" fontId="0" fillId="0" borderId="0" xfId="0" applyNumberFormat="1"/>
    <xf numFmtId="0" fontId="2" fillId="0" borderId="4"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7" xfId="0" applyFont="1" applyFill="1" applyBorder="1" applyAlignment="1">
      <alignment horizontal="center" vertical="top" wrapText="1"/>
    </xf>
    <xf numFmtId="0" fontId="2" fillId="0" borderId="30" xfId="0"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justify" vertical="center" wrapText="1"/>
    </xf>
    <xf numFmtId="0" fontId="2" fillId="0" borderId="40"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44"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top" wrapText="1"/>
    </xf>
    <xf numFmtId="164" fontId="1" fillId="0" borderId="4" xfId="0" applyNumberFormat="1" applyFont="1" applyFill="1" applyBorder="1" applyAlignment="1">
      <alignment horizontal="center"/>
    </xf>
    <xf numFmtId="164" fontId="1"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Alignment="1">
      <alignment horizontal="center"/>
    </xf>
    <xf numFmtId="14" fontId="1" fillId="0" borderId="6" xfId="0" applyNumberFormat="1" applyFont="1" applyBorder="1" applyAlignment="1">
      <alignment horizontal="left" vertical="center"/>
    </xf>
    <xf numFmtId="14" fontId="1" fillId="2" borderId="15" xfId="0" applyNumberFormat="1" applyFont="1" applyFill="1" applyBorder="1" applyAlignment="1">
      <alignment horizontal="center" vertical="center" wrapText="1"/>
    </xf>
    <xf numFmtId="14" fontId="2" fillId="0" borderId="0" xfId="0" applyNumberFormat="1" applyFont="1" applyAlignment="1">
      <alignment horizontal="justify" vertical="center" wrapText="1"/>
    </xf>
    <xf numFmtId="14" fontId="2" fillId="0" borderId="0" xfId="0" applyNumberFormat="1" applyFont="1" applyBorder="1" applyAlignment="1">
      <alignment horizontal="justify" vertical="center" wrapText="1"/>
    </xf>
    <xf numFmtId="14" fontId="2" fillId="0" borderId="0" xfId="0" applyNumberFormat="1" applyFont="1"/>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9" fontId="2" fillId="3" borderId="0"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textRotation="89"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Alignment="1">
      <alignment horizontal="justify" vertical="center" wrapText="1"/>
    </xf>
    <xf numFmtId="0" fontId="2" fillId="0" borderId="35"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1" fillId="2" borderId="30" xfId="0" applyFont="1" applyFill="1" applyBorder="1" applyAlignment="1">
      <alignment horizontal="center" vertical="center" textRotation="89"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37" xfId="0" applyFont="1" applyFill="1" applyBorder="1" applyAlignment="1">
      <alignment horizontal="center" vertical="top" wrapText="1"/>
    </xf>
    <xf numFmtId="0" fontId="2" fillId="0" borderId="37" xfId="0" applyFont="1" applyFill="1" applyBorder="1" applyAlignment="1">
      <alignment horizontal="justify" vertical="top" wrapText="1"/>
    </xf>
    <xf numFmtId="14" fontId="2" fillId="0" borderId="8"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2" xfId="0" applyFont="1" applyFill="1" applyBorder="1" applyAlignment="1">
      <alignment horizontal="center" vertical="top" wrapText="1"/>
    </xf>
    <xf numFmtId="0" fontId="11" fillId="0" borderId="0" xfId="0" applyFont="1" applyAlignment="1">
      <alignment vertical="center"/>
    </xf>
    <xf numFmtId="0" fontId="0" fillId="0" borderId="0" xfId="0" applyAlignment="1">
      <alignment vertical="center" wrapText="1"/>
    </xf>
    <xf numFmtId="0" fontId="2" fillId="0" borderId="29"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xf>
    <xf numFmtId="0" fontId="2" fillId="0" borderId="4" xfId="0" applyFont="1" applyFill="1" applyBorder="1" applyAlignment="1">
      <alignment vertical="center" wrapText="1"/>
    </xf>
    <xf numFmtId="0" fontId="11" fillId="0" borderId="0" xfId="0" applyFont="1" applyFill="1" applyAlignment="1">
      <alignment vertical="center" wrapText="1"/>
    </xf>
    <xf numFmtId="0" fontId="10" fillId="0" borderId="0" xfId="0" applyFont="1" applyFill="1" applyAlignment="1">
      <alignment vertical="center" wrapText="1"/>
    </xf>
    <xf numFmtId="14" fontId="2" fillId="0" borderId="31" xfId="0" applyNumberFormat="1" applyFont="1" applyFill="1" applyBorder="1" applyAlignment="1">
      <alignment vertical="center"/>
    </xf>
    <xf numFmtId="14" fontId="2" fillId="0" borderId="8" xfId="0" applyNumberFormat="1" applyFont="1" applyFill="1" applyBorder="1" applyAlignment="1">
      <alignment horizontal="justify" vertical="center" wrapText="1"/>
    </xf>
    <xf numFmtId="1" fontId="2" fillId="0" borderId="8" xfId="0" applyNumberFormat="1"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0" xfId="0" applyFont="1" applyFill="1" applyAlignment="1">
      <alignment vertical="center"/>
    </xf>
    <xf numFmtId="14" fontId="2" fillId="0" borderId="30"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12" fillId="0" borderId="0" xfId="0" applyFont="1" applyAlignment="1">
      <alignment horizontal="justify" vertical="center" wrapText="1"/>
    </xf>
    <xf numFmtId="0" fontId="12" fillId="0" borderId="4" xfId="0" applyFont="1" applyBorder="1" applyAlignment="1">
      <alignment vertical="center" wrapText="1"/>
    </xf>
    <xf numFmtId="164" fontId="2" fillId="7" borderId="8"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justify" vertical="center" wrapText="1"/>
    </xf>
    <xf numFmtId="0" fontId="11" fillId="0" borderId="4"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1" fillId="2" borderId="31"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164" fontId="2" fillId="3" borderId="31" xfId="0" applyNumberFormat="1" applyFont="1" applyFill="1" applyBorder="1" applyAlignment="1">
      <alignment horizontal="center" vertical="center" wrapText="1"/>
    </xf>
    <xf numFmtId="164" fontId="2" fillId="3" borderId="30"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0" fontId="2" fillId="3" borderId="31" xfId="0" applyNumberFormat="1" applyFont="1" applyFill="1" applyBorder="1" applyAlignment="1">
      <alignment horizontal="center" vertical="center" wrapText="1"/>
    </xf>
    <xf numFmtId="10" fontId="2" fillId="3" borderId="3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30"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9" fontId="2" fillId="3" borderId="36"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38" xfId="0" applyNumberFormat="1" applyFont="1" applyFill="1" applyBorder="1" applyAlignment="1">
      <alignment horizontal="center" vertical="center" wrapText="1"/>
    </xf>
    <xf numFmtId="164" fontId="2" fillId="7" borderId="31" xfId="0" applyNumberFormat="1" applyFont="1" applyFill="1" applyBorder="1" applyAlignment="1">
      <alignment horizontal="center" vertical="center" wrapText="1"/>
    </xf>
    <xf numFmtId="164" fontId="2" fillId="7" borderId="30" xfId="0" applyNumberFormat="1"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64" fontId="2" fillId="0" borderId="31" xfId="0" applyNumberFormat="1" applyFont="1" applyFill="1" applyBorder="1" applyAlignment="1">
      <alignment horizontal="center" vertical="center" wrapText="1"/>
    </xf>
    <xf numFmtId="164" fontId="2" fillId="0" borderId="30"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42"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1" fontId="2" fillId="0" borderId="31" xfId="0" applyNumberFormat="1" applyFont="1" applyFill="1" applyBorder="1" applyAlignment="1">
      <alignment horizontal="center" vertical="center" wrapText="1"/>
    </xf>
    <xf numFmtId="1" fontId="2" fillId="0" borderId="30"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2" fillId="0" borderId="31"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64" fontId="2" fillId="0" borderId="29" xfId="0" applyNumberFormat="1" applyFont="1" applyFill="1" applyBorder="1" applyAlignment="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3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1" fontId="2" fillId="0" borderId="4" xfId="0" applyNumberFormat="1" applyFont="1" applyFill="1" applyBorder="1" applyAlignment="1">
      <alignment horizontal="center" vertical="center" wrapText="1"/>
    </xf>
    <xf numFmtId="164" fontId="2" fillId="7" borderId="4"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4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 fillId="2" borderId="29" xfId="0" applyFont="1" applyFill="1" applyBorder="1" applyAlignment="1">
      <alignment horizontal="center" vertical="center" textRotation="89" wrapText="1"/>
    </xf>
    <xf numFmtId="0" fontId="2" fillId="2" borderId="29"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0" borderId="8" xfId="0" applyFont="1" applyFill="1" applyBorder="1" applyAlignment="1">
      <alignment horizontal="justify" vertical="center" wrapText="1"/>
    </xf>
    <xf numFmtId="9"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9" fontId="2" fillId="0" borderId="31" xfId="0" applyNumberFormat="1" applyFont="1" applyFill="1" applyBorder="1" applyAlignment="1">
      <alignment horizontal="center" vertical="center" wrapText="1"/>
    </xf>
    <xf numFmtId="9" fontId="2" fillId="0" borderId="30"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9" fontId="2" fillId="0" borderId="36" xfId="0" applyNumberFormat="1" applyFont="1" applyFill="1" applyBorder="1" applyAlignment="1">
      <alignment horizontal="center" vertical="center" wrapText="1"/>
    </xf>
    <xf numFmtId="9" fontId="2" fillId="0" borderId="37" xfId="0" applyNumberFormat="1" applyFont="1" applyFill="1" applyBorder="1" applyAlignment="1">
      <alignment horizontal="center" vertical="center" wrapText="1"/>
    </xf>
    <xf numFmtId="9" fontId="2" fillId="0" borderId="38"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14" fontId="2" fillId="0" borderId="29"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15" xfId="0" applyNumberFormat="1"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64" fontId="2" fillId="7" borderId="29"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1" fontId="2" fillId="0" borderId="29" xfId="0" applyNumberFormat="1" applyFont="1" applyFill="1" applyBorder="1" applyAlignment="1">
      <alignment horizontal="center" vertical="center" wrapText="1"/>
    </xf>
    <xf numFmtId="164" fontId="2" fillId="7" borderId="31"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6" xfId="0" applyFont="1" applyFill="1" applyBorder="1" applyAlignment="1">
      <alignment horizontal="justify" vertical="top" wrapText="1"/>
    </xf>
    <xf numFmtId="0" fontId="2" fillId="0" borderId="37" xfId="0" applyFont="1" applyFill="1" applyBorder="1" applyAlignment="1">
      <alignment horizontal="justify" vertical="top" wrapText="1"/>
    </xf>
    <xf numFmtId="0" fontId="2" fillId="0" borderId="38" xfId="0" applyFont="1" applyFill="1" applyBorder="1" applyAlignment="1">
      <alignment horizontal="justify" vertical="top" wrapText="1"/>
    </xf>
    <xf numFmtId="0" fontId="2" fillId="0" borderId="39" xfId="0" applyFont="1" applyFill="1" applyBorder="1" applyAlignment="1" applyProtection="1">
      <alignment horizontal="center" vertical="center" wrapText="1"/>
      <protection locked="0"/>
    </xf>
    <xf numFmtId="14" fontId="2" fillId="0" borderId="34" xfId="0" applyNumberFormat="1" applyFont="1" applyFill="1" applyBorder="1" applyAlignment="1">
      <alignment horizontal="center" vertical="top" wrapText="1"/>
    </xf>
    <xf numFmtId="164" fontId="2" fillId="7" borderId="42" xfId="1" applyNumberFormat="1" applyFont="1" applyFill="1" applyBorder="1" applyAlignment="1">
      <alignment horizontal="center" vertical="center" wrapText="1"/>
    </xf>
    <xf numFmtId="164" fontId="2" fillId="7" borderId="32" xfId="1" applyNumberFormat="1" applyFont="1" applyFill="1" applyBorder="1" applyAlignment="1">
      <alignment horizontal="center" vertical="center" wrapText="1"/>
    </xf>
    <xf numFmtId="164" fontId="2" fillId="7" borderId="30" xfId="1" applyNumberFormat="1" applyFont="1" applyFill="1" applyBorder="1" applyAlignment="1">
      <alignment horizontal="center" vertical="center" wrapText="1"/>
    </xf>
    <xf numFmtId="9" fontId="2" fillId="0" borderId="42" xfId="0" applyNumberFormat="1" applyFont="1" applyFill="1" applyBorder="1" applyAlignment="1">
      <alignment horizontal="center" vertical="center" wrapText="1"/>
    </xf>
    <xf numFmtId="9" fontId="2" fillId="0" borderId="32" xfId="0" applyNumberFormat="1" applyFont="1" applyFill="1" applyBorder="1" applyAlignment="1">
      <alignment horizontal="center" vertical="center" wrapText="1"/>
    </xf>
    <xf numFmtId="0" fontId="2" fillId="0" borderId="46"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164" fontId="2" fillId="0" borderId="31" xfId="1" applyNumberFormat="1" applyFont="1" applyFill="1" applyBorder="1" applyAlignment="1">
      <alignment horizontal="center" vertical="center" wrapText="1"/>
    </xf>
    <xf numFmtId="164" fontId="2" fillId="0" borderId="30" xfId="1" applyNumberFormat="1" applyFont="1" applyFill="1" applyBorder="1" applyAlignment="1">
      <alignment horizontal="center" vertical="center" wrapText="1"/>
    </xf>
    <xf numFmtId="164" fontId="2" fillId="0" borderId="8" xfId="1"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4"/>
  <sheetViews>
    <sheetView showGridLines="0" tabSelected="1" topLeftCell="A245" zoomScale="60" zoomScaleNormal="60" zoomScaleSheetLayoutView="20" zoomScalePageLayoutView="55" workbookViewId="0">
      <selection activeCell="L239" sqref="L239:L261"/>
    </sheetView>
  </sheetViews>
  <sheetFormatPr baseColWidth="10" defaultColWidth="11.5" defaultRowHeight="14" x14ac:dyDescent="0.15"/>
  <cols>
    <col min="1" max="1" width="10.5" style="7" customWidth="1"/>
    <col min="2" max="2" width="41.83203125" style="7" customWidth="1"/>
    <col min="3" max="3" width="25.1640625" style="7" customWidth="1"/>
    <col min="4" max="4" width="37.5" style="7" customWidth="1"/>
    <col min="5" max="5" width="23.5" style="7" customWidth="1"/>
    <col min="6" max="6" width="35.5" style="20" customWidth="1"/>
    <col min="7" max="7" width="24.6640625" style="80" customWidth="1"/>
    <col min="8" max="8" width="20.6640625" style="80" customWidth="1"/>
    <col min="9" max="9" width="19.6640625" style="41" customWidth="1"/>
    <col min="10" max="10" width="22.5" style="75" customWidth="1"/>
    <col min="11" max="11" width="25" style="7" customWidth="1"/>
    <col min="12" max="12" width="27.33203125" style="7" customWidth="1"/>
    <col min="13" max="13" width="91.6640625" style="20" customWidth="1"/>
    <col min="14" max="14" width="33" style="7" customWidth="1"/>
    <col min="15" max="15" width="23.5" style="7" customWidth="1"/>
    <col min="16" max="16" width="109.83203125" style="20" customWidth="1"/>
    <col min="17" max="17" width="25.5" style="7" customWidth="1"/>
    <col min="18" max="18" width="24.1640625" style="25" customWidth="1"/>
    <col min="19" max="19" width="22.33203125" style="25" customWidth="1"/>
    <col min="20" max="20" width="78.33203125" style="7" customWidth="1"/>
    <col min="21" max="21" width="49.5" style="22" customWidth="1"/>
    <col min="22" max="22" width="22.33203125" style="22" customWidth="1"/>
    <col min="23" max="16384" width="11.5" style="25"/>
  </cols>
  <sheetData>
    <row r="1" spans="1:22" s="7" customFormat="1" x14ac:dyDescent="0.15">
      <c r="F1" s="20"/>
      <c r="G1" s="80"/>
      <c r="H1" s="80"/>
      <c r="I1" s="41"/>
      <c r="J1" s="75"/>
      <c r="M1" s="20"/>
      <c r="P1" s="20"/>
      <c r="U1" s="22"/>
      <c r="V1" s="22"/>
    </row>
    <row r="2" spans="1:22" s="7" customFormat="1" x14ac:dyDescent="0.15">
      <c r="F2" s="20"/>
      <c r="G2" s="80"/>
      <c r="H2" s="80"/>
      <c r="I2" s="41"/>
      <c r="J2" s="75"/>
      <c r="M2" s="20"/>
      <c r="P2" s="20"/>
      <c r="U2" s="22"/>
      <c r="V2" s="22"/>
    </row>
    <row r="3" spans="1:22" s="7" customFormat="1" x14ac:dyDescent="0.15">
      <c r="A3" s="259" t="s">
        <v>0</v>
      </c>
      <c r="B3" s="260"/>
      <c r="C3" s="261" t="s">
        <v>1</v>
      </c>
      <c r="D3" s="262"/>
      <c r="E3" s="262"/>
      <c r="F3" s="262"/>
      <c r="G3" s="262"/>
      <c r="H3" s="262"/>
      <c r="I3" s="263"/>
      <c r="J3" s="71" t="s">
        <v>2</v>
      </c>
      <c r="K3" s="264"/>
      <c r="L3" s="265"/>
      <c r="M3" s="265"/>
      <c r="N3" s="265"/>
      <c r="O3" s="265"/>
      <c r="P3" s="265"/>
      <c r="Q3" s="265"/>
      <c r="R3" s="265"/>
      <c r="S3" s="265"/>
      <c r="T3" s="266"/>
      <c r="U3" s="22"/>
      <c r="V3" s="22"/>
    </row>
    <row r="4" spans="1:22" s="7" customFormat="1" x14ac:dyDescent="0.15">
      <c r="A4" s="267" t="s">
        <v>3</v>
      </c>
      <c r="B4" s="267"/>
      <c r="C4" s="261" t="s">
        <v>4</v>
      </c>
      <c r="D4" s="262"/>
      <c r="E4" s="262"/>
      <c r="F4" s="262"/>
      <c r="G4" s="262"/>
      <c r="H4" s="262"/>
      <c r="I4" s="263"/>
      <c r="J4" s="261" t="s">
        <v>5</v>
      </c>
      <c r="K4" s="263"/>
      <c r="L4" s="268">
        <v>43592</v>
      </c>
      <c r="M4" s="269"/>
      <c r="N4" s="269"/>
      <c r="O4" s="269"/>
      <c r="P4" s="269"/>
      <c r="Q4" s="269"/>
      <c r="R4" s="269"/>
      <c r="S4" s="269"/>
      <c r="T4" s="270"/>
      <c r="U4" s="22"/>
      <c r="V4" s="22"/>
    </row>
    <row r="5" spans="1:22" s="7" customFormat="1" x14ac:dyDescent="0.15">
      <c r="A5" s="267" t="s">
        <v>6</v>
      </c>
      <c r="B5" s="267"/>
      <c r="C5" s="272" t="s">
        <v>7</v>
      </c>
      <c r="D5" s="273"/>
      <c r="E5" s="273"/>
      <c r="F5" s="273"/>
      <c r="G5" s="273"/>
      <c r="H5" s="273"/>
      <c r="I5" s="274"/>
      <c r="J5" s="272" t="s">
        <v>8</v>
      </c>
      <c r="K5" s="274"/>
      <c r="L5" s="268">
        <v>44377</v>
      </c>
      <c r="M5" s="269"/>
      <c r="N5" s="269"/>
      <c r="O5" s="269"/>
      <c r="P5" s="269"/>
      <c r="Q5" s="269"/>
      <c r="R5" s="269"/>
      <c r="S5" s="269"/>
      <c r="T5" s="270"/>
      <c r="U5" s="22"/>
      <c r="V5" s="22"/>
    </row>
    <row r="6" spans="1:22" s="7" customFormat="1" x14ac:dyDescent="0.15">
      <c r="A6" s="267" t="s">
        <v>9</v>
      </c>
      <c r="B6" s="267"/>
      <c r="C6" s="45" t="s">
        <v>10</v>
      </c>
      <c r="D6" s="46"/>
      <c r="E6" s="46"/>
      <c r="F6" s="17"/>
      <c r="G6" s="76"/>
      <c r="H6" s="76"/>
      <c r="I6" s="47"/>
      <c r="J6" s="72"/>
      <c r="K6" s="46"/>
      <c r="L6" s="47"/>
      <c r="M6" s="17"/>
      <c r="N6" s="47"/>
      <c r="O6" s="47"/>
      <c r="P6" s="17"/>
      <c r="Q6" s="47"/>
      <c r="R6" s="47"/>
      <c r="S6" s="47"/>
      <c r="T6" s="47"/>
      <c r="U6" s="22"/>
      <c r="V6" s="22"/>
    </row>
    <row r="7" spans="1:22" s="7" customFormat="1" ht="57.75" customHeight="1" thickBot="1" x14ac:dyDescent="0.2">
      <c r="A7" s="278" t="s">
        <v>11</v>
      </c>
      <c r="B7" s="278"/>
      <c r="C7" s="275">
        <v>43607</v>
      </c>
      <c r="D7" s="276"/>
      <c r="E7" s="276"/>
      <c r="F7" s="276"/>
      <c r="G7" s="276"/>
      <c r="H7" s="276"/>
      <c r="I7" s="276"/>
      <c r="J7" s="276"/>
      <c r="K7" s="276"/>
      <c r="L7" s="276"/>
      <c r="M7" s="276"/>
      <c r="N7" s="276"/>
      <c r="O7" s="276"/>
      <c r="P7" s="276"/>
      <c r="Q7" s="276"/>
      <c r="R7" s="276"/>
      <c r="S7" s="276"/>
      <c r="T7" s="277"/>
      <c r="U7" s="22"/>
      <c r="V7" s="22"/>
    </row>
    <row r="8" spans="1:22" ht="33" customHeight="1" x14ac:dyDescent="0.15">
      <c r="A8" s="243" t="s">
        <v>12</v>
      </c>
      <c r="B8" s="244"/>
      <c r="C8" s="245"/>
      <c r="D8" s="245"/>
      <c r="E8" s="245"/>
      <c r="F8" s="245"/>
      <c r="G8" s="245"/>
      <c r="H8" s="245"/>
      <c r="I8" s="245"/>
      <c r="J8" s="245"/>
      <c r="K8" s="245"/>
      <c r="L8" s="245"/>
      <c r="M8" s="245"/>
      <c r="N8" s="245"/>
      <c r="O8" s="246"/>
      <c r="P8" s="234" t="s">
        <v>13</v>
      </c>
      <c r="Q8" s="235"/>
      <c r="R8" s="254" t="s">
        <v>14</v>
      </c>
      <c r="S8" s="255"/>
      <c r="T8" s="256"/>
      <c r="U8" s="231"/>
      <c r="V8" s="231"/>
    </row>
    <row r="9" spans="1:22" ht="41.25" customHeight="1" x14ac:dyDescent="0.15">
      <c r="A9" s="279" t="s">
        <v>15</v>
      </c>
      <c r="B9" s="238" t="s">
        <v>16</v>
      </c>
      <c r="C9" s="238" t="s">
        <v>17</v>
      </c>
      <c r="D9" s="238" t="s">
        <v>18</v>
      </c>
      <c r="E9" s="238" t="s">
        <v>19</v>
      </c>
      <c r="F9" s="238" t="s">
        <v>20</v>
      </c>
      <c r="G9" s="251" t="s">
        <v>21</v>
      </c>
      <c r="H9" s="251"/>
      <c r="I9" s="238" t="s">
        <v>22</v>
      </c>
      <c r="J9" s="252" t="s">
        <v>23</v>
      </c>
      <c r="K9" s="238" t="s">
        <v>24</v>
      </c>
      <c r="L9" s="238" t="s">
        <v>25</v>
      </c>
      <c r="M9" s="238" t="s">
        <v>26</v>
      </c>
      <c r="N9" s="238" t="s">
        <v>27</v>
      </c>
      <c r="O9" s="249" t="s">
        <v>28</v>
      </c>
      <c r="P9" s="284" t="s">
        <v>29</v>
      </c>
      <c r="Q9" s="236" t="s">
        <v>30</v>
      </c>
      <c r="R9" s="247" t="s">
        <v>31</v>
      </c>
      <c r="S9" s="248" t="s">
        <v>32</v>
      </c>
      <c r="T9" s="233" t="s">
        <v>33</v>
      </c>
      <c r="U9" s="232"/>
      <c r="V9" s="232"/>
    </row>
    <row r="10" spans="1:22" ht="34.5" customHeight="1" thickBot="1" x14ac:dyDescent="0.2">
      <c r="A10" s="280"/>
      <c r="B10" s="239"/>
      <c r="C10" s="239"/>
      <c r="D10" s="239"/>
      <c r="E10" s="239"/>
      <c r="F10" s="239"/>
      <c r="G10" s="77" t="s">
        <v>34</v>
      </c>
      <c r="H10" s="77" t="s">
        <v>35</v>
      </c>
      <c r="I10" s="239"/>
      <c r="J10" s="253"/>
      <c r="K10" s="239"/>
      <c r="L10" s="239"/>
      <c r="M10" s="239"/>
      <c r="N10" s="239"/>
      <c r="O10" s="250"/>
      <c r="P10" s="285"/>
      <c r="Q10" s="237"/>
      <c r="R10" s="247"/>
      <c r="S10" s="248"/>
      <c r="T10" s="233"/>
      <c r="U10" s="232"/>
      <c r="V10" s="232"/>
    </row>
    <row r="11" spans="1:22" ht="226.5" customHeight="1" x14ac:dyDescent="0.15">
      <c r="A11" s="211">
        <v>1</v>
      </c>
      <c r="B11" s="212" t="s">
        <v>36</v>
      </c>
      <c r="C11" s="213" t="s">
        <v>37</v>
      </c>
      <c r="D11" s="212" t="s">
        <v>38</v>
      </c>
      <c r="E11" s="214" t="s">
        <v>39</v>
      </c>
      <c r="F11" s="240" t="s">
        <v>40</v>
      </c>
      <c r="G11" s="242">
        <v>43592</v>
      </c>
      <c r="H11" s="242">
        <v>43615</v>
      </c>
      <c r="I11" s="281">
        <f>(H11-G11)/7</f>
        <v>3.2857142857142856</v>
      </c>
      <c r="J11" s="271">
        <v>1</v>
      </c>
      <c r="K11" s="199" t="s">
        <v>41</v>
      </c>
      <c r="L11" s="198">
        <f>AVERAGE(J11:J16)</f>
        <v>0.93333333333333324</v>
      </c>
      <c r="M11" s="114" t="s">
        <v>42</v>
      </c>
      <c r="N11" s="212" t="s">
        <v>43</v>
      </c>
      <c r="O11" s="295" t="s">
        <v>44</v>
      </c>
      <c r="P11" s="18" t="s">
        <v>45</v>
      </c>
      <c r="Q11" s="8" t="s">
        <v>46</v>
      </c>
      <c r="R11" s="296">
        <v>44202</v>
      </c>
      <c r="S11" s="202" t="s">
        <v>537</v>
      </c>
      <c r="T11" s="292" t="s">
        <v>536</v>
      </c>
    </row>
    <row r="12" spans="1:22" ht="117.75" customHeight="1" x14ac:dyDescent="0.15">
      <c r="A12" s="157"/>
      <c r="B12" s="142"/>
      <c r="C12" s="148"/>
      <c r="D12" s="142"/>
      <c r="E12" s="163"/>
      <c r="F12" s="241"/>
      <c r="G12" s="166"/>
      <c r="H12" s="166"/>
      <c r="I12" s="190"/>
      <c r="J12" s="175"/>
      <c r="K12" s="193"/>
      <c r="L12" s="181"/>
      <c r="M12" s="36" t="s">
        <v>47</v>
      </c>
      <c r="N12" s="142"/>
      <c r="O12" s="226"/>
      <c r="P12" s="18" t="s">
        <v>48</v>
      </c>
      <c r="Q12" s="8" t="s">
        <v>49</v>
      </c>
      <c r="R12" s="206"/>
      <c r="S12" s="203"/>
      <c r="T12" s="293"/>
    </row>
    <row r="13" spans="1:22" ht="141.75" customHeight="1" x14ac:dyDescent="0.15">
      <c r="A13" s="157"/>
      <c r="B13" s="142"/>
      <c r="C13" s="148"/>
      <c r="D13" s="142"/>
      <c r="E13" s="164"/>
      <c r="F13" s="216"/>
      <c r="G13" s="167"/>
      <c r="H13" s="167"/>
      <c r="I13" s="191"/>
      <c r="J13" s="176"/>
      <c r="K13" s="194"/>
      <c r="L13" s="181"/>
      <c r="M13" s="67" t="s">
        <v>50</v>
      </c>
      <c r="N13" s="143"/>
      <c r="O13" s="227"/>
      <c r="P13" s="18" t="s">
        <v>51</v>
      </c>
      <c r="Q13" s="8" t="s">
        <v>52</v>
      </c>
      <c r="R13" s="206"/>
      <c r="S13" s="203"/>
      <c r="T13" s="293"/>
    </row>
    <row r="14" spans="1:22" ht="118.5" customHeight="1" x14ac:dyDescent="0.15">
      <c r="A14" s="157"/>
      <c r="B14" s="142"/>
      <c r="C14" s="148"/>
      <c r="D14" s="142"/>
      <c r="E14" s="162" t="s">
        <v>53</v>
      </c>
      <c r="F14" s="215" t="s">
        <v>54</v>
      </c>
      <c r="G14" s="165">
        <v>43710</v>
      </c>
      <c r="H14" s="165">
        <v>43738</v>
      </c>
      <c r="I14" s="200">
        <f>(H14-G14)/7</f>
        <v>4</v>
      </c>
      <c r="J14" s="282">
        <v>1</v>
      </c>
      <c r="K14" s="200" t="s">
        <v>55</v>
      </c>
      <c r="L14" s="181"/>
      <c r="M14" s="36" t="s">
        <v>56</v>
      </c>
      <c r="N14" s="141" t="s">
        <v>57</v>
      </c>
      <c r="O14" s="141" t="s">
        <v>58</v>
      </c>
      <c r="P14" s="18" t="s">
        <v>59</v>
      </c>
      <c r="Q14" s="9" t="s">
        <v>49</v>
      </c>
      <c r="R14" s="206"/>
      <c r="S14" s="203"/>
      <c r="T14" s="293"/>
    </row>
    <row r="15" spans="1:22" ht="117" customHeight="1" x14ac:dyDescent="0.15">
      <c r="A15" s="157"/>
      <c r="B15" s="142"/>
      <c r="C15" s="148"/>
      <c r="D15" s="142"/>
      <c r="E15" s="164"/>
      <c r="F15" s="216"/>
      <c r="G15" s="167"/>
      <c r="H15" s="167"/>
      <c r="I15" s="201"/>
      <c r="J15" s="283"/>
      <c r="K15" s="201"/>
      <c r="L15" s="181"/>
      <c r="M15" s="36" t="s">
        <v>60</v>
      </c>
      <c r="N15" s="143"/>
      <c r="O15" s="143"/>
      <c r="P15" s="18" t="s">
        <v>61</v>
      </c>
      <c r="Q15" s="8" t="s">
        <v>52</v>
      </c>
      <c r="R15" s="206"/>
      <c r="S15" s="203"/>
      <c r="T15" s="293"/>
    </row>
    <row r="16" spans="1:22" ht="51.75" customHeight="1" x14ac:dyDescent="0.15">
      <c r="A16" s="157"/>
      <c r="B16" s="142"/>
      <c r="C16" s="148"/>
      <c r="D16" s="142"/>
      <c r="E16" s="162" t="s">
        <v>62</v>
      </c>
      <c r="F16" s="141" t="s">
        <v>54</v>
      </c>
      <c r="G16" s="165">
        <v>43801</v>
      </c>
      <c r="H16" s="165">
        <v>44196</v>
      </c>
      <c r="I16" s="177">
        <f>(H16-G16)/7</f>
        <v>56.428571428571431</v>
      </c>
      <c r="J16" s="180">
        <v>0.8</v>
      </c>
      <c r="K16" s="144" t="s">
        <v>63</v>
      </c>
      <c r="L16" s="181"/>
      <c r="M16" s="16" t="s">
        <v>64</v>
      </c>
      <c r="N16" s="141" t="s">
        <v>57</v>
      </c>
      <c r="O16" s="171" t="s">
        <v>58</v>
      </c>
      <c r="P16" s="18" t="s">
        <v>65</v>
      </c>
      <c r="Q16" s="8" t="s">
        <v>52</v>
      </c>
      <c r="R16" s="206"/>
      <c r="S16" s="203"/>
      <c r="T16" s="293"/>
    </row>
    <row r="17" spans="1:20" ht="125.25" customHeight="1" x14ac:dyDescent="0.15">
      <c r="A17" s="157"/>
      <c r="B17" s="142"/>
      <c r="C17" s="148"/>
      <c r="D17" s="142"/>
      <c r="E17" s="163"/>
      <c r="F17" s="142"/>
      <c r="G17" s="166"/>
      <c r="H17" s="166"/>
      <c r="I17" s="178"/>
      <c r="J17" s="181"/>
      <c r="K17" s="145"/>
      <c r="L17" s="181"/>
      <c r="M17" s="16" t="s">
        <v>64</v>
      </c>
      <c r="N17" s="142"/>
      <c r="O17" s="172"/>
      <c r="P17" s="18" t="s">
        <v>66</v>
      </c>
      <c r="Q17" s="8" t="s">
        <v>67</v>
      </c>
      <c r="R17" s="206"/>
      <c r="S17" s="203"/>
      <c r="T17" s="293"/>
    </row>
    <row r="18" spans="1:20" ht="125.25" customHeight="1" x14ac:dyDescent="0.15">
      <c r="A18" s="157"/>
      <c r="B18" s="142"/>
      <c r="C18" s="148"/>
      <c r="D18" s="142"/>
      <c r="E18" s="163"/>
      <c r="F18" s="142"/>
      <c r="G18" s="166"/>
      <c r="H18" s="166"/>
      <c r="I18" s="178"/>
      <c r="J18" s="181"/>
      <c r="K18" s="145"/>
      <c r="L18" s="181"/>
      <c r="M18" s="49" t="s">
        <v>68</v>
      </c>
      <c r="N18" s="142"/>
      <c r="O18" s="172"/>
      <c r="P18" s="18" t="s">
        <v>69</v>
      </c>
      <c r="Q18" s="8" t="s">
        <v>70</v>
      </c>
      <c r="R18" s="206"/>
      <c r="S18" s="203"/>
      <c r="T18" s="293"/>
    </row>
    <row r="19" spans="1:20" ht="257.25" customHeight="1" x14ac:dyDescent="0.15">
      <c r="A19" s="157"/>
      <c r="B19" s="142"/>
      <c r="C19" s="148"/>
      <c r="D19" s="142"/>
      <c r="E19" s="163"/>
      <c r="F19" s="142"/>
      <c r="G19" s="166"/>
      <c r="H19" s="166"/>
      <c r="I19" s="178"/>
      <c r="J19" s="181"/>
      <c r="K19" s="145"/>
      <c r="L19" s="181"/>
      <c r="M19" s="67" t="s">
        <v>454</v>
      </c>
      <c r="N19" s="142"/>
      <c r="O19" s="172"/>
      <c r="P19" s="18" t="s">
        <v>490</v>
      </c>
      <c r="Q19" s="8" t="s">
        <v>456</v>
      </c>
      <c r="R19" s="206"/>
      <c r="S19" s="203"/>
      <c r="T19" s="293"/>
    </row>
    <row r="20" spans="1:20" ht="123.75" customHeight="1" x14ac:dyDescent="0.15">
      <c r="A20" s="157"/>
      <c r="B20" s="142"/>
      <c r="C20" s="148"/>
      <c r="D20" s="142"/>
      <c r="E20" s="163"/>
      <c r="F20" s="142"/>
      <c r="G20" s="166"/>
      <c r="H20" s="166"/>
      <c r="I20" s="178"/>
      <c r="J20" s="181"/>
      <c r="K20" s="145"/>
      <c r="L20" s="181"/>
      <c r="M20" s="68" t="s">
        <v>533</v>
      </c>
      <c r="N20" s="142"/>
      <c r="O20" s="172"/>
      <c r="P20" s="18" t="s">
        <v>534</v>
      </c>
      <c r="Q20" s="8" t="s">
        <v>535</v>
      </c>
      <c r="R20" s="207"/>
      <c r="S20" s="204"/>
      <c r="T20" s="294"/>
    </row>
    <row r="21" spans="1:20" ht="153.75" customHeight="1" x14ac:dyDescent="0.15">
      <c r="A21" s="158"/>
      <c r="B21" s="143"/>
      <c r="C21" s="149"/>
      <c r="D21" s="143"/>
      <c r="E21" s="164"/>
      <c r="F21" s="143"/>
      <c r="G21" s="167"/>
      <c r="H21" s="167"/>
      <c r="I21" s="179"/>
      <c r="J21" s="182"/>
      <c r="K21" s="146"/>
      <c r="L21" s="181"/>
      <c r="M21" s="135" t="s">
        <v>618</v>
      </c>
      <c r="N21" s="143"/>
      <c r="O21" s="173"/>
      <c r="P21" s="18" t="s">
        <v>619</v>
      </c>
      <c r="Q21" s="8" t="s">
        <v>620</v>
      </c>
      <c r="R21" s="104"/>
      <c r="S21" s="101"/>
      <c r="T21" s="108"/>
    </row>
    <row r="22" spans="1:20" ht="157.5" customHeight="1" x14ac:dyDescent="0.15">
      <c r="A22" s="156">
        <v>2</v>
      </c>
      <c r="B22" s="141" t="s">
        <v>71</v>
      </c>
      <c r="C22" s="147" t="s">
        <v>72</v>
      </c>
      <c r="D22" s="141" t="s">
        <v>73</v>
      </c>
      <c r="E22" s="162" t="s">
        <v>39</v>
      </c>
      <c r="F22" s="141" t="s">
        <v>74</v>
      </c>
      <c r="G22" s="165">
        <v>43770</v>
      </c>
      <c r="H22" s="165">
        <v>44073</v>
      </c>
      <c r="I22" s="189">
        <f>(H22-G22)/7</f>
        <v>43.285714285714285</v>
      </c>
      <c r="J22" s="174">
        <v>1</v>
      </c>
      <c r="K22" s="192" t="s">
        <v>75</v>
      </c>
      <c r="L22" s="181">
        <f>AVERAGE(J22:J33)</f>
        <v>1</v>
      </c>
      <c r="M22" s="36" t="s">
        <v>76</v>
      </c>
      <c r="N22" s="141" t="s">
        <v>43</v>
      </c>
      <c r="O22" s="286" t="s">
        <v>77</v>
      </c>
      <c r="P22" s="18" t="s">
        <v>78</v>
      </c>
      <c r="Q22" s="9" t="s">
        <v>49</v>
      </c>
      <c r="R22" s="205"/>
      <c r="S22" s="202"/>
      <c r="T22" s="289" t="s">
        <v>540</v>
      </c>
    </row>
    <row r="23" spans="1:20" ht="90.75" customHeight="1" x14ac:dyDescent="0.15">
      <c r="A23" s="157"/>
      <c r="B23" s="142"/>
      <c r="C23" s="148"/>
      <c r="D23" s="142"/>
      <c r="E23" s="163"/>
      <c r="F23" s="142"/>
      <c r="G23" s="166"/>
      <c r="H23" s="166"/>
      <c r="I23" s="190"/>
      <c r="J23" s="175"/>
      <c r="K23" s="193"/>
      <c r="L23" s="181"/>
      <c r="M23" s="67" t="s">
        <v>79</v>
      </c>
      <c r="N23" s="142"/>
      <c r="O23" s="287"/>
      <c r="P23" s="18" t="s">
        <v>80</v>
      </c>
      <c r="Q23" s="8" t="s">
        <v>52</v>
      </c>
      <c r="R23" s="206"/>
      <c r="S23" s="203"/>
      <c r="T23" s="290"/>
    </row>
    <row r="24" spans="1:20" ht="243" customHeight="1" x14ac:dyDescent="0.15">
      <c r="A24" s="157"/>
      <c r="B24" s="142"/>
      <c r="C24" s="148"/>
      <c r="D24" s="142"/>
      <c r="E24" s="163"/>
      <c r="F24" s="142"/>
      <c r="G24" s="166"/>
      <c r="H24" s="166"/>
      <c r="I24" s="190"/>
      <c r="J24" s="175"/>
      <c r="K24" s="193"/>
      <c r="L24" s="181"/>
      <c r="M24" s="67" t="s">
        <v>81</v>
      </c>
      <c r="N24" s="142"/>
      <c r="O24" s="287"/>
      <c r="P24" s="18" t="s">
        <v>455</v>
      </c>
      <c r="Q24" s="8" t="s">
        <v>70</v>
      </c>
      <c r="R24" s="206"/>
      <c r="S24" s="203"/>
      <c r="T24" s="290"/>
    </row>
    <row r="25" spans="1:20" ht="264" customHeight="1" x14ac:dyDescent="0.15">
      <c r="A25" s="157"/>
      <c r="B25" s="142"/>
      <c r="C25" s="148"/>
      <c r="D25" s="142"/>
      <c r="E25" s="164"/>
      <c r="F25" s="143"/>
      <c r="G25" s="167"/>
      <c r="H25" s="167"/>
      <c r="I25" s="191"/>
      <c r="J25" s="176"/>
      <c r="K25" s="194"/>
      <c r="L25" s="181"/>
      <c r="M25" s="67" t="s">
        <v>82</v>
      </c>
      <c r="N25" s="143"/>
      <c r="O25" s="288"/>
      <c r="P25" s="18" t="s">
        <v>491</v>
      </c>
      <c r="Q25" s="110" t="s">
        <v>456</v>
      </c>
      <c r="R25" s="207"/>
      <c r="S25" s="204"/>
      <c r="T25" s="290"/>
    </row>
    <row r="26" spans="1:20" ht="84.75" customHeight="1" x14ac:dyDescent="0.15">
      <c r="A26" s="157"/>
      <c r="B26" s="142"/>
      <c r="C26" s="148"/>
      <c r="D26" s="142"/>
      <c r="E26" s="162" t="s">
        <v>53</v>
      </c>
      <c r="F26" s="141" t="s">
        <v>83</v>
      </c>
      <c r="G26" s="165">
        <v>43800</v>
      </c>
      <c r="H26" s="165">
        <v>44074</v>
      </c>
      <c r="I26" s="189">
        <f>(H26-G26)/7</f>
        <v>39.142857142857146</v>
      </c>
      <c r="J26" s="174">
        <v>1</v>
      </c>
      <c r="K26" s="192" t="s">
        <v>84</v>
      </c>
      <c r="L26" s="181"/>
      <c r="M26" s="36" t="s">
        <v>85</v>
      </c>
      <c r="N26" s="141" t="s">
        <v>57</v>
      </c>
      <c r="O26" s="225" t="s">
        <v>58</v>
      </c>
      <c r="P26" s="18" t="s">
        <v>86</v>
      </c>
      <c r="Q26" s="8" t="s">
        <v>52</v>
      </c>
      <c r="R26" s="205"/>
      <c r="S26" s="202"/>
      <c r="T26" s="290"/>
    </row>
    <row r="27" spans="1:20" ht="180" customHeight="1" x14ac:dyDescent="0.15">
      <c r="A27" s="157"/>
      <c r="B27" s="142"/>
      <c r="C27" s="148"/>
      <c r="D27" s="142"/>
      <c r="E27" s="163"/>
      <c r="F27" s="142"/>
      <c r="G27" s="166"/>
      <c r="H27" s="166"/>
      <c r="I27" s="190"/>
      <c r="J27" s="175"/>
      <c r="K27" s="193"/>
      <c r="L27" s="181"/>
      <c r="M27" s="24" t="s">
        <v>87</v>
      </c>
      <c r="N27" s="142"/>
      <c r="O27" s="226"/>
      <c r="P27" s="18" t="s">
        <v>88</v>
      </c>
      <c r="Q27" s="8" t="s">
        <v>70</v>
      </c>
      <c r="R27" s="207"/>
      <c r="S27" s="204"/>
      <c r="T27" s="290"/>
    </row>
    <row r="28" spans="1:20" ht="180" customHeight="1" x14ac:dyDescent="0.15">
      <c r="A28" s="157"/>
      <c r="B28" s="142"/>
      <c r="C28" s="148"/>
      <c r="D28" s="142"/>
      <c r="E28" s="164"/>
      <c r="F28" s="143"/>
      <c r="G28" s="167"/>
      <c r="H28" s="167"/>
      <c r="I28" s="191"/>
      <c r="J28" s="176"/>
      <c r="K28" s="194"/>
      <c r="L28" s="181"/>
      <c r="M28" s="24" t="s">
        <v>89</v>
      </c>
      <c r="N28" s="143"/>
      <c r="O28" s="227"/>
      <c r="P28" s="18" t="s">
        <v>491</v>
      </c>
      <c r="Q28" s="110" t="s">
        <v>456</v>
      </c>
      <c r="R28" s="91"/>
      <c r="S28" s="89"/>
      <c r="T28" s="290"/>
    </row>
    <row r="29" spans="1:20" ht="182.25" customHeight="1" x14ac:dyDescent="0.15">
      <c r="A29" s="157"/>
      <c r="B29" s="142"/>
      <c r="C29" s="148"/>
      <c r="D29" s="142"/>
      <c r="E29" s="162" t="s">
        <v>62</v>
      </c>
      <c r="F29" s="141" t="s">
        <v>90</v>
      </c>
      <c r="G29" s="165">
        <v>43832</v>
      </c>
      <c r="H29" s="220">
        <v>44104</v>
      </c>
      <c r="I29" s="208">
        <f>(H29-G29)/7</f>
        <v>38.857142857142854</v>
      </c>
      <c r="J29" s="209">
        <v>1</v>
      </c>
      <c r="K29" s="217" t="s">
        <v>91</v>
      </c>
      <c r="L29" s="181"/>
      <c r="M29" s="36" t="s">
        <v>92</v>
      </c>
      <c r="N29" s="141" t="s">
        <v>93</v>
      </c>
      <c r="O29" s="228" t="s">
        <v>94</v>
      </c>
      <c r="P29" s="19" t="s">
        <v>95</v>
      </c>
      <c r="Q29" s="8" t="s">
        <v>67</v>
      </c>
      <c r="R29" s="205"/>
      <c r="S29" s="202"/>
      <c r="T29" s="290"/>
    </row>
    <row r="30" spans="1:20" ht="149.25" customHeight="1" x14ac:dyDescent="0.15">
      <c r="A30" s="157"/>
      <c r="B30" s="142"/>
      <c r="C30" s="148"/>
      <c r="D30" s="142"/>
      <c r="E30" s="163"/>
      <c r="F30" s="142"/>
      <c r="G30" s="166"/>
      <c r="H30" s="220"/>
      <c r="I30" s="208"/>
      <c r="J30" s="209"/>
      <c r="K30" s="217"/>
      <c r="L30" s="181"/>
      <c r="M30" s="50" t="s">
        <v>96</v>
      </c>
      <c r="N30" s="142"/>
      <c r="O30" s="229"/>
      <c r="P30" s="26" t="s">
        <v>97</v>
      </c>
      <c r="Q30" s="8" t="s">
        <v>70</v>
      </c>
      <c r="R30" s="206"/>
      <c r="S30" s="203"/>
      <c r="T30" s="290"/>
    </row>
    <row r="31" spans="1:20" ht="189" customHeight="1" x14ac:dyDescent="0.15">
      <c r="A31" s="157"/>
      <c r="B31" s="142"/>
      <c r="C31" s="148"/>
      <c r="D31" s="142"/>
      <c r="E31" s="163"/>
      <c r="F31" s="142"/>
      <c r="G31" s="166"/>
      <c r="H31" s="220"/>
      <c r="I31" s="208"/>
      <c r="J31" s="209"/>
      <c r="K31" s="217"/>
      <c r="L31" s="181"/>
      <c r="M31" s="215" t="s">
        <v>457</v>
      </c>
      <c r="N31" s="142"/>
      <c r="O31" s="229"/>
      <c r="P31" s="18" t="s">
        <v>492</v>
      </c>
      <c r="Q31" s="110" t="s">
        <v>456</v>
      </c>
      <c r="R31" s="206"/>
      <c r="S31" s="203"/>
      <c r="T31" s="290"/>
    </row>
    <row r="32" spans="1:20" ht="246.75" customHeight="1" x14ac:dyDescent="0.15">
      <c r="A32" s="157"/>
      <c r="B32" s="142"/>
      <c r="C32" s="149"/>
      <c r="D32" s="143"/>
      <c r="E32" s="163"/>
      <c r="F32" s="142"/>
      <c r="G32" s="167"/>
      <c r="H32" s="220"/>
      <c r="I32" s="208"/>
      <c r="J32" s="209"/>
      <c r="K32" s="217"/>
      <c r="L32" s="181"/>
      <c r="M32" s="241"/>
      <c r="N32" s="142"/>
      <c r="O32" s="229"/>
      <c r="P32" s="18" t="s">
        <v>538</v>
      </c>
      <c r="Q32" s="61" t="s">
        <v>539</v>
      </c>
      <c r="R32" s="206"/>
      <c r="S32" s="203"/>
      <c r="T32" s="290"/>
    </row>
    <row r="33" spans="1:22" ht="331.5" customHeight="1" x14ac:dyDescent="0.15">
      <c r="A33" s="158"/>
      <c r="B33" s="143"/>
      <c r="C33" s="134"/>
      <c r="D33" s="132"/>
      <c r="E33" s="164"/>
      <c r="F33" s="143"/>
      <c r="G33" s="131"/>
      <c r="H33" s="220"/>
      <c r="I33" s="133"/>
      <c r="J33" s="209"/>
      <c r="K33" s="217"/>
      <c r="L33" s="182"/>
      <c r="M33" s="216"/>
      <c r="N33" s="143"/>
      <c r="O33" s="230"/>
      <c r="P33" s="18" t="s">
        <v>621</v>
      </c>
      <c r="Q33" s="61" t="s">
        <v>620</v>
      </c>
      <c r="R33" s="207"/>
      <c r="S33" s="204"/>
      <c r="T33" s="291"/>
    </row>
    <row r="34" spans="1:22" ht="147.75" customHeight="1" x14ac:dyDescent="0.15">
      <c r="A34" s="156">
        <v>3</v>
      </c>
      <c r="B34" s="141" t="s">
        <v>98</v>
      </c>
      <c r="C34" s="147" t="s">
        <v>99</v>
      </c>
      <c r="D34" s="141" t="s">
        <v>100</v>
      </c>
      <c r="E34" s="162" t="s">
        <v>39</v>
      </c>
      <c r="F34" s="141" t="s">
        <v>101</v>
      </c>
      <c r="G34" s="165">
        <v>43617</v>
      </c>
      <c r="H34" s="166">
        <v>44074</v>
      </c>
      <c r="I34" s="190">
        <f>(H34-G34)/7</f>
        <v>65.285714285714292</v>
      </c>
      <c r="J34" s="297">
        <v>1</v>
      </c>
      <c r="K34" s="302" t="s">
        <v>102</v>
      </c>
      <c r="L34" s="153">
        <f>AVERAGE(J34:J73)</f>
        <v>0.72499999999999998</v>
      </c>
      <c r="M34" s="115" t="s">
        <v>458</v>
      </c>
      <c r="N34" s="141" t="s">
        <v>57</v>
      </c>
      <c r="O34" s="225" t="s">
        <v>103</v>
      </c>
      <c r="P34" s="18" t="s">
        <v>104</v>
      </c>
      <c r="Q34" s="8" t="s">
        <v>46</v>
      </c>
      <c r="R34" s="205"/>
      <c r="S34" s="202"/>
      <c r="T34" s="286" t="s">
        <v>105</v>
      </c>
      <c r="U34" s="27"/>
      <c r="V34" s="28"/>
    </row>
    <row r="35" spans="1:22" ht="216.75" customHeight="1" x14ac:dyDescent="0.15">
      <c r="A35" s="157"/>
      <c r="B35" s="142"/>
      <c r="C35" s="148"/>
      <c r="D35" s="142"/>
      <c r="E35" s="163"/>
      <c r="F35" s="142"/>
      <c r="G35" s="166"/>
      <c r="H35" s="166"/>
      <c r="I35" s="190"/>
      <c r="J35" s="297"/>
      <c r="K35" s="303"/>
      <c r="L35" s="154"/>
      <c r="M35" s="116" t="s">
        <v>106</v>
      </c>
      <c r="N35" s="142"/>
      <c r="O35" s="226"/>
      <c r="P35" s="18" t="s">
        <v>107</v>
      </c>
      <c r="Q35" s="8" t="s">
        <v>49</v>
      </c>
      <c r="R35" s="206"/>
      <c r="S35" s="203"/>
      <c r="T35" s="287"/>
      <c r="U35" s="27"/>
      <c r="V35" s="28"/>
    </row>
    <row r="36" spans="1:22" ht="158.25" customHeight="1" x14ac:dyDescent="0.15">
      <c r="A36" s="157"/>
      <c r="B36" s="142"/>
      <c r="C36" s="148"/>
      <c r="D36" s="142"/>
      <c r="E36" s="163"/>
      <c r="F36" s="142"/>
      <c r="G36" s="166"/>
      <c r="H36" s="166"/>
      <c r="I36" s="190"/>
      <c r="J36" s="297"/>
      <c r="K36" s="303"/>
      <c r="L36" s="154"/>
      <c r="M36" s="117" t="s">
        <v>108</v>
      </c>
      <c r="N36" s="142"/>
      <c r="O36" s="226"/>
      <c r="P36" s="18" t="s">
        <v>109</v>
      </c>
      <c r="Q36" s="8" t="s">
        <v>110</v>
      </c>
      <c r="R36" s="206"/>
      <c r="S36" s="203"/>
      <c r="T36" s="287"/>
      <c r="U36" s="27"/>
      <c r="V36" s="28"/>
    </row>
    <row r="37" spans="1:22" ht="200.25" customHeight="1" x14ac:dyDescent="0.15">
      <c r="A37" s="157"/>
      <c r="B37" s="142"/>
      <c r="C37" s="148"/>
      <c r="D37" s="142"/>
      <c r="E37" s="163"/>
      <c r="F37" s="142"/>
      <c r="G37" s="166"/>
      <c r="H37" s="166"/>
      <c r="I37" s="190"/>
      <c r="J37" s="297"/>
      <c r="K37" s="303"/>
      <c r="L37" s="154"/>
      <c r="M37" s="117" t="s">
        <v>111</v>
      </c>
      <c r="N37" s="142"/>
      <c r="O37" s="226"/>
      <c r="P37" s="18" t="s">
        <v>112</v>
      </c>
      <c r="Q37" s="8" t="s">
        <v>67</v>
      </c>
      <c r="R37" s="206"/>
      <c r="S37" s="203"/>
      <c r="T37" s="287"/>
      <c r="U37" s="27"/>
      <c r="V37" s="28"/>
    </row>
    <row r="38" spans="1:22" ht="273" customHeight="1" x14ac:dyDescent="0.15">
      <c r="A38" s="157"/>
      <c r="B38" s="142"/>
      <c r="C38" s="148"/>
      <c r="D38" s="142"/>
      <c r="E38" s="163"/>
      <c r="F38" s="142"/>
      <c r="G38" s="166"/>
      <c r="H38" s="166"/>
      <c r="I38" s="190"/>
      <c r="J38" s="297"/>
      <c r="K38" s="303"/>
      <c r="L38" s="154"/>
      <c r="M38" s="117" t="s">
        <v>113</v>
      </c>
      <c r="N38" s="142"/>
      <c r="O38" s="226"/>
      <c r="P38" s="18" t="s">
        <v>114</v>
      </c>
      <c r="Q38" s="8" t="s">
        <v>70</v>
      </c>
      <c r="R38" s="206"/>
      <c r="S38" s="203"/>
      <c r="T38" s="287"/>
      <c r="U38" s="27"/>
      <c r="V38" s="28"/>
    </row>
    <row r="39" spans="1:22" ht="165" x14ac:dyDescent="0.15">
      <c r="A39" s="157"/>
      <c r="B39" s="142"/>
      <c r="C39" s="148"/>
      <c r="D39" s="142"/>
      <c r="E39" s="164"/>
      <c r="F39" s="143"/>
      <c r="G39" s="167"/>
      <c r="H39" s="167"/>
      <c r="I39" s="191"/>
      <c r="J39" s="298"/>
      <c r="K39" s="303"/>
      <c r="L39" s="154"/>
      <c r="M39" s="117" t="s">
        <v>459</v>
      </c>
      <c r="N39" s="143"/>
      <c r="O39" s="227"/>
      <c r="P39" s="18" t="s">
        <v>493</v>
      </c>
      <c r="Q39" s="110" t="s">
        <v>456</v>
      </c>
      <c r="R39" s="207"/>
      <c r="S39" s="204"/>
      <c r="T39" s="287"/>
      <c r="U39" s="27"/>
      <c r="V39" s="28"/>
    </row>
    <row r="40" spans="1:22" ht="156" customHeight="1" x14ac:dyDescent="0.15">
      <c r="A40" s="157"/>
      <c r="B40" s="142"/>
      <c r="C40" s="148"/>
      <c r="D40" s="142"/>
      <c r="E40" s="162" t="s">
        <v>53</v>
      </c>
      <c r="F40" s="141" t="s">
        <v>115</v>
      </c>
      <c r="G40" s="165">
        <v>43617</v>
      </c>
      <c r="H40" s="165">
        <v>44104</v>
      </c>
      <c r="I40" s="189">
        <f>(H40-G40)/7</f>
        <v>69.571428571428569</v>
      </c>
      <c r="J40" s="282">
        <v>1</v>
      </c>
      <c r="K40" s="300" t="s">
        <v>116</v>
      </c>
      <c r="L40" s="154"/>
      <c r="M40" s="116" t="s">
        <v>117</v>
      </c>
      <c r="N40" s="141" t="s">
        <v>57</v>
      </c>
      <c r="O40" s="228" t="s">
        <v>118</v>
      </c>
      <c r="P40" s="18" t="s">
        <v>119</v>
      </c>
      <c r="Q40" s="9" t="s">
        <v>46</v>
      </c>
      <c r="R40" s="205"/>
      <c r="S40" s="202"/>
      <c r="T40" s="287"/>
      <c r="U40" s="29"/>
      <c r="V40" s="28"/>
    </row>
    <row r="41" spans="1:22" ht="188.25" customHeight="1" x14ac:dyDescent="0.15">
      <c r="A41" s="157"/>
      <c r="B41" s="142"/>
      <c r="C41" s="148"/>
      <c r="D41" s="142"/>
      <c r="E41" s="163"/>
      <c r="F41" s="142"/>
      <c r="G41" s="166"/>
      <c r="H41" s="166"/>
      <c r="I41" s="190"/>
      <c r="J41" s="299"/>
      <c r="K41" s="300"/>
      <c r="L41" s="154"/>
      <c r="M41" s="116" t="s">
        <v>120</v>
      </c>
      <c r="N41" s="142"/>
      <c r="O41" s="229"/>
      <c r="P41" s="18" t="s">
        <v>121</v>
      </c>
      <c r="Q41" s="9" t="s">
        <v>49</v>
      </c>
      <c r="R41" s="206"/>
      <c r="S41" s="203"/>
      <c r="T41" s="287"/>
      <c r="U41" s="29"/>
      <c r="V41" s="28"/>
    </row>
    <row r="42" spans="1:22" ht="200.25" customHeight="1" x14ac:dyDescent="0.15">
      <c r="A42" s="157"/>
      <c r="B42" s="142"/>
      <c r="C42" s="148"/>
      <c r="D42" s="142"/>
      <c r="E42" s="163"/>
      <c r="F42" s="142"/>
      <c r="G42" s="166"/>
      <c r="H42" s="166"/>
      <c r="I42" s="190"/>
      <c r="J42" s="299"/>
      <c r="K42" s="300"/>
      <c r="L42" s="154"/>
      <c r="M42" s="116" t="s">
        <v>122</v>
      </c>
      <c r="N42" s="142"/>
      <c r="O42" s="229"/>
      <c r="P42" s="18" t="s">
        <v>123</v>
      </c>
      <c r="Q42" s="9" t="s">
        <v>110</v>
      </c>
      <c r="R42" s="206"/>
      <c r="S42" s="203"/>
      <c r="T42" s="287"/>
      <c r="U42" s="29"/>
      <c r="V42" s="28"/>
    </row>
    <row r="43" spans="1:22" ht="209.25" customHeight="1" x14ac:dyDescent="0.15">
      <c r="A43" s="157"/>
      <c r="B43" s="142"/>
      <c r="C43" s="148"/>
      <c r="D43" s="142"/>
      <c r="E43" s="163"/>
      <c r="F43" s="142"/>
      <c r="G43" s="166"/>
      <c r="H43" s="166"/>
      <c r="I43" s="190"/>
      <c r="J43" s="299"/>
      <c r="K43" s="300"/>
      <c r="L43" s="154"/>
      <c r="M43" s="116" t="s">
        <v>124</v>
      </c>
      <c r="N43" s="142"/>
      <c r="O43" s="229"/>
      <c r="P43" s="18" t="s">
        <v>112</v>
      </c>
      <c r="Q43" s="8" t="s">
        <v>67</v>
      </c>
      <c r="R43" s="206"/>
      <c r="S43" s="203"/>
      <c r="T43" s="287"/>
      <c r="U43" s="29"/>
      <c r="V43" s="28"/>
    </row>
    <row r="44" spans="1:22" ht="363" customHeight="1" x14ac:dyDescent="0.15">
      <c r="A44" s="157"/>
      <c r="B44" s="142"/>
      <c r="C44" s="148"/>
      <c r="D44" s="142"/>
      <c r="E44" s="163"/>
      <c r="F44" s="142"/>
      <c r="G44" s="166"/>
      <c r="H44" s="166"/>
      <c r="I44" s="190"/>
      <c r="J44" s="299"/>
      <c r="K44" s="300"/>
      <c r="L44" s="154"/>
      <c r="M44" s="116" t="s">
        <v>125</v>
      </c>
      <c r="N44" s="142"/>
      <c r="O44" s="229"/>
      <c r="P44" s="18" t="s">
        <v>126</v>
      </c>
      <c r="Q44" s="8" t="s">
        <v>70</v>
      </c>
      <c r="R44" s="207"/>
      <c r="S44" s="204"/>
      <c r="T44" s="287"/>
      <c r="U44" s="29"/>
      <c r="V44" s="28"/>
    </row>
    <row r="45" spans="1:22" ht="146.25" customHeight="1" x14ac:dyDescent="0.15">
      <c r="A45" s="157"/>
      <c r="B45" s="142"/>
      <c r="C45" s="148"/>
      <c r="D45" s="142"/>
      <c r="E45" s="164"/>
      <c r="F45" s="143"/>
      <c r="G45" s="167"/>
      <c r="H45" s="167"/>
      <c r="I45" s="191"/>
      <c r="J45" s="283"/>
      <c r="K45" s="301"/>
      <c r="L45" s="154"/>
      <c r="M45" s="116" t="s">
        <v>460</v>
      </c>
      <c r="N45" s="143"/>
      <c r="O45" s="230"/>
      <c r="P45" s="18" t="s">
        <v>494</v>
      </c>
      <c r="Q45" s="110" t="s">
        <v>456</v>
      </c>
      <c r="R45" s="91"/>
      <c r="S45" s="89"/>
      <c r="T45" s="287"/>
      <c r="U45" s="29"/>
      <c r="V45" s="28"/>
    </row>
    <row r="46" spans="1:22" ht="85.5" customHeight="1" x14ac:dyDescent="0.15">
      <c r="A46" s="157"/>
      <c r="B46" s="142"/>
      <c r="C46" s="148"/>
      <c r="D46" s="142"/>
      <c r="E46" s="162" t="s">
        <v>62</v>
      </c>
      <c r="F46" s="141" t="s">
        <v>127</v>
      </c>
      <c r="G46" s="165">
        <v>43654</v>
      </c>
      <c r="H46" s="165">
        <v>44195</v>
      </c>
      <c r="I46" s="189">
        <f>(H46-G46)/7</f>
        <v>77.285714285714292</v>
      </c>
      <c r="J46" s="174">
        <v>1</v>
      </c>
      <c r="K46" s="222" t="s">
        <v>128</v>
      </c>
      <c r="L46" s="154"/>
      <c r="M46" s="116" t="s">
        <v>129</v>
      </c>
      <c r="N46" s="141" t="s">
        <v>43</v>
      </c>
      <c r="O46" s="228" t="s">
        <v>130</v>
      </c>
      <c r="P46" s="30" t="s">
        <v>131</v>
      </c>
      <c r="Q46" s="9" t="s">
        <v>49</v>
      </c>
      <c r="R46" s="205"/>
      <c r="S46" s="202"/>
      <c r="T46" s="287"/>
    </row>
    <row r="47" spans="1:22" ht="81" customHeight="1" x14ac:dyDescent="0.15">
      <c r="A47" s="157"/>
      <c r="B47" s="142"/>
      <c r="C47" s="148"/>
      <c r="D47" s="142"/>
      <c r="E47" s="163"/>
      <c r="F47" s="142"/>
      <c r="G47" s="166"/>
      <c r="H47" s="166"/>
      <c r="I47" s="190"/>
      <c r="J47" s="175"/>
      <c r="K47" s="223"/>
      <c r="L47" s="154"/>
      <c r="M47" s="116" t="s">
        <v>132</v>
      </c>
      <c r="N47" s="142"/>
      <c r="O47" s="229"/>
      <c r="P47" s="30" t="s">
        <v>131</v>
      </c>
      <c r="Q47" s="9" t="s">
        <v>110</v>
      </c>
      <c r="R47" s="206"/>
      <c r="S47" s="203"/>
      <c r="T47" s="287"/>
    </row>
    <row r="48" spans="1:22" ht="144.75" customHeight="1" x14ac:dyDescent="0.15">
      <c r="A48" s="157"/>
      <c r="B48" s="142"/>
      <c r="C48" s="148"/>
      <c r="D48" s="142"/>
      <c r="E48" s="163"/>
      <c r="F48" s="142"/>
      <c r="G48" s="166"/>
      <c r="H48" s="166"/>
      <c r="I48" s="190"/>
      <c r="J48" s="175"/>
      <c r="K48" s="223"/>
      <c r="L48" s="154"/>
      <c r="M48" s="116" t="s">
        <v>133</v>
      </c>
      <c r="N48" s="142"/>
      <c r="O48" s="229"/>
      <c r="P48" s="30" t="s">
        <v>134</v>
      </c>
      <c r="Q48" s="8" t="s">
        <v>67</v>
      </c>
      <c r="R48" s="206"/>
      <c r="S48" s="203"/>
      <c r="T48" s="287"/>
    </row>
    <row r="49" spans="1:20" ht="173.25" customHeight="1" x14ac:dyDescent="0.15">
      <c r="A49" s="157"/>
      <c r="B49" s="142"/>
      <c r="C49" s="148"/>
      <c r="D49" s="142"/>
      <c r="E49" s="163"/>
      <c r="F49" s="142"/>
      <c r="G49" s="166"/>
      <c r="H49" s="166"/>
      <c r="I49" s="190"/>
      <c r="J49" s="175"/>
      <c r="K49" s="223"/>
      <c r="L49" s="154"/>
      <c r="M49" s="116" t="s">
        <v>135</v>
      </c>
      <c r="N49" s="142"/>
      <c r="O49" s="229"/>
      <c r="P49" s="30" t="s">
        <v>136</v>
      </c>
      <c r="Q49" s="8" t="s">
        <v>70</v>
      </c>
      <c r="R49" s="206"/>
      <c r="S49" s="203"/>
      <c r="T49" s="287"/>
    </row>
    <row r="50" spans="1:20" ht="143.25" customHeight="1" x14ac:dyDescent="0.15">
      <c r="A50" s="157"/>
      <c r="B50" s="142"/>
      <c r="C50" s="148"/>
      <c r="D50" s="142"/>
      <c r="E50" s="163"/>
      <c r="F50" s="142"/>
      <c r="G50" s="166"/>
      <c r="H50" s="166"/>
      <c r="I50" s="190"/>
      <c r="J50" s="175"/>
      <c r="K50" s="223"/>
      <c r="L50" s="154"/>
      <c r="M50" s="116" t="s">
        <v>137</v>
      </c>
      <c r="N50" s="142"/>
      <c r="O50" s="229"/>
      <c r="P50" s="18" t="s">
        <v>495</v>
      </c>
      <c r="Q50" s="110" t="s">
        <v>456</v>
      </c>
      <c r="R50" s="207"/>
      <c r="S50" s="204"/>
      <c r="T50" s="287"/>
    </row>
    <row r="51" spans="1:20" ht="96" customHeight="1" x14ac:dyDescent="0.15">
      <c r="A51" s="157"/>
      <c r="B51" s="142"/>
      <c r="C51" s="148"/>
      <c r="D51" s="142"/>
      <c r="E51" s="164"/>
      <c r="F51" s="143"/>
      <c r="G51" s="167"/>
      <c r="H51" s="167"/>
      <c r="I51" s="191"/>
      <c r="J51" s="176"/>
      <c r="K51" s="224"/>
      <c r="L51" s="154"/>
      <c r="M51" s="116" t="s">
        <v>541</v>
      </c>
      <c r="N51" s="143"/>
      <c r="O51" s="230"/>
      <c r="P51" s="18" t="s">
        <v>542</v>
      </c>
      <c r="Q51" s="118" t="s">
        <v>535</v>
      </c>
      <c r="R51" s="91"/>
      <c r="S51" s="89"/>
      <c r="T51" s="287"/>
    </row>
    <row r="52" spans="1:20" ht="85.5" customHeight="1" x14ac:dyDescent="0.15">
      <c r="A52" s="157"/>
      <c r="B52" s="142"/>
      <c r="C52" s="148"/>
      <c r="D52" s="142"/>
      <c r="E52" s="162" t="s">
        <v>138</v>
      </c>
      <c r="F52" s="141" t="s">
        <v>139</v>
      </c>
      <c r="G52" s="165">
        <v>43654</v>
      </c>
      <c r="H52" s="165">
        <v>44195</v>
      </c>
      <c r="I52" s="189">
        <f>(H52-G52)/7</f>
        <v>77.285714285714292</v>
      </c>
      <c r="J52" s="174">
        <v>1</v>
      </c>
      <c r="K52" s="222" t="s">
        <v>140</v>
      </c>
      <c r="L52" s="154"/>
      <c r="M52" s="116" t="s">
        <v>141</v>
      </c>
      <c r="N52" s="141" t="s">
        <v>43</v>
      </c>
      <c r="O52" s="228" t="s">
        <v>142</v>
      </c>
      <c r="P52" s="30" t="s">
        <v>143</v>
      </c>
      <c r="Q52" s="9" t="s">
        <v>49</v>
      </c>
      <c r="R52" s="205"/>
      <c r="S52" s="202"/>
      <c r="T52" s="287"/>
    </row>
    <row r="53" spans="1:20" ht="92.25" customHeight="1" x14ac:dyDescent="0.15">
      <c r="A53" s="157"/>
      <c r="B53" s="142"/>
      <c r="C53" s="148"/>
      <c r="D53" s="142"/>
      <c r="E53" s="163"/>
      <c r="F53" s="142"/>
      <c r="G53" s="166"/>
      <c r="H53" s="166"/>
      <c r="I53" s="190"/>
      <c r="J53" s="175"/>
      <c r="K53" s="223"/>
      <c r="L53" s="154"/>
      <c r="M53" s="116" t="s">
        <v>144</v>
      </c>
      <c r="N53" s="142"/>
      <c r="O53" s="229"/>
      <c r="P53" s="30" t="s">
        <v>145</v>
      </c>
      <c r="Q53" s="9" t="s">
        <v>110</v>
      </c>
      <c r="R53" s="206"/>
      <c r="S53" s="203"/>
      <c r="T53" s="287"/>
    </row>
    <row r="54" spans="1:20" ht="148.5" customHeight="1" x14ac:dyDescent="0.15">
      <c r="A54" s="157"/>
      <c r="B54" s="142"/>
      <c r="C54" s="148"/>
      <c r="D54" s="142"/>
      <c r="E54" s="163"/>
      <c r="F54" s="142"/>
      <c r="G54" s="166"/>
      <c r="H54" s="166"/>
      <c r="I54" s="190"/>
      <c r="J54" s="175"/>
      <c r="K54" s="223"/>
      <c r="L54" s="154"/>
      <c r="M54" s="116" t="s">
        <v>133</v>
      </c>
      <c r="N54" s="142"/>
      <c r="O54" s="229"/>
      <c r="P54" s="30" t="s">
        <v>146</v>
      </c>
      <c r="Q54" s="8" t="s">
        <v>67</v>
      </c>
      <c r="R54" s="206"/>
      <c r="S54" s="203"/>
      <c r="T54" s="287"/>
    </row>
    <row r="55" spans="1:20" ht="138" customHeight="1" x14ac:dyDescent="0.15">
      <c r="A55" s="157"/>
      <c r="B55" s="142"/>
      <c r="C55" s="148"/>
      <c r="D55" s="142"/>
      <c r="E55" s="163"/>
      <c r="F55" s="142"/>
      <c r="G55" s="166"/>
      <c r="H55" s="166"/>
      <c r="I55" s="190"/>
      <c r="J55" s="175"/>
      <c r="K55" s="223"/>
      <c r="L55" s="154"/>
      <c r="M55" s="116" t="s">
        <v>147</v>
      </c>
      <c r="N55" s="142"/>
      <c r="O55" s="229"/>
      <c r="P55" s="30" t="s">
        <v>148</v>
      </c>
      <c r="Q55" s="8" t="s">
        <v>70</v>
      </c>
      <c r="R55" s="206"/>
      <c r="S55" s="203"/>
      <c r="T55" s="287"/>
    </row>
    <row r="56" spans="1:20" ht="137.25" customHeight="1" x14ac:dyDescent="0.15">
      <c r="A56" s="157"/>
      <c r="B56" s="142"/>
      <c r="C56" s="148"/>
      <c r="D56" s="142"/>
      <c r="E56" s="163"/>
      <c r="F56" s="142"/>
      <c r="G56" s="166"/>
      <c r="H56" s="166"/>
      <c r="I56" s="190"/>
      <c r="J56" s="175"/>
      <c r="K56" s="223"/>
      <c r="L56" s="154"/>
      <c r="M56" s="116" t="s">
        <v>461</v>
      </c>
      <c r="N56" s="142"/>
      <c r="O56" s="229"/>
      <c r="P56" s="18" t="s">
        <v>496</v>
      </c>
      <c r="Q56" s="110" t="s">
        <v>456</v>
      </c>
      <c r="R56" s="207"/>
      <c r="S56" s="204"/>
      <c r="T56" s="287"/>
    </row>
    <row r="57" spans="1:20" ht="130.5" customHeight="1" x14ac:dyDescent="0.15">
      <c r="A57" s="157"/>
      <c r="B57" s="142"/>
      <c r="C57" s="148"/>
      <c r="D57" s="142"/>
      <c r="E57" s="164"/>
      <c r="F57" s="143"/>
      <c r="G57" s="167"/>
      <c r="H57" s="167"/>
      <c r="I57" s="191"/>
      <c r="J57" s="176"/>
      <c r="K57" s="224"/>
      <c r="L57" s="154"/>
      <c r="M57" s="116" t="s">
        <v>532</v>
      </c>
      <c r="N57" s="143"/>
      <c r="O57" s="230"/>
      <c r="P57" s="18" t="s">
        <v>543</v>
      </c>
      <c r="Q57" s="118" t="s">
        <v>535</v>
      </c>
      <c r="R57" s="91"/>
      <c r="S57" s="89"/>
      <c r="T57" s="287"/>
    </row>
    <row r="58" spans="1:20" ht="90" customHeight="1" x14ac:dyDescent="0.15">
      <c r="A58" s="157"/>
      <c r="B58" s="142"/>
      <c r="C58" s="148"/>
      <c r="D58" s="142"/>
      <c r="E58" s="162" t="s">
        <v>149</v>
      </c>
      <c r="F58" s="141" t="s">
        <v>150</v>
      </c>
      <c r="G58" s="165">
        <v>43808</v>
      </c>
      <c r="H58" s="165">
        <v>43921</v>
      </c>
      <c r="I58" s="189">
        <f>(H58-G58)/7</f>
        <v>16.142857142857142</v>
      </c>
      <c r="J58" s="174">
        <v>1</v>
      </c>
      <c r="K58" s="222" t="s">
        <v>151</v>
      </c>
      <c r="L58" s="154"/>
      <c r="M58" s="116" t="s">
        <v>64</v>
      </c>
      <c r="N58" s="141" t="s">
        <v>57</v>
      </c>
      <c r="O58" s="228" t="s">
        <v>58</v>
      </c>
      <c r="P58" s="19" t="s">
        <v>152</v>
      </c>
      <c r="Q58" s="9" t="s">
        <v>110</v>
      </c>
      <c r="R58" s="205"/>
      <c r="S58" s="202"/>
      <c r="T58" s="287"/>
    </row>
    <row r="59" spans="1:20" ht="114.75" customHeight="1" x14ac:dyDescent="0.15">
      <c r="A59" s="157"/>
      <c r="B59" s="142"/>
      <c r="C59" s="148"/>
      <c r="D59" s="142"/>
      <c r="E59" s="163"/>
      <c r="F59" s="142"/>
      <c r="G59" s="166"/>
      <c r="H59" s="166"/>
      <c r="I59" s="190"/>
      <c r="J59" s="175"/>
      <c r="K59" s="223"/>
      <c r="L59" s="154"/>
      <c r="M59" s="116" t="s">
        <v>153</v>
      </c>
      <c r="N59" s="142"/>
      <c r="O59" s="229"/>
      <c r="P59" s="19" t="s">
        <v>154</v>
      </c>
      <c r="Q59" s="8" t="s">
        <v>67</v>
      </c>
      <c r="R59" s="206"/>
      <c r="S59" s="203"/>
      <c r="T59" s="287"/>
    </row>
    <row r="60" spans="1:20" ht="132" customHeight="1" x14ac:dyDescent="0.15">
      <c r="A60" s="157"/>
      <c r="B60" s="142"/>
      <c r="C60" s="148"/>
      <c r="D60" s="142"/>
      <c r="E60" s="163"/>
      <c r="F60" s="142"/>
      <c r="G60" s="166"/>
      <c r="H60" s="166"/>
      <c r="I60" s="190"/>
      <c r="J60" s="175"/>
      <c r="K60" s="223"/>
      <c r="L60" s="154"/>
      <c r="M60" s="116" t="s">
        <v>155</v>
      </c>
      <c r="N60" s="142"/>
      <c r="O60" s="229"/>
      <c r="P60" s="19" t="s">
        <v>156</v>
      </c>
      <c r="Q60" s="8" t="s">
        <v>70</v>
      </c>
      <c r="R60" s="206"/>
      <c r="S60" s="203"/>
      <c r="T60" s="287"/>
    </row>
    <row r="61" spans="1:20" ht="105" x14ac:dyDescent="0.15">
      <c r="A61" s="157"/>
      <c r="B61" s="142"/>
      <c r="C61" s="148"/>
      <c r="D61" s="142"/>
      <c r="E61" s="163"/>
      <c r="F61" s="142"/>
      <c r="G61" s="166"/>
      <c r="H61" s="166"/>
      <c r="I61" s="190"/>
      <c r="J61" s="175"/>
      <c r="K61" s="223"/>
      <c r="L61" s="154"/>
      <c r="M61" s="116" t="s">
        <v>462</v>
      </c>
      <c r="N61" s="142"/>
      <c r="O61" s="229"/>
      <c r="P61" s="18" t="s">
        <v>497</v>
      </c>
      <c r="Q61" s="110" t="s">
        <v>456</v>
      </c>
      <c r="R61" s="207"/>
      <c r="S61" s="204"/>
      <c r="T61" s="287"/>
    </row>
    <row r="62" spans="1:20" ht="85.5" customHeight="1" x14ac:dyDescent="0.15">
      <c r="A62" s="157"/>
      <c r="B62" s="142"/>
      <c r="C62" s="148"/>
      <c r="D62" s="142"/>
      <c r="E62" s="164"/>
      <c r="F62" s="143"/>
      <c r="G62" s="167"/>
      <c r="H62" s="167"/>
      <c r="I62" s="191"/>
      <c r="J62" s="176"/>
      <c r="K62" s="224"/>
      <c r="L62" s="154"/>
      <c r="M62" s="116" t="s">
        <v>544</v>
      </c>
      <c r="N62" s="143"/>
      <c r="O62" s="230"/>
      <c r="P62" s="18" t="s">
        <v>545</v>
      </c>
      <c r="Q62" s="61" t="s">
        <v>535</v>
      </c>
      <c r="R62" s="91"/>
      <c r="S62" s="89"/>
      <c r="T62" s="287"/>
    </row>
    <row r="63" spans="1:20" ht="114" customHeight="1" x14ac:dyDescent="0.15">
      <c r="A63" s="157"/>
      <c r="B63" s="142"/>
      <c r="C63" s="148"/>
      <c r="D63" s="142"/>
      <c r="E63" s="162" t="s">
        <v>157</v>
      </c>
      <c r="F63" s="141" t="s">
        <v>158</v>
      </c>
      <c r="G63" s="165">
        <v>43821</v>
      </c>
      <c r="H63" s="165">
        <v>44316</v>
      </c>
      <c r="I63" s="177">
        <f>(H63-G63)/7</f>
        <v>70.714285714285708</v>
      </c>
      <c r="J63" s="180">
        <v>0.8</v>
      </c>
      <c r="K63" s="144" t="s">
        <v>623</v>
      </c>
      <c r="L63" s="154"/>
      <c r="M63" s="51" t="s">
        <v>153</v>
      </c>
      <c r="N63" s="141" t="s">
        <v>57</v>
      </c>
      <c r="O63" s="171" t="s">
        <v>159</v>
      </c>
      <c r="P63" s="19" t="s">
        <v>160</v>
      </c>
      <c r="Q63" s="8" t="s">
        <v>67</v>
      </c>
      <c r="R63" s="205"/>
      <c r="S63" s="202"/>
      <c r="T63" s="287"/>
    </row>
    <row r="64" spans="1:20" ht="155.25" customHeight="1" x14ac:dyDescent="0.15">
      <c r="A64" s="157"/>
      <c r="B64" s="142"/>
      <c r="C64" s="148"/>
      <c r="D64" s="142"/>
      <c r="E64" s="163"/>
      <c r="F64" s="142"/>
      <c r="G64" s="166"/>
      <c r="H64" s="166"/>
      <c r="I64" s="178"/>
      <c r="J64" s="181"/>
      <c r="K64" s="145"/>
      <c r="L64" s="154"/>
      <c r="M64" s="51" t="s">
        <v>161</v>
      </c>
      <c r="N64" s="142"/>
      <c r="O64" s="172"/>
      <c r="P64" s="19" t="s">
        <v>162</v>
      </c>
      <c r="Q64" s="8" t="s">
        <v>70</v>
      </c>
      <c r="R64" s="206"/>
      <c r="S64" s="203"/>
      <c r="T64" s="287"/>
    </row>
    <row r="65" spans="1:20" ht="132.75" customHeight="1" x14ac:dyDescent="0.15">
      <c r="A65" s="157"/>
      <c r="B65" s="142"/>
      <c r="C65" s="148"/>
      <c r="D65" s="142"/>
      <c r="E65" s="163"/>
      <c r="F65" s="142"/>
      <c r="G65" s="166"/>
      <c r="H65" s="166"/>
      <c r="I65" s="178"/>
      <c r="J65" s="181"/>
      <c r="K65" s="145"/>
      <c r="L65" s="154"/>
      <c r="M65" s="51" t="s">
        <v>463</v>
      </c>
      <c r="N65" s="142"/>
      <c r="O65" s="172"/>
      <c r="P65" s="18" t="s">
        <v>498</v>
      </c>
      <c r="Q65" s="55" t="s">
        <v>456</v>
      </c>
      <c r="R65" s="207"/>
      <c r="S65" s="204"/>
      <c r="T65" s="287"/>
    </row>
    <row r="66" spans="1:20" ht="151.5" customHeight="1" x14ac:dyDescent="0.15">
      <c r="A66" s="157"/>
      <c r="B66" s="142"/>
      <c r="C66" s="148"/>
      <c r="D66" s="142"/>
      <c r="E66" s="163"/>
      <c r="F66" s="142"/>
      <c r="G66" s="166"/>
      <c r="H66" s="166"/>
      <c r="I66" s="178"/>
      <c r="J66" s="181"/>
      <c r="K66" s="145"/>
      <c r="L66" s="154"/>
      <c r="M66" s="51" t="s">
        <v>547</v>
      </c>
      <c r="N66" s="142"/>
      <c r="O66" s="172"/>
      <c r="P66" s="18" t="s">
        <v>550</v>
      </c>
      <c r="Q66" s="61" t="s">
        <v>535</v>
      </c>
      <c r="R66" s="91"/>
      <c r="S66" s="89"/>
      <c r="T66" s="287"/>
    </row>
    <row r="67" spans="1:20" ht="170.25" customHeight="1" x14ac:dyDescent="0.15">
      <c r="A67" s="157"/>
      <c r="B67" s="142"/>
      <c r="C67" s="148"/>
      <c r="D67" s="142"/>
      <c r="E67" s="164"/>
      <c r="F67" s="143"/>
      <c r="G67" s="167"/>
      <c r="H67" s="167"/>
      <c r="I67" s="179"/>
      <c r="J67" s="182"/>
      <c r="K67" s="146"/>
      <c r="L67" s="154"/>
      <c r="M67" s="116" t="s">
        <v>622</v>
      </c>
      <c r="N67" s="143"/>
      <c r="O67" s="173"/>
      <c r="P67" s="18" t="s">
        <v>624</v>
      </c>
      <c r="Q67" s="61" t="s">
        <v>625</v>
      </c>
      <c r="R67" s="91"/>
      <c r="S67" s="89"/>
      <c r="T67" s="287"/>
    </row>
    <row r="68" spans="1:20" ht="89.25" customHeight="1" x14ac:dyDescent="0.15">
      <c r="A68" s="157"/>
      <c r="B68" s="142"/>
      <c r="C68" s="148"/>
      <c r="D68" s="142"/>
      <c r="E68" s="162" t="s">
        <v>163</v>
      </c>
      <c r="F68" s="141" t="s">
        <v>164</v>
      </c>
      <c r="G68" s="165">
        <v>43953</v>
      </c>
      <c r="H68" s="168">
        <v>44347</v>
      </c>
      <c r="I68" s="177">
        <f>(H68-G68)/7</f>
        <v>56.285714285714285</v>
      </c>
      <c r="J68" s="180">
        <v>0</v>
      </c>
      <c r="K68" s="144" t="s">
        <v>165</v>
      </c>
      <c r="L68" s="154"/>
      <c r="M68" s="52" t="s">
        <v>64</v>
      </c>
      <c r="N68" s="141" t="s">
        <v>57</v>
      </c>
      <c r="O68" s="286" t="s">
        <v>166</v>
      </c>
      <c r="P68" s="19" t="s">
        <v>167</v>
      </c>
      <c r="Q68" s="8" t="s">
        <v>67</v>
      </c>
      <c r="R68" s="205"/>
      <c r="S68" s="202"/>
      <c r="T68" s="287"/>
    </row>
    <row r="69" spans="1:20" ht="130.5" customHeight="1" x14ac:dyDescent="0.15">
      <c r="A69" s="157"/>
      <c r="B69" s="142"/>
      <c r="C69" s="148"/>
      <c r="D69" s="142"/>
      <c r="E69" s="163"/>
      <c r="F69" s="142"/>
      <c r="G69" s="166"/>
      <c r="H69" s="169"/>
      <c r="I69" s="178"/>
      <c r="J69" s="181"/>
      <c r="K69" s="145"/>
      <c r="L69" s="154"/>
      <c r="M69" s="52" t="s">
        <v>168</v>
      </c>
      <c r="N69" s="142"/>
      <c r="O69" s="287"/>
      <c r="P69" s="19" t="s">
        <v>169</v>
      </c>
      <c r="Q69" s="8" t="s">
        <v>70</v>
      </c>
      <c r="R69" s="207"/>
      <c r="S69" s="204"/>
      <c r="T69" s="287"/>
    </row>
    <row r="70" spans="1:20" ht="105" x14ac:dyDescent="0.15">
      <c r="A70" s="157"/>
      <c r="B70" s="142"/>
      <c r="C70" s="148"/>
      <c r="D70" s="142"/>
      <c r="E70" s="163"/>
      <c r="F70" s="142"/>
      <c r="G70" s="166"/>
      <c r="H70" s="169"/>
      <c r="I70" s="178"/>
      <c r="J70" s="181"/>
      <c r="K70" s="145"/>
      <c r="L70" s="154"/>
      <c r="M70" s="52" t="s">
        <v>170</v>
      </c>
      <c r="N70" s="142"/>
      <c r="O70" s="287"/>
      <c r="P70" s="18" t="s">
        <v>499</v>
      </c>
      <c r="Q70" s="55" t="s">
        <v>456</v>
      </c>
      <c r="R70" s="91"/>
      <c r="S70" s="89"/>
      <c r="T70" s="287"/>
    </row>
    <row r="71" spans="1:20" ht="99.75" customHeight="1" x14ac:dyDescent="0.15">
      <c r="A71" s="157"/>
      <c r="B71" s="142"/>
      <c r="C71" s="148"/>
      <c r="D71" s="142"/>
      <c r="E71" s="163"/>
      <c r="F71" s="142"/>
      <c r="G71" s="166"/>
      <c r="H71" s="169"/>
      <c r="I71" s="178"/>
      <c r="J71" s="181"/>
      <c r="K71" s="145"/>
      <c r="L71" s="154"/>
      <c r="M71" s="52" t="s">
        <v>546</v>
      </c>
      <c r="N71" s="142"/>
      <c r="O71" s="287"/>
      <c r="P71" s="18" t="s">
        <v>548</v>
      </c>
      <c r="Q71" s="61" t="s">
        <v>535</v>
      </c>
      <c r="R71" s="91"/>
      <c r="S71" s="89"/>
      <c r="T71" s="287"/>
    </row>
    <row r="72" spans="1:20" ht="99.75" customHeight="1" x14ac:dyDescent="0.15">
      <c r="A72" s="157"/>
      <c r="B72" s="142"/>
      <c r="C72" s="148"/>
      <c r="D72" s="142"/>
      <c r="E72" s="164"/>
      <c r="F72" s="143"/>
      <c r="G72" s="167"/>
      <c r="H72" s="170"/>
      <c r="I72" s="179"/>
      <c r="J72" s="182"/>
      <c r="K72" s="146"/>
      <c r="L72" s="154"/>
      <c r="M72" s="119" t="s">
        <v>601</v>
      </c>
      <c r="N72" s="143"/>
      <c r="O72" s="288"/>
      <c r="P72" s="18" t="s">
        <v>548</v>
      </c>
      <c r="Q72" s="61" t="s">
        <v>625</v>
      </c>
      <c r="R72" s="91"/>
      <c r="S72" s="89"/>
      <c r="T72" s="287"/>
    </row>
    <row r="73" spans="1:20" ht="78.75" customHeight="1" x14ac:dyDescent="0.15">
      <c r="A73" s="157"/>
      <c r="B73" s="142"/>
      <c r="C73" s="148"/>
      <c r="D73" s="142"/>
      <c r="E73" s="162" t="s">
        <v>171</v>
      </c>
      <c r="F73" s="141" t="s">
        <v>172</v>
      </c>
      <c r="G73" s="165">
        <v>44075</v>
      </c>
      <c r="H73" s="165">
        <v>44377</v>
      </c>
      <c r="I73" s="141">
        <f>(H73-G73)/7</f>
        <v>43.142857142857146</v>
      </c>
      <c r="J73" s="180">
        <v>0</v>
      </c>
      <c r="K73" s="144" t="s">
        <v>173</v>
      </c>
      <c r="L73" s="154"/>
      <c r="M73" s="52" t="s">
        <v>64</v>
      </c>
      <c r="N73" s="141" t="s">
        <v>57</v>
      </c>
      <c r="O73" s="171" t="s">
        <v>173</v>
      </c>
      <c r="P73" s="19" t="s">
        <v>167</v>
      </c>
      <c r="Q73" s="8" t="s">
        <v>67</v>
      </c>
      <c r="R73" s="205"/>
      <c r="S73" s="202"/>
      <c r="T73" s="287"/>
    </row>
    <row r="74" spans="1:20" ht="105" x14ac:dyDescent="0.15">
      <c r="A74" s="157"/>
      <c r="B74" s="142"/>
      <c r="C74" s="148"/>
      <c r="D74" s="142"/>
      <c r="E74" s="163"/>
      <c r="F74" s="142"/>
      <c r="G74" s="166"/>
      <c r="H74" s="166"/>
      <c r="I74" s="142"/>
      <c r="J74" s="181"/>
      <c r="K74" s="145"/>
      <c r="L74" s="154"/>
      <c r="M74" s="53" t="s">
        <v>174</v>
      </c>
      <c r="N74" s="142"/>
      <c r="O74" s="172"/>
      <c r="P74" s="18" t="s">
        <v>500</v>
      </c>
      <c r="Q74" s="55" t="s">
        <v>456</v>
      </c>
      <c r="R74" s="206"/>
      <c r="S74" s="204"/>
      <c r="T74" s="288"/>
    </row>
    <row r="75" spans="1:20" ht="132.75" customHeight="1" x14ac:dyDescent="0.15">
      <c r="A75" s="157"/>
      <c r="B75" s="142"/>
      <c r="C75" s="148"/>
      <c r="D75" s="142"/>
      <c r="E75" s="163"/>
      <c r="F75" s="142"/>
      <c r="G75" s="166"/>
      <c r="H75" s="166"/>
      <c r="I75" s="142"/>
      <c r="J75" s="181"/>
      <c r="K75" s="145"/>
      <c r="L75" s="154"/>
      <c r="M75" s="53" t="s">
        <v>549</v>
      </c>
      <c r="N75" s="142"/>
      <c r="O75" s="172"/>
      <c r="P75" s="18" t="s">
        <v>626</v>
      </c>
      <c r="Q75" s="61" t="s">
        <v>535</v>
      </c>
      <c r="R75" s="207"/>
      <c r="S75" s="89"/>
      <c r="T75" s="56"/>
    </row>
    <row r="76" spans="1:20" ht="132.75" customHeight="1" x14ac:dyDescent="0.15">
      <c r="A76" s="158"/>
      <c r="B76" s="143"/>
      <c r="C76" s="149"/>
      <c r="D76" s="143"/>
      <c r="E76" s="164"/>
      <c r="F76" s="143"/>
      <c r="G76" s="167"/>
      <c r="H76" s="167"/>
      <c r="I76" s="143"/>
      <c r="J76" s="182"/>
      <c r="K76" s="146"/>
      <c r="L76" s="155"/>
      <c r="M76" s="120" t="s">
        <v>602</v>
      </c>
      <c r="N76" s="143"/>
      <c r="O76" s="173"/>
      <c r="P76" s="18" t="s">
        <v>626</v>
      </c>
      <c r="Q76" s="61" t="s">
        <v>625</v>
      </c>
      <c r="R76" s="91"/>
      <c r="S76" s="89"/>
      <c r="T76" s="95"/>
    </row>
    <row r="77" spans="1:20" ht="189.75" customHeight="1" x14ac:dyDescent="0.15">
      <c r="A77" s="156">
        <v>4</v>
      </c>
      <c r="B77" s="141" t="s">
        <v>175</v>
      </c>
      <c r="C77" s="147" t="s">
        <v>176</v>
      </c>
      <c r="D77" s="141" t="s">
        <v>177</v>
      </c>
      <c r="E77" s="162" t="s">
        <v>39</v>
      </c>
      <c r="F77" s="141" t="s">
        <v>178</v>
      </c>
      <c r="G77" s="165">
        <v>43525</v>
      </c>
      <c r="H77" s="165">
        <v>44074</v>
      </c>
      <c r="I77" s="208">
        <f>(H77-G77)/7</f>
        <v>78.428571428571431</v>
      </c>
      <c r="J77" s="174">
        <v>1</v>
      </c>
      <c r="K77" s="192" t="s">
        <v>179</v>
      </c>
      <c r="L77" s="150">
        <f>AVERAGE(J77:J93)</f>
        <v>0.6</v>
      </c>
      <c r="M77" s="67" t="s">
        <v>180</v>
      </c>
      <c r="N77" s="141" t="s">
        <v>181</v>
      </c>
      <c r="O77" s="225" t="s">
        <v>182</v>
      </c>
      <c r="P77" s="18" t="s">
        <v>183</v>
      </c>
      <c r="Q77" s="8" t="s">
        <v>46</v>
      </c>
      <c r="R77" s="205"/>
      <c r="S77" s="202"/>
      <c r="T77" s="289" t="s">
        <v>184</v>
      </c>
    </row>
    <row r="78" spans="1:20" ht="189.75" customHeight="1" x14ac:dyDescent="0.15">
      <c r="A78" s="157"/>
      <c r="B78" s="142"/>
      <c r="C78" s="148"/>
      <c r="D78" s="142"/>
      <c r="E78" s="163"/>
      <c r="F78" s="142"/>
      <c r="G78" s="166"/>
      <c r="H78" s="166"/>
      <c r="I78" s="208"/>
      <c r="J78" s="175"/>
      <c r="K78" s="193"/>
      <c r="L78" s="151"/>
      <c r="M78" s="67" t="s">
        <v>185</v>
      </c>
      <c r="N78" s="142"/>
      <c r="O78" s="226"/>
      <c r="P78" s="18" t="s">
        <v>186</v>
      </c>
      <c r="Q78" s="8" t="s">
        <v>70</v>
      </c>
      <c r="R78" s="206"/>
      <c r="S78" s="203"/>
      <c r="T78" s="290"/>
    </row>
    <row r="79" spans="1:20" ht="150" x14ac:dyDescent="0.15">
      <c r="A79" s="157"/>
      <c r="B79" s="142"/>
      <c r="C79" s="148"/>
      <c r="D79" s="142"/>
      <c r="E79" s="164"/>
      <c r="F79" s="143"/>
      <c r="G79" s="167"/>
      <c r="H79" s="167"/>
      <c r="I79" s="208"/>
      <c r="J79" s="176"/>
      <c r="K79" s="194"/>
      <c r="L79" s="151"/>
      <c r="M79" s="67" t="s">
        <v>464</v>
      </c>
      <c r="N79" s="143"/>
      <c r="O79" s="227"/>
      <c r="P79" s="18" t="s">
        <v>501</v>
      </c>
      <c r="Q79" s="110" t="s">
        <v>456</v>
      </c>
      <c r="R79" s="207"/>
      <c r="S79" s="204"/>
      <c r="T79" s="290"/>
    </row>
    <row r="80" spans="1:20" ht="105" customHeight="1" x14ac:dyDescent="0.15">
      <c r="A80" s="157"/>
      <c r="B80" s="142"/>
      <c r="C80" s="148"/>
      <c r="D80" s="142"/>
      <c r="E80" s="162" t="s">
        <v>53</v>
      </c>
      <c r="F80" s="141" t="s">
        <v>187</v>
      </c>
      <c r="G80" s="165">
        <v>43709</v>
      </c>
      <c r="H80" s="165">
        <v>44074</v>
      </c>
      <c r="I80" s="190">
        <f>(H80-G80)/7</f>
        <v>52.142857142857146</v>
      </c>
      <c r="J80" s="174">
        <v>1</v>
      </c>
      <c r="K80" s="222" t="s">
        <v>188</v>
      </c>
      <c r="L80" s="151"/>
      <c r="M80" s="36" t="s">
        <v>189</v>
      </c>
      <c r="N80" s="141" t="s">
        <v>190</v>
      </c>
      <c r="O80" s="225" t="s">
        <v>44</v>
      </c>
      <c r="P80" s="30" t="s">
        <v>191</v>
      </c>
      <c r="Q80" s="9" t="s">
        <v>192</v>
      </c>
      <c r="R80" s="205"/>
      <c r="S80" s="202"/>
      <c r="T80" s="290"/>
    </row>
    <row r="81" spans="1:20" ht="96" customHeight="1" x14ac:dyDescent="0.15">
      <c r="A81" s="157"/>
      <c r="B81" s="142"/>
      <c r="C81" s="148"/>
      <c r="D81" s="142"/>
      <c r="E81" s="163"/>
      <c r="F81" s="142"/>
      <c r="G81" s="166"/>
      <c r="H81" s="166"/>
      <c r="I81" s="190"/>
      <c r="J81" s="175"/>
      <c r="K81" s="223"/>
      <c r="L81" s="151"/>
      <c r="M81" s="36" t="s">
        <v>193</v>
      </c>
      <c r="N81" s="142"/>
      <c r="O81" s="226"/>
      <c r="P81" s="30" t="s">
        <v>194</v>
      </c>
      <c r="Q81" s="9" t="s">
        <v>52</v>
      </c>
      <c r="R81" s="206"/>
      <c r="S81" s="203"/>
      <c r="T81" s="290"/>
    </row>
    <row r="82" spans="1:20" ht="176.25" customHeight="1" x14ac:dyDescent="0.15">
      <c r="A82" s="157"/>
      <c r="B82" s="142"/>
      <c r="C82" s="148"/>
      <c r="D82" s="142"/>
      <c r="E82" s="163"/>
      <c r="F82" s="142"/>
      <c r="G82" s="166"/>
      <c r="H82" s="166"/>
      <c r="I82" s="190"/>
      <c r="J82" s="175"/>
      <c r="K82" s="223"/>
      <c r="L82" s="151"/>
      <c r="M82" s="36" t="s">
        <v>195</v>
      </c>
      <c r="N82" s="142"/>
      <c r="O82" s="226"/>
      <c r="P82" s="30" t="s">
        <v>196</v>
      </c>
      <c r="Q82" s="8" t="s">
        <v>70</v>
      </c>
      <c r="R82" s="206"/>
      <c r="S82" s="203"/>
      <c r="T82" s="290"/>
    </row>
    <row r="83" spans="1:20" ht="180.75" customHeight="1" x14ac:dyDescent="0.15">
      <c r="A83" s="157"/>
      <c r="B83" s="142"/>
      <c r="C83" s="148"/>
      <c r="D83" s="142"/>
      <c r="E83" s="164"/>
      <c r="F83" s="143"/>
      <c r="G83" s="167"/>
      <c r="H83" s="167"/>
      <c r="I83" s="191"/>
      <c r="J83" s="176"/>
      <c r="K83" s="224"/>
      <c r="L83" s="151"/>
      <c r="M83" s="121" t="s">
        <v>464</v>
      </c>
      <c r="N83" s="143"/>
      <c r="O83" s="227"/>
      <c r="P83" s="18" t="s">
        <v>501</v>
      </c>
      <c r="Q83" s="110" t="s">
        <v>456</v>
      </c>
      <c r="R83" s="207"/>
      <c r="S83" s="204"/>
      <c r="T83" s="290"/>
    </row>
    <row r="84" spans="1:20" ht="92.25" customHeight="1" x14ac:dyDescent="0.15">
      <c r="A84" s="157"/>
      <c r="B84" s="142"/>
      <c r="C84" s="148"/>
      <c r="D84" s="142"/>
      <c r="E84" s="162" t="s">
        <v>62</v>
      </c>
      <c r="F84" s="141" t="s">
        <v>197</v>
      </c>
      <c r="G84" s="165">
        <v>43739</v>
      </c>
      <c r="H84" s="165">
        <v>44104</v>
      </c>
      <c r="I84" s="189">
        <f>(H84-G84)/7</f>
        <v>52.142857142857146</v>
      </c>
      <c r="J84" s="174">
        <v>1</v>
      </c>
      <c r="K84" s="222" t="s">
        <v>198</v>
      </c>
      <c r="L84" s="151"/>
      <c r="M84" s="122" t="s">
        <v>64</v>
      </c>
      <c r="N84" s="141" t="s">
        <v>190</v>
      </c>
      <c r="O84" s="228" t="s">
        <v>94</v>
      </c>
      <c r="P84" s="19" t="s">
        <v>199</v>
      </c>
      <c r="Q84" s="9" t="s">
        <v>52</v>
      </c>
      <c r="R84" s="205"/>
      <c r="S84" s="202"/>
      <c r="T84" s="290"/>
    </row>
    <row r="85" spans="1:20" ht="198" customHeight="1" x14ac:dyDescent="0.15">
      <c r="A85" s="157"/>
      <c r="B85" s="142"/>
      <c r="C85" s="148"/>
      <c r="D85" s="142"/>
      <c r="E85" s="163"/>
      <c r="F85" s="142"/>
      <c r="G85" s="166"/>
      <c r="H85" s="166"/>
      <c r="I85" s="190"/>
      <c r="J85" s="175"/>
      <c r="K85" s="223"/>
      <c r="L85" s="151"/>
      <c r="M85" s="36" t="s">
        <v>200</v>
      </c>
      <c r="N85" s="142"/>
      <c r="O85" s="229"/>
      <c r="P85" s="26" t="s">
        <v>201</v>
      </c>
      <c r="Q85" s="8" t="s">
        <v>67</v>
      </c>
      <c r="R85" s="206"/>
      <c r="S85" s="203"/>
      <c r="T85" s="290"/>
    </row>
    <row r="86" spans="1:20" ht="182.25" customHeight="1" x14ac:dyDescent="0.15">
      <c r="A86" s="157"/>
      <c r="B86" s="142"/>
      <c r="C86" s="148"/>
      <c r="D86" s="142"/>
      <c r="E86" s="163"/>
      <c r="F86" s="142"/>
      <c r="G86" s="166"/>
      <c r="H86" s="166"/>
      <c r="I86" s="190"/>
      <c r="J86" s="175"/>
      <c r="K86" s="223"/>
      <c r="L86" s="151"/>
      <c r="M86" s="67" t="s">
        <v>202</v>
      </c>
      <c r="N86" s="142"/>
      <c r="O86" s="229"/>
      <c r="P86" s="26" t="s">
        <v>203</v>
      </c>
      <c r="Q86" s="8" t="s">
        <v>70</v>
      </c>
      <c r="R86" s="206"/>
      <c r="S86" s="203"/>
      <c r="T86" s="290"/>
    </row>
    <row r="87" spans="1:20" ht="205.5" customHeight="1" x14ac:dyDescent="0.15">
      <c r="A87" s="157"/>
      <c r="B87" s="142"/>
      <c r="C87" s="148"/>
      <c r="D87" s="142"/>
      <c r="E87" s="164"/>
      <c r="F87" s="143"/>
      <c r="G87" s="167"/>
      <c r="H87" s="167"/>
      <c r="I87" s="191"/>
      <c r="J87" s="176"/>
      <c r="K87" s="224"/>
      <c r="L87" s="151"/>
      <c r="M87" s="67" t="s">
        <v>465</v>
      </c>
      <c r="N87" s="143"/>
      <c r="O87" s="230"/>
      <c r="P87" s="26" t="s">
        <v>502</v>
      </c>
      <c r="Q87" s="110" t="s">
        <v>456</v>
      </c>
      <c r="R87" s="207"/>
      <c r="S87" s="204"/>
      <c r="T87" s="290"/>
    </row>
    <row r="88" spans="1:20" ht="67.5" customHeight="1" x14ac:dyDescent="0.15">
      <c r="A88" s="157"/>
      <c r="B88" s="142"/>
      <c r="C88" s="148"/>
      <c r="D88" s="142"/>
      <c r="E88" s="162" t="s">
        <v>138</v>
      </c>
      <c r="F88" s="141" t="s">
        <v>204</v>
      </c>
      <c r="G88" s="165">
        <v>43891</v>
      </c>
      <c r="H88" s="165">
        <v>44286</v>
      </c>
      <c r="I88" s="141">
        <f>(H88-G88)/7</f>
        <v>56.428571428571431</v>
      </c>
      <c r="J88" s="180">
        <v>0</v>
      </c>
      <c r="K88" s="144" t="s">
        <v>63</v>
      </c>
      <c r="L88" s="151"/>
      <c r="M88" s="21" t="s">
        <v>205</v>
      </c>
      <c r="N88" s="141" t="s">
        <v>190</v>
      </c>
      <c r="O88" s="171" t="s">
        <v>58</v>
      </c>
      <c r="P88" s="26" t="s">
        <v>167</v>
      </c>
      <c r="Q88" s="8" t="s">
        <v>67</v>
      </c>
      <c r="R88" s="205"/>
      <c r="S88" s="202"/>
      <c r="T88" s="290"/>
    </row>
    <row r="89" spans="1:20" ht="129.75" customHeight="1" x14ac:dyDescent="0.15">
      <c r="A89" s="157"/>
      <c r="B89" s="142"/>
      <c r="C89" s="148"/>
      <c r="D89" s="142"/>
      <c r="E89" s="163"/>
      <c r="F89" s="142"/>
      <c r="G89" s="166"/>
      <c r="H89" s="166"/>
      <c r="I89" s="142"/>
      <c r="J89" s="181"/>
      <c r="K89" s="145"/>
      <c r="L89" s="151"/>
      <c r="M89" s="21" t="s">
        <v>161</v>
      </c>
      <c r="N89" s="142"/>
      <c r="O89" s="172"/>
      <c r="P89" s="26" t="s">
        <v>206</v>
      </c>
      <c r="Q89" s="8" t="s">
        <v>70</v>
      </c>
      <c r="R89" s="206"/>
      <c r="S89" s="203"/>
      <c r="T89" s="290"/>
    </row>
    <row r="90" spans="1:20" ht="105" x14ac:dyDescent="0.15">
      <c r="A90" s="157"/>
      <c r="B90" s="142"/>
      <c r="C90" s="148"/>
      <c r="D90" s="142"/>
      <c r="E90" s="163"/>
      <c r="F90" s="142"/>
      <c r="G90" s="166"/>
      <c r="H90" s="166"/>
      <c r="I90" s="142"/>
      <c r="J90" s="181"/>
      <c r="K90" s="145"/>
      <c r="L90" s="151"/>
      <c r="M90" s="21" t="s">
        <v>466</v>
      </c>
      <c r="N90" s="142"/>
      <c r="O90" s="172"/>
      <c r="P90" s="26" t="s">
        <v>503</v>
      </c>
      <c r="Q90" s="55" t="s">
        <v>456</v>
      </c>
      <c r="R90" s="206"/>
      <c r="S90" s="203"/>
      <c r="T90" s="290"/>
    </row>
    <row r="91" spans="1:20" ht="99" customHeight="1" x14ac:dyDescent="0.15">
      <c r="A91" s="157"/>
      <c r="B91" s="142"/>
      <c r="C91" s="148"/>
      <c r="D91" s="142"/>
      <c r="E91" s="163"/>
      <c r="F91" s="142"/>
      <c r="G91" s="166"/>
      <c r="H91" s="166"/>
      <c r="I91" s="142"/>
      <c r="J91" s="181"/>
      <c r="K91" s="145"/>
      <c r="L91" s="151"/>
      <c r="M91" s="21" t="s">
        <v>551</v>
      </c>
      <c r="N91" s="142"/>
      <c r="O91" s="172"/>
      <c r="P91" s="26" t="s">
        <v>553</v>
      </c>
      <c r="Q91" s="61" t="s">
        <v>539</v>
      </c>
      <c r="R91" s="206"/>
      <c r="S91" s="203"/>
      <c r="T91" s="290"/>
    </row>
    <row r="92" spans="1:20" ht="120" customHeight="1" x14ac:dyDescent="0.15">
      <c r="A92" s="157"/>
      <c r="B92" s="142"/>
      <c r="C92" s="148"/>
      <c r="D92" s="142"/>
      <c r="E92" s="164"/>
      <c r="F92" s="143"/>
      <c r="G92" s="167"/>
      <c r="H92" s="167"/>
      <c r="I92" s="143"/>
      <c r="J92" s="182"/>
      <c r="K92" s="146"/>
      <c r="L92" s="151"/>
      <c r="M92" s="136" t="s">
        <v>617</v>
      </c>
      <c r="N92" s="143"/>
      <c r="O92" s="173"/>
      <c r="P92" s="18" t="s">
        <v>627</v>
      </c>
      <c r="Q92" s="61" t="s">
        <v>620</v>
      </c>
      <c r="R92" s="206"/>
      <c r="S92" s="203"/>
      <c r="T92" s="290"/>
    </row>
    <row r="93" spans="1:20" ht="57.75" customHeight="1" x14ac:dyDescent="0.15">
      <c r="A93" s="157"/>
      <c r="B93" s="142"/>
      <c r="C93" s="148"/>
      <c r="D93" s="142"/>
      <c r="E93" s="162" t="s">
        <v>149</v>
      </c>
      <c r="F93" s="141" t="s">
        <v>204</v>
      </c>
      <c r="G93" s="165">
        <v>44075</v>
      </c>
      <c r="H93" s="165">
        <v>44377</v>
      </c>
      <c r="I93" s="141">
        <f>(H93-G93)/7</f>
        <v>43.142857142857146</v>
      </c>
      <c r="J93" s="180">
        <v>0</v>
      </c>
      <c r="K93" s="144" t="s">
        <v>63</v>
      </c>
      <c r="L93" s="151"/>
      <c r="M93" s="31" t="s">
        <v>64</v>
      </c>
      <c r="N93" s="141" t="s">
        <v>190</v>
      </c>
      <c r="O93" s="286" t="s">
        <v>207</v>
      </c>
      <c r="P93" s="26" t="s">
        <v>167</v>
      </c>
      <c r="Q93" s="8" t="s">
        <v>70</v>
      </c>
      <c r="R93" s="206"/>
      <c r="S93" s="203"/>
      <c r="T93" s="290"/>
    </row>
    <row r="94" spans="1:20" ht="105" x14ac:dyDescent="0.15">
      <c r="A94" s="157"/>
      <c r="B94" s="142"/>
      <c r="C94" s="148"/>
      <c r="D94" s="142"/>
      <c r="E94" s="163"/>
      <c r="F94" s="142"/>
      <c r="G94" s="166"/>
      <c r="H94" s="166"/>
      <c r="I94" s="142"/>
      <c r="J94" s="181"/>
      <c r="K94" s="145"/>
      <c r="L94" s="151"/>
      <c r="M94" s="31" t="s">
        <v>174</v>
      </c>
      <c r="N94" s="142"/>
      <c r="O94" s="287"/>
      <c r="P94" s="26" t="s">
        <v>504</v>
      </c>
      <c r="Q94" s="55" t="s">
        <v>456</v>
      </c>
      <c r="R94" s="206"/>
      <c r="S94" s="203"/>
      <c r="T94" s="290"/>
    </row>
    <row r="95" spans="1:20" ht="94.5" customHeight="1" x14ac:dyDescent="0.15">
      <c r="A95" s="157"/>
      <c r="B95" s="142"/>
      <c r="C95" s="148"/>
      <c r="D95" s="142"/>
      <c r="E95" s="163"/>
      <c r="F95" s="142"/>
      <c r="G95" s="166"/>
      <c r="H95" s="166"/>
      <c r="I95" s="142"/>
      <c r="J95" s="181"/>
      <c r="K95" s="145"/>
      <c r="L95" s="151"/>
      <c r="M95" s="31" t="s">
        <v>552</v>
      </c>
      <c r="N95" s="142"/>
      <c r="O95" s="287"/>
      <c r="P95" s="26" t="s">
        <v>554</v>
      </c>
      <c r="Q95" s="61" t="s">
        <v>535</v>
      </c>
      <c r="R95" s="207"/>
      <c r="S95" s="204"/>
      <c r="T95" s="291"/>
    </row>
    <row r="96" spans="1:20" ht="94.5" customHeight="1" x14ac:dyDescent="0.15">
      <c r="A96" s="158"/>
      <c r="B96" s="143"/>
      <c r="C96" s="149"/>
      <c r="D96" s="143"/>
      <c r="E96" s="164"/>
      <c r="F96" s="143"/>
      <c r="G96" s="167"/>
      <c r="H96" s="167"/>
      <c r="I96" s="143"/>
      <c r="J96" s="182"/>
      <c r="K96" s="146"/>
      <c r="L96" s="152"/>
      <c r="M96" s="36" t="s">
        <v>610</v>
      </c>
      <c r="N96" s="143"/>
      <c r="O96" s="288"/>
      <c r="P96" s="26" t="s">
        <v>628</v>
      </c>
      <c r="Q96" s="61" t="s">
        <v>620</v>
      </c>
      <c r="R96" s="104"/>
      <c r="S96" s="101"/>
      <c r="T96" s="107"/>
    </row>
    <row r="97" spans="1:20" ht="81" customHeight="1" x14ac:dyDescent="0.15">
      <c r="A97" s="141">
        <v>5</v>
      </c>
      <c r="B97" s="141" t="s">
        <v>208</v>
      </c>
      <c r="C97" s="147" t="s">
        <v>209</v>
      </c>
      <c r="D97" s="141" t="s">
        <v>210</v>
      </c>
      <c r="E97" s="162" t="s">
        <v>39</v>
      </c>
      <c r="F97" s="141" t="s">
        <v>211</v>
      </c>
      <c r="G97" s="165">
        <v>43525</v>
      </c>
      <c r="H97" s="165">
        <v>44134</v>
      </c>
      <c r="I97" s="141">
        <f>(H97-G97)/7</f>
        <v>87</v>
      </c>
      <c r="J97" s="174">
        <v>1</v>
      </c>
      <c r="K97" s="192" t="s">
        <v>212</v>
      </c>
      <c r="L97" s="150">
        <f>AVERAGE(J97:J124)</f>
        <v>0.5</v>
      </c>
      <c r="M97" s="123" t="s">
        <v>616</v>
      </c>
      <c r="N97" s="141" t="s">
        <v>181</v>
      </c>
      <c r="O97" s="225" t="s">
        <v>213</v>
      </c>
      <c r="P97" s="18" t="s">
        <v>214</v>
      </c>
      <c r="Q97" s="8" t="s">
        <v>46</v>
      </c>
      <c r="R97" s="205"/>
      <c r="S97" s="202"/>
      <c r="T97" s="289" t="s">
        <v>215</v>
      </c>
    </row>
    <row r="98" spans="1:20" ht="190.5" customHeight="1" x14ac:dyDescent="0.15">
      <c r="A98" s="142"/>
      <c r="B98" s="142"/>
      <c r="C98" s="148"/>
      <c r="D98" s="142"/>
      <c r="E98" s="163"/>
      <c r="F98" s="142"/>
      <c r="G98" s="166"/>
      <c r="H98" s="166"/>
      <c r="I98" s="142"/>
      <c r="J98" s="175"/>
      <c r="K98" s="193"/>
      <c r="L98" s="151"/>
      <c r="M98" s="123" t="s">
        <v>216</v>
      </c>
      <c r="N98" s="142"/>
      <c r="O98" s="226"/>
      <c r="P98" s="18" t="s">
        <v>217</v>
      </c>
      <c r="Q98" s="8" t="s">
        <v>192</v>
      </c>
      <c r="R98" s="206"/>
      <c r="S98" s="203"/>
      <c r="T98" s="290"/>
    </row>
    <row r="99" spans="1:20" ht="80.25" customHeight="1" x14ac:dyDescent="0.15">
      <c r="A99" s="142"/>
      <c r="B99" s="142"/>
      <c r="C99" s="148"/>
      <c r="D99" s="142"/>
      <c r="E99" s="163"/>
      <c r="F99" s="142"/>
      <c r="G99" s="166"/>
      <c r="H99" s="166"/>
      <c r="I99" s="142"/>
      <c r="J99" s="175"/>
      <c r="K99" s="193"/>
      <c r="L99" s="151"/>
      <c r="M99" s="123" t="s">
        <v>218</v>
      </c>
      <c r="N99" s="142"/>
      <c r="O99" s="226"/>
      <c r="P99" s="18" t="s">
        <v>219</v>
      </c>
      <c r="Q99" s="8" t="s">
        <v>52</v>
      </c>
      <c r="R99" s="206"/>
      <c r="S99" s="203"/>
      <c r="T99" s="290"/>
    </row>
    <row r="100" spans="1:20" ht="169.5" customHeight="1" x14ac:dyDescent="0.15">
      <c r="A100" s="142"/>
      <c r="B100" s="142"/>
      <c r="C100" s="148"/>
      <c r="D100" s="142"/>
      <c r="E100" s="163"/>
      <c r="F100" s="142"/>
      <c r="G100" s="166"/>
      <c r="H100" s="166"/>
      <c r="I100" s="142"/>
      <c r="J100" s="175"/>
      <c r="K100" s="193"/>
      <c r="L100" s="151"/>
      <c r="M100" s="67" t="s">
        <v>220</v>
      </c>
      <c r="N100" s="142"/>
      <c r="O100" s="226"/>
      <c r="P100" s="18" t="s">
        <v>221</v>
      </c>
      <c r="Q100" s="8" t="s">
        <v>70</v>
      </c>
      <c r="R100" s="206"/>
      <c r="S100" s="203"/>
      <c r="T100" s="290"/>
    </row>
    <row r="101" spans="1:20" ht="139.5" customHeight="1" x14ac:dyDescent="0.15">
      <c r="A101" s="142"/>
      <c r="B101" s="142"/>
      <c r="C101" s="148"/>
      <c r="D101" s="142"/>
      <c r="E101" s="163"/>
      <c r="F101" s="142"/>
      <c r="G101" s="166"/>
      <c r="H101" s="166"/>
      <c r="I101" s="142"/>
      <c r="J101" s="175"/>
      <c r="K101" s="193"/>
      <c r="L101" s="151"/>
      <c r="M101" s="67" t="s">
        <v>467</v>
      </c>
      <c r="N101" s="142"/>
      <c r="O101" s="226"/>
      <c r="P101" s="18" t="s">
        <v>505</v>
      </c>
      <c r="Q101" s="110" t="s">
        <v>456</v>
      </c>
      <c r="R101" s="207"/>
      <c r="S101" s="204"/>
      <c r="T101" s="290"/>
    </row>
    <row r="102" spans="1:20" ht="114" customHeight="1" x14ac:dyDescent="0.15">
      <c r="A102" s="142"/>
      <c r="B102" s="142"/>
      <c r="C102" s="148"/>
      <c r="D102" s="142"/>
      <c r="E102" s="164"/>
      <c r="F102" s="143"/>
      <c r="G102" s="167"/>
      <c r="H102" s="167"/>
      <c r="I102" s="143"/>
      <c r="J102" s="176"/>
      <c r="K102" s="194"/>
      <c r="L102" s="151"/>
      <c r="M102" s="67" t="s">
        <v>555</v>
      </c>
      <c r="N102" s="143"/>
      <c r="O102" s="227"/>
      <c r="P102" s="18" t="s">
        <v>556</v>
      </c>
      <c r="Q102" s="61" t="s">
        <v>535</v>
      </c>
      <c r="R102" s="91"/>
      <c r="S102" s="89"/>
      <c r="T102" s="290"/>
    </row>
    <row r="103" spans="1:20" ht="78" customHeight="1" x14ac:dyDescent="0.15">
      <c r="A103" s="142"/>
      <c r="B103" s="142"/>
      <c r="C103" s="148"/>
      <c r="D103" s="142"/>
      <c r="E103" s="162" t="s">
        <v>53</v>
      </c>
      <c r="F103" s="141" t="s">
        <v>222</v>
      </c>
      <c r="G103" s="165">
        <v>43739</v>
      </c>
      <c r="H103" s="165">
        <v>44135</v>
      </c>
      <c r="I103" s="141">
        <f>(H103-G103)/7</f>
        <v>56.571428571428569</v>
      </c>
      <c r="J103" s="174">
        <v>1</v>
      </c>
      <c r="K103" s="222" t="s">
        <v>223</v>
      </c>
      <c r="L103" s="151"/>
      <c r="M103" s="36" t="s">
        <v>224</v>
      </c>
      <c r="N103" s="141" t="s">
        <v>190</v>
      </c>
      <c r="O103" s="228" t="s">
        <v>58</v>
      </c>
      <c r="P103" s="19" t="s">
        <v>225</v>
      </c>
      <c r="Q103" s="8" t="s">
        <v>52</v>
      </c>
      <c r="R103" s="205"/>
      <c r="S103" s="202"/>
      <c r="T103" s="290"/>
    </row>
    <row r="104" spans="1:20" ht="192.75" customHeight="1" x14ac:dyDescent="0.15">
      <c r="A104" s="142"/>
      <c r="B104" s="142"/>
      <c r="C104" s="148"/>
      <c r="D104" s="142"/>
      <c r="E104" s="163"/>
      <c r="F104" s="142"/>
      <c r="G104" s="166"/>
      <c r="H104" s="166"/>
      <c r="I104" s="142"/>
      <c r="J104" s="175"/>
      <c r="K104" s="223"/>
      <c r="L104" s="151"/>
      <c r="M104" s="36" t="s">
        <v>226</v>
      </c>
      <c r="N104" s="142"/>
      <c r="O104" s="229"/>
      <c r="P104" s="19" t="s">
        <v>227</v>
      </c>
      <c r="Q104" s="8" t="s">
        <v>70</v>
      </c>
      <c r="R104" s="206"/>
      <c r="S104" s="203"/>
      <c r="T104" s="290"/>
    </row>
    <row r="105" spans="1:20" ht="192.75" customHeight="1" x14ac:dyDescent="0.15">
      <c r="A105" s="142"/>
      <c r="B105" s="142"/>
      <c r="C105" s="148"/>
      <c r="D105" s="142"/>
      <c r="E105" s="163"/>
      <c r="F105" s="142"/>
      <c r="G105" s="166"/>
      <c r="H105" s="166"/>
      <c r="I105" s="142"/>
      <c r="J105" s="175"/>
      <c r="K105" s="223"/>
      <c r="L105" s="151"/>
      <c r="M105" s="36" t="s">
        <v>468</v>
      </c>
      <c r="N105" s="142"/>
      <c r="O105" s="229"/>
      <c r="P105" s="19" t="s">
        <v>506</v>
      </c>
      <c r="Q105" s="110" t="s">
        <v>456</v>
      </c>
      <c r="R105" s="206"/>
      <c r="S105" s="203"/>
      <c r="T105" s="290"/>
    </row>
    <row r="106" spans="1:20" ht="108" customHeight="1" x14ac:dyDescent="0.15">
      <c r="A106" s="142"/>
      <c r="B106" s="142"/>
      <c r="C106" s="148"/>
      <c r="D106" s="142"/>
      <c r="E106" s="164"/>
      <c r="F106" s="143"/>
      <c r="G106" s="167"/>
      <c r="H106" s="167"/>
      <c r="I106" s="143"/>
      <c r="J106" s="176"/>
      <c r="K106" s="224"/>
      <c r="L106" s="151"/>
      <c r="M106" s="36" t="s">
        <v>557</v>
      </c>
      <c r="N106" s="143"/>
      <c r="O106" s="230"/>
      <c r="P106" s="19" t="s">
        <v>558</v>
      </c>
      <c r="Q106" s="61" t="s">
        <v>535</v>
      </c>
      <c r="R106" s="207"/>
      <c r="S106" s="204"/>
      <c r="T106" s="290"/>
    </row>
    <row r="107" spans="1:20" ht="69.75" customHeight="1" x14ac:dyDescent="0.15">
      <c r="A107" s="142"/>
      <c r="B107" s="142"/>
      <c r="C107" s="148"/>
      <c r="D107" s="142"/>
      <c r="E107" s="162" t="s">
        <v>62</v>
      </c>
      <c r="F107" s="141" t="s">
        <v>228</v>
      </c>
      <c r="G107" s="165">
        <v>43770</v>
      </c>
      <c r="H107" s="168">
        <v>44196</v>
      </c>
      <c r="I107" s="177">
        <f>(H107-G107)/7</f>
        <v>60.857142857142854</v>
      </c>
      <c r="J107" s="180">
        <v>0</v>
      </c>
      <c r="K107" s="144" t="s">
        <v>229</v>
      </c>
      <c r="L107" s="151"/>
      <c r="M107" s="16" t="s">
        <v>64</v>
      </c>
      <c r="N107" s="141" t="s">
        <v>230</v>
      </c>
      <c r="O107" s="171" t="s">
        <v>229</v>
      </c>
      <c r="P107" s="19" t="s">
        <v>231</v>
      </c>
      <c r="Q107" s="8" t="s">
        <v>52</v>
      </c>
      <c r="R107" s="205"/>
      <c r="S107" s="202"/>
      <c r="T107" s="290"/>
    </row>
    <row r="108" spans="1:20" ht="180" customHeight="1" x14ac:dyDescent="0.15">
      <c r="A108" s="142"/>
      <c r="B108" s="142"/>
      <c r="C108" s="148"/>
      <c r="D108" s="142"/>
      <c r="E108" s="163"/>
      <c r="F108" s="142"/>
      <c r="G108" s="166"/>
      <c r="H108" s="169"/>
      <c r="I108" s="178"/>
      <c r="J108" s="181"/>
      <c r="K108" s="145"/>
      <c r="L108" s="151"/>
      <c r="M108" s="16" t="s">
        <v>232</v>
      </c>
      <c r="N108" s="142"/>
      <c r="O108" s="172"/>
      <c r="P108" s="19" t="s">
        <v>233</v>
      </c>
      <c r="Q108" s="8" t="s">
        <v>67</v>
      </c>
      <c r="R108" s="206"/>
      <c r="S108" s="203"/>
      <c r="T108" s="290"/>
    </row>
    <row r="109" spans="1:20" ht="174.75" customHeight="1" x14ac:dyDescent="0.15">
      <c r="A109" s="142"/>
      <c r="B109" s="142"/>
      <c r="C109" s="148"/>
      <c r="D109" s="142"/>
      <c r="E109" s="163"/>
      <c r="F109" s="142"/>
      <c r="G109" s="166"/>
      <c r="H109" s="169"/>
      <c r="I109" s="178"/>
      <c r="J109" s="181"/>
      <c r="K109" s="145"/>
      <c r="L109" s="151"/>
      <c r="M109" s="32" t="s">
        <v>234</v>
      </c>
      <c r="N109" s="142"/>
      <c r="O109" s="172"/>
      <c r="P109" s="19" t="s">
        <v>235</v>
      </c>
      <c r="Q109" s="8" t="s">
        <v>70</v>
      </c>
      <c r="R109" s="206"/>
      <c r="S109" s="203"/>
      <c r="T109" s="290"/>
    </row>
    <row r="110" spans="1:20" ht="105" x14ac:dyDescent="0.15">
      <c r="A110" s="142"/>
      <c r="B110" s="142"/>
      <c r="C110" s="148"/>
      <c r="D110" s="142"/>
      <c r="E110" s="163"/>
      <c r="F110" s="142"/>
      <c r="G110" s="166"/>
      <c r="H110" s="169"/>
      <c r="I110" s="178"/>
      <c r="J110" s="181"/>
      <c r="K110" s="145"/>
      <c r="L110" s="151"/>
      <c r="M110" s="16" t="s">
        <v>469</v>
      </c>
      <c r="N110" s="142"/>
      <c r="O110" s="172"/>
      <c r="P110" s="19" t="s">
        <v>507</v>
      </c>
      <c r="Q110" s="55" t="s">
        <v>456</v>
      </c>
      <c r="R110" s="207"/>
      <c r="S110" s="204"/>
      <c r="T110" s="290"/>
    </row>
    <row r="111" spans="1:20" ht="127.5" customHeight="1" x14ac:dyDescent="0.15">
      <c r="A111" s="142"/>
      <c r="B111" s="142"/>
      <c r="C111" s="148"/>
      <c r="D111" s="142"/>
      <c r="E111" s="163"/>
      <c r="F111" s="142"/>
      <c r="G111" s="166"/>
      <c r="H111" s="169"/>
      <c r="I111" s="178"/>
      <c r="J111" s="181"/>
      <c r="K111" s="145"/>
      <c r="L111" s="151"/>
      <c r="M111" s="16" t="s">
        <v>559</v>
      </c>
      <c r="N111" s="142"/>
      <c r="O111" s="172"/>
      <c r="P111" s="19" t="s">
        <v>560</v>
      </c>
      <c r="Q111" s="61" t="s">
        <v>535</v>
      </c>
      <c r="R111" s="91"/>
      <c r="S111" s="89"/>
      <c r="T111" s="290"/>
    </row>
    <row r="112" spans="1:20" ht="127.5" customHeight="1" x14ac:dyDescent="0.15">
      <c r="A112" s="142"/>
      <c r="B112" s="142"/>
      <c r="C112" s="148"/>
      <c r="D112" s="142"/>
      <c r="E112" s="164"/>
      <c r="F112" s="143"/>
      <c r="G112" s="167"/>
      <c r="H112" s="170"/>
      <c r="I112" s="179"/>
      <c r="J112" s="182"/>
      <c r="K112" s="146"/>
      <c r="L112" s="151"/>
      <c r="M112" s="138" t="s">
        <v>612</v>
      </c>
      <c r="N112" s="143"/>
      <c r="O112" s="173"/>
      <c r="P112" s="19" t="s">
        <v>629</v>
      </c>
      <c r="Q112" s="61" t="s">
        <v>620</v>
      </c>
      <c r="R112" s="104"/>
      <c r="S112" s="101"/>
      <c r="T112" s="290"/>
    </row>
    <row r="113" spans="1:20" ht="75.75" customHeight="1" x14ac:dyDescent="0.15">
      <c r="A113" s="142"/>
      <c r="B113" s="142"/>
      <c r="C113" s="148"/>
      <c r="D113" s="142"/>
      <c r="E113" s="162" t="s">
        <v>138</v>
      </c>
      <c r="F113" s="141" t="s">
        <v>236</v>
      </c>
      <c r="G113" s="165">
        <v>43770</v>
      </c>
      <c r="H113" s="168">
        <v>44286</v>
      </c>
      <c r="I113" s="177">
        <f>(H113-G113)/7</f>
        <v>73.714285714285708</v>
      </c>
      <c r="J113" s="174">
        <v>1</v>
      </c>
      <c r="K113" s="144" t="s">
        <v>237</v>
      </c>
      <c r="L113" s="151"/>
      <c r="M113" s="113"/>
      <c r="N113" s="141" t="s">
        <v>190</v>
      </c>
      <c r="O113" s="171" t="s">
        <v>238</v>
      </c>
      <c r="P113" s="19" t="s">
        <v>239</v>
      </c>
      <c r="Q113" s="8" t="s">
        <v>52</v>
      </c>
      <c r="R113" s="205"/>
      <c r="S113" s="202"/>
      <c r="T113" s="290"/>
    </row>
    <row r="114" spans="1:20" ht="101.25" customHeight="1" x14ac:dyDescent="0.15">
      <c r="A114" s="142"/>
      <c r="B114" s="142"/>
      <c r="C114" s="148"/>
      <c r="D114" s="142"/>
      <c r="E114" s="163"/>
      <c r="F114" s="142"/>
      <c r="G114" s="166"/>
      <c r="H114" s="169"/>
      <c r="I114" s="178"/>
      <c r="J114" s="175"/>
      <c r="K114" s="145"/>
      <c r="L114" s="151"/>
      <c r="M114" s="16" t="s">
        <v>240</v>
      </c>
      <c r="N114" s="142"/>
      <c r="O114" s="172"/>
      <c r="P114" s="26" t="s">
        <v>241</v>
      </c>
      <c r="Q114" s="8" t="s">
        <v>67</v>
      </c>
      <c r="R114" s="206"/>
      <c r="S114" s="203"/>
      <c r="T114" s="290"/>
    </row>
    <row r="115" spans="1:20" ht="181.5" customHeight="1" x14ac:dyDescent="0.15">
      <c r="A115" s="142"/>
      <c r="B115" s="142"/>
      <c r="C115" s="148"/>
      <c r="D115" s="142"/>
      <c r="E115" s="163"/>
      <c r="F115" s="142"/>
      <c r="G115" s="166"/>
      <c r="H115" s="169"/>
      <c r="I115" s="178"/>
      <c r="J115" s="175"/>
      <c r="K115" s="145"/>
      <c r="L115" s="151"/>
      <c r="M115" s="21" t="s">
        <v>234</v>
      </c>
      <c r="N115" s="142"/>
      <c r="O115" s="172"/>
      <c r="P115" s="26" t="s">
        <v>235</v>
      </c>
      <c r="Q115" s="8" t="s">
        <v>70</v>
      </c>
      <c r="R115" s="206"/>
      <c r="S115" s="203"/>
      <c r="T115" s="290"/>
    </row>
    <row r="116" spans="1:20" ht="128.25" customHeight="1" x14ac:dyDescent="0.15">
      <c r="A116" s="142"/>
      <c r="B116" s="142"/>
      <c r="C116" s="148"/>
      <c r="D116" s="142"/>
      <c r="E116" s="163"/>
      <c r="F116" s="142"/>
      <c r="G116" s="166"/>
      <c r="H116" s="169"/>
      <c r="I116" s="178"/>
      <c r="J116" s="175"/>
      <c r="K116" s="145"/>
      <c r="L116" s="151"/>
      <c r="M116" s="21" t="s">
        <v>470</v>
      </c>
      <c r="N116" s="142"/>
      <c r="O116" s="172"/>
      <c r="P116" s="19" t="s">
        <v>508</v>
      </c>
      <c r="Q116" s="55" t="s">
        <v>456</v>
      </c>
      <c r="R116" s="207"/>
      <c r="S116" s="204"/>
      <c r="T116" s="290"/>
    </row>
    <row r="117" spans="1:20" ht="88.5" customHeight="1" x14ac:dyDescent="0.15">
      <c r="A117" s="142"/>
      <c r="B117" s="142"/>
      <c r="C117" s="148"/>
      <c r="D117" s="142"/>
      <c r="E117" s="163"/>
      <c r="F117" s="142"/>
      <c r="G117" s="166"/>
      <c r="H117" s="169"/>
      <c r="I117" s="178"/>
      <c r="J117" s="175"/>
      <c r="K117" s="145"/>
      <c r="L117" s="151"/>
      <c r="M117" s="21" t="s">
        <v>561</v>
      </c>
      <c r="N117" s="142"/>
      <c r="O117" s="172"/>
      <c r="P117" s="26" t="s">
        <v>562</v>
      </c>
      <c r="Q117" s="61" t="s">
        <v>535</v>
      </c>
      <c r="R117" s="91"/>
      <c r="S117" s="89"/>
      <c r="T117" s="290"/>
    </row>
    <row r="118" spans="1:20" ht="105.75" customHeight="1" x14ac:dyDescent="0.15">
      <c r="A118" s="142"/>
      <c r="B118" s="142"/>
      <c r="C118" s="148"/>
      <c r="D118" s="142"/>
      <c r="E118" s="164"/>
      <c r="F118" s="143"/>
      <c r="G118" s="167"/>
      <c r="H118" s="170"/>
      <c r="I118" s="179"/>
      <c r="J118" s="176"/>
      <c r="K118" s="146"/>
      <c r="L118" s="151"/>
      <c r="M118" s="139" t="s">
        <v>630</v>
      </c>
      <c r="N118" s="143"/>
      <c r="O118" s="173"/>
      <c r="P118" s="26" t="s">
        <v>631</v>
      </c>
      <c r="Q118" s="61" t="s">
        <v>620</v>
      </c>
      <c r="R118" s="104"/>
      <c r="S118" s="101"/>
      <c r="T118" s="290"/>
    </row>
    <row r="119" spans="1:20" ht="101.25" customHeight="1" x14ac:dyDescent="0.15">
      <c r="A119" s="142"/>
      <c r="B119" s="142"/>
      <c r="C119" s="148"/>
      <c r="D119" s="142"/>
      <c r="E119" s="162" t="s">
        <v>149</v>
      </c>
      <c r="F119" s="141" t="s">
        <v>242</v>
      </c>
      <c r="G119" s="165">
        <v>43983</v>
      </c>
      <c r="H119" s="165">
        <v>44346</v>
      </c>
      <c r="I119" s="177">
        <f>(H119-G119)/7</f>
        <v>51.857142857142854</v>
      </c>
      <c r="J119" s="180">
        <v>0</v>
      </c>
      <c r="K119" s="144" t="s">
        <v>243</v>
      </c>
      <c r="L119" s="151"/>
      <c r="M119" s="21" t="s">
        <v>64</v>
      </c>
      <c r="N119" s="141" t="s">
        <v>190</v>
      </c>
      <c r="O119" s="171" t="s">
        <v>58</v>
      </c>
      <c r="P119" s="26" t="s">
        <v>167</v>
      </c>
      <c r="Q119" s="8" t="s">
        <v>67</v>
      </c>
      <c r="R119" s="205"/>
      <c r="S119" s="202"/>
      <c r="T119" s="290"/>
    </row>
    <row r="120" spans="1:20" ht="135" customHeight="1" x14ac:dyDescent="0.15">
      <c r="A120" s="142"/>
      <c r="B120" s="142"/>
      <c r="C120" s="148"/>
      <c r="D120" s="142"/>
      <c r="E120" s="163"/>
      <c r="F120" s="142"/>
      <c r="G120" s="166"/>
      <c r="H120" s="166"/>
      <c r="I120" s="178"/>
      <c r="J120" s="181"/>
      <c r="K120" s="145"/>
      <c r="L120" s="151"/>
      <c r="M120" s="21" t="s">
        <v>244</v>
      </c>
      <c r="N120" s="142"/>
      <c r="O120" s="172"/>
      <c r="P120" s="26" t="s">
        <v>245</v>
      </c>
      <c r="Q120" s="8" t="s">
        <v>70</v>
      </c>
      <c r="R120" s="206"/>
      <c r="S120" s="203"/>
      <c r="T120" s="290"/>
    </row>
    <row r="121" spans="1:20" ht="105" x14ac:dyDescent="0.15">
      <c r="A121" s="142"/>
      <c r="B121" s="142"/>
      <c r="C121" s="148"/>
      <c r="D121" s="142"/>
      <c r="E121" s="163"/>
      <c r="F121" s="142"/>
      <c r="G121" s="166"/>
      <c r="H121" s="166"/>
      <c r="I121" s="178"/>
      <c r="J121" s="181"/>
      <c r="K121" s="145"/>
      <c r="L121" s="151"/>
      <c r="M121" s="21" t="s">
        <v>471</v>
      </c>
      <c r="N121" s="142"/>
      <c r="O121" s="172"/>
      <c r="P121" s="19" t="s">
        <v>509</v>
      </c>
      <c r="Q121" s="55" t="s">
        <v>456</v>
      </c>
      <c r="R121" s="206"/>
      <c r="S121" s="203"/>
      <c r="T121" s="290"/>
    </row>
    <row r="122" spans="1:20" ht="99.75" customHeight="1" x14ac:dyDescent="0.15">
      <c r="A122" s="142"/>
      <c r="B122" s="142"/>
      <c r="C122" s="148"/>
      <c r="D122" s="142"/>
      <c r="E122" s="163"/>
      <c r="F122" s="142"/>
      <c r="G122" s="166"/>
      <c r="H122" s="166"/>
      <c r="I122" s="178"/>
      <c r="J122" s="181"/>
      <c r="K122" s="145"/>
      <c r="L122" s="151"/>
      <c r="M122" s="21" t="s">
        <v>563</v>
      </c>
      <c r="N122" s="142"/>
      <c r="O122" s="172"/>
      <c r="P122" s="26" t="s">
        <v>632</v>
      </c>
      <c r="Q122" s="61" t="s">
        <v>535</v>
      </c>
      <c r="R122" s="207"/>
      <c r="S122" s="204"/>
      <c r="T122" s="290"/>
    </row>
    <row r="123" spans="1:20" ht="99.75" customHeight="1" x14ac:dyDescent="0.15">
      <c r="A123" s="142"/>
      <c r="B123" s="142"/>
      <c r="C123" s="148"/>
      <c r="D123" s="142"/>
      <c r="E123" s="164"/>
      <c r="F123" s="143"/>
      <c r="G123" s="167"/>
      <c r="H123" s="167"/>
      <c r="I123" s="179"/>
      <c r="J123" s="182"/>
      <c r="K123" s="146"/>
      <c r="L123" s="151"/>
      <c r="M123" s="140" t="s">
        <v>613</v>
      </c>
      <c r="N123" s="143"/>
      <c r="O123" s="173"/>
      <c r="P123" s="26" t="s">
        <v>633</v>
      </c>
      <c r="Q123" s="61" t="s">
        <v>620</v>
      </c>
      <c r="R123" s="104"/>
      <c r="S123" s="101"/>
      <c r="T123" s="290"/>
    </row>
    <row r="124" spans="1:20" ht="76.5" customHeight="1" x14ac:dyDescent="0.15">
      <c r="A124" s="142"/>
      <c r="B124" s="142"/>
      <c r="C124" s="148"/>
      <c r="D124" s="142"/>
      <c r="E124" s="162" t="s">
        <v>157</v>
      </c>
      <c r="F124" s="141" t="s">
        <v>242</v>
      </c>
      <c r="G124" s="165">
        <v>44136</v>
      </c>
      <c r="H124" s="165">
        <v>44377</v>
      </c>
      <c r="I124" s="177">
        <f>(H124-G124)/7</f>
        <v>34.428571428571431</v>
      </c>
      <c r="J124" s="180">
        <v>0</v>
      </c>
      <c r="K124" s="144" t="s">
        <v>243</v>
      </c>
      <c r="L124" s="151"/>
      <c r="M124" s="21" t="s">
        <v>64</v>
      </c>
      <c r="N124" s="141" t="s">
        <v>190</v>
      </c>
      <c r="O124" s="171" t="s">
        <v>58</v>
      </c>
      <c r="P124" s="26" t="s">
        <v>167</v>
      </c>
      <c r="Q124" s="8" t="s">
        <v>70</v>
      </c>
      <c r="R124" s="205"/>
      <c r="S124" s="202"/>
      <c r="T124" s="290"/>
    </row>
    <row r="125" spans="1:20" ht="164.25" customHeight="1" x14ac:dyDescent="0.15">
      <c r="A125" s="142"/>
      <c r="B125" s="142"/>
      <c r="C125" s="148"/>
      <c r="D125" s="142"/>
      <c r="E125" s="163"/>
      <c r="F125" s="142"/>
      <c r="G125" s="166"/>
      <c r="H125" s="166"/>
      <c r="I125" s="178"/>
      <c r="J125" s="181"/>
      <c r="K125" s="145"/>
      <c r="L125" s="151"/>
      <c r="M125" s="21" t="s">
        <v>564</v>
      </c>
      <c r="N125" s="142"/>
      <c r="O125" s="172"/>
      <c r="P125" s="19" t="s">
        <v>510</v>
      </c>
      <c r="Q125" s="55" t="s">
        <v>456</v>
      </c>
      <c r="R125" s="207"/>
      <c r="S125" s="204"/>
      <c r="T125" s="291"/>
    </row>
    <row r="126" spans="1:20" ht="79.5" customHeight="1" x14ac:dyDescent="0.15">
      <c r="A126" s="142"/>
      <c r="B126" s="142"/>
      <c r="C126" s="148"/>
      <c r="D126" s="142"/>
      <c r="E126" s="163"/>
      <c r="F126" s="142"/>
      <c r="G126" s="166"/>
      <c r="H126" s="166"/>
      <c r="I126" s="178"/>
      <c r="J126" s="181"/>
      <c r="K126" s="145"/>
      <c r="L126" s="151"/>
      <c r="M126" s="21" t="s">
        <v>565</v>
      </c>
      <c r="N126" s="142"/>
      <c r="O126" s="172"/>
      <c r="P126" s="26" t="s">
        <v>566</v>
      </c>
      <c r="Q126" s="61" t="s">
        <v>535</v>
      </c>
      <c r="R126" s="91"/>
      <c r="S126" s="89"/>
      <c r="T126" s="57"/>
    </row>
    <row r="127" spans="1:20" ht="117" customHeight="1" x14ac:dyDescent="0.15">
      <c r="A127" s="143"/>
      <c r="B127" s="143"/>
      <c r="C127" s="149"/>
      <c r="D127" s="143"/>
      <c r="E127" s="164"/>
      <c r="F127" s="143"/>
      <c r="G127" s="167"/>
      <c r="H127" s="167"/>
      <c r="I127" s="179"/>
      <c r="J127" s="182"/>
      <c r="K127" s="146"/>
      <c r="L127" s="152"/>
      <c r="M127" s="67" t="s">
        <v>614</v>
      </c>
      <c r="N127" s="143"/>
      <c r="O127" s="173"/>
      <c r="P127" s="26" t="s">
        <v>634</v>
      </c>
      <c r="Q127" s="61" t="s">
        <v>620</v>
      </c>
      <c r="R127" s="104"/>
      <c r="S127" s="101"/>
      <c r="T127" s="107"/>
    </row>
    <row r="128" spans="1:20" ht="247.5" customHeight="1" x14ac:dyDescent="0.15">
      <c r="A128" s="141">
        <v>6</v>
      </c>
      <c r="B128" s="141" t="s">
        <v>246</v>
      </c>
      <c r="C128" s="147" t="s">
        <v>247</v>
      </c>
      <c r="D128" s="141" t="s">
        <v>248</v>
      </c>
      <c r="E128" s="162" t="s">
        <v>39</v>
      </c>
      <c r="F128" s="141" t="s">
        <v>249</v>
      </c>
      <c r="G128" s="165">
        <v>43648</v>
      </c>
      <c r="H128" s="165">
        <v>44074</v>
      </c>
      <c r="I128" s="189">
        <f>(H128-G128)/7</f>
        <v>60.857142857142854</v>
      </c>
      <c r="J128" s="174">
        <v>1</v>
      </c>
      <c r="K128" s="192" t="s">
        <v>250</v>
      </c>
      <c r="L128" s="150">
        <f>AVERAGE(J128:J143)</f>
        <v>0.59650000000000003</v>
      </c>
      <c r="M128" s="67" t="s">
        <v>251</v>
      </c>
      <c r="N128" s="141" t="s">
        <v>190</v>
      </c>
      <c r="O128" s="225" t="s">
        <v>94</v>
      </c>
      <c r="P128" s="18" t="s">
        <v>252</v>
      </c>
      <c r="Q128" s="8" t="s">
        <v>49</v>
      </c>
      <c r="R128" s="205"/>
      <c r="S128" s="202"/>
      <c r="T128" s="289" t="s">
        <v>253</v>
      </c>
    </row>
    <row r="129" spans="1:20" ht="147" customHeight="1" x14ac:dyDescent="0.15">
      <c r="A129" s="142"/>
      <c r="B129" s="142"/>
      <c r="C129" s="148"/>
      <c r="D129" s="142"/>
      <c r="E129" s="163"/>
      <c r="F129" s="142"/>
      <c r="G129" s="166"/>
      <c r="H129" s="166"/>
      <c r="I129" s="190"/>
      <c r="J129" s="175"/>
      <c r="K129" s="193"/>
      <c r="L129" s="151"/>
      <c r="M129" s="67" t="s">
        <v>254</v>
      </c>
      <c r="N129" s="142"/>
      <c r="O129" s="226"/>
      <c r="P129" s="18" t="s">
        <v>255</v>
      </c>
      <c r="Q129" s="8" t="s">
        <v>110</v>
      </c>
      <c r="R129" s="206"/>
      <c r="S129" s="203"/>
      <c r="T129" s="290"/>
    </row>
    <row r="130" spans="1:20" ht="195" customHeight="1" x14ac:dyDescent="0.15">
      <c r="A130" s="142"/>
      <c r="B130" s="142"/>
      <c r="C130" s="148"/>
      <c r="D130" s="142"/>
      <c r="E130" s="163"/>
      <c r="F130" s="142"/>
      <c r="G130" s="166"/>
      <c r="H130" s="166"/>
      <c r="I130" s="190"/>
      <c r="J130" s="175"/>
      <c r="K130" s="193"/>
      <c r="L130" s="151"/>
      <c r="M130" s="67" t="s">
        <v>256</v>
      </c>
      <c r="N130" s="142"/>
      <c r="O130" s="226"/>
      <c r="P130" s="18" t="s">
        <v>257</v>
      </c>
      <c r="Q130" s="8" t="s">
        <v>67</v>
      </c>
      <c r="R130" s="206"/>
      <c r="S130" s="203"/>
      <c r="T130" s="290"/>
    </row>
    <row r="131" spans="1:20" ht="213.75" customHeight="1" x14ac:dyDescent="0.15">
      <c r="A131" s="142"/>
      <c r="B131" s="142"/>
      <c r="C131" s="148"/>
      <c r="D131" s="142"/>
      <c r="E131" s="164"/>
      <c r="F131" s="143"/>
      <c r="G131" s="167"/>
      <c r="H131" s="167"/>
      <c r="I131" s="191"/>
      <c r="J131" s="176"/>
      <c r="K131" s="194"/>
      <c r="L131" s="151"/>
      <c r="M131" s="67" t="s">
        <v>258</v>
      </c>
      <c r="N131" s="143"/>
      <c r="O131" s="227"/>
      <c r="P131" s="18" t="s">
        <v>259</v>
      </c>
      <c r="Q131" s="8" t="s">
        <v>70</v>
      </c>
      <c r="R131" s="207"/>
      <c r="S131" s="204"/>
      <c r="T131" s="290"/>
    </row>
    <row r="132" spans="1:20" ht="234" customHeight="1" x14ac:dyDescent="0.15">
      <c r="A132" s="142"/>
      <c r="B132" s="142"/>
      <c r="C132" s="148"/>
      <c r="D132" s="142"/>
      <c r="E132" s="162" t="s">
        <v>53</v>
      </c>
      <c r="F132" s="141" t="s">
        <v>260</v>
      </c>
      <c r="G132" s="165">
        <v>43678</v>
      </c>
      <c r="H132" s="165">
        <v>44347</v>
      </c>
      <c r="I132" s="189">
        <f>(H132-G132)/7</f>
        <v>95.571428571428569</v>
      </c>
      <c r="J132" s="174">
        <v>1</v>
      </c>
      <c r="K132" s="192" t="s">
        <v>261</v>
      </c>
      <c r="L132" s="151"/>
      <c r="M132" s="67" t="s">
        <v>262</v>
      </c>
      <c r="N132" s="141" t="s">
        <v>190</v>
      </c>
      <c r="O132" s="286" t="s">
        <v>261</v>
      </c>
      <c r="P132" s="18" t="s">
        <v>263</v>
      </c>
      <c r="Q132" s="8" t="s">
        <v>49</v>
      </c>
      <c r="R132" s="205"/>
      <c r="S132" s="202"/>
      <c r="T132" s="290"/>
    </row>
    <row r="133" spans="1:20" ht="141" customHeight="1" x14ac:dyDescent="0.15">
      <c r="A133" s="142"/>
      <c r="B133" s="142"/>
      <c r="C133" s="148"/>
      <c r="D133" s="142"/>
      <c r="E133" s="163"/>
      <c r="F133" s="142"/>
      <c r="G133" s="166"/>
      <c r="H133" s="166"/>
      <c r="I133" s="190"/>
      <c r="J133" s="175"/>
      <c r="K133" s="193"/>
      <c r="L133" s="151"/>
      <c r="M133" s="67" t="s">
        <v>264</v>
      </c>
      <c r="N133" s="142"/>
      <c r="O133" s="287"/>
      <c r="P133" s="18" t="s">
        <v>265</v>
      </c>
      <c r="Q133" s="8" t="s">
        <v>110</v>
      </c>
      <c r="R133" s="206"/>
      <c r="S133" s="203"/>
      <c r="T133" s="290"/>
    </row>
    <row r="134" spans="1:20" ht="191.25" customHeight="1" x14ac:dyDescent="0.15">
      <c r="A134" s="142"/>
      <c r="B134" s="142"/>
      <c r="C134" s="148"/>
      <c r="D134" s="142"/>
      <c r="E134" s="163"/>
      <c r="F134" s="142"/>
      <c r="G134" s="166"/>
      <c r="H134" s="166"/>
      <c r="I134" s="190"/>
      <c r="J134" s="175"/>
      <c r="K134" s="193"/>
      <c r="L134" s="151"/>
      <c r="M134" s="36" t="s">
        <v>266</v>
      </c>
      <c r="N134" s="142"/>
      <c r="O134" s="287"/>
      <c r="P134" s="18" t="s">
        <v>267</v>
      </c>
      <c r="Q134" s="8" t="s">
        <v>67</v>
      </c>
      <c r="R134" s="206"/>
      <c r="S134" s="203"/>
      <c r="T134" s="290"/>
    </row>
    <row r="135" spans="1:20" ht="191.25" customHeight="1" x14ac:dyDescent="0.15">
      <c r="A135" s="142"/>
      <c r="B135" s="142"/>
      <c r="C135" s="148"/>
      <c r="D135" s="142"/>
      <c r="E135" s="164"/>
      <c r="F135" s="143"/>
      <c r="G135" s="167"/>
      <c r="H135" s="167"/>
      <c r="I135" s="191"/>
      <c r="J135" s="176"/>
      <c r="K135" s="194"/>
      <c r="L135" s="151"/>
      <c r="M135" s="67" t="s">
        <v>268</v>
      </c>
      <c r="N135" s="143"/>
      <c r="O135" s="288"/>
      <c r="P135" s="18" t="s">
        <v>269</v>
      </c>
      <c r="Q135" s="8" t="s">
        <v>70</v>
      </c>
      <c r="R135" s="207"/>
      <c r="S135" s="204"/>
      <c r="T135" s="290"/>
    </row>
    <row r="136" spans="1:20" ht="129.75" customHeight="1" x14ac:dyDescent="0.15">
      <c r="A136" s="142"/>
      <c r="B136" s="142"/>
      <c r="C136" s="148"/>
      <c r="D136" s="142"/>
      <c r="E136" s="162" t="s">
        <v>62</v>
      </c>
      <c r="F136" s="141" t="s">
        <v>270</v>
      </c>
      <c r="G136" s="165">
        <v>43678</v>
      </c>
      <c r="H136" s="168">
        <v>44347</v>
      </c>
      <c r="I136" s="177">
        <f>(H136-G136)/7</f>
        <v>95.571428571428569</v>
      </c>
      <c r="J136" s="304">
        <v>0.38600000000000001</v>
      </c>
      <c r="K136" s="195" t="s">
        <v>261</v>
      </c>
      <c r="L136" s="151"/>
      <c r="M136" s="33" t="s">
        <v>271</v>
      </c>
      <c r="N136" s="141" t="s">
        <v>190</v>
      </c>
      <c r="O136" s="186" t="s">
        <v>261</v>
      </c>
      <c r="P136" s="18" t="s">
        <v>272</v>
      </c>
      <c r="Q136" s="8" t="s">
        <v>49</v>
      </c>
      <c r="R136" s="205"/>
      <c r="S136" s="202"/>
      <c r="T136" s="290"/>
    </row>
    <row r="137" spans="1:20" ht="144" customHeight="1" x14ac:dyDescent="0.15">
      <c r="A137" s="142"/>
      <c r="B137" s="142"/>
      <c r="C137" s="148"/>
      <c r="D137" s="142"/>
      <c r="E137" s="163"/>
      <c r="F137" s="142"/>
      <c r="G137" s="166"/>
      <c r="H137" s="169"/>
      <c r="I137" s="178"/>
      <c r="J137" s="305"/>
      <c r="K137" s="196"/>
      <c r="L137" s="151"/>
      <c r="M137" s="33" t="s">
        <v>273</v>
      </c>
      <c r="N137" s="142"/>
      <c r="O137" s="187"/>
      <c r="P137" s="18" t="s">
        <v>274</v>
      </c>
      <c r="Q137" s="8" t="s">
        <v>110</v>
      </c>
      <c r="R137" s="206"/>
      <c r="S137" s="203"/>
      <c r="T137" s="290"/>
    </row>
    <row r="138" spans="1:20" ht="271.5" customHeight="1" x14ac:dyDescent="0.15">
      <c r="A138" s="142"/>
      <c r="B138" s="142"/>
      <c r="C138" s="148"/>
      <c r="D138" s="142"/>
      <c r="E138" s="163"/>
      <c r="F138" s="142"/>
      <c r="G138" s="166"/>
      <c r="H138" s="169"/>
      <c r="I138" s="178"/>
      <c r="J138" s="305"/>
      <c r="K138" s="196"/>
      <c r="L138" s="151"/>
      <c r="M138" s="24" t="s">
        <v>275</v>
      </c>
      <c r="N138" s="142"/>
      <c r="O138" s="187"/>
      <c r="P138" s="18" t="s">
        <v>276</v>
      </c>
      <c r="Q138" s="8" t="s">
        <v>67</v>
      </c>
      <c r="R138" s="206"/>
      <c r="S138" s="203"/>
      <c r="T138" s="290"/>
    </row>
    <row r="139" spans="1:20" ht="191.25" customHeight="1" x14ac:dyDescent="0.15">
      <c r="A139" s="142"/>
      <c r="B139" s="142"/>
      <c r="C139" s="148"/>
      <c r="D139" s="142"/>
      <c r="E139" s="163"/>
      <c r="F139" s="142"/>
      <c r="G139" s="166"/>
      <c r="H139" s="169"/>
      <c r="I139" s="178"/>
      <c r="J139" s="305"/>
      <c r="K139" s="196"/>
      <c r="L139" s="151"/>
      <c r="M139" s="24" t="s">
        <v>277</v>
      </c>
      <c r="N139" s="142"/>
      <c r="O139" s="187"/>
      <c r="P139" s="18" t="s">
        <v>278</v>
      </c>
      <c r="Q139" s="8" t="s">
        <v>70</v>
      </c>
      <c r="R139" s="206"/>
      <c r="S139" s="203"/>
      <c r="T139" s="290"/>
    </row>
    <row r="140" spans="1:20" ht="214.5" customHeight="1" x14ac:dyDescent="0.15">
      <c r="A140" s="142"/>
      <c r="B140" s="142"/>
      <c r="C140" s="148"/>
      <c r="D140" s="142"/>
      <c r="E140" s="163"/>
      <c r="F140" s="142"/>
      <c r="G140" s="166"/>
      <c r="H140" s="169"/>
      <c r="I140" s="178"/>
      <c r="J140" s="305"/>
      <c r="K140" s="196"/>
      <c r="L140" s="151"/>
      <c r="M140" s="24" t="s">
        <v>472</v>
      </c>
      <c r="N140" s="142"/>
      <c r="O140" s="187"/>
      <c r="P140" s="18" t="s">
        <v>473</v>
      </c>
      <c r="Q140" s="55" t="s">
        <v>456</v>
      </c>
      <c r="R140" s="207"/>
      <c r="S140" s="204"/>
      <c r="T140" s="290"/>
    </row>
    <row r="141" spans="1:20" ht="103.5" customHeight="1" x14ac:dyDescent="0.15">
      <c r="A141" s="142"/>
      <c r="B141" s="142"/>
      <c r="C141" s="148"/>
      <c r="D141" s="142"/>
      <c r="E141" s="163"/>
      <c r="F141" s="142"/>
      <c r="G141" s="166"/>
      <c r="H141" s="169"/>
      <c r="I141" s="178"/>
      <c r="J141" s="305"/>
      <c r="K141" s="196"/>
      <c r="L141" s="151"/>
      <c r="M141" s="24" t="s">
        <v>567</v>
      </c>
      <c r="N141" s="142"/>
      <c r="O141" s="187"/>
      <c r="P141" s="18" t="s">
        <v>568</v>
      </c>
      <c r="Q141" s="61" t="s">
        <v>535</v>
      </c>
      <c r="R141" s="91"/>
      <c r="S141" s="89"/>
      <c r="T141" s="290"/>
    </row>
    <row r="142" spans="1:20" ht="103.5" customHeight="1" x14ac:dyDescent="0.15">
      <c r="A142" s="142"/>
      <c r="B142" s="142"/>
      <c r="C142" s="148"/>
      <c r="D142" s="142"/>
      <c r="E142" s="164"/>
      <c r="F142" s="143"/>
      <c r="G142" s="167"/>
      <c r="H142" s="170"/>
      <c r="I142" s="179"/>
      <c r="J142" s="306"/>
      <c r="K142" s="197"/>
      <c r="L142" s="151"/>
      <c r="M142" s="125" t="s">
        <v>603</v>
      </c>
      <c r="N142" s="143"/>
      <c r="O142" s="188"/>
      <c r="P142" s="18" t="s">
        <v>635</v>
      </c>
      <c r="Q142" s="61" t="s">
        <v>620</v>
      </c>
      <c r="R142" s="97"/>
      <c r="S142" s="98"/>
      <c r="T142" s="290"/>
    </row>
    <row r="143" spans="1:20" ht="103.5" customHeight="1" x14ac:dyDescent="0.15">
      <c r="A143" s="142"/>
      <c r="B143" s="142"/>
      <c r="C143" s="148"/>
      <c r="D143" s="142"/>
      <c r="E143" s="162" t="s">
        <v>138</v>
      </c>
      <c r="F143" s="141" t="s">
        <v>279</v>
      </c>
      <c r="G143" s="165">
        <v>43891</v>
      </c>
      <c r="H143" s="168">
        <v>44377</v>
      </c>
      <c r="I143" s="177">
        <f>(H143-G143)/7</f>
        <v>69.428571428571431</v>
      </c>
      <c r="J143" s="180">
        <v>0</v>
      </c>
      <c r="K143" s="144" t="s">
        <v>280</v>
      </c>
      <c r="L143" s="151"/>
      <c r="M143" s="34" t="s">
        <v>205</v>
      </c>
      <c r="N143" s="141" t="s">
        <v>190</v>
      </c>
      <c r="O143" s="171" t="s">
        <v>58</v>
      </c>
      <c r="P143" s="26" t="s">
        <v>281</v>
      </c>
      <c r="Q143" s="8" t="s">
        <v>67</v>
      </c>
      <c r="R143" s="205"/>
      <c r="S143" s="202"/>
      <c r="T143" s="290"/>
    </row>
    <row r="144" spans="1:20" ht="144" customHeight="1" x14ac:dyDescent="0.15">
      <c r="A144" s="142"/>
      <c r="B144" s="142"/>
      <c r="C144" s="148"/>
      <c r="D144" s="142"/>
      <c r="E144" s="163"/>
      <c r="F144" s="142"/>
      <c r="G144" s="166"/>
      <c r="H144" s="169"/>
      <c r="I144" s="178"/>
      <c r="J144" s="181"/>
      <c r="K144" s="145"/>
      <c r="L144" s="151"/>
      <c r="M144" s="35" t="s">
        <v>244</v>
      </c>
      <c r="N144" s="142"/>
      <c r="O144" s="172"/>
      <c r="P144" s="26" t="s">
        <v>282</v>
      </c>
      <c r="Q144" s="8" t="s">
        <v>70</v>
      </c>
      <c r="R144" s="206"/>
      <c r="S144" s="203"/>
      <c r="T144" s="290"/>
    </row>
    <row r="145" spans="1:20" ht="201" customHeight="1" x14ac:dyDescent="0.15">
      <c r="A145" s="142"/>
      <c r="B145" s="142"/>
      <c r="C145" s="148"/>
      <c r="D145" s="142"/>
      <c r="E145" s="163"/>
      <c r="F145" s="142"/>
      <c r="G145" s="166"/>
      <c r="H145" s="169"/>
      <c r="I145" s="178"/>
      <c r="J145" s="181"/>
      <c r="K145" s="145"/>
      <c r="L145" s="151"/>
      <c r="M145" s="35" t="s">
        <v>474</v>
      </c>
      <c r="N145" s="142"/>
      <c r="O145" s="172"/>
      <c r="P145" s="26" t="s">
        <v>510</v>
      </c>
      <c r="Q145" s="55" t="s">
        <v>456</v>
      </c>
      <c r="R145" s="207"/>
      <c r="S145" s="204"/>
      <c r="T145" s="291"/>
    </row>
    <row r="146" spans="1:20" ht="96" customHeight="1" x14ac:dyDescent="0.15">
      <c r="A146" s="142"/>
      <c r="B146" s="142"/>
      <c r="C146" s="148"/>
      <c r="D146" s="142"/>
      <c r="E146" s="163"/>
      <c r="F146" s="142"/>
      <c r="G146" s="166"/>
      <c r="H146" s="169"/>
      <c r="I146" s="178"/>
      <c r="J146" s="181"/>
      <c r="K146" s="145"/>
      <c r="L146" s="151"/>
      <c r="M146" s="35" t="s">
        <v>569</v>
      </c>
      <c r="N146" s="142"/>
      <c r="O146" s="172"/>
      <c r="P146" s="26" t="s">
        <v>570</v>
      </c>
      <c r="Q146" s="61" t="s">
        <v>535</v>
      </c>
      <c r="R146" s="91"/>
      <c r="S146" s="89"/>
      <c r="T146" s="57"/>
    </row>
    <row r="147" spans="1:20" ht="96" customHeight="1" x14ac:dyDescent="0.15">
      <c r="A147" s="143"/>
      <c r="B147" s="143"/>
      <c r="C147" s="149"/>
      <c r="D147" s="143"/>
      <c r="E147" s="164"/>
      <c r="F147" s="143"/>
      <c r="G147" s="167"/>
      <c r="H147" s="170"/>
      <c r="I147" s="179"/>
      <c r="J147" s="182"/>
      <c r="K147" s="146"/>
      <c r="L147" s="152"/>
      <c r="M147" s="126" t="s">
        <v>604</v>
      </c>
      <c r="N147" s="143"/>
      <c r="O147" s="173"/>
      <c r="P147" s="26" t="s">
        <v>570</v>
      </c>
      <c r="Q147" s="61" t="s">
        <v>620</v>
      </c>
      <c r="R147" s="104"/>
      <c r="S147" s="101"/>
      <c r="T147" s="107"/>
    </row>
    <row r="148" spans="1:20" ht="81.75" customHeight="1" x14ac:dyDescent="0.15">
      <c r="A148" s="156">
        <v>7</v>
      </c>
      <c r="B148" s="141" t="s">
        <v>283</v>
      </c>
      <c r="C148" s="147" t="s">
        <v>284</v>
      </c>
      <c r="D148" s="141" t="s">
        <v>285</v>
      </c>
      <c r="E148" s="162" t="s">
        <v>39</v>
      </c>
      <c r="F148" s="141" t="s">
        <v>286</v>
      </c>
      <c r="G148" s="165">
        <v>43617</v>
      </c>
      <c r="H148" s="168">
        <v>44196</v>
      </c>
      <c r="I148" s="177">
        <f>(H148-G148)/7</f>
        <v>82.714285714285708</v>
      </c>
      <c r="J148" s="180">
        <v>0.8</v>
      </c>
      <c r="K148" s="195" t="s">
        <v>287</v>
      </c>
      <c r="L148" s="153">
        <f>AVERAGE(J148:J169)</f>
        <v>0.16</v>
      </c>
      <c r="M148" s="50" t="s">
        <v>288</v>
      </c>
      <c r="N148" s="141" t="s">
        <v>190</v>
      </c>
      <c r="O148" s="186" t="s">
        <v>289</v>
      </c>
      <c r="P148" s="18" t="s">
        <v>290</v>
      </c>
      <c r="Q148" s="8" t="s">
        <v>46</v>
      </c>
      <c r="R148" s="205"/>
      <c r="S148" s="202"/>
      <c r="T148" s="289" t="s">
        <v>291</v>
      </c>
    </row>
    <row r="149" spans="1:20" ht="91.5" customHeight="1" x14ac:dyDescent="0.15">
      <c r="A149" s="157"/>
      <c r="B149" s="142"/>
      <c r="C149" s="148"/>
      <c r="D149" s="142"/>
      <c r="E149" s="163"/>
      <c r="F149" s="142"/>
      <c r="G149" s="166"/>
      <c r="H149" s="169"/>
      <c r="I149" s="178"/>
      <c r="J149" s="181"/>
      <c r="K149" s="196"/>
      <c r="L149" s="154"/>
      <c r="M149" s="50" t="s">
        <v>288</v>
      </c>
      <c r="N149" s="142"/>
      <c r="O149" s="187"/>
      <c r="P149" s="18" t="s">
        <v>290</v>
      </c>
      <c r="Q149" s="8" t="s">
        <v>192</v>
      </c>
      <c r="R149" s="206"/>
      <c r="S149" s="203"/>
      <c r="T149" s="290"/>
    </row>
    <row r="150" spans="1:20" ht="93" customHeight="1" x14ac:dyDescent="0.15">
      <c r="A150" s="157"/>
      <c r="B150" s="142"/>
      <c r="C150" s="148"/>
      <c r="D150" s="142"/>
      <c r="E150" s="163"/>
      <c r="F150" s="142"/>
      <c r="G150" s="166"/>
      <c r="H150" s="169"/>
      <c r="I150" s="178"/>
      <c r="J150" s="181"/>
      <c r="K150" s="196"/>
      <c r="L150" s="154"/>
      <c r="M150" s="50" t="s">
        <v>288</v>
      </c>
      <c r="N150" s="142"/>
      <c r="O150" s="187"/>
      <c r="P150" s="18" t="s">
        <v>292</v>
      </c>
      <c r="Q150" s="8" t="s">
        <v>110</v>
      </c>
      <c r="R150" s="206"/>
      <c r="S150" s="203"/>
      <c r="T150" s="290"/>
    </row>
    <row r="151" spans="1:20" ht="110.25" customHeight="1" x14ac:dyDescent="0.15">
      <c r="A151" s="157"/>
      <c r="B151" s="142"/>
      <c r="C151" s="148"/>
      <c r="D151" s="142"/>
      <c r="E151" s="163"/>
      <c r="F151" s="142"/>
      <c r="G151" s="166"/>
      <c r="H151" s="169"/>
      <c r="I151" s="178"/>
      <c r="J151" s="181"/>
      <c r="K151" s="196"/>
      <c r="L151" s="154"/>
      <c r="M151" s="36" t="s">
        <v>288</v>
      </c>
      <c r="N151" s="142"/>
      <c r="O151" s="187"/>
      <c r="P151" s="18" t="s">
        <v>293</v>
      </c>
      <c r="Q151" s="8" t="s">
        <v>67</v>
      </c>
      <c r="R151" s="206"/>
      <c r="S151" s="203"/>
      <c r="T151" s="290"/>
    </row>
    <row r="152" spans="1:20" ht="170.25" customHeight="1" x14ac:dyDescent="0.15">
      <c r="A152" s="157"/>
      <c r="B152" s="142"/>
      <c r="C152" s="148"/>
      <c r="D152" s="142"/>
      <c r="E152" s="163"/>
      <c r="F152" s="142"/>
      <c r="G152" s="166"/>
      <c r="H152" s="169"/>
      <c r="I152" s="178"/>
      <c r="J152" s="181"/>
      <c r="K152" s="196"/>
      <c r="L152" s="154"/>
      <c r="M152" s="49" t="s">
        <v>294</v>
      </c>
      <c r="N152" s="142"/>
      <c r="O152" s="187"/>
      <c r="P152" s="18" t="s">
        <v>295</v>
      </c>
      <c r="Q152" s="8" t="s">
        <v>70</v>
      </c>
      <c r="R152" s="206"/>
      <c r="S152" s="203"/>
      <c r="T152" s="290"/>
    </row>
    <row r="153" spans="1:20" ht="170.25" customHeight="1" x14ac:dyDescent="0.15">
      <c r="A153" s="157"/>
      <c r="B153" s="142"/>
      <c r="C153" s="148"/>
      <c r="D153" s="142"/>
      <c r="E153" s="163"/>
      <c r="F153" s="142"/>
      <c r="G153" s="166"/>
      <c r="H153" s="169"/>
      <c r="I153" s="178"/>
      <c r="J153" s="181"/>
      <c r="K153" s="196"/>
      <c r="L153" s="154"/>
      <c r="M153" s="49" t="s">
        <v>475</v>
      </c>
      <c r="N153" s="142"/>
      <c r="O153" s="187"/>
      <c r="P153" s="18" t="s">
        <v>511</v>
      </c>
      <c r="Q153" s="55" t="s">
        <v>456</v>
      </c>
      <c r="R153" s="207"/>
      <c r="S153" s="204"/>
      <c r="T153" s="290"/>
    </row>
    <row r="154" spans="1:20" ht="101.25" customHeight="1" x14ac:dyDescent="0.15">
      <c r="A154" s="157"/>
      <c r="B154" s="142"/>
      <c r="C154" s="148"/>
      <c r="D154" s="142"/>
      <c r="E154" s="163"/>
      <c r="F154" s="142"/>
      <c r="G154" s="166"/>
      <c r="H154" s="169"/>
      <c r="I154" s="178"/>
      <c r="J154" s="181"/>
      <c r="K154" s="196"/>
      <c r="L154" s="154"/>
      <c r="M154" s="49" t="s">
        <v>571</v>
      </c>
      <c r="N154" s="142"/>
      <c r="O154" s="187"/>
      <c r="P154" s="18" t="s">
        <v>572</v>
      </c>
      <c r="Q154" s="61" t="s">
        <v>535</v>
      </c>
      <c r="R154" s="91"/>
      <c r="S154" s="89"/>
      <c r="T154" s="290"/>
    </row>
    <row r="155" spans="1:20" ht="127.5" customHeight="1" x14ac:dyDescent="0.15">
      <c r="A155" s="157"/>
      <c r="B155" s="142"/>
      <c r="C155" s="148"/>
      <c r="D155" s="142"/>
      <c r="E155" s="164"/>
      <c r="F155" s="143"/>
      <c r="G155" s="167"/>
      <c r="H155" s="170"/>
      <c r="I155" s="179"/>
      <c r="J155" s="182"/>
      <c r="K155" s="197"/>
      <c r="L155" s="154"/>
      <c r="M155" s="67" t="s">
        <v>605</v>
      </c>
      <c r="N155" s="143"/>
      <c r="O155" s="188"/>
      <c r="P155" s="18" t="s">
        <v>636</v>
      </c>
      <c r="Q155" s="61" t="s">
        <v>620</v>
      </c>
      <c r="R155" s="104"/>
      <c r="S155" s="101"/>
      <c r="T155" s="290"/>
    </row>
    <row r="156" spans="1:20" ht="73.5" customHeight="1" x14ac:dyDescent="0.15">
      <c r="A156" s="157"/>
      <c r="B156" s="142"/>
      <c r="C156" s="148"/>
      <c r="D156" s="142"/>
      <c r="E156" s="162" t="s">
        <v>53</v>
      </c>
      <c r="F156" s="141" t="s">
        <v>296</v>
      </c>
      <c r="G156" s="165">
        <v>43983</v>
      </c>
      <c r="H156" s="168">
        <v>44285</v>
      </c>
      <c r="I156" s="177">
        <f>(H156-G156)/7</f>
        <v>43.142857142857146</v>
      </c>
      <c r="J156" s="180">
        <v>0</v>
      </c>
      <c r="K156" s="195" t="s">
        <v>297</v>
      </c>
      <c r="L156" s="154"/>
      <c r="M156" s="21" t="s">
        <v>64</v>
      </c>
      <c r="N156" s="141" t="s">
        <v>190</v>
      </c>
      <c r="O156" s="186" t="s">
        <v>297</v>
      </c>
      <c r="P156" s="26" t="s">
        <v>167</v>
      </c>
      <c r="Q156" s="8" t="s">
        <v>67</v>
      </c>
      <c r="R156" s="205"/>
      <c r="S156" s="202"/>
      <c r="T156" s="290"/>
    </row>
    <row r="157" spans="1:20" ht="150" customHeight="1" x14ac:dyDescent="0.15">
      <c r="A157" s="157"/>
      <c r="B157" s="142"/>
      <c r="C157" s="148"/>
      <c r="D157" s="142"/>
      <c r="E157" s="163"/>
      <c r="F157" s="142"/>
      <c r="G157" s="166"/>
      <c r="H157" s="169"/>
      <c r="I157" s="178"/>
      <c r="J157" s="181"/>
      <c r="K157" s="196"/>
      <c r="L157" s="154"/>
      <c r="M157" s="21" t="s">
        <v>298</v>
      </c>
      <c r="N157" s="142"/>
      <c r="O157" s="187"/>
      <c r="P157" s="26" t="s">
        <v>299</v>
      </c>
      <c r="Q157" s="8" t="s">
        <v>70</v>
      </c>
      <c r="R157" s="206"/>
      <c r="S157" s="203"/>
      <c r="T157" s="290"/>
    </row>
    <row r="158" spans="1:20" ht="105" x14ac:dyDescent="0.15">
      <c r="A158" s="157"/>
      <c r="B158" s="142"/>
      <c r="C158" s="148"/>
      <c r="D158" s="142"/>
      <c r="E158" s="163"/>
      <c r="F158" s="142"/>
      <c r="G158" s="166"/>
      <c r="H158" s="169"/>
      <c r="I158" s="178"/>
      <c r="J158" s="181"/>
      <c r="K158" s="196"/>
      <c r="L158" s="154"/>
      <c r="M158" s="21" t="s">
        <v>573</v>
      </c>
      <c r="N158" s="142"/>
      <c r="O158" s="187"/>
      <c r="P158" s="18" t="s">
        <v>512</v>
      </c>
      <c r="Q158" s="55" t="s">
        <v>456</v>
      </c>
      <c r="R158" s="207"/>
      <c r="S158" s="204"/>
      <c r="T158" s="290"/>
    </row>
    <row r="159" spans="1:20" ht="89.25" customHeight="1" x14ac:dyDescent="0.15">
      <c r="A159" s="157"/>
      <c r="B159" s="142"/>
      <c r="C159" s="148"/>
      <c r="D159" s="142"/>
      <c r="E159" s="163"/>
      <c r="F159" s="142"/>
      <c r="G159" s="166"/>
      <c r="H159" s="169"/>
      <c r="I159" s="178"/>
      <c r="J159" s="181"/>
      <c r="K159" s="196"/>
      <c r="L159" s="154"/>
      <c r="M159" s="21" t="s">
        <v>574</v>
      </c>
      <c r="N159" s="142"/>
      <c r="O159" s="187"/>
      <c r="P159" s="18" t="s">
        <v>637</v>
      </c>
      <c r="Q159" s="61" t="s">
        <v>535</v>
      </c>
      <c r="R159" s="91"/>
      <c r="S159" s="89"/>
      <c r="T159" s="290"/>
    </row>
    <row r="160" spans="1:20" ht="89.25" customHeight="1" x14ac:dyDescent="0.15">
      <c r="A160" s="157"/>
      <c r="B160" s="142"/>
      <c r="C160" s="148"/>
      <c r="D160" s="142"/>
      <c r="E160" s="164"/>
      <c r="F160" s="143"/>
      <c r="G160" s="167"/>
      <c r="H160" s="170"/>
      <c r="I160" s="179"/>
      <c r="J160" s="182"/>
      <c r="K160" s="197"/>
      <c r="L160" s="154"/>
      <c r="M160" s="67" t="s">
        <v>606</v>
      </c>
      <c r="N160" s="143"/>
      <c r="O160" s="188"/>
      <c r="P160" s="18" t="s">
        <v>637</v>
      </c>
      <c r="Q160" s="61" t="s">
        <v>620</v>
      </c>
      <c r="R160" s="104"/>
      <c r="S160" s="101"/>
      <c r="T160" s="290"/>
    </row>
    <row r="161" spans="1:20" ht="66.75" customHeight="1" x14ac:dyDescent="0.15">
      <c r="A161" s="157"/>
      <c r="B161" s="142"/>
      <c r="C161" s="148"/>
      <c r="D161" s="142"/>
      <c r="E161" s="162" t="s">
        <v>62</v>
      </c>
      <c r="F161" s="141" t="s">
        <v>300</v>
      </c>
      <c r="G161" s="168">
        <v>44166</v>
      </c>
      <c r="H161" s="168">
        <v>44316</v>
      </c>
      <c r="I161" s="177">
        <f>(H161-G161)/7</f>
        <v>21.428571428571427</v>
      </c>
      <c r="J161" s="180">
        <v>0</v>
      </c>
      <c r="K161" s="144" t="s">
        <v>280</v>
      </c>
      <c r="L161" s="154"/>
      <c r="M161" s="21" t="s">
        <v>64</v>
      </c>
      <c r="N161" s="141" t="s">
        <v>190</v>
      </c>
      <c r="O161" s="171" t="s">
        <v>280</v>
      </c>
      <c r="P161" s="26" t="s">
        <v>167</v>
      </c>
      <c r="Q161" s="8" t="s">
        <v>70</v>
      </c>
      <c r="R161" s="205"/>
      <c r="S161" s="202"/>
      <c r="T161" s="290"/>
    </row>
    <row r="162" spans="1:20" ht="216" customHeight="1" x14ac:dyDescent="0.15">
      <c r="A162" s="157"/>
      <c r="B162" s="142"/>
      <c r="C162" s="148"/>
      <c r="D162" s="142"/>
      <c r="E162" s="163"/>
      <c r="F162" s="142"/>
      <c r="G162" s="169"/>
      <c r="H162" s="169"/>
      <c r="I162" s="178"/>
      <c r="J162" s="181"/>
      <c r="K162" s="145"/>
      <c r="L162" s="154"/>
      <c r="M162" s="21" t="s">
        <v>476</v>
      </c>
      <c r="N162" s="142"/>
      <c r="O162" s="172"/>
      <c r="P162" s="18" t="s">
        <v>513</v>
      </c>
      <c r="Q162" s="55" t="s">
        <v>456</v>
      </c>
      <c r="R162" s="207"/>
      <c r="S162" s="204"/>
      <c r="T162" s="290"/>
    </row>
    <row r="163" spans="1:20" ht="117" customHeight="1" x14ac:dyDescent="0.15">
      <c r="A163" s="157"/>
      <c r="B163" s="142"/>
      <c r="C163" s="148"/>
      <c r="D163" s="142"/>
      <c r="E163" s="163"/>
      <c r="F163" s="142"/>
      <c r="G163" s="169"/>
      <c r="H163" s="169"/>
      <c r="I163" s="178"/>
      <c r="J163" s="181"/>
      <c r="K163" s="145"/>
      <c r="L163" s="154"/>
      <c r="M163" s="21" t="s">
        <v>576</v>
      </c>
      <c r="N163" s="142"/>
      <c r="O163" s="172"/>
      <c r="P163" s="18" t="s">
        <v>638</v>
      </c>
      <c r="Q163" s="61" t="s">
        <v>535</v>
      </c>
      <c r="R163" s="91"/>
      <c r="S163" s="89"/>
      <c r="T163" s="290"/>
    </row>
    <row r="164" spans="1:20" ht="117" customHeight="1" x14ac:dyDescent="0.15">
      <c r="A164" s="157"/>
      <c r="B164" s="142"/>
      <c r="C164" s="148"/>
      <c r="D164" s="142"/>
      <c r="E164" s="164"/>
      <c r="F164" s="143"/>
      <c r="G164" s="170"/>
      <c r="H164" s="170"/>
      <c r="I164" s="179"/>
      <c r="J164" s="182"/>
      <c r="K164" s="146"/>
      <c r="L164" s="154"/>
      <c r="M164" s="67" t="s">
        <v>606</v>
      </c>
      <c r="N164" s="143"/>
      <c r="O164" s="173"/>
      <c r="P164" s="18" t="s">
        <v>638</v>
      </c>
      <c r="Q164" s="61" t="s">
        <v>620</v>
      </c>
      <c r="R164" s="104"/>
      <c r="S164" s="101"/>
      <c r="T164" s="290"/>
    </row>
    <row r="165" spans="1:20" ht="69" customHeight="1" x14ac:dyDescent="0.15">
      <c r="A165" s="157"/>
      <c r="B165" s="142"/>
      <c r="C165" s="148"/>
      <c r="D165" s="142"/>
      <c r="E165" s="162" t="s">
        <v>138</v>
      </c>
      <c r="F165" s="141" t="s">
        <v>301</v>
      </c>
      <c r="G165" s="168">
        <v>44256</v>
      </c>
      <c r="H165" s="168">
        <v>44347</v>
      </c>
      <c r="I165" s="177">
        <f>(H165-G165)/7</f>
        <v>13</v>
      </c>
      <c r="J165" s="180">
        <v>0</v>
      </c>
      <c r="K165" s="195" t="s">
        <v>250</v>
      </c>
      <c r="L165" s="154"/>
      <c r="M165" s="21" t="s">
        <v>64</v>
      </c>
      <c r="N165" s="141" t="s">
        <v>190</v>
      </c>
      <c r="O165" s="186" t="s">
        <v>94</v>
      </c>
      <c r="P165" s="26" t="s">
        <v>167</v>
      </c>
      <c r="Q165" s="8" t="s">
        <v>70</v>
      </c>
      <c r="R165" s="205"/>
      <c r="S165" s="202"/>
      <c r="T165" s="290"/>
    </row>
    <row r="166" spans="1:20" ht="105" x14ac:dyDescent="0.15">
      <c r="A166" s="157"/>
      <c r="B166" s="142"/>
      <c r="C166" s="148"/>
      <c r="D166" s="142"/>
      <c r="E166" s="163"/>
      <c r="F166" s="142"/>
      <c r="G166" s="169"/>
      <c r="H166" s="169"/>
      <c r="I166" s="178"/>
      <c r="J166" s="181"/>
      <c r="K166" s="196"/>
      <c r="L166" s="154"/>
      <c r="M166" s="21" t="s">
        <v>302</v>
      </c>
      <c r="N166" s="142"/>
      <c r="O166" s="187"/>
      <c r="P166" s="18" t="s">
        <v>514</v>
      </c>
      <c r="Q166" s="55" t="s">
        <v>456</v>
      </c>
      <c r="R166" s="207"/>
      <c r="S166" s="204"/>
      <c r="T166" s="290"/>
    </row>
    <row r="167" spans="1:20" ht="80.25" customHeight="1" x14ac:dyDescent="0.15">
      <c r="A167" s="157"/>
      <c r="B167" s="142"/>
      <c r="C167" s="148"/>
      <c r="D167" s="142"/>
      <c r="E167" s="163"/>
      <c r="F167" s="142"/>
      <c r="G167" s="169"/>
      <c r="H167" s="169"/>
      <c r="I167" s="178"/>
      <c r="J167" s="181"/>
      <c r="K167" s="196"/>
      <c r="L167" s="154"/>
      <c r="M167" s="21" t="s">
        <v>577</v>
      </c>
      <c r="N167" s="142"/>
      <c r="O167" s="187"/>
      <c r="P167" s="18" t="s">
        <v>578</v>
      </c>
      <c r="Q167" s="61" t="s">
        <v>535</v>
      </c>
      <c r="R167" s="91"/>
      <c r="S167" s="89"/>
      <c r="T167" s="290"/>
    </row>
    <row r="168" spans="1:20" ht="80.25" customHeight="1" x14ac:dyDescent="0.15">
      <c r="A168" s="157"/>
      <c r="B168" s="142"/>
      <c r="C168" s="148"/>
      <c r="D168" s="142"/>
      <c r="E168" s="164"/>
      <c r="F168" s="143"/>
      <c r="G168" s="170"/>
      <c r="H168" s="170"/>
      <c r="I168" s="179"/>
      <c r="J168" s="182"/>
      <c r="K168" s="197"/>
      <c r="L168" s="154"/>
      <c r="M168" s="67" t="s">
        <v>607</v>
      </c>
      <c r="N168" s="143"/>
      <c r="O168" s="188"/>
      <c r="P168" s="18" t="s">
        <v>578</v>
      </c>
      <c r="Q168" s="61" t="s">
        <v>620</v>
      </c>
      <c r="R168" s="104"/>
      <c r="S168" s="101"/>
      <c r="T168" s="290"/>
    </row>
    <row r="169" spans="1:20" ht="59.25" customHeight="1" x14ac:dyDescent="0.15">
      <c r="A169" s="157"/>
      <c r="B169" s="142"/>
      <c r="C169" s="148"/>
      <c r="D169" s="142"/>
      <c r="E169" s="162" t="s">
        <v>149</v>
      </c>
      <c r="F169" s="141" t="s">
        <v>303</v>
      </c>
      <c r="G169" s="165">
        <v>44256</v>
      </c>
      <c r="H169" s="165">
        <v>44377</v>
      </c>
      <c r="I169" s="177">
        <f>(H169-G169)/7</f>
        <v>17.285714285714285</v>
      </c>
      <c r="J169" s="180">
        <v>0</v>
      </c>
      <c r="K169" s="144" t="s">
        <v>280</v>
      </c>
      <c r="L169" s="154"/>
      <c r="M169" s="16" t="s">
        <v>64</v>
      </c>
      <c r="N169" s="141" t="s">
        <v>304</v>
      </c>
      <c r="O169" s="171" t="s">
        <v>58</v>
      </c>
      <c r="P169" s="19" t="s">
        <v>167</v>
      </c>
      <c r="Q169" s="8" t="s">
        <v>70</v>
      </c>
      <c r="R169" s="205"/>
      <c r="S169" s="202"/>
      <c r="T169" s="290"/>
    </row>
    <row r="170" spans="1:20" ht="214.5" customHeight="1" x14ac:dyDescent="0.15">
      <c r="A170" s="157"/>
      <c r="B170" s="142"/>
      <c r="C170" s="148"/>
      <c r="D170" s="142"/>
      <c r="E170" s="163"/>
      <c r="F170" s="142"/>
      <c r="G170" s="166"/>
      <c r="H170" s="166"/>
      <c r="I170" s="178"/>
      <c r="J170" s="181"/>
      <c r="K170" s="145"/>
      <c r="L170" s="154"/>
      <c r="M170" s="21" t="s">
        <v>474</v>
      </c>
      <c r="N170" s="142"/>
      <c r="O170" s="172"/>
      <c r="P170" s="18" t="s">
        <v>515</v>
      </c>
      <c r="Q170" s="55" t="s">
        <v>456</v>
      </c>
      <c r="R170" s="207"/>
      <c r="S170" s="204"/>
      <c r="T170" s="291"/>
    </row>
    <row r="171" spans="1:20" ht="93" customHeight="1" x14ac:dyDescent="0.15">
      <c r="A171" s="157"/>
      <c r="B171" s="142"/>
      <c r="C171" s="148"/>
      <c r="D171" s="142"/>
      <c r="E171" s="163"/>
      <c r="F171" s="142"/>
      <c r="G171" s="166"/>
      <c r="H171" s="166"/>
      <c r="I171" s="178"/>
      <c r="J171" s="181"/>
      <c r="K171" s="145"/>
      <c r="L171" s="154"/>
      <c r="M171" s="21" t="s">
        <v>577</v>
      </c>
      <c r="N171" s="142"/>
      <c r="O171" s="172"/>
      <c r="P171" s="18" t="s">
        <v>579</v>
      </c>
      <c r="Q171" s="61" t="s">
        <v>535</v>
      </c>
      <c r="R171" s="91"/>
      <c r="S171" s="89"/>
      <c r="T171" s="57"/>
    </row>
    <row r="172" spans="1:20" ht="93" customHeight="1" x14ac:dyDescent="0.15">
      <c r="A172" s="158"/>
      <c r="B172" s="143"/>
      <c r="C172" s="149"/>
      <c r="D172" s="143"/>
      <c r="E172" s="164"/>
      <c r="F172" s="143"/>
      <c r="G172" s="167"/>
      <c r="H172" s="167"/>
      <c r="I172" s="179"/>
      <c r="J172" s="182"/>
      <c r="K172" s="146"/>
      <c r="L172" s="155"/>
      <c r="M172" s="67" t="s">
        <v>607</v>
      </c>
      <c r="N172" s="143"/>
      <c r="O172" s="173"/>
      <c r="P172" s="18" t="s">
        <v>639</v>
      </c>
      <c r="Q172" s="61" t="s">
        <v>620</v>
      </c>
      <c r="R172" s="104"/>
      <c r="S172" s="101"/>
      <c r="T172" s="107"/>
    </row>
    <row r="173" spans="1:20" ht="177" customHeight="1" x14ac:dyDescent="0.15">
      <c r="A173" s="156">
        <v>8</v>
      </c>
      <c r="B173" s="159" t="s">
        <v>305</v>
      </c>
      <c r="C173" s="147" t="s">
        <v>306</v>
      </c>
      <c r="D173" s="141" t="s">
        <v>307</v>
      </c>
      <c r="E173" s="162" t="s">
        <v>39</v>
      </c>
      <c r="F173" s="141" t="s">
        <v>308</v>
      </c>
      <c r="G173" s="165">
        <v>43654</v>
      </c>
      <c r="H173" s="165">
        <v>43805</v>
      </c>
      <c r="I173" s="189">
        <f>(H173-G173)/7</f>
        <v>21.571428571428573</v>
      </c>
      <c r="J173" s="174">
        <v>1</v>
      </c>
      <c r="K173" s="192" t="s">
        <v>94</v>
      </c>
      <c r="L173" s="150">
        <f>AVERAGE(J173:J196)</f>
        <v>0.51112000000000002</v>
      </c>
      <c r="M173" s="127" t="s">
        <v>309</v>
      </c>
      <c r="N173" s="141" t="s">
        <v>190</v>
      </c>
      <c r="O173" s="225" t="s">
        <v>94</v>
      </c>
      <c r="P173" s="18" t="s">
        <v>310</v>
      </c>
      <c r="Q173" s="8" t="s">
        <v>192</v>
      </c>
      <c r="R173" s="205"/>
      <c r="S173" s="202"/>
      <c r="T173" s="289" t="s">
        <v>311</v>
      </c>
    </row>
    <row r="174" spans="1:20" ht="163.5" customHeight="1" x14ac:dyDescent="0.15">
      <c r="A174" s="157"/>
      <c r="B174" s="160"/>
      <c r="C174" s="148"/>
      <c r="D174" s="142"/>
      <c r="E174" s="163"/>
      <c r="F174" s="142"/>
      <c r="G174" s="166"/>
      <c r="H174" s="166"/>
      <c r="I174" s="190"/>
      <c r="J174" s="175"/>
      <c r="K174" s="193"/>
      <c r="L174" s="151"/>
      <c r="M174" s="127" t="s">
        <v>312</v>
      </c>
      <c r="N174" s="142"/>
      <c r="O174" s="226"/>
      <c r="P174" s="18" t="s">
        <v>313</v>
      </c>
      <c r="Q174" s="8" t="s">
        <v>110</v>
      </c>
      <c r="R174" s="206"/>
      <c r="S174" s="203"/>
      <c r="T174" s="290"/>
    </row>
    <row r="175" spans="1:20" ht="159" customHeight="1" x14ac:dyDescent="0.15">
      <c r="A175" s="157"/>
      <c r="B175" s="160"/>
      <c r="C175" s="148"/>
      <c r="D175" s="142"/>
      <c r="E175" s="163"/>
      <c r="F175" s="142"/>
      <c r="G175" s="166"/>
      <c r="H175" s="166"/>
      <c r="I175" s="190"/>
      <c r="J175" s="175"/>
      <c r="K175" s="193"/>
      <c r="L175" s="151"/>
      <c r="M175" s="127" t="s">
        <v>314</v>
      </c>
      <c r="N175" s="142"/>
      <c r="O175" s="226"/>
      <c r="P175" s="18" t="s">
        <v>315</v>
      </c>
      <c r="Q175" s="8" t="s">
        <v>67</v>
      </c>
      <c r="R175" s="206"/>
      <c r="S175" s="203"/>
      <c r="T175" s="290"/>
    </row>
    <row r="176" spans="1:20" ht="243.75" customHeight="1" x14ac:dyDescent="0.15">
      <c r="A176" s="157"/>
      <c r="B176" s="160"/>
      <c r="C176" s="148"/>
      <c r="D176" s="142"/>
      <c r="E176" s="164"/>
      <c r="F176" s="143"/>
      <c r="G176" s="167"/>
      <c r="H176" s="167"/>
      <c r="I176" s="191"/>
      <c r="J176" s="176"/>
      <c r="K176" s="194"/>
      <c r="L176" s="151"/>
      <c r="M176" s="127" t="s">
        <v>316</v>
      </c>
      <c r="N176" s="143"/>
      <c r="O176" s="227"/>
      <c r="P176" s="18" t="s">
        <v>317</v>
      </c>
      <c r="Q176" s="8" t="s">
        <v>70</v>
      </c>
      <c r="R176" s="207"/>
      <c r="S176" s="204"/>
      <c r="T176" s="290"/>
    </row>
    <row r="177" spans="1:20" ht="165" customHeight="1" x14ac:dyDescent="0.15">
      <c r="A177" s="157"/>
      <c r="B177" s="160"/>
      <c r="C177" s="148"/>
      <c r="D177" s="142"/>
      <c r="E177" s="162" t="s">
        <v>53</v>
      </c>
      <c r="F177" s="141" t="s">
        <v>318</v>
      </c>
      <c r="G177" s="165">
        <v>43654</v>
      </c>
      <c r="H177" s="168">
        <v>44347</v>
      </c>
      <c r="I177" s="177">
        <f>(H177-G177)/7</f>
        <v>99</v>
      </c>
      <c r="J177" s="180">
        <v>0.77780000000000005</v>
      </c>
      <c r="K177" s="144" t="s">
        <v>319</v>
      </c>
      <c r="L177" s="151"/>
      <c r="M177" s="33" t="s">
        <v>320</v>
      </c>
      <c r="N177" s="141" t="s">
        <v>321</v>
      </c>
      <c r="O177" s="171" t="s">
        <v>319</v>
      </c>
      <c r="P177" s="18" t="s">
        <v>322</v>
      </c>
      <c r="Q177" s="8" t="s">
        <v>192</v>
      </c>
      <c r="R177" s="205"/>
      <c r="S177" s="202"/>
      <c r="T177" s="290"/>
    </row>
    <row r="178" spans="1:20" ht="162.75" customHeight="1" x14ac:dyDescent="0.15">
      <c r="A178" s="157"/>
      <c r="B178" s="160"/>
      <c r="C178" s="148"/>
      <c r="D178" s="142"/>
      <c r="E178" s="163"/>
      <c r="F178" s="142"/>
      <c r="G178" s="166"/>
      <c r="H178" s="169"/>
      <c r="I178" s="178"/>
      <c r="J178" s="181"/>
      <c r="K178" s="145"/>
      <c r="L178" s="151"/>
      <c r="M178" s="33" t="s">
        <v>323</v>
      </c>
      <c r="N178" s="142"/>
      <c r="O178" s="172"/>
      <c r="P178" s="18" t="s">
        <v>324</v>
      </c>
      <c r="Q178" s="8" t="s">
        <v>110</v>
      </c>
      <c r="R178" s="206"/>
      <c r="S178" s="203"/>
      <c r="T178" s="290"/>
    </row>
    <row r="179" spans="1:20" ht="162.75" customHeight="1" x14ac:dyDescent="0.15">
      <c r="A179" s="157"/>
      <c r="B179" s="160"/>
      <c r="C179" s="148"/>
      <c r="D179" s="142"/>
      <c r="E179" s="163"/>
      <c r="F179" s="142"/>
      <c r="G179" s="166"/>
      <c r="H179" s="169"/>
      <c r="I179" s="178"/>
      <c r="J179" s="181"/>
      <c r="K179" s="145"/>
      <c r="L179" s="151"/>
      <c r="M179" s="33" t="s">
        <v>325</v>
      </c>
      <c r="N179" s="142"/>
      <c r="O179" s="172"/>
      <c r="P179" s="18" t="s">
        <v>326</v>
      </c>
      <c r="Q179" s="8" t="s">
        <v>67</v>
      </c>
      <c r="R179" s="206"/>
      <c r="S179" s="203"/>
      <c r="T179" s="290"/>
    </row>
    <row r="180" spans="1:20" ht="188.25" customHeight="1" x14ac:dyDescent="0.15">
      <c r="A180" s="157"/>
      <c r="B180" s="160"/>
      <c r="C180" s="148"/>
      <c r="D180" s="142"/>
      <c r="E180" s="163"/>
      <c r="F180" s="142"/>
      <c r="G180" s="166"/>
      <c r="H180" s="169"/>
      <c r="I180" s="178"/>
      <c r="J180" s="181"/>
      <c r="K180" s="145"/>
      <c r="L180" s="151"/>
      <c r="M180" s="33" t="s">
        <v>327</v>
      </c>
      <c r="N180" s="142"/>
      <c r="O180" s="172"/>
      <c r="P180" s="18" t="s">
        <v>328</v>
      </c>
      <c r="Q180" s="8" t="s">
        <v>70</v>
      </c>
      <c r="R180" s="206"/>
      <c r="S180" s="203"/>
      <c r="T180" s="290"/>
    </row>
    <row r="181" spans="1:20" ht="188.25" customHeight="1" x14ac:dyDescent="0.15">
      <c r="A181" s="157"/>
      <c r="B181" s="160"/>
      <c r="C181" s="148"/>
      <c r="D181" s="142"/>
      <c r="E181" s="163"/>
      <c r="F181" s="142"/>
      <c r="G181" s="166"/>
      <c r="H181" s="169"/>
      <c r="I181" s="178"/>
      <c r="J181" s="181"/>
      <c r="K181" s="145"/>
      <c r="L181" s="151"/>
      <c r="M181" s="33" t="s">
        <v>477</v>
      </c>
      <c r="N181" s="142"/>
      <c r="O181" s="172"/>
      <c r="P181" s="18" t="s">
        <v>516</v>
      </c>
      <c r="Q181" s="55" t="s">
        <v>456</v>
      </c>
      <c r="R181" s="207"/>
      <c r="S181" s="204"/>
      <c r="T181" s="290"/>
    </row>
    <row r="182" spans="1:20" ht="188.25" customHeight="1" x14ac:dyDescent="0.15">
      <c r="A182" s="157"/>
      <c r="B182" s="160"/>
      <c r="C182" s="148"/>
      <c r="D182" s="142"/>
      <c r="E182" s="163"/>
      <c r="F182" s="142"/>
      <c r="G182" s="166"/>
      <c r="H182" s="169"/>
      <c r="I182" s="178"/>
      <c r="J182" s="181"/>
      <c r="K182" s="145"/>
      <c r="L182" s="151"/>
      <c r="M182" s="33" t="s">
        <v>580</v>
      </c>
      <c r="N182" s="142"/>
      <c r="O182" s="172"/>
      <c r="P182" s="18" t="s">
        <v>581</v>
      </c>
      <c r="Q182" s="61" t="s">
        <v>535</v>
      </c>
      <c r="R182" s="91"/>
      <c r="S182" s="89"/>
      <c r="T182" s="290"/>
    </row>
    <row r="183" spans="1:20" ht="188.25" customHeight="1" x14ac:dyDescent="0.15">
      <c r="A183" s="157"/>
      <c r="B183" s="160"/>
      <c r="C183" s="148"/>
      <c r="D183" s="142"/>
      <c r="E183" s="164"/>
      <c r="F183" s="143"/>
      <c r="G183" s="167"/>
      <c r="H183" s="170"/>
      <c r="I183" s="179"/>
      <c r="J183" s="182"/>
      <c r="K183" s="146"/>
      <c r="L183" s="151"/>
      <c r="M183" s="125" t="s">
        <v>608</v>
      </c>
      <c r="N183" s="143"/>
      <c r="O183" s="173"/>
      <c r="P183" s="18" t="s">
        <v>640</v>
      </c>
      <c r="Q183" s="61" t="s">
        <v>620</v>
      </c>
      <c r="R183" s="104"/>
      <c r="S183" s="101"/>
      <c r="T183" s="290"/>
    </row>
    <row r="184" spans="1:20" ht="175.5" customHeight="1" x14ac:dyDescent="0.15">
      <c r="A184" s="157"/>
      <c r="B184" s="160"/>
      <c r="C184" s="148"/>
      <c r="D184" s="142"/>
      <c r="E184" s="162" t="s">
        <v>62</v>
      </c>
      <c r="F184" s="141" t="s">
        <v>329</v>
      </c>
      <c r="G184" s="165">
        <v>43654</v>
      </c>
      <c r="H184" s="168">
        <v>44347</v>
      </c>
      <c r="I184" s="177">
        <f>(H184-G184)/7</f>
        <v>99</v>
      </c>
      <c r="J184" s="180">
        <v>0.77780000000000005</v>
      </c>
      <c r="K184" s="144" t="s">
        <v>330</v>
      </c>
      <c r="L184" s="151"/>
      <c r="M184" s="16" t="s">
        <v>641</v>
      </c>
      <c r="N184" s="141" t="s">
        <v>190</v>
      </c>
      <c r="O184" s="171" t="s">
        <v>330</v>
      </c>
      <c r="P184" s="18" t="s">
        <v>331</v>
      </c>
      <c r="Q184" s="8" t="s">
        <v>192</v>
      </c>
      <c r="R184" s="205"/>
      <c r="S184" s="202"/>
      <c r="T184" s="290"/>
    </row>
    <row r="185" spans="1:20" ht="150" customHeight="1" x14ac:dyDescent="0.15">
      <c r="A185" s="157"/>
      <c r="B185" s="160"/>
      <c r="C185" s="148"/>
      <c r="D185" s="142"/>
      <c r="E185" s="163"/>
      <c r="F185" s="142"/>
      <c r="G185" s="166"/>
      <c r="H185" s="169"/>
      <c r="I185" s="178"/>
      <c r="J185" s="181"/>
      <c r="K185" s="145"/>
      <c r="L185" s="151"/>
      <c r="M185" s="16" t="s">
        <v>332</v>
      </c>
      <c r="N185" s="142"/>
      <c r="O185" s="172"/>
      <c r="P185" s="18" t="s">
        <v>333</v>
      </c>
      <c r="Q185" s="8" t="s">
        <v>110</v>
      </c>
      <c r="R185" s="206"/>
      <c r="S185" s="203"/>
      <c r="T185" s="290"/>
    </row>
    <row r="186" spans="1:20" ht="150" customHeight="1" x14ac:dyDescent="0.15">
      <c r="A186" s="157"/>
      <c r="B186" s="160"/>
      <c r="C186" s="148"/>
      <c r="D186" s="142"/>
      <c r="E186" s="163"/>
      <c r="F186" s="142"/>
      <c r="G186" s="166"/>
      <c r="H186" s="169"/>
      <c r="I186" s="178"/>
      <c r="J186" s="181"/>
      <c r="K186" s="145"/>
      <c r="L186" s="151"/>
      <c r="M186" s="16" t="s">
        <v>334</v>
      </c>
      <c r="N186" s="142"/>
      <c r="O186" s="172"/>
      <c r="P186" s="18" t="s">
        <v>335</v>
      </c>
      <c r="Q186" s="8" t="s">
        <v>67</v>
      </c>
      <c r="R186" s="206"/>
      <c r="S186" s="203"/>
      <c r="T186" s="290"/>
    </row>
    <row r="187" spans="1:20" ht="167.25" customHeight="1" x14ac:dyDescent="0.15">
      <c r="A187" s="157"/>
      <c r="B187" s="160"/>
      <c r="C187" s="148"/>
      <c r="D187" s="142"/>
      <c r="E187" s="163"/>
      <c r="F187" s="142"/>
      <c r="G187" s="166"/>
      <c r="H187" s="169"/>
      <c r="I187" s="178"/>
      <c r="J187" s="181"/>
      <c r="K187" s="145"/>
      <c r="L187" s="151"/>
      <c r="M187" s="16" t="s">
        <v>336</v>
      </c>
      <c r="N187" s="142"/>
      <c r="O187" s="172"/>
      <c r="P187" s="18" t="s">
        <v>337</v>
      </c>
      <c r="Q187" s="8" t="s">
        <v>70</v>
      </c>
      <c r="R187" s="206"/>
      <c r="S187" s="203"/>
      <c r="T187" s="290"/>
    </row>
    <row r="188" spans="1:20" ht="167.25" customHeight="1" x14ac:dyDescent="0.15">
      <c r="A188" s="157"/>
      <c r="B188" s="160"/>
      <c r="C188" s="148"/>
      <c r="D188" s="142"/>
      <c r="E188" s="163"/>
      <c r="F188" s="142"/>
      <c r="G188" s="166"/>
      <c r="H188" s="169"/>
      <c r="I188" s="178"/>
      <c r="J188" s="181"/>
      <c r="K188" s="145"/>
      <c r="L188" s="151"/>
      <c r="M188" s="16" t="s">
        <v>478</v>
      </c>
      <c r="N188" s="142"/>
      <c r="O188" s="172"/>
      <c r="P188" s="18" t="s">
        <v>517</v>
      </c>
      <c r="Q188" s="55" t="s">
        <v>456</v>
      </c>
      <c r="R188" s="207"/>
      <c r="S188" s="204"/>
      <c r="T188" s="290"/>
    </row>
    <row r="189" spans="1:20" ht="134.25" customHeight="1" x14ac:dyDescent="0.15">
      <c r="A189" s="157"/>
      <c r="B189" s="160"/>
      <c r="C189" s="148"/>
      <c r="D189" s="142"/>
      <c r="E189" s="163"/>
      <c r="F189" s="142"/>
      <c r="G189" s="166"/>
      <c r="H189" s="169"/>
      <c r="I189" s="178"/>
      <c r="J189" s="181"/>
      <c r="K189" s="145"/>
      <c r="L189" s="151"/>
      <c r="M189" s="16" t="s">
        <v>582</v>
      </c>
      <c r="N189" s="142"/>
      <c r="O189" s="172"/>
      <c r="P189" s="18" t="s">
        <v>583</v>
      </c>
      <c r="Q189" s="61" t="s">
        <v>535</v>
      </c>
      <c r="R189" s="91"/>
      <c r="S189" s="89"/>
      <c r="T189" s="290"/>
    </row>
    <row r="190" spans="1:20" ht="150.75" customHeight="1" x14ac:dyDescent="0.15">
      <c r="A190" s="157"/>
      <c r="B190" s="160"/>
      <c r="C190" s="148"/>
      <c r="D190" s="142"/>
      <c r="E190" s="164"/>
      <c r="F190" s="143"/>
      <c r="G190" s="167"/>
      <c r="H190" s="170"/>
      <c r="I190" s="179"/>
      <c r="J190" s="182"/>
      <c r="K190" s="146"/>
      <c r="L190" s="151"/>
      <c r="M190" s="125" t="s">
        <v>608</v>
      </c>
      <c r="N190" s="143"/>
      <c r="O190" s="173"/>
      <c r="P190" s="18" t="s">
        <v>640</v>
      </c>
      <c r="Q190" s="61" t="s">
        <v>620</v>
      </c>
      <c r="R190" s="104"/>
      <c r="S190" s="101"/>
      <c r="T190" s="290"/>
    </row>
    <row r="191" spans="1:20" ht="92.25" customHeight="1" x14ac:dyDescent="0.15">
      <c r="A191" s="157"/>
      <c r="B191" s="160"/>
      <c r="C191" s="148"/>
      <c r="D191" s="142"/>
      <c r="E191" s="162" t="s">
        <v>138</v>
      </c>
      <c r="F191" s="141" t="s">
        <v>338</v>
      </c>
      <c r="G191" s="165">
        <v>43891</v>
      </c>
      <c r="H191" s="165">
        <v>44285</v>
      </c>
      <c r="I191" s="177">
        <f>(H191-G191)/7</f>
        <v>56.285714285714285</v>
      </c>
      <c r="J191" s="180">
        <v>0</v>
      </c>
      <c r="K191" s="144" t="s">
        <v>280</v>
      </c>
      <c r="L191" s="151"/>
      <c r="M191" s="112"/>
      <c r="N191" s="141" t="s">
        <v>190</v>
      </c>
      <c r="O191" s="171" t="s">
        <v>58</v>
      </c>
      <c r="P191" s="30" t="s">
        <v>339</v>
      </c>
      <c r="Q191" s="8" t="s">
        <v>67</v>
      </c>
      <c r="R191" s="205"/>
      <c r="S191" s="202"/>
      <c r="T191" s="290"/>
    </row>
    <row r="192" spans="1:20" ht="150" customHeight="1" x14ac:dyDescent="0.15">
      <c r="A192" s="157"/>
      <c r="B192" s="160"/>
      <c r="C192" s="148"/>
      <c r="D192" s="142"/>
      <c r="E192" s="163"/>
      <c r="F192" s="142"/>
      <c r="G192" s="166"/>
      <c r="H192" s="166"/>
      <c r="I192" s="178"/>
      <c r="J192" s="181"/>
      <c r="K192" s="145"/>
      <c r="L192" s="151"/>
      <c r="M192" s="16" t="s">
        <v>298</v>
      </c>
      <c r="N192" s="142"/>
      <c r="O192" s="172"/>
      <c r="P192" s="30" t="s">
        <v>340</v>
      </c>
      <c r="Q192" s="8" t="s">
        <v>70</v>
      </c>
      <c r="R192" s="206"/>
      <c r="S192" s="203"/>
      <c r="T192" s="290"/>
    </row>
    <row r="193" spans="1:20" ht="201.75" customHeight="1" x14ac:dyDescent="0.15">
      <c r="A193" s="157"/>
      <c r="B193" s="160"/>
      <c r="C193" s="148"/>
      <c r="D193" s="142"/>
      <c r="E193" s="163"/>
      <c r="F193" s="142"/>
      <c r="G193" s="166"/>
      <c r="H193" s="166"/>
      <c r="I193" s="178"/>
      <c r="J193" s="181"/>
      <c r="K193" s="145"/>
      <c r="L193" s="151"/>
      <c r="M193" s="16" t="s">
        <v>479</v>
      </c>
      <c r="N193" s="142"/>
      <c r="O193" s="172"/>
      <c r="P193" s="18" t="s">
        <v>518</v>
      </c>
      <c r="Q193" s="55" t="s">
        <v>456</v>
      </c>
      <c r="R193" s="207"/>
      <c r="S193" s="204"/>
      <c r="T193" s="290"/>
    </row>
    <row r="194" spans="1:20" ht="83.25" customHeight="1" x14ac:dyDescent="0.15">
      <c r="A194" s="157"/>
      <c r="B194" s="160"/>
      <c r="C194" s="148"/>
      <c r="D194" s="142"/>
      <c r="E194" s="163"/>
      <c r="F194" s="142"/>
      <c r="G194" s="166"/>
      <c r="H194" s="166"/>
      <c r="I194" s="178"/>
      <c r="J194" s="181"/>
      <c r="K194" s="145"/>
      <c r="L194" s="151"/>
      <c r="M194" s="16" t="s">
        <v>577</v>
      </c>
      <c r="N194" s="142"/>
      <c r="O194" s="172"/>
      <c r="P194" s="18" t="s">
        <v>575</v>
      </c>
      <c r="Q194" s="61" t="s">
        <v>535</v>
      </c>
      <c r="R194" s="91"/>
      <c r="S194" s="89"/>
      <c r="T194" s="290"/>
    </row>
    <row r="195" spans="1:20" ht="96" customHeight="1" x14ac:dyDescent="0.15">
      <c r="A195" s="157"/>
      <c r="B195" s="160"/>
      <c r="C195" s="148"/>
      <c r="D195" s="142"/>
      <c r="E195" s="164"/>
      <c r="F195" s="143"/>
      <c r="G195" s="167"/>
      <c r="H195" s="167"/>
      <c r="I195" s="179"/>
      <c r="J195" s="182"/>
      <c r="K195" s="146"/>
      <c r="L195" s="151"/>
      <c r="M195" s="36" t="s">
        <v>607</v>
      </c>
      <c r="N195" s="143"/>
      <c r="O195" s="173"/>
      <c r="P195" s="18" t="s">
        <v>642</v>
      </c>
      <c r="Q195" s="61" t="s">
        <v>620</v>
      </c>
      <c r="R195" s="104"/>
      <c r="S195" s="101"/>
      <c r="T195" s="290"/>
    </row>
    <row r="196" spans="1:20" ht="95.25" customHeight="1" x14ac:dyDescent="0.15">
      <c r="A196" s="157"/>
      <c r="B196" s="160"/>
      <c r="C196" s="148"/>
      <c r="D196" s="142"/>
      <c r="E196" s="162" t="s">
        <v>149</v>
      </c>
      <c r="F196" s="141" t="s">
        <v>338</v>
      </c>
      <c r="G196" s="165">
        <v>43983</v>
      </c>
      <c r="H196" s="165">
        <v>44377</v>
      </c>
      <c r="I196" s="177">
        <f>(H196-G196)/7</f>
        <v>56.285714285714285</v>
      </c>
      <c r="J196" s="180">
        <v>0</v>
      </c>
      <c r="K196" s="144" t="s">
        <v>280</v>
      </c>
      <c r="L196" s="151"/>
      <c r="M196" s="16"/>
      <c r="N196" s="141" t="s">
        <v>190</v>
      </c>
      <c r="O196" s="171" t="s">
        <v>58</v>
      </c>
      <c r="P196" s="19" t="s">
        <v>167</v>
      </c>
      <c r="Q196" s="8" t="s">
        <v>67</v>
      </c>
      <c r="R196" s="205"/>
      <c r="S196" s="202"/>
      <c r="T196" s="290"/>
    </row>
    <row r="197" spans="1:20" ht="137.25" customHeight="1" x14ac:dyDescent="0.15">
      <c r="A197" s="157"/>
      <c r="B197" s="160"/>
      <c r="C197" s="148"/>
      <c r="D197" s="142"/>
      <c r="E197" s="163"/>
      <c r="F197" s="142"/>
      <c r="G197" s="166"/>
      <c r="H197" s="166"/>
      <c r="I197" s="178"/>
      <c r="J197" s="181"/>
      <c r="K197" s="145"/>
      <c r="L197" s="151"/>
      <c r="M197" s="21" t="s">
        <v>298</v>
      </c>
      <c r="N197" s="142"/>
      <c r="O197" s="172"/>
      <c r="P197" s="26" t="s">
        <v>341</v>
      </c>
      <c r="Q197" s="8" t="s">
        <v>70</v>
      </c>
      <c r="R197" s="206"/>
      <c r="S197" s="203"/>
      <c r="T197" s="290"/>
    </row>
    <row r="198" spans="1:20" ht="137.25" customHeight="1" x14ac:dyDescent="0.15">
      <c r="A198" s="157"/>
      <c r="B198" s="160"/>
      <c r="C198" s="148"/>
      <c r="D198" s="142"/>
      <c r="E198" s="163"/>
      <c r="F198" s="142"/>
      <c r="G198" s="166"/>
      <c r="H198" s="166"/>
      <c r="I198" s="178"/>
      <c r="J198" s="181"/>
      <c r="K198" s="145"/>
      <c r="L198" s="151"/>
      <c r="M198" s="21" t="s">
        <v>342</v>
      </c>
      <c r="N198" s="142"/>
      <c r="O198" s="172"/>
      <c r="P198" s="18" t="s">
        <v>519</v>
      </c>
      <c r="Q198" s="55" t="s">
        <v>456</v>
      </c>
      <c r="R198" s="207"/>
      <c r="S198" s="204"/>
      <c r="T198" s="291"/>
    </row>
    <row r="199" spans="1:20" ht="137.25" customHeight="1" x14ac:dyDescent="0.15">
      <c r="A199" s="157"/>
      <c r="B199" s="160"/>
      <c r="C199" s="148"/>
      <c r="D199" s="142"/>
      <c r="E199" s="163"/>
      <c r="F199" s="142"/>
      <c r="G199" s="166"/>
      <c r="H199" s="166"/>
      <c r="I199" s="178"/>
      <c r="J199" s="181"/>
      <c r="K199" s="145"/>
      <c r="L199" s="151"/>
      <c r="M199" s="21" t="s">
        <v>584</v>
      </c>
      <c r="N199" s="142"/>
      <c r="O199" s="172"/>
      <c r="P199" s="18" t="s">
        <v>579</v>
      </c>
      <c r="Q199" s="61" t="s">
        <v>535</v>
      </c>
      <c r="R199" s="92"/>
      <c r="S199" s="90"/>
      <c r="T199" s="57"/>
    </row>
    <row r="200" spans="1:20" ht="137.25" customHeight="1" x14ac:dyDescent="0.15">
      <c r="A200" s="158"/>
      <c r="B200" s="161"/>
      <c r="C200" s="149"/>
      <c r="D200" s="143"/>
      <c r="E200" s="164"/>
      <c r="F200" s="143"/>
      <c r="G200" s="167"/>
      <c r="H200" s="167"/>
      <c r="I200" s="179"/>
      <c r="J200" s="182"/>
      <c r="K200" s="146"/>
      <c r="L200" s="152"/>
      <c r="M200" s="36" t="s">
        <v>607</v>
      </c>
      <c r="N200" s="143"/>
      <c r="O200" s="173"/>
      <c r="P200" s="18" t="s">
        <v>643</v>
      </c>
      <c r="Q200" s="61" t="s">
        <v>620</v>
      </c>
      <c r="R200" s="105"/>
      <c r="S200" s="102"/>
      <c r="T200" s="107"/>
    </row>
    <row r="201" spans="1:20" ht="169.5" customHeight="1" x14ac:dyDescent="0.15">
      <c r="A201" s="156">
        <v>9</v>
      </c>
      <c r="B201" s="141" t="s">
        <v>343</v>
      </c>
      <c r="C201" s="147" t="s">
        <v>344</v>
      </c>
      <c r="D201" s="141" t="s">
        <v>345</v>
      </c>
      <c r="E201" s="94" t="s">
        <v>39</v>
      </c>
      <c r="F201" s="67" t="s">
        <v>346</v>
      </c>
      <c r="G201" s="109">
        <v>43586</v>
      </c>
      <c r="H201" s="109">
        <v>43677</v>
      </c>
      <c r="I201" s="128">
        <f>(H201-G201)/7</f>
        <v>13</v>
      </c>
      <c r="J201" s="137">
        <v>1</v>
      </c>
      <c r="K201" s="129" t="s">
        <v>347</v>
      </c>
      <c r="L201" s="150">
        <f>AVERAGE(J201:J235)</f>
        <v>0.31111111111111112</v>
      </c>
      <c r="M201" s="67" t="s">
        <v>348</v>
      </c>
      <c r="N201" s="67" t="s">
        <v>190</v>
      </c>
      <c r="O201" s="129" t="s">
        <v>347</v>
      </c>
      <c r="P201" s="18" t="s">
        <v>349</v>
      </c>
      <c r="Q201" s="8" t="s">
        <v>192</v>
      </c>
      <c r="R201" s="23"/>
      <c r="S201" s="70"/>
      <c r="T201" s="289" t="s">
        <v>350</v>
      </c>
    </row>
    <row r="202" spans="1:20" ht="90" customHeight="1" x14ac:dyDescent="0.15">
      <c r="A202" s="157"/>
      <c r="B202" s="142"/>
      <c r="C202" s="148"/>
      <c r="D202" s="142"/>
      <c r="E202" s="162" t="s">
        <v>53</v>
      </c>
      <c r="F202" s="141" t="s">
        <v>351</v>
      </c>
      <c r="G202" s="165">
        <v>43678</v>
      </c>
      <c r="H202" s="165">
        <v>44074</v>
      </c>
      <c r="I202" s="189">
        <f>(H202-G202)/7</f>
        <v>56.571428571428569</v>
      </c>
      <c r="J202" s="174">
        <v>1</v>
      </c>
      <c r="K202" s="222" t="s">
        <v>352</v>
      </c>
      <c r="L202" s="151"/>
      <c r="M202" s="130" t="s">
        <v>64</v>
      </c>
      <c r="N202" s="141" t="s">
        <v>190</v>
      </c>
      <c r="O202" s="228" t="s">
        <v>353</v>
      </c>
      <c r="P202" s="30" t="s">
        <v>354</v>
      </c>
      <c r="Q202" s="9" t="s">
        <v>52</v>
      </c>
      <c r="R202" s="205"/>
      <c r="S202" s="202"/>
      <c r="T202" s="290"/>
    </row>
    <row r="203" spans="1:20" ht="149.25" customHeight="1" x14ac:dyDescent="0.15">
      <c r="A203" s="157"/>
      <c r="B203" s="142"/>
      <c r="C203" s="148"/>
      <c r="D203" s="142"/>
      <c r="E203" s="163"/>
      <c r="F203" s="142"/>
      <c r="G203" s="166"/>
      <c r="H203" s="166"/>
      <c r="I203" s="190"/>
      <c r="J203" s="175"/>
      <c r="K203" s="223"/>
      <c r="L203" s="151"/>
      <c r="M203" s="36" t="s">
        <v>355</v>
      </c>
      <c r="N203" s="142"/>
      <c r="O203" s="229"/>
      <c r="P203" s="30" t="s">
        <v>356</v>
      </c>
      <c r="Q203" s="8" t="s">
        <v>67</v>
      </c>
      <c r="R203" s="206"/>
      <c r="S203" s="203"/>
      <c r="T203" s="290"/>
    </row>
    <row r="204" spans="1:20" ht="256.5" customHeight="1" x14ac:dyDescent="0.15">
      <c r="A204" s="157"/>
      <c r="B204" s="142"/>
      <c r="C204" s="148"/>
      <c r="D204" s="142"/>
      <c r="E204" s="163"/>
      <c r="F204" s="142"/>
      <c r="G204" s="166"/>
      <c r="H204" s="166"/>
      <c r="I204" s="190"/>
      <c r="J204" s="175"/>
      <c r="K204" s="223"/>
      <c r="L204" s="151"/>
      <c r="M204" s="36" t="s">
        <v>357</v>
      </c>
      <c r="N204" s="142"/>
      <c r="O204" s="229"/>
      <c r="P204" s="30" t="s">
        <v>358</v>
      </c>
      <c r="Q204" s="8" t="s">
        <v>70</v>
      </c>
      <c r="R204" s="206"/>
      <c r="S204" s="203"/>
      <c r="T204" s="290"/>
    </row>
    <row r="205" spans="1:20" ht="256.5" customHeight="1" x14ac:dyDescent="0.15">
      <c r="A205" s="157"/>
      <c r="B205" s="142"/>
      <c r="C205" s="148"/>
      <c r="D205" s="142"/>
      <c r="E205" s="164"/>
      <c r="F205" s="143"/>
      <c r="G205" s="167"/>
      <c r="H205" s="167"/>
      <c r="I205" s="191"/>
      <c r="J205" s="176"/>
      <c r="K205" s="224"/>
      <c r="L205" s="151"/>
      <c r="M205" s="36" t="s">
        <v>480</v>
      </c>
      <c r="N205" s="143"/>
      <c r="O205" s="230"/>
      <c r="P205" s="30" t="s">
        <v>520</v>
      </c>
      <c r="Q205" s="110" t="s">
        <v>456</v>
      </c>
      <c r="R205" s="207"/>
      <c r="S205" s="204"/>
      <c r="T205" s="290"/>
    </row>
    <row r="206" spans="1:20" ht="88.5" customHeight="1" x14ac:dyDescent="0.15">
      <c r="A206" s="157"/>
      <c r="B206" s="142"/>
      <c r="C206" s="148"/>
      <c r="D206" s="142"/>
      <c r="E206" s="162" t="s">
        <v>62</v>
      </c>
      <c r="F206" s="141" t="s">
        <v>359</v>
      </c>
      <c r="G206" s="165">
        <v>43770</v>
      </c>
      <c r="H206" s="168">
        <v>44196</v>
      </c>
      <c r="I206" s="177">
        <f>(H206-G206)/7</f>
        <v>60.857142857142854</v>
      </c>
      <c r="J206" s="180">
        <v>0.8</v>
      </c>
      <c r="K206" s="144" t="s">
        <v>360</v>
      </c>
      <c r="L206" s="151"/>
      <c r="M206" s="37" t="s">
        <v>64</v>
      </c>
      <c r="N206" s="141" t="s">
        <v>361</v>
      </c>
      <c r="O206" s="171" t="s">
        <v>360</v>
      </c>
      <c r="P206" s="30" t="s">
        <v>362</v>
      </c>
      <c r="Q206" s="9" t="s">
        <v>52</v>
      </c>
      <c r="R206" s="205"/>
      <c r="S206" s="202"/>
      <c r="T206" s="290"/>
    </row>
    <row r="207" spans="1:20" ht="157.5" customHeight="1" x14ac:dyDescent="0.15">
      <c r="A207" s="157"/>
      <c r="B207" s="142"/>
      <c r="C207" s="148"/>
      <c r="D207" s="142"/>
      <c r="E207" s="163"/>
      <c r="F207" s="142"/>
      <c r="G207" s="166"/>
      <c r="H207" s="169"/>
      <c r="I207" s="178"/>
      <c r="J207" s="181"/>
      <c r="K207" s="145"/>
      <c r="L207" s="151"/>
      <c r="M207" s="16" t="s">
        <v>363</v>
      </c>
      <c r="N207" s="142"/>
      <c r="O207" s="172"/>
      <c r="P207" s="30" t="s">
        <v>364</v>
      </c>
      <c r="Q207" s="8" t="s">
        <v>67</v>
      </c>
      <c r="R207" s="206"/>
      <c r="S207" s="203"/>
      <c r="T207" s="290"/>
    </row>
    <row r="208" spans="1:20" ht="157.5" customHeight="1" x14ac:dyDescent="0.15">
      <c r="A208" s="157"/>
      <c r="B208" s="142"/>
      <c r="C208" s="148"/>
      <c r="D208" s="142"/>
      <c r="E208" s="163"/>
      <c r="F208" s="142"/>
      <c r="G208" s="166"/>
      <c r="H208" s="169"/>
      <c r="I208" s="178"/>
      <c r="J208" s="181"/>
      <c r="K208" s="145"/>
      <c r="L208" s="151"/>
      <c r="M208" s="16" t="s">
        <v>365</v>
      </c>
      <c r="N208" s="142"/>
      <c r="O208" s="172"/>
      <c r="P208" s="30" t="s">
        <v>366</v>
      </c>
      <c r="Q208" s="8" t="s">
        <v>70</v>
      </c>
      <c r="R208" s="206"/>
      <c r="S208" s="203"/>
      <c r="T208" s="290"/>
    </row>
    <row r="209" spans="1:20" ht="208.5" customHeight="1" x14ac:dyDescent="0.15">
      <c r="A209" s="157"/>
      <c r="B209" s="142"/>
      <c r="C209" s="148"/>
      <c r="D209" s="142"/>
      <c r="E209" s="163"/>
      <c r="F209" s="142"/>
      <c r="G209" s="166"/>
      <c r="H209" s="169"/>
      <c r="I209" s="178"/>
      <c r="J209" s="181"/>
      <c r="K209" s="145"/>
      <c r="L209" s="151"/>
      <c r="M209" s="16" t="s">
        <v>481</v>
      </c>
      <c r="N209" s="142"/>
      <c r="O209" s="172"/>
      <c r="P209" s="30" t="s">
        <v>521</v>
      </c>
      <c r="Q209" s="55" t="s">
        <v>456</v>
      </c>
      <c r="R209" s="207"/>
      <c r="S209" s="204"/>
      <c r="T209" s="290"/>
    </row>
    <row r="210" spans="1:20" ht="144.75" customHeight="1" x14ac:dyDescent="0.15">
      <c r="A210" s="157"/>
      <c r="B210" s="142"/>
      <c r="C210" s="148"/>
      <c r="D210" s="142"/>
      <c r="E210" s="163"/>
      <c r="F210" s="142"/>
      <c r="G210" s="166"/>
      <c r="H210" s="169"/>
      <c r="I210" s="178"/>
      <c r="J210" s="181"/>
      <c r="K210" s="145"/>
      <c r="L210" s="151"/>
      <c r="M210" s="16" t="s">
        <v>585</v>
      </c>
      <c r="N210" s="142"/>
      <c r="O210" s="172"/>
      <c r="P210" s="30" t="s">
        <v>586</v>
      </c>
      <c r="Q210" s="61" t="s">
        <v>535</v>
      </c>
      <c r="R210" s="91"/>
      <c r="S210" s="89"/>
      <c r="T210" s="290"/>
    </row>
    <row r="211" spans="1:20" ht="144.75" customHeight="1" x14ac:dyDescent="0.15">
      <c r="A211" s="157"/>
      <c r="B211" s="142"/>
      <c r="C211" s="148"/>
      <c r="D211" s="142"/>
      <c r="E211" s="164"/>
      <c r="F211" s="143"/>
      <c r="G211" s="167"/>
      <c r="H211" s="170"/>
      <c r="I211" s="179"/>
      <c r="J211" s="182"/>
      <c r="K211" s="146"/>
      <c r="L211" s="151"/>
      <c r="M211" s="124" t="s">
        <v>615</v>
      </c>
      <c r="N211" s="143"/>
      <c r="O211" s="173"/>
      <c r="P211" s="30" t="s">
        <v>644</v>
      </c>
      <c r="Q211" s="61" t="s">
        <v>620</v>
      </c>
      <c r="R211" s="104"/>
      <c r="S211" s="101"/>
      <c r="T211" s="290"/>
    </row>
    <row r="212" spans="1:20" ht="99.75" customHeight="1" x14ac:dyDescent="0.15">
      <c r="A212" s="157"/>
      <c r="B212" s="142"/>
      <c r="C212" s="148"/>
      <c r="D212" s="142"/>
      <c r="E212" s="162" t="s">
        <v>138</v>
      </c>
      <c r="F212" s="141" t="s">
        <v>367</v>
      </c>
      <c r="G212" s="165">
        <v>43891</v>
      </c>
      <c r="H212" s="168">
        <v>44286</v>
      </c>
      <c r="I212" s="177">
        <f>(H212-G212)/7</f>
        <v>56.428571428571431</v>
      </c>
      <c r="J212" s="180">
        <v>0</v>
      </c>
      <c r="K212" s="144" t="s">
        <v>368</v>
      </c>
      <c r="L212" s="151"/>
      <c r="M212" s="36" t="s">
        <v>153</v>
      </c>
      <c r="N212" s="141" t="s">
        <v>190</v>
      </c>
      <c r="O212" s="171" t="s">
        <v>368</v>
      </c>
      <c r="P212" s="30" t="s">
        <v>369</v>
      </c>
      <c r="Q212" s="8" t="s">
        <v>67</v>
      </c>
      <c r="R212" s="205"/>
      <c r="S212" s="202"/>
      <c r="T212" s="290"/>
    </row>
    <row r="213" spans="1:20" ht="138" customHeight="1" x14ac:dyDescent="0.15">
      <c r="A213" s="157"/>
      <c r="B213" s="142"/>
      <c r="C213" s="148"/>
      <c r="D213" s="142"/>
      <c r="E213" s="163"/>
      <c r="F213" s="142"/>
      <c r="G213" s="166"/>
      <c r="H213" s="169"/>
      <c r="I213" s="178"/>
      <c r="J213" s="181"/>
      <c r="K213" s="145"/>
      <c r="L213" s="151"/>
      <c r="M213" s="36" t="s">
        <v>370</v>
      </c>
      <c r="N213" s="142"/>
      <c r="O213" s="172"/>
      <c r="P213" s="30" t="s">
        <v>340</v>
      </c>
      <c r="Q213" s="8" t="s">
        <v>70</v>
      </c>
      <c r="R213" s="206"/>
      <c r="S213" s="203"/>
      <c r="T213" s="290"/>
    </row>
    <row r="214" spans="1:20" ht="105" x14ac:dyDescent="0.15">
      <c r="A214" s="157"/>
      <c r="B214" s="142"/>
      <c r="C214" s="148"/>
      <c r="D214" s="142"/>
      <c r="E214" s="163"/>
      <c r="F214" s="142"/>
      <c r="G214" s="166"/>
      <c r="H214" s="169"/>
      <c r="I214" s="178"/>
      <c r="J214" s="181"/>
      <c r="K214" s="145"/>
      <c r="L214" s="151"/>
      <c r="M214" s="36" t="s">
        <v>482</v>
      </c>
      <c r="N214" s="142"/>
      <c r="O214" s="172"/>
      <c r="P214" s="30" t="s">
        <v>522</v>
      </c>
      <c r="Q214" s="55" t="s">
        <v>456</v>
      </c>
      <c r="R214" s="206"/>
      <c r="S214" s="203"/>
      <c r="T214" s="290"/>
    </row>
    <row r="215" spans="1:20" ht="114.75" customHeight="1" x14ac:dyDescent="0.15">
      <c r="A215" s="157"/>
      <c r="B215" s="142"/>
      <c r="C215" s="148"/>
      <c r="D215" s="142"/>
      <c r="E215" s="163"/>
      <c r="F215" s="142"/>
      <c r="G215" s="166"/>
      <c r="H215" s="169"/>
      <c r="I215" s="178"/>
      <c r="J215" s="181"/>
      <c r="K215" s="145"/>
      <c r="L215" s="151"/>
      <c r="M215" s="36" t="s">
        <v>587</v>
      </c>
      <c r="N215" s="142"/>
      <c r="O215" s="172"/>
      <c r="P215" s="30" t="s">
        <v>588</v>
      </c>
      <c r="Q215" s="61" t="s">
        <v>535</v>
      </c>
      <c r="R215" s="207"/>
      <c r="S215" s="204"/>
      <c r="T215" s="290"/>
    </row>
    <row r="216" spans="1:20" ht="114.75" customHeight="1" x14ac:dyDescent="0.15">
      <c r="A216" s="157"/>
      <c r="B216" s="142"/>
      <c r="C216" s="148"/>
      <c r="D216" s="142"/>
      <c r="E216" s="164"/>
      <c r="F216" s="143"/>
      <c r="G216" s="167"/>
      <c r="H216" s="170"/>
      <c r="I216" s="179"/>
      <c r="J216" s="182"/>
      <c r="K216" s="146"/>
      <c r="L216" s="151"/>
      <c r="M216" s="36" t="s">
        <v>609</v>
      </c>
      <c r="N216" s="143"/>
      <c r="O216" s="173"/>
      <c r="P216" s="30" t="s">
        <v>645</v>
      </c>
      <c r="Q216" s="61" t="s">
        <v>620</v>
      </c>
      <c r="R216" s="104"/>
      <c r="S216" s="101"/>
      <c r="T216" s="290"/>
    </row>
    <row r="217" spans="1:20" ht="57.75" customHeight="1" x14ac:dyDescent="0.15">
      <c r="A217" s="157"/>
      <c r="B217" s="142"/>
      <c r="C217" s="148"/>
      <c r="D217" s="142"/>
      <c r="E217" s="162" t="s">
        <v>149</v>
      </c>
      <c r="F217" s="141" t="s">
        <v>371</v>
      </c>
      <c r="G217" s="165">
        <v>43983</v>
      </c>
      <c r="H217" s="168">
        <v>44286</v>
      </c>
      <c r="I217" s="177">
        <f>(H217-G217)/7</f>
        <v>43.285714285714285</v>
      </c>
      <c r="J217" s="180">
        <v>0</v>
      </c>
      <c r="K217" s="144" t="s">
        <v>372</v>
      </c>
      <c r="L217" s="151"/>
      <c r="M217" s="36" t="s">
        <v>64</v>
      </c>
      <c r="N217" s="141" t="s">
        <v>190</v>
      </c>
      <c r="O217" s="171" t="s">
        <v>373</v>
      </c>
      <c r="P217" s="30" t="s">
        <v>374</v>
      </c>
      <c r="Q217" s="8" t="s">
        <v>67</v>
      </c>
      <c r="R217" s="205"/>
      <c r="S217" s="202"/>
      <c r="T217" s="290"/>
    </row>
    <row r="218" spans="1:20" ht="134.25" customHeight="1" x14ac:dyDescent="0.15">
      <c r="A218" s="157"/>
      <c r="B218" s="142"/>
      <c r="C218" s="148"/>
      <c r="D218" s="142"/>
      <c r="E218" s="163"/>
      <c r="F218" s="142"/>
      <c r="G218" s="166"/>
      <c r="H218" s="169"/>
      <c r="I218" s="178"/>
      <c r="J218" s="181"/>
      <c r="K218" s="145"/>
      <c r="L218" s="151"/>
      <c r="M218" s="36" t="s">
        <v>298</v>
      </c>
      <c r="N218" s="142"/>
      <c r="O218" s="172"/>
      <c r="P218" s="30" t="s">
        <v>375</v>
      </c>
      <c r="Q218" s="8" t="s">
        <v>70</v>
      </c>
      <c r="R218" s="206"/>
      <c r="S218" s="203"/>
      <c r="T218" s="290"/>
    </row>
    <row r="219" spans="1:20" ht="131.25" customHeight="1" x14ac:dyDescent="0.15">
      <c r="A219" s="157"/>
      <c r="B219" s="142"/>
      <c r="C219" s="148"/>
      <c r="D219" s="142"/>
      <c r="E219" s="163"/>
      <c r="F219" s="142"/>
      <c r="G219" s="166"/>
      <c r="H219" s="169"/>
      <c r="I219" s="178"/>
      <c r="J219" s="181"/>
      <c r="K219" s="145"/>
      <c r="L219" s="151"/>
      <c r="M219" s="36" t="s">
        <v>482</v>
      </c>
      <c r="N219" s="142"/>
      <c r="O219" s="172"/>
      <c r="P219" s="30" t="s">
        <v>523</v>
      </c>
      <c r="Q219" s="55" t="s">
        <v>456</v>
      </c>
      <c r="R219" s="207"/>
      <c r="S219" s="204"/>
      <c r="T219" s="290"/>
    </row>
    <row r="220" spans="1:20" ht="84.75" customHeight="1" x14ac:dyDescent="0.15">
      <c r="A220" s="157"/>
      <c r="B220" s="142"/>
      <c r="C220" s="148"/>
      <c r="D220" s="142"/>
      <c r="E220" s="163"/>
      <c r="F220" s="142"/>
      <c r="G220" s="166"/>
      <c r="H220" s="169"/>
      <c r="I220" s="178"/>
      <c r="J220" s="181"/>
      <c r="K220" s="145"/>
      <c r="L220" s="151"/>
      <c r="M220" s="36" t="s">
        <v>589</v>
      </c>
      <c r="N220" s="142"/>
      <c r="O220" s="172"/>
      <c r="P220" s="30" t="s">
        <v>590</v>
      </c>
      <c r="Q220" s="61" t="s">
        <v>535</v>
      </c>
      <c r="R220" s="91"/>
      <c r="S220" s="89"/>
      <c r="T220" s="290"/>
    </row>
    <row r="221" spans="1:20" ht="84.75" customHeight="1" x14ac:dyDescent="0.15">
      <c r="A221" s="157"/>
      <c r="B221" s="142"/>
      <c r="C221" s="148"/>
      <c r="D221" s="142"/>
      <c r="E221" s="164"/>
      <c r="F221" s="143"/>
      <c r="G221" s="167"/>
      <c r="H221" s="170"/>
      <c r="I221" s="179"/>
      <c r="J221" s="182"/>
      <c r="K221" s="146"/>
      <c r="L221" s="151"/>
      <c r="M221" s="36" t="s">
        <v>610</v>
      </c>
      <c r="N221" s="143"/>
      <c r="O221" s="173"/>
      <c r="P221" s="30" t="s">
        <v>646</v>
      </c>
      <c r="Q221" s="61" t="s">
        <v>620</v>
      </c>
      <c r="R221" s="104"/>
      <c r="S221" s="101"/>
      <c r="T221" s="290"/>
    </row>
    <row r="222" spans="1:20" ht="48.75" customHeight="1" x14ac:dyDescent="0.15">
      <c r="A222" s="157"/>
      <c r="B222" s="142"/>
      <c r="C222" s="148"/>
      <c r="D222" s="142"/>
      <c r="E222" s="162" t="s">
        <v>157</v>
      </c>
      <c r="F222" s="141" t="s">
        <v>376</v>
      </c>
      <c r="G222" s="165">
        <v>44013</v>
      </c>
      <c r="H222" s="165">
        <v>44316</v>
      </c>
      <c r="I222" s="177">
        <f>(H222-G222)/7</f>
        <v>43.285714285714285</v>
      </c>
      <c r="J222" s="180">
        <v>0</v>
      </c>
      <c r="K222" s="144" t="s">
        <v>377</v>
      </c>
      <c r="L222" s="151"/>
      <c r="M222" s="36" t="s">
        <v>64</v>
      </c>
      <c r="N222" s="141" t="s">
        <v>230</v>
      </c>
      <c r="O222" s="171" t="s">
        <v>377</v>
      </c>
      <c r="P222" s="30" t="s">
        <v>378</v>
      </c>
      <c r="Q222" s="8" t="s">
        <v>70</v>
      </c>
      <c r="R222" s="205"/>
      <c r="S222" s="202"/>
      <c r="T222" s="290"/>
    </row>
    <row r="223" spans="1:20" ht="172.5" customHeight="1" x14ac:dyDescent="0.15">
      <c r="A223" s="157"/>
      <c r="B223" s="142"/>
      <c r="C223" s="148"/>
      <c r="D223" s="142"/>
      <c r="E223" s="163"/>
      <c r="F223" s="142"/>
      <c r="G223" s="166"/>
      <c r="H223" s="166"/>
      <c r="I223" s="178"/>
      <c r="J223" s="181"/>
      <c r="K223" s="145"/>
      <c r="L223" s="151"/>
      <c r="M223" s="36" t="s">
        <v>379</v>
      </c>
      <c r="N223" s="142"/>
      <c r="O223" s="172"/>
      <c r="P223" s="30" t="s">
        <v>524</v>
      </c>
      <c r="Q223" s="55" t="s">
        <v>456</v>
      </c>
      <c r="R223" s="207"/>
      <c r="S223" s="204"/>
      <c r="T223" s="290"/>
    </row>
    <row r="224" spans="1:20" ht="97.5" customHeight="1" x14ac:dyDescent="0.15">
      <c r="A224" s="157"/>
      <c r="B224" s="142"/>
      <c r="C224" s="148"/>
      <c r="D224" s="142"/>
      <c r="E224" s="163"/>
      <c r="F224" s="142"/>
      <c r="G224" s="166"/>
      <c r="H224" s="166"/>
      <c r="I224" s="178"/>
      <c r="J224" s="181"/>
      <c r="K224" s="145"/>
      <c r="L224" s="151"/>
      <c r="M224" s="36" t="s">
        <v>591</v>
      </c>
      <c r="N224" s="142"/>
      <c r="O224" s="172"/>
      <c r="P224" s="30" t="s">
        <v>592</v>
      </c>
      <c r="Q224" s="61" t="s">
        <v>535</v>
      </c>
      <c r="R224" s="91"/>
      <c r="S224" s="89"/>
      <c r="T224" s="290"/>
    </row>
    <row r="225" spans="1:20" ht="97.5" customHeight="1" x14ac:dyDescent="0.15">
      <c r="A225" s="157"/>
      <c r="B225" s="142"/>
      <c r="C225" s="148"/>
      <c r="D225" s="142"/>
      <c r="E225" s="164"/>
      <c r="F225" s="143"/>
      <c r="G225" s="167"/>
      <c r="H225" s="167"/>
      <c r="I225" s="179"/>
      <c r="J225" s="182"/>
      <c r="K225" s="146"/>
      <c r="L225" s="151"/>
      <c r="M225" s="36" t="s">
        <v>610</v>
      </c>
      <c r="N225" s="143"/>
      <c r="O225" s="173"/>
      <c r="P225" s="30" t="s">
        <v>647</v>
      </c>
      <c r="Q225" s="61" t="s">
        <v>620</v>
      </c>
      <c r="R225" s="104"/>
      <c r="S225" s="101"/>
      <c r="T225" s="290"/>
    </row>
    <row r="226" spans="1:20" ht="48.75" customHeight="1" x14ac:dyDescent="0.15">
      <c r="A226" s="157"/>
      <c r="B226" s="142"/>
      <c r="C226" s="148"/>
      <c r="D226" s="142"/>
      <c r="E226" s="162" t="s">
        <v>163</v>
      </c>
      <c r="F226" s="141" t="s">
        <v>380</v>
      </c>
      <c r="G226" s="165">
        <v>44105</v>
      </c>
      <c r="H226" s="165">
        <v>44347</v>
      </c>
      <c r="I226" s="177">
        <f>(H226-G226)/7</f>
        <v>34.571428571428569</v>
      </c>
      <c r="J226" s="180">
        <v>0</v>
      </c>
      <c r="K226" s="144" t="s">
        <v>381</v>
      </c>
      <c r="L226" s="151"/>
      <c r="M226" s="36" t="s">
        <v>64</v>
      </c>
      <c r="N226" s="141" t="s">
        <v>190</v>
      </c>
      <c r="O226" s="171" t="s">
        <v>381</v>
      </c>
      <c r="P226" s="30" t="s">
        <v>382</v>
      </c>
      <c r="Q226" s="8" t="s">
        <v>70</v>
      </c>
      <c r="R226" s="205"/>
      <c r="S226" s="202"/>
      <c r="T226" s="290"/>
    </row>
    <row r="227" spans="1:20" ht="105" x14ac:dyDescent="0.15">
      <c r="A227" s="157"/>
      <c r="B227" s="142"/>
      <c r="C227" s="148"/>
      <c r="D227" s="142"/>
      <c r="E227" s="163"/>
      <c r="F227" s="142"/>
      <c r="G227" s="166"/>
      <c r="H227" s="166"/>
      <c r="I227" s="178"/>
      <c r="J227" s="181"/>
      <c r="K227" s="145"/>
      <c r="L227" s="151"/>
      <c r="M227" s="36" t="s">
        <v>483</v>
      </c>
      <c r="N227" s="142"/>
      <c r="O227" s="172"/>
      <c r="P227" s="30" t="s">
        <v>525</v>
      </c>
      <c r="Q227" s="55" t="s">
        <v>456</v>
      </c>
      <c r="R227" s="207"/>
      <c r="S227" s="204"/>
      <c r="T227" s="290"/>
    </row>
    <row r="228" spans="1:20" ht="94.5" customHeight="1" x14ac:dyDescent="0.15">
      <c r="A228" s="157"/>
      <c r="B228" s="142"/>
      <c r="C228" s="148"/>
      <c r="D228" s="142"/>
      <c r="E228" s="163"/>
      <c r="F228" s="142"/>
      <c r="G228" s="166"/>
      <c r="H228" s="166"/>
      <c r="I228" s="178"/>
      <c r="J228" s="181"/>
      <c r="K228" s="145"/>
      <c r="L228" s="151"/>
      <c r="M228" s="36" t="s">
        <v>593</v>
      </c>
      <c r="N228" s="142"/>
      <c r="O228" s="172"/>
      <c r="P228" s="30" t="s">
        <v>594</v>
      </c>
      <c r="Q228" s="61" t="s">
        <v>535</v>
      </c>
      <c r="R228" s="91"/>
      <c r="S228" s="89"/>
      <c r="T228" s="290"/>
    </row>
    <row r="229" spans="1:20" ht="94.5" customHeight="1" x14ac:dyDescent="0.15">
      <c r="A229" s="157"/>
      <c r="B229" s="142"/>
      <c r="C229" s="148"/>
      <c r="D229" s="142"/>
      <c r="E229" s="164"/>
      <c r="F229" s="143"/>
      <c r="G229" s="167"/>
      <c r="H229" s="167"/>
      <c r="I229" s="179"/>
      <c r="J229" s="182"/>
      <c r="K229" s="146"/>
      <c r="L229" s="151"/>
      <c r="M229" s="36" t="s">
        <v>610</v>
      </c>
      <c r="N229" s="143"/>
      <c r="O229" s="173"/>
      <c r="P229" s="30" t="s">
        <v>648</v>
      </c>
      <c r="Q229" s="61" t="s">
        <v>620</v>
      </c>
      <c r="R229" s="104"/>
      <c r="S229" s="101"/>
      <c r="T229" s="290"/>
    </row>
    <row r="230" spans="1:20" ht="70.5" customHeight="1" x14ac:dyDescent="0.15">
      <c r="A230" s="157"/>
      <c r="B230" s="142"/>
      <c r="C230" s="148"/>
      <c r="D230" s="142"/>
      <c r="E230" s="162" t="s">
        <v>171</v>
      </c>
      <c r="F230" s="141" t="s">
        <v>384</v>
      </c>
      <c r="G230" s="165">
        <v>43983</v>
      </c>
      <c r="H230" s="168">
        <v>44377</v>
      </c>
      <c r="I230" s="177">
        <f>(H230-G230)/7</f>
        <v>56.285714285714285</v>
      </c>
      <c r="J230" s="180">
        <v>0</v>
      </c>
      <c r="K230" s="144" t="s">
        <v>280</v>
      </c>
      <c r="L230" s="151"/>
      <c r="M230" s="36"/>
      <c r="N230" s="141" t="s">
        <v>190</v>
      </c>
      <c r="O230" s="183" t="s">
        <v>280</v>
      </c>
      <c r="P230" s="30" t="s">
        <v>374</v>
      </c>
      <c r="Q230" s="8" t="s">
        <v>70</v>
      </c>
      <c r="R230" s="205"/>
      <c r="S230" s="202"/>
      <c r="T230" s="290"/>
    </row>
    <row r="231" spans="1:20" ht="120" customHeight="1" x14ac:dyDescent="0.15">
      <c r="A231" s="157"/>
      <c r="B231" s="142"/>
      <c r="C231" s="148"/>
      <c r="D231" s="142"/>
      <c r="E231" s="163"/>
      <c r="F231" s="142"/>
      <c r="G231" s="166"/>
      <c r="H231" s="169"/>
      <c r="I231" s="178"/>
      <c r="J231" s="181"/>
      <c r="K231" s="145"/>
      <c r="L231" s="151"/>
      <c r="M231" s="36" t="s">
        <v>298</v>
      </c>
      <c r="N231" s="142"/>
      <c r="O231" s="184"/>
      <c r="P231" s="30" t="s">
        <v>385</v>
      </c>
      <c r="Q231" s="8" t="s">
        <v>70</v>
      </c>
      <c r="R231" s="206"/>
      <c r="S231" s="203"/>
      <c r="T231" s="290"/>
    </row>
    <row r="232" spans="1:20" ht="183" customHeight="1" x14ac:dyDescent="0.15">
      <c r="A232" s="157"/>
      <c r="B232" s="142"/>
      <c r="C232" s="148"/>
      <c r="D232" s="142"/>
      <c r="E232" s="163"/>
      <c r="F232" s="142"/>
      <c r="G232" s="166"/>
      <c r="H232" s="169"/>
      <c r="I232" s="178"/>
      <c r="J232" s="181"/>
      <c r="K232" s="145"/>
      <c r="L232" s="151"/>
      <c r="M232" s="36" t="s">
        <v>342</v>
      </c>
      <c r="N232" s="142"/>
      <c r="O232" s="184"/>
      <c r="P232" s="30" t="s">
        <v>526</v>
      </c>
      <c r="Q232" s="55" t="s">
        <v>456</v>
      </c>
      <c r="R232" s="207"/>
      <c r="S232" s="204"/>
      <c r="T232" s="290"/>
    </row>
    <row r="233" spans="1:20" ht="93" customHeight="1" x14ac:dyDescent="0.15">
      <c r="A233" s="157"/>
      <c r="B233" s="142"/>
      <c r="C233" s="148"/>
      <c r="D233" s="142"/>
      <c r="E233" s="163"/>
      <c r="F233" s="142"/>
      <c r="G233" s="166"/>
      <c r="H233" s="169"/>
      <c r="I233" s="178"/>
      <c r="J233" s="181"/>
      <c r="K233" s="145"/>
      <c r="L233" s="151"/>
      <c r="M233" s="36" t="s">
        <v>593</v>
      </c>
      <c r="N233" s="142"/>
      <c r="O233" s="184"/>
      <c r="P233" s="30" t="s">
        <v>595</v>
      </c>
      <c r="Q233" s="61" t="s">
        <v>535</v>
      </c>
      <c r="R233" s="91"/>
      <c r="S233" s="89"/>
      <c r="T233" s="290"/>
    </row>
    <row r="234" spans="1:20" ht="93" customHeight="1" x14ac:dyDescent="0.15">
      <c r="A234" s="157"/>
      <c r="B234" s="142"/>
      <c r="C234" s="148"/>
      <c r="D234" s="142"/>
      <c r="E234" s="164"/>
      <c r="F234" s="143"/>
      <c r="G234" s="167"/>
      <c r="H234" s="170"/>
      <c r="I234" s="179"/>
      <c r="J234" s="182"/>
      <c r="K234" s="146"/>
      <c r="L234" s="151"/>
      <c r="M234" s="36" t="s">
        <v>610</v>
      </c>
      <c r="N234" s="143"/>
      <c r="O234" s="185"/>
      <c r="P234" s="30" t="s">
        <v>649</v>
      </c>
      <c r="Q234" s="61" t="s">
        <v>620</v>
      </c>
      <c r="R234" s="104"/>
      <c r="S234" s="101"/>
      <c r="T234" s="290"/>
    </row>
    <row r="235" spans="1:20" ht="66.75" customHeight="1" x14ac:dyDescent="0.15">
      <c r="A235" s="157"/>
      <c r="B235" s="142"/>
      <c r="C235" s="148"/>
      <c r="D235" s="142"/>
      <c r="E235" s="162" t="s">
        <v>386</v>
      </c>
      <c r="F235" s="141" t="s">
        <v>384</v>
      </c>
      <c r="G235" s="165">
        <v>44075</v>
      </c>
      <c r="H235" s="168">
        <v>44377</v>
      </c>
      <c r="I235" s="177">
        <f>(H235-G235)/7</f>
        <v>43.142857142857146</v>
      </c>
      <c r="J235" s="180">
        <v>0</v>
      </c>
      <c r="K235" s="144" t="s">
        <v>280</v>
      </c>
      <c r="L235" s="151"/>
      <c r="M235" s="36" t="s">
        <v>64</v>
      </c>
      <c r="N235" s="141" t="s">
        <v>190</v>
      </c>
      <c r="O235" s="144" t="s">
        <v>58</v>
      </c>
      <c r="P235" s="65" t="s">
        <v>387</v>
      </c>
      <c r="Q235" s="8" t="s">
        <v>70</v>
      </c>
      <c r="R235" s="205"/>
      <c r="S235" s="202"/>
      <c r="T235" s="290"/>
    </row>
    <row r="236" spans="1:20" ht="190.5" customHeight="1" x14ac:dyDescent="0.15">
      <c r="A236" s="157"/>
      <c r="B236" s="142"/>
      <c r="C236" s="44"/>
      <c r="D236" s="43"/>
      <c r="E236" s="163"/>
      <c r="F236" s="142"/>
      <c r="G236" s="166"/>
      <c r="H236" s="169"/>
      <c r="I236" s="178"/>
      <c r="J236" s="181"/>
      <c r="K236" s="145"/>
      <c r="L236" s="151"/>
      <c r="M236" s="36" t="s">
        <v>484</v>
      </c>
      <c r="N236" s="142"/>
      <c r="O236" s="145"/>
      <c r="P236" s="66" t="s">
        <v>526</v>
      </c>
      <c r="Q236" s="55" t="s">
        <v>456</v>
      </c>
      <c r="R236" s="207"/>
      <c r="S236" s="204"/>
      <c r="T236" s="291"/>
    </row>
    <row r="237" spans="1:20" ht="94.5" customHeight="1" x14ac:dyDescent="0.15">
      <c r="A237" s="157"/>
      <c r="B237" s="142"/>
      <c r="C237" s="59"/>
      <c r="D237" s="58"/>
      <c r="E237" s="163"/>
      <c r="F237" s="142"/>
      <c r="G237" s="166"/>
      <c r="H237" s="169"/>
      <c r="I237" s="178"/>
      <c r="J237" s="181"/>
      <c r="K237" s="145"/>
      <c r="L237" s="151"/>
      <c r="M237" s="36" t="s">
        <v>589</v>
      </c>
      <c r="N237" s="142"/>
      <c r="O237" s="145"/>
      <c r="P237" s="62" t="s">
        <v>649</v>
      </c>
      <c r="Q237" s="60" t="s">
        <v>535</v>
      </c>
      <c r="R237" s="63"/>
      <c r="S237" s="89"/>
      <c r="T237" s="64"/>
    </row>
    <row r="238" spans="1:20" ht="94.5" customHeight="1" x14ac:dyDescent="0.15">
      <c r="A238" s="158"/>
      <c r="B238" s="143"/>
      <c r="C238" s="103"/>
      <c r="D238" s="100"/>
      <c r="E238" s="164"/>
      <c r="F238" s="143"/>
      <c r="G238" s="167"/>
      <c r="H238" s="170"/>
      <c r="I238" s="179"/>
      <c r="J238" s="182"/>
      <c r="K238" s="146"/>
      <c r="L238" s="152"/>
      <c r="M238" s="36" t="s">
        <v>610</v>
      </c>
      <c r="N238" s="143"/>
      <c r="O238" s="146"/>
      <c r="P238" s="62" t="s">
        <v>649</v>
      </c>
      <c r="Q238" s="106" t="s">
        <v>620</v>
      </c>
      <c r="R238" s="63"/>
      <c r="S238" s="101"/>
      <c r="T238" s="111"/>
    </row>
    <row r="239" spans="1:20" ht="146.25" customHeight="1" x14ac:dyDescent="0.15">
      <c r="A239" s="219">
        <v>10</v>
      </c>
      <c r="B239" s="219" t="s">
        <v>388</v>
      </c>
      <c r="C239" s="147" t="s">
        <v>389</v>
      </c>
      <c r="D239" s="141" t="s">
        <v>390</v>
      </c>
      <c r="E239" s="218" t="s">
        <v>39</v>
      </c>
      <c r="F239" s="219" t="s">
        <v>391</v>
      </c>
      <c r="G239" s="220">
        <v>43617</v>
      </c>
      <c r="H239" s="220">
        <v>44074</v>
      </c>
      <c r="I239" s="208">
        <f>(H239-G239)/7</f>
        <v>65.285714285714292</v>
      </c>
      <c r="J239" s="209">
        <v>1</v>
      </c>
      <c r="K239" s="210" t="s">
        <v>392</v>
      </c>
      <c r="L239" s="221">
        <f>AVERAGE(J239:J259)</f>
        <v>0.35833333333333334</v>
      </c>
      <c r="M239" s="123" t="s">
        <v>393</v>
      </c>
      <c r="N239" s="219" t="s">
        <v>190</v>
      </c>
      <c r="O239" s="210" t="s">
        <v>392</v>
      </c>
      <c r="P239" s="36" t="s">
        <v>394</v>
      </c>
      <c r="Q239" s="69" t="s">
        <v>192</v>
      </c>
      <c r="R239" s="202"/>
      <c r="S239" s="202"/>
      <c r="T239" s="202" t="s">
        <v>395</v>
      </c>
    </row>
    <row r="240" spans="1:20" ht="99" customHeight="1" x14ac:dyDescent="0.15">
      <c r="A240" s="219"/>
      <c r="B240" s="219"/>
      <c r="C240" s="148"/>
      <c r="D240" s="142"/>
      <c r="E240" s="218"/>
      <c r="F240" s="219"/>
      <c r="G240" s="220"/>
      <c r="H240" s="220"/>
      <c r="I240" s="208"/>
      <c r="J240" s="209"/>
      <c r="K240" s="210"/>
      <c r="L240" s="221"/>
      <c r="M240" s="123" t="s">
        <v>396</v>
      </c>
      <c r="N240" s="219"/>
      <c r="O240" s="210"/>
      <c r="P240" s="36" t="s">
        <v>397</v>
      </c>
      <c r="Q240" s="69" t="s">
        <v>52</v>
      </c>
      <c r="R240" s="203"/>
      <c r="S240" s="203"/>
      <c r="T240" s="203"/>
    </row>
    <row r="241" spans="1:20" ht="334.5" customHeight="1" x14ac:dyDescent="0.15">
      <c r="A241" s="219"/>
      <c r="B241" s="219"/>
      <c r="C241" s="148"/>
      <c r="D241" s="142"/>
      <c r="E241" s="218"/>
      <c r="F241" s="219"/>
      <c r="G241" s="220"/>
      <c r="H241" s="220"/>
      <c r="I241" s="208"/>
      <c r="J241" s="209"/>
      <c r="K241" s="210"/>
      <c r="L241" s="221"/>
      <c r="M241" s="36" t="s">
        <v>398</v>
      </c>
      <c r="N241" s="219"/>
      <c r="O241" s="210"/>
      <c r="P241" s="36" t="s">
        <v>399</v>
      </c>
      <c r="Q241" s="69" t="s">
        <v>67</v>
      </c>
      <c r="R241" s="203"/>
      <c r="S241" s="203"/>
      <c r="T241" s="203"/>
    </row>
    <row r="242" spans="1:20" ht="151.5" customHeight="1" x14ac:dyDescent="0.15">
      <c r="A242" s="219"/>
      <c r="B242" s="219"/>
      <c r="C242" s="148"/>
      <c r="D242" s="142"/>
      <c r="E242" s="218"/>
      <c r="F242" s="219"/>
      <c r="G242" s="220"/>
      <c r="H242" s="220"/>
      <c r="I242" s="208"/>
      <c r="J242" s="209"/>
      <c r="K242" s="210"/>
      <c r="L242" s="221"/>
      <c r="M242" s="36" t="s">
        <v>400</v>
      </c>
      <c r="N242" s="219"/>
      <c r="O242" s="210"/>
      <c r="P242" s="36" t="s">
        <v>401</v>
      </c>
      <c r="Q242" s="69" t="s">
        <v>70</v>
      </c>
      <c r="R242" s="203"/>
      <c r="S242" s="203"/>
      <c r="T242" s="203"/>
    </row>
    <row r="243" spans="1:20" ht="240" x14ac:dyDescent="0.15">
      <c r="A243" s="219"/>
      <c r="B243" s="219"/>
      <c r="C243" s="148"/>
      <c r="D243" s="142"/>
      <c r="E243" s="218"/>
      <c r="F243" s="219"/>
      <c r="G243" s="220"/>
      <c r="H243" s="220"/>
      <c r="I243" s="208"/>
      <c r="J243" s="209"/>
      <c r="K243" s="210"/>
      <c r="L243" s="221"/>
      <c r="M243" s="36" t="s">
        <v>485</v>
      </c>
      <c r="N243" s="219"/>
      <c r="O243" s="210"/>
      <c r="P243" s="36" t="s">
        <v>527</v>
      </c>
      <c r="Q243" s="69" t="s">
        <v>456</v>
      </c>
      <c r="R243" s="203"/>
      <c r="S243" s="203"/>
      <c r="T243" s="203"/>
    </row>
    <row r="244" spans="1:20" ht="60.75" customHeight="1" x14ac:dyDescent="0.15">
      <c r="A244" s="219"/>
      <c r="B244" s="219"/>
      <c r="C244" s="148"/>
      <c r="D244" s="142"/>
      <c r="E244" s="162" t="s">
        <v>53</v>
      </c>
      <c r="F244" s="141" t="s">
        <v>402</v>
      </c>
      <c r="G244" s="165">
        <v>43982</v>
      </c>
      <c r="H244" s="168">
        <v>44286</v>
      </c>
      <c r="I244" s="177">
        <f>(H244-G244)/7</f>
        <v>43.428571428571431</v>
      </c>
      <c r="J244" s="180">
        <v>0.15</v>
      </c>
      <c r="K244" s="144" t="s">
        <v>403</v>
      </c>
      <c r="L244" s="221"/>
      <c r="M244" s="16" t="s">
        <v>64</v>
      </c>
      <c r="N244" s="141" t="s">
        <v>404</v>
      </c>
      <c r="O244" s="144" t="s">
        <v>405</v>
      </c>
      <c r="P244" s="42" t="s">
        <v>167</v>
      </c>
      <c r="Q244" s="69" t="s">
        <v>67</v>
      </c>
      <c r="R244" s="203"/>
      <c r="S244" s="203"/>
      <c r="T244" s="203"/>
    </row>
    <row r="245" spans="1:20" ht="129" customHeight="1" x14ac:dyDescent="0.15">
      <c r="A245" s="219"/>
      <c r="B245" s="219"/>
      <c r="C245" s="148"/>
      <c r="D245" s="142"/>
      <c r="E245" s="163"/>
      <c r="F245" s="142"/>
      <c r="G245" s="166"/>
      <c r="H245" s="169"/>
      <c r="I245" s="178"/>
      <c r="J245" s="181"/>
      <c r="K245" s="145"/>
      <c r="L245" s="221"/>
      <c r="M245" s="16" t="s">
        <v>406</v>
      </c>
      <c r="N245" s="142"/>
      <c r="O245" s="145"/>
      <c r="P245" s="42" t="s">
        <v>407</v>
      </c>
      <c r="Q245" s="69" t="s">
        <v>70</v>
      </c>
      <c r="R245" s="203"/>
      <c r="S245" s="203"/>
      <c r="T245" s="203"/>
    </row>
    <row r="246" spans="1:20" ht="129" customHeight="1" x14ac:dyDescent="0.15">
      <c r="A246" s="219"/>
      <c r="B246" s="219"/>
      <c r="C246" s="148"/>
      <c r="D246" s="142"/>
      <c r="E246" s="163"/>
      <c r="F246" s="142"/>
      <c r="G246" s="166"/>
      <c r="H246" s="169"/>
      <c r="I246" s="178"/>
      <c r="J246" s="181"/>
      <c r="K246" s="145"/>
      <c r="L246" s="221"/>
      <c r="M246" s="16" t="s">
        <v>486</v>
      </c>
      <c r="N246" s="142"/>
      <c r="O246" s="145"/>
      <c r="P246" s="42" t="s">
        <v>528</v>
      </c>
      <c r="Q246" s="69" t="s">
        <v>456</v>
      </c>
      <c r="R246" s="203"/>
      <c r="S246" s="203"/>
      <c r="T246" s="203"/>
    </row>
    <row r="247" spans="1:20" ht="108" customHeight="1" x14ac:dyDescent="0.15">
      <c r="A247" s="219"/>
      <c r="B247" s="219"/>
      <c r="C247" s="148"/>
      <c r="D247" s="142"/>
      <c r="E247" s="163"/>
      <c r="F247" s="142"/>
      <c r="G247" s="166"/>
      <c r="H247" s="169"/>
      <c r="I247" s="178"/>
      <c r="J247" s="181"/>
      <c r="K247" s="145"/>
      <c r="L247" s="221"/>
      <c r="M247" s="16" t="s">
        <v>596</v>
      </c>
      <c r="N247" s="142"/>
      <c r="O247" s="145"/>
      <c r="P247" s="42" t="s">
        <v>597</v>
      </c>
      <c r="Q247" s="69" t="s">
        <v>535</v>
      </c>
      <c r="R247" s="203"/>
      <c r="S247" s="203"/>
      <c r="T247" s="203"/>
    </row>
    <row r="248" spans="1:20" ht="289.5" customHeight="1" x14ac:dyDescent="0.15">
      <c r="A248" s="219"/>
      <c r="B248" s="219"/>
      <c r="C248" s="148"/>
      <c r="D248" s="142"/>
      <c r="E248" s="164"/>
      <c r="F248" s="143"/>
      <c r="G248" s="167"/>
      <c r="H248" s="170"/>
      <c r="I248" s="179"/>
      <c r="J248" s="182"/>
      <c r="K248" s="146"/>
      <c r="L248" s="221"/>
      <c r="M248" s="36" t="s">
        <v>611</v>
      </c>
      <c r="N248" s="143"/>
      <c r="O248" s="146"/>
      <c r="P248" s="42" t="s">
        <v>650</v>
      </c>
      <c r="Q248" s="93" t="s">
        <v>620</v>
      </c>
      <c r="R248" s="203"/>
      <c r="S248" s="203"/>
      <c r="T248" s="203"/>
    </row>
    <row r="249" spans="1:20" ht="90.75" customHeight="1" x14ac:dyDescent="0.15">
      <c r="A249" s="219"/>
      <c r="B249" s="219"/>
      <c r="C249" s="148"/>
      <c r="D249" s="142"/>
      <c r="E249" s="162" t="s">
        <v>62</v>
      </c>
      <c r="F249" s="141" t="s">
        <v>408</v>
      </c>
      <c r="G249" s="165">
        <v>44075</v>
      </c>
      <c r="H249" s="168">
        <v>44316</v>
      </c>
      <c r="I249" s="177">
        <f>(H249-G249)/7</f>
        <v>34.428571428571431</v>
      </c>
      <c r="J249" s="180">
        <v>0</v>
      </c>
      <c r="K249" s="144" t="s">
        <v>409</v>
      </c>
      <c r="L249" s="221"/>
      <c r="M249" s="36" t="s">
        <v>410</v>
      </c>
      <c r="N249" s="141" t="s">
        <v>304</v>
      </c>
      <c r="O249" s="144" t="s">
        <v>411</v>
      </c>
      <c r="P249" s="42" t="s">
        <v>167</v>
      </c>
      <c r="Q249" s="69" t="s">
        <v>70</v>
      </c>
      <c r="R249" s="203"/>
      <c r="S249" s="203"/>
      <c r="T249" s="203"/>
    </row>
    <row r="250" spans="1:20" ht="120" x14ac:dyDescent="0.15">
      <c r="A250" s="219"/>
      <c r="B250" s="219"/>
      <c r="C250" s="148"/>
      <c r="D250" s="142"/>
      <c r="E250" s="163"/>
      <c r="F250" s="142"/>
      <c r="G250" s="166"/>
      <c r="H250" s="169"/>
      <c r="I250" s="178"/>
      <c r="J250" s="181"/>
      <c r="K250" s="145"/>
      <c r="L250" s="221"/>
      <c r="M250" s="36" t="s">
        <v>487</v>
      </c>
      <c r="N250" s="142"/>
      <c r="O250" s="145"/>
      <c r="P250" s="42" t="s">
        <v>529</v>
      </c>
      <c r="Q250" s="69" t="s">
        <v>456</v>
      </c>
      <c r="R250" s="203"/>
      <c r="S250" s="203"/>
      <c r="T250" s="203"/>
    </row>
    <row r="251" spans="1:20" ht="88.5" customHeight="1" x14ac:dyDescent="0.15">
      <c r="A251" s="219"/>
      <c r="B251" s="219"/>
      <c r="C251" s="148"/>
      <c r="D251" s="142"/>
      <c r="E251" s="163"/>
      <c r="F251" s="142"/>
      <c r="G251" s="166"/>
      <c r="H251" s="169"/>
      <c r="I251" s="178"/>
      <c r="J251" s="181"/>
      <c r="K251" s="145"/>
      <c r="L251" s="221"/>
      <c r="M251" s="36" t="s">
        <v>589</v>
      </c>
      <c r="N251" s="142"/>
      <c r="O251" s="145"/>
      <c r="P251" s="42" t="s">
        <v>598</v>
      </c>
      <c r="Q251" s="69" t="s">
        <v>535</v>
      </c>
      <c r="R251" s="203"/>
      <c r="S251" s="203"/>
      <c r="T251" s="203"/>
    </row>
    <row r="252" spans="1:20" ht="88.5" customHeight="1" x14ac:dyDescent="0.15">
      <c r="A252" s="219"/>
      <c r="B252" s="219"/>
      <c r="C252" s="148"/>
      <c r="D252" s="142"/>
      <c r="E252" s="164"/>
      <c r="F252" s="143"/>
      <c r="G252" s="167"/>
      <c r="H252" s="170"/>
      <c r="I252" s="179"/>
      <c r="J252" s="182"/>
      <c r="K252" s="146"/>
      <c r="L252" s="221"/>
      <c r="M252" s="36" t="s">
        <v>610</v>
      </c>
      <c r="N252" s="143"/>
      <c r="O252" s="146"/>
      <c r="P252" s="42" t="s">
        <v>651</v>
      </c>
      <c r="Q252" s="99" t="s">
        <v>620</v>
      </c>
      <c r="R252" s="203"/>
      <c r="S252" s="203"/>
      <c r="T252" s="203"/>
    </row>
    <row r="253" spans="1:20" ht="90.75" customHeight="1" x14ac:dyDescent="0.15">
      <c r="A253" s="219"/>
      <c r="B253" s="219"/>
      <c r="C253" s="148"/>
      <c r="D253" s="142"/>
      <c r="E253" s="162" t="s">
        <v>138</v>
      </c>
      <c r="F253" s="141" t="s">
        <v>412</v>
      </c>
      <c r="G253" s="165">
        <v>44166</v>
      </c>
      <c r="H253" s="168">
        <v>44347</v>
      </c>
      <c r="I253" s="177">
        <f>(H253-G253)/7</f>
        <v>25.857142857142858</v>
      </c>
      <c r="J253" s="180">
        <v>0</v>
      </c>
      <c r="K253" s="144" t="s">
        <v>280</v>
      </c>
      <c r="L253" s="221"/>
      <c r="M253" s="36" t="s">
        <v>64</v>
      </c>
      <c r="N253" s="141" t="s">
        <v>190</v>
      </c>
      <c r="O253" s="144" t="s">
        <v>280</v>
      </c>
      <c r="P253" s="42" t="s">
        <v>167</v>
      </c>
      <c r="Q253" s="69" t="s">
        <v>70</v>
      </c>
      <c r="R253" s="203"/>
      <c r="S253" s="203"/>
      <c r="T253" s="203"/>
    </row>
    <row r="254" spans="1:20" ht="177" customHeight="1" x14ac:dyDescent="0.15">
      <c r="A254" s="219"/>
      <c r="B254" s="219"/>
      <c r="C254" s="148"/>
      <c r="D254" s="142"/>
      <c r="E254" s="163"/>
      <c r="F254" s="142"/>
      <c r="G254" s="166"/>
      <c r="H254" s="169"/>
      <c r="I254" s="178"/>
      <c r="J254" s="181"/>
      <c r="K254" s="145"/>
      <c r="L254" s="221"/>
      <c r="M254" s="36" t="s">
        <v>383</v>
      </c>
      <c r="N254" s="142"/>
      <c r="O254" s="145"/>
      <c r="P254" s="42" t="s">
        <v>530</v>
      </c>
      <c r="Q254" s="69" t="s">
        <v>456</v>
      </c>
      <c r="R254" s="203"/>
      <c r="S254" s="203"/>
      <c r="T254" s="203"/>
    </row>
    <row r="255" spans="1:20" ht="90" customHeight="1" x14ac:dyDescent="0.15">
      <c r="A255" s="219"/>
      <c r="B255" s="219"/>
      <c r="C255" s="148"/>
      <c r="D255" s="142"/>
      <c r="E255" s="163"/>
      <c r="F255" s="142"/>
      <c r="G255" s="166"/>
      <c r="H255" s="169"/>
      <c r="I255" s="178"/>
      <c r="J255" s="181"/>
      <c r="K255" s="145"/>
      <c r="L255" s="221"/>
      <c r="M255" s="36" t="s">
        <v>589</v>
      </c>
      <c r="N255" s="142"/>
      <c r="O255" s="145"/>
      <c r="P255" s="42" t="s">
        <v>599</v>
      </c>
      <c r="Q255" s="69" t="s">
        <v>535</v>
      </c>
      <c r="R255" s="203"/>
      <c r="S255" s="203"/>
      <c r="T255" s="203"/>
    </row>
    <row r="256" spans="1:20" ht="90" customHeight="1" x14ac:dyDescent="0.15">
      <c r="A256" s="219"/>
      <c r="B256" s="219"/>
      <c r="C256" s="148"/>
      <c r="D256" s="142"/>
      <c r="E256" s="164"/>
      <c r="F256" s="143"/>
      <c r="G256" s="167"/>
      <c r="H256" s="170"/>
      <c r="I256" s="179"/>
      <c r="J256" s="182"/>
      <c r="K256" s="146"/>
      <c r="L256" s="221"/>
      <c r="M256" s="36" t="s">
        <v>610</v>
      </c>
      <c r="N256" s="143"/>
      <c r="O256" s="146"/>
      <c r="P256" s="42" t="s">
        <v>652</v>
      </c>
      <c r="Q256" s="99" t="s">
        <v>620</v>
      </c>
      <c r="R256" s="203"/>
      <c r="S256" s="203"/>
      <c r="T256" s="203"/>
    </row>
    <row r="257" spans="1:20" ht="90.75" customHeight="1" x14ac:dyDescent="0.15">
      <c r="A257" s="219"/>
      <c r="B257" s="219"/>
      <c r="C257" s="148"/>
      <c r="D257" s="142"/>
      <c r="E257" s="218" t="s">
        <v>149</v>
      </c>
      <c r="F257" s="219" t="s">
        <v>413</v>
      </c>
      <c r="G257" s="220">
        <v>44197</v>
      </c>
      <c r="H257" s="220">
        <v>44377</v>
      </c>
      <c r="I257" s="208">
        <f>(H257-G257)/7</f>
        <v>25.714285714285715</v>
      </c>
      <c r="J257" s="209">
        <v>1</v>
      </c>
      <c r="K257" s="217" t="s">
        <v>381</v>
      </c>
      <c r="L257" s="221"/>
      <c r="M257" s="36" t="s">
        <v>64</v>
      </c>
      <c r="N257" s="219" t="s">
        <v>190</v>
      </c>
      <c r="O257" s="217" t="s">
        <v>381</v>
      </c>
      <c r="P257" s="42" t="s">
        <v>167</v>
      </c>
      <c r="Q257" s="110" t="s">
        <v>70</v>
      </c>
      <c r="R257" s="203"/>
      <c r="S257" s="203"/>
      <c r="T257" s="203"/>
    </row>
    <row r="258" spans="1:20" ht="180" x14ac:dyDescent="0.15">
      <c r="A258" s="219"/>
      <c r="B258" s="219"/>
      <c r="C258" s="148"/>
      <c r="D258" s="142"/>
      <c r="E258" s="218"/>
      <c r="F258" s="219"/>
      <c r="G258" s="220"/>
      <c r="H258" s="220"/>
      <c r="I258" s="208"/>
      <c r="J258" s="209"/>
      <c r="K258" s="217"/>
      <c r="L258" s="221"/>
      <c r="M258" s="36" t="s">
        <v>488</v>
      </c>
      <c r="N258" s="219"/>
      <c r="O258" s="217"/>
      <c r="P258" s="42" t="s">
        <v>531</v>
      </c>
      <c r="Q258" s="110" t="s">
        <v>456</v>
      </c>
      <c r="R258" s="203"/>
      <c r="S258" s="203"/>
      <c r="T258" s="203"/>
    </row>
    <row r="259" spans="1:20" ht="129.75" customHeight="1" x14ac:dyDescent="0.15">
      <c r="A259" s="219"/>
      <c r="B259" s="219"/>
      <c r="C259" s="148"/>
      <c r="D259" s="142"/>
      <c r="E259" s="162" t="s">
        <v>157</v>
      </c>
      <c r="F259" s="141" t="s">
        <v>414</v>
      </c>
      <c r="G259" s="165">
        <v>44348</v>
      </c>
      <c r="H259" s="168">
        <v>44377</v>
      </c>
      <c r="I259" s="177">
        <f>(H259-G259)/7</f>
        <v>4.1428571428571432</v>
      </c>
      <c r="J259" s="180">
        <v>0</v>
      </c>
      <c r="K259" s="144" t="s">
        <v>280</v>
      </c>
      <c r="L259" s="221"/>
      <c r="M259" s="36" t="s">
        <v>64</v>
      </c>
      <c r="N259" s="141" t="s">
        <v>190</v>
      </c>
      <c r="O259" s="144" t="s">
        <v>58</v>
      </c>
      <c r="P259" s="42" t="s">
        <v>489</v>
      </c>
      <c r="Q259" s="69" t="s">
        <v>456</v>
      </c>
      <c r="R259" s="203"/>
      <c r="S259" s="203"/>
      <c r="T259" s="203"/>
    </row>
    <row r="260" spans="1:20" ht="129.75" customHeight="1" x14ac:dyDescent="0.15">
      <c r="A260" s="219"/>
      <c r="B260" s="219"/>
      <c r="C260" s="148"/>
      <c r="D260" s="142"/>
      <c r="E260" s="163"/>
      <c r="F260" s="142"/>
      <c r="G260" s="166"/>
      <c r="H260" s="169"/>
      <c r="I260" s="178"/>
      <c r="J260" s="181"/>
      <c r="K260" s="145"/>
      <c r="L260" s="221"/>
      <c r="M260" s="36" t="s">
        <v>589</v>
      </c>
      <c r="N260" s="142"/>
      <c r="O260" s="145"/>
      <c r="P260" s="42" t="s">
        <v>600</v>
      </c>
      <c r="Q260" s="99" t="s">
        <v>535</v>
      </c>
      <c r="R260" s="203"/>
      <c r="S260" s="203"/>
      <c r="T260" s="203"/>
    </row>
    <row r="261" spans="1:20" ht="96" customHeight="1" x14ac:dyDescent="0.15">
      <c r="A261" s="219"/>
      <c r="B261" s="219"/>
      <c r="C261" s="149"/>
      <c r="D261" s="143"/>
      <c r="E261" s="164"/>
      <c r="F261" s="143"/>
      <c r="G261" s="167"/>
      <c r="H261" s="170"/>
      <c r="I261" s="179"/>
      <c r="J261" s="182"/>
      <c r="K261" s="146"/>
      <c r="L261" s="221"/>
      <c r="M261" s="36" t="s">
        <v>610</v>
      </c>
      <c r="N261" s="143"/>
      <c r="O261" s="146"/>
      <c r="P261" s="42" t="s">
        <v>653</v>
      </c>
      <c r="Q261" s="69" t="s">
        <v>620</v>
      </c>
      <c r="R261" s="204"/>
      <c r="S261" s="204"/>
      <c r="T261" s="204"/>
    </row>
    <row r="262" spans="1:20" ht="129.75" customHeight="1" x14ac:dyDescent="0.15">
      <c r="A262" s="81"/>
      <c r="B262" s="81"/>
      <c r="C262" s="88"/>
      <c r="D262" s="81"/>
      <c r="E262" s="81"/>
      <c r="F262" s="81"/>
      <c r="G262" s="82"/>
      <c r="H262" s="83"/>
      <c r="I262" s="12"/>
      <c r="J262" s="74"/>
      <c r="K262" s="84"/>
      <c r="L262" s="85"/>
      <c r="M262" s="32"/>
      <c r="N262" s="86"/>
      <c r="O262" s="84"/>
      <c r="P262" s="87"/>
      <c r="Q262" s="81"/>
      <c r="R262" s="86"/>
      <c r="S262" s="86"/>
      <c r="T262" s="86"/>
    </row>
    <row r="263" spans="1:20" ht="30" customHeight="1" x14ac:dyDescent="0.15">
      <c r="A263" s="257" t="s">
        <v>415</v>
      </c>
      <c r="B263" s="257"/>
      <c r="C263" s="257"/>
      <c r="D263" s="257"/>
      <c r="E263" s="10" t="s">
        <v>416</v>
      </c>
      <c r="F263" s="11">
        <f>L11</f>
        <v>0.93333333333333324</v>
      </c>
      <c r="G263" s="78"/>
      <c r="H263" s="78"/>
      <c r="I263" s="12"/>
      <c r="J263" s="73"/>
      <c r="K263" s="10"/>
      <c r="L263" s="10"/>
      <c r="M263" s="10"/>
      <c r="N263" s="10"/>
      <c r="O263" s="10"/>
      <c r="P263" s="10"/>
      <c r="Q263" s="10"/>
      <c r="R263" s="96"/>
      <c r="S263" s="96"/>
      <c r="T263" s="10"/>
    </row>
    <row r="264" spans="1:20" ht="15" x14ac:dyDescent="0.15">
      <c r="A264" s="48"/>
      <c r="B264" s="48"/>
      <c r="C264" s="38"/>
      <c r="D264" s="38"/>
      <c r="E264" s="10" t="s">
        <v>417</v>
      </c>
      <c r="F264" s="11">
        <f>L22</f>
        <v>1</v>
      </c>
      <c r="G264" s="78"/>
      <c r="H264" s="78"/>
      <c r="I264" s="12"/>
      <c r="J264" s="73"/>
      <c r="K264" s="10"/>
      <c r="L264" s="10"/>
      <c r="M264" s="10"/>
      <c r="N264" s="10"/>
      <c r="O264" s="10"/>
      <c r="P264" s="10"/>
      <c r="Q264" s="10"/>
      <c r="R264" s="96"/>
      <c r="S264" s="96"/>
      <c r="T264" s="10"/>
    </row>
    <row r="265" spans="1:20" ht="15" x14ac:dyDescent="0.15">
      <c r="A265" s="48"/>
      <c r="B265" s="48"/>
      <c r="C265" s="38"/>
      <c r="D265" s="38"/>
      <c r="E265" s="10" t="s">
        <v>418</v>
      </c>
      <c r="F265" s="11">
        <f>L34</f>
        <v>0.72499999999999998</v>
      </c>
      <c r="G265" s="78"/>
      <c r="H265" s="78"/>
      <c r="I265" s="12"/>
      <c r="J265" s="73"/>
      <c r="K265" s="10"/>
      <c r="L265" s="10"/>
      <c r="M265" s="10"/>
      <c r="N265" s="10"/>
      <c r="O265" s="10"/>
      <c r="P265" s="10"/>
      <c r="Q265" s="10"/>
      <c r="R265" s="96"/>
      <c r="S265" s="96"/>
      <c r="T265" s="10"/>
    </row>
    <row r="266" spans="1:20" ht="15" x14ac:dyDescent="0.15">
      <c r="A266" s="48"/>
      <c r="B266" s="48"/>
      <c r="C266" s="38"/>
      <c r="D266" s="38"/>
      <c r="E266" s="10" t="s">
        <v>419</v>
      </c>
      <c r="F266" s="11">
        <f>L77</f>
        <v>0.6</v>
      </c>
      <c r="G266" s="78"/>
      <c r="H266" s="78"/>
      <c r="I266" s="12"/>
      <c r="J266" s="73"/>
      <c r="K266" s="10"/>
      <c r="L266" s="10"/>
      <c r="M266" s="10"/>
      <c r="N266" s="10"/>
      <c r="O266" s="10"/>
      <c r="P266" s="10"/>
      <c r="Q266" s="10"/>
      <c r="R266" s="96"/>
      <c r="S266" s="96"/>
      <c r="T266" s="10"/>
    </row>
    <row r="267" spans="1:20" ht="15" x14ac:dyDescent="0.15">
      <c r="A267" s="48"/>
      <c r="B267" s="48"/>
      <c r="C267" s="38"/>
      <c r="D267" s="38"/>
      <c r="E267" s="10" t="s">
        <v>420</v>
      </c>
      <c r="F267" s="11">
        <f>L97</f>
        <v>0.5</v>
      </c>
      <c r="G267" s="78"/>
      <c r="H267" s="78"/>
      <c r="I267" s="12"/>
      <c r="J267" s="73"/>
      <c r="K267" s="10"/>
      <c r="L267" s="10"/>
      <c r="M267" s="10"/>
      <c r="N267" s="10"/>
      <c r="O267" s="10"/>
      <c r="P267" s="10"/>
      <c r="Q267" s="10"/>
      <c r="R267" s="96"/>
      <c r="S267" s="96"/>
      <c r="T267" s="10"/>
    </row>
    <row r="268" spans="1:20" ht="15" x14ac:dyDescent="0.15">
      <c r="A268" s="48"/>
      <c r="B268" s="48"/>
      <c r="C268" s="38"/>
      <c r="D268" s="38"/>
      <c r="E268" s="10" t="s">
        <v>421</v>
      </c>
      <c r="F268" s="11">
        <f>L128</f>
        <v>0.59650000000000003</v>
      </c>
      <c r="G268" s="78"/>
      <c r="H268" s="78"/>
      <c r="I268" s="12"/>
      <c r="J268" s="73"/>
      <c r="K268" s="10"/>
      <c r="L268" s="10"/>
      <c r="M268" s="10"/>
      <c r="N268" s="10"/>
      <c r="O268" s="10"/>
      <c r="P268" s="10"/>
      <c r="Q268" s="10"/>
      <c r="R268" s="96"/>
      <c r="S268" s="96"/>
      <c r="T268" s="10"/>
    </row>
    <row r="269" spans="1:20" ht="15" x14ac:dyDescent="0.15">
      <c r="A269" s="48"/>
      <c r="B269" s="48"/>
      <c r="C269" s="38"/>
      <c r="D269" s="38"/>
      <c r="E269" s="10" t="s">
        <v>422</v>
      </c>
      <c r="F269" s="11">
        <f>L148</f>
        <v>0.16</v>
      </c>
      <c r="G269" s="78"/>
      <c r="H269" s="78"/>
      <c r="I269" s="12"/>
      <c r="J269" s="73"/>
      <c r="K269" s="10"/>
      <c r="L269" s="10"/>
      <c r="M269" s="10"/>
      <c r="N269" s="10"/>
      <c r="O269" s="10"/>
      <c r="P269" s="10"/>
      <c r="Q269" s="10"/>
      <c r="R269" s="96"/>
      <c r="S269" s="96"/>
      <c r="T269" s="10"/>
    </row>
    <row r="270" spans="1:20" ht="15" x14ac:dyDescent="0.15">
      <c r="A270" s="48"/>
      <c r="B270" s="48"/>
      <c r="C270" s="38"/>
      <c r="D270" s="38"/>
      <c r="E270" s="10" t="s">
        <v>423</v>
      </c>
      <c r="F270" s="11">
        <f>L173</f>
        <v>0.51112000000000002</v>
      </c>
      <c r="G270" s="78"/>
      <c r="H270" s="78"/>
      <c r="I270" s="12"/>
      <c r="J270" s="73"/>
      <c r="K270" s="10"/>
      <c r="L270" s="10"/>
      <c r="M270" s="10"/>
      <c r="N270" s="10"/>
      <c r="O270" s="10"/>
      <c r="P270" s="10"/>
      <c r="Q270" s="10"/>
      <c r="R270" s="96"/>
      <c r="S270" s="96"/>
      <c r="T270" s="10"/>
    </row>
    <row r="271" spans="1:20" ht="15" x14ac:dyDescent="0.15">
      <c r="A271" s="48"/>
      <c r="B271" s="48"/>
      <c r="C271" s="38"/>
      <c r="D271" s="38"/>
      <c r="E271" s="10" t="s">
        <v>424</v>
      </c>
      <c r="F271" s="11">
        <f>L201</f>
        <v>0.31111111111111112</v>
      </c>
      <c r="G271" s="78"/>
      <c r="H271" s="78"/>
      <c r="I271" s="12"/>
      <c r="J271" s="73"/>
      <c r="K271" s="10"/>
      <c r="L271" s="10"/>
      <c r="M271" s="10"/>
      <c r="N271" s="10"/>
      <c r="O271" s="10"/>
      <c r="P271" s="10"/>
      <c r="Q271" s="10"/>
      <c r="R271" s="96"/>
      <c r="S271" s="96"/>
      <c r="T271" s="10"/>
    </row>
    <row r="272" spans="1:20" ht="15" x14ac:dyDescent="0.15">
      <c r="A272" s="48"/>
      <c r="B272" s="48"/>
      <c r="C272" s="38"/>
      <c r="D272" s="38"/>
      <c r="E272" s="10" t="s">
        <v>425</v>
      </c>
      <c r="F272" s="11">
        <f>L239</f>
        <v>0.35833333333333334</v>
      </c>
      <c r="G272" s="78"/>
      <c r="H272" s="79"/>
      <c r="I272" s="12"/>
      <c r="J272" s="74"/>
      <c r="K272" s="10"/>
      <c r="L272" s="10"/>
      <c r="M272" s="10"/>
      <c r="N272" s="10"/>
      <c r="O272" s="10"/>
      <c r="P272" s="10"/>
      <c r="Q272" s="10"/>
      <c r="R272" s="96"/>
      <c r="S272" s="96"/>
      <c r="T272" s="10"/>
    </row>
    <row r="273" spans="1:20" x14ac:dyDescent="0.15">
      <c r="A273" s="48"/>
      <c r="B273" s="48"/>
      <c r="C273" s="38"/>
      <c r="D273" s="38"/>
      <c r="E273" s="13"/>
      <c r="F273" s="14"/>
      <c r="G273" s="78"/>
      <c r="H273" s="79"/>
      <c r="I273" s="39"/>
      <c r="J273" s="74"/>
      <c r="K273" s="10"/>
      <c r="L273" s="10"/>
      <c r="M273" s="10"/>
      <c r="N273" s="10"/>
      <c r="O273" s="10"/>
      <c r="P273" s="10"/>
      <c r="Q273" s="10"/>
      <c r="R273" s="96"/>
      <c r="S273" s="96"/>
      <c r="T273" s="10"/>
    </row>
    <row r="274" spans="1:20" ht="23.25" customHeight="1" x14ac:dyDescent="0.15">
      <c r="A274" s="258" t="s">
        <v>426</v>
      </c>
      <c r="B274" s="258"/>
      <c r="C274" s="258"/>
      <c r="D274" s="258"/>
      <c r="E274" s="15">
        <f>AVERAGE(F263:F272)</f>
        <v>0.56953977777777776</v>
      </c>
      <c r="F274" s="13" t="s">
        <v>427</v>
      </c>
      <c r="G274" s="78"/>
      <c r="H274" s="78"/>
      <c r="I274" s="40"/>
      <c r="J274" s="73"/>
      <c r="K274" s="10"/>
      <c r="L274" s="10"/>
      <c r="M274" s="10"/>
      <c r="N274" s="10"/>
      <c r="O274" s="10"/>
      <c r="P274" s="10"/>
      <c r="Q274" s="10"/>
      <c r="R274" s="96"/>
      <c r="S274" s="96"/>
      <c r="T274" s="10"/>
    </row>
  </sheetData>
  <mergeCells count="669">
    <mergeCell ref="E22:E25"/>
    <mergeCell ref="K26:K28"/>
    <mergeCell ref="J26:J28"/>
    <mergeCell ref="I26:I28"/>
    <mergeCell ref="H29:H33"/>
    <mergeCell ref="J29:J33"/>
    <mergeCell ref="K29:K33"/>
    <mergeCell ref="M31:M33"/>
    <mergeCell ref="N29:N33"/>
    <mergeCell ref="L22:L33"/>
    <mergeCell ref="I29:I32"/>
    <mergeCell ref="H26:H28"/>
    <mergeCell ref="J136:J142"/>
    <mergeCell ref="K136:K142"/>
    <mergeCell ref="H253:H256"/>
    <mergeCell ref="I253:I256"/>
    <mergeCell ref="J253:J256"/>
    <mergeCell ref="K253:K256"/>
    <mergeCell ref="K77:K79"/>
    <mergeCell ref="H34:H39"/>
    <mergeCell ref="I34:I39"/>
    <mergeCell ref="H84:H87"/>
    <mergeCell ref="I84:I87"/>
    <mergeCell ref="I16:I21"/>
    <mergeCell ref="J16:J21"/>
    <mergeCell ref="I132:I135"/>
    <mergeCell ref="H132:H135"/>
    <mergeCell ref="I191:I195"/>
    <mergeCell ref="J191:J195"/>
    <mergeCell ref="K191:K195"/>
    <mergeCell ref="K46:K51"/>
    <mergeCell ref="J46:J51"/>
    <mergeCell ref="H93:H96"/>
    <mergeCell ref="I124:I127"/>
    <mergeCell ref="J124:J127"/>
    <mergeCell ref="K124:K127"/>
    <mergeCell ref="J34:J39"/>
    <mergeCell ref="J40:J45"/>
    <mergeCell ref="K40:K45"/>
    <mergeCell ref="K34:K39"/>
    <mergeCell ref="J84:J87"/>
    <mergeCell ref="J52:J57"/>
    <mergeCell ref="K52:K57"/>
    <mergeCell ref="J80:J83"/>
    <mergeCell ref="K80:K83"/>
    <mergeCell ref="J77:J79"/>
    <mergeCell ref="G132:G135"/>
    <mergeCell ref="F132:F135"/>
    <mergeCell ref="E132:E135"/>
    <mergeCell ref="E136:E142"/>
    <mergeCell ref="F136:F142"/>
    <mergeCell ref="G136:G142"/>
    <mergeCell ref="H136:H142"/>
    <mergeCell ref="I136:I142"/>
    <mergeCell ref="T97:T125"/>
    <mergeCell ref="R136:R140"/>
    <mergeCell ref="S136:S140"/>
    <mergeCell ref="R113:R116"/>
    <mergeCell ref="R107:R110"/>
    <mergeCell ref="S107:S110"/>
    <mergeCell ref="S113:S116"/>
    <mergeCell ref="S97:S101"/>
    <mergeCell ref="K132:K135"/>
    <mergeCell ref="J132:J135"/>
    <mergeCell ref="H128:H131"/>
    <mergeCell ref="G128:G131"/>
    <mergeCell ref="F128:F131"/>
    <mergeCell ref="E128:E131"/>
    <mergeCell ref="E124:E127"/>
    <mergeCell ref="F124:F127"/>
    <mergeCell ref="O132:O135"/>
    <mergeCell ref="N136:N142"/>
    <mergeCell ref="O136:O142"/>
    <mergeCell ref="R124:R125"/>
    <mergeCell ref="S124:S125"/>
    <mergeCell ref="O103:O106"/>
    <mergeCell ref="R103:R106"/>
    <mergeCell ref="S103:S106"/>
    <mergeCell ref="R73:R75"/>
    <mergeCell ref="R119:R122"/>
    <mergeCell ref="S119:S122"/>
    <mergeCell ref="N128:N131"/>
    <mergeCell ref="R97:R101"/>
    <mergeCell ref="O77:O79"/>
    <mergeCell ref="N97:N102"/>
    <mergeCell ref="O97:O102"/>
    <mergeCell ref="N103:N106"/>
    <mergeCell ref="N107:N112"/>
    <mergeCell ref="O107:O112"/>
    <mergeCell ref="O93:O96"/>
    <mergeCell ref="N119:N123"/>
    <mergeCell ref="O119:O123"/>
    <mergeCell ref="N22:N25"/>
    <mergeCell ref="R22:R25"/>
    <mergeCell ref="S22:S25"/>
    <mergeCell ref="O14:O15"/>
    <mergeCell ref="O11:O13"/>
    <mergeCell ref="R11:R20"/>
    <mergeCell ref="O22:O25"/>
    <mergeCell ref="T77:T95"/>
    <mergeCell ref="R88:R95"/>
    <mergeCell ref="S88:S95"/>
    <mergeCell ref="S40:S44"/>
    <mergeCell ref="S52:S56"/>
    <mergeCell ref="R58:R61"/>
    <mergeCell ref="S58:S61"/>
    <mergeCell ref="T34:T74"/>
    <mergeCell ref="R46:R50"/>
    <mergeCell ref="S46:S50"/>
    <mergeCell ref="R52:R56"/>
    <mergeCell ref="O29:O33"/>
    <mergeCell ref="S26:S27"/>
    <mergeCell ref="R26:R27"/>
    <mergeCell ref="O26:O28"/>
    <mergeCell ref="R29:R33"/>
    <mergeCell ref="S29:S33"/>
    <mergeCell ref="T22:T33"/>
    <mergeCell ref="T148:T170"/>
    <mergeCell ref="O173:O176"/>
    <mergeCell ref="T173:T198"/>
    <mergeCell ref="R165:R166"/>
    <mergeCell ref="S165:S166"/>
    <mergeCell ref="R169:R170"/>
    <mergeCell ref="S169:S170"/>
    <mergeCell ref="R143:R145"/>
    <mergeCell ref="S143:S145"/>
    <mergeCell ref="T128:T145"/>
    <mergeCell ref="R148:R153"/>
    <mergeCell ref="S148:S153"/>
    <mergeCell ref="O128:O131"/>
    <mergeCell ref="R156:R158"/>
    <mergeCell ref="S156:S158"/>
    <mergeCell ref="S161:S162"/>
    <mergeCell ref="R128:R131"/>
    <mergeCell ref="S128:S131"/>
    <mergeCell ref="R132:R135"/>
    <mergeCell ref="S132:S135"/>
    <mergeCell ref="S239:S261"/>
    <mergeCell ref="R217:R219"/>
    <mergeCell ref="S217:S219"/>
    <mergeCell ref="R222:R223"/>
    <mergeCell ref="S222:S223"/>
    <mergeCell ref="N202:N205"/>
    <mergeCell ref="R202:R205"/>
    <mergeCell ref="S202:S205"/>
    <mergeCell ref="R206:R209"/>
    <mergeCell ref="S206:S209"/>
    <mergeCell ref="N259:N261"/>
    <mergeCell ref="N253:N256"/>
    <mergeCell ref="O253:O256"/>
    <mergeCell ref="N191:N195"/>
    <mergeCell ref="R161:R162"/>
    <mergeCell ref="N165:N168"/>
    <mergeCell ref="O165:O168"/>
    <mergeCell ref="N132:N135"/>
    <mergeCell ref="O244:O248"/>
    <mergeCell ref="N143:N147"/>
    <mergeCell ref="O143:O147"/>
    <mergeCell ref="N148:N155"/>
    <mergeCell ref="T201:T236"/>
    <mergeCell ref="N173:N176"/>
    <mergeCell ref="R177:R181"/>
    <mergeCell ref="S177:S181"/>
    <mergeCell ref="R184:R188"/>
    <mergeCell ref="S184:S188"/>
    <mergeCell ref="R191:R193"/>
    <mergeCell ref="S191:S193"/>
    <mergeCell ref="R173:R176"/>
    <mergeCell ref="S173:S176"/>
    <mergeCell ref="R235:R236"/>
    <mergeCell ref="O202:O205"/>
    <mergeCell ref="S235:S236"/>
    <mergeCell ref="R226:R227"/>
    <mergeCell ref="S226:S227"/>
    <mergeCell ref="R230:R232"/>
    <mergeCell ref="S230:S232"/>
    <mergeCell ref="R196:R198"/>
    <mergeCell ref="S196:S198"/>
    <mergeCell ref="N222:N225"/>
    <mergeCell ref="O222:O225"/>
    <mergeCell ref="N235:N238"/>
    <mergeCell ref="N206:N211"/>
    <mergeCell ref="O206:O211"/>
    <mergeCell ref="S77:S79"/>
    <mergeCell ref="N80:N83"/>
    <mergeCell ref="R80:R83"/>
    <mergeCell ref="S80:S83"/>
    <mergeCell ref="N84:N87"/>
    <mergeCell ref="R84:R87"/>
    <mergeCell ref="S84:S87"/>
    <mergeCell ref="O40:O45"/>
    <mergeCell ref="O46:O51"/>
    <mergeCell ref="N46:N51"/>
    <mergeCell ref="O63:O67"/>
    <mergeCell ref="N68:N72"/>
    <mergeCell ref="O68:O72"/>
    <mergeCell ref="O84:O87"/>
    <mergeCell ref="O80:O83"/>
    <mergeCell ref="O58:O62"/>
    <mergeCell ref="N40:N45"/>
    <mergeCell ref="O73:O76"/>
    <mergeCell ref="E34:E39"/>
    <mergeCell ref="E58:E62"/>
    <mergeCell ref="F58:F62"/>
    <mergeCell ref="G58:G62"/>
    <mergeCell ref="E40:E45"/>
    <mergeCell ref="F40:F45"/>
    <mergeCell ref="G40:G45"/>
    <mergeCell ref="H40:H45"/>
    <mergeCell ref="R68:R69"/>
    <mergeCell ref="R63:R65"/>
    <mergeCell ref="G46:G51"/>
    <mergeCell ref="F46:F51"/>
    <mergeCell ref="F52:F57"/>
    <mergeCell ref="G52:G57"/>
    <mergeCell ref="I52:I57"/>
    <mergeCell ref="H52:H57"/>
    <mergeCell ref="A274:D274"/>
    <mergeCell ref="C201:C235"/>
    <mergeCell ref="D201:D235"/>
    <mergeCell ref="A201:A238"/>
    <mergeCell ref="B201:B238"/>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A263:D263"/>
    <mergeCell ref="H173:H176"/>
    <mergeCell ref="G173:G176"/>
    <mergeCell ref="E184:E190"/>
    <mergeCell ref="F184:F190"/>
    <mergeCell ref="G184:G190"/>
    <mergeCell ref="H184:H190"/>
    <mergeCell ref="E191:E195"/>
    <mergeCell ref="F191:F195"/>
    <mergeCell ref="G191:G195"/>
    <mergeCell ref="H191:H195"/>
    <mergeCell ref="A239:A261"/>
    <mergeCell ref="B239:B261"/>
    <mergeCell ref="F259:F261"/>
    <mergeCell ref="G259:G261"/>
    <mergeCell ref="H259:H261"/>
    <mergeCell ref="G253:G256"/>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S11:S20"/>
    <mergeCell ref="T11:T20"/>
    <mergeCell ref="H16:H21"/>
    <mergeCell ref="O124:O127"/>
    <mergeCell ref="K128:K131"/>
    <mergeCell ref="J128:J131"/>
    <mergeCell ref="I128:I131"/>
    <mergeCell ref="L97:L127"/>
    <mergeCell ref="I103:I106"/>
    <mergeCell ref="J103:J106"/>
    <mergeCell ref="K103:K106"/>
    <mergeCell ref="U8:V8"/>
    <mergeCell ref="U9:U10"/>
    <mergeCell ref="V9:V10"/>
    <mergeCell ref="T9:T10"/>
    <mergeCell ref="P8:Q8"/>
    <mergeCell ref="Q9:Q10"/>
    <mergeCell ref="M9:M10"/>
    <mergeCell ref="J14:J15"/>
    <mergeCell ref="S68:S69"/>
    <mergeCell ref="I80:I83"/>
    <mergeCell ref="S73:S74"/>
    <mergeCell ref="R34:R39"/>
    <mergeCell ref="S34:S39"/>
    <mergeCell ref="S63:S65"/>
    <mergeCell ref="I77:I79"/>
    <mergeCell ref="R77:R79"/>
    <mergeCell ref="O34:O39"/>
    <mergeCell ref="J22:J25"/>
    <mergeCell ref="K22:K25"/>
    <mergeCell ref="N52:N57"/>
    <mergeCell ref="O52:O57"/>
    <mergeCell ref="R40:R44"/>
    <mergeCell ref="E202:E205"/>
    <mergeCell ref="F202:F205"/>
    <mergeCell ref="G202:G205"/>
    <mergeCell ref="H202:H205"/>
    <mergeCell ref="G84:G87"/>
    <mergeCell ref="F84:F87"/>
    <mergeCell ref="K84:K87"/>
    <mergeCell ref="I113:I118"/>
    <mergeCell ref="J113:J118"/>
    <mergeCell ref="K113:K118"/>
    <mergeCell ref="N113:N118"/>
    <mergeCell ref="O113:O118"/>
    <mergeCell ref="I40:I45"/>
    <mergeCell ref="I58:I62"/>
    <mergeCell ref="H58:H62"/>
    <mergeCell ref="J58:J62"/>
    <mergeCell ref="K58:K62"/>
    <mergeCell ref="N58:N62"/>
    <mergeCell ref="N93:N96"/>
    <mergeCell ref="E212:E216"/>
    <mergeCell ref="F212:F216"/>
    <mergeCell ref="I202:I205"/>
    <mergeCell ref="J202:J205"/>
    <mergeCell ref="K202:K205"/>
    <mergeCell ref="E173:E176"/>
    <mergeCell ref="F173:F176"/>
    <mergeCell ref="E143:E147"/>
    <mergeCell ref="F143:F147"/>
    <mergeCell ref="G143:G147"/>
    <mergeCell ref="H143:H147"/>
    <mergeCell ref="E156:E160"/>
    <mergeCell ref="F156:F160"/>
    <mergeCell ref="G156:G160"/>
    <mergeCell ref="H156:H160"/>
    <mergeCell ref="E165:E168"/>
    <mergeCell ref="F165:F168"/>
    <mergeCell ref="G165:G168"/>
    <mergeCell ref="I184:I190"/>
    <mergeCell ref="J184:J190"/>
    <mergeCell ref="N124:N127"/>
    <mergeCell ref="G124:G127"/>
    <mergeCell ref="H124:H127"/>
    <mergeCell ref="O239:O243"/>
    <mergeCell ref="O257:O258"/>
    <mergeCell ref="E257:E258"/>
    <mergeCell ref="F257:F258"/>
    <mergeCell ref="G257:G258"/>
    <mergeCell ref="H257:H258"/>
    <mergeCell ref="I257:I258"/>
    <mergeCell ref="J257:J258"/>
    <mergeCell ref="K257:K258"/>
    <mergeCell ref="N257:N258"/>
    <mergeCell ref="N239:N243"/>
    <mergeCell ref="L239:L261"/>
    <mergeCell ref="I259:I261"/>
    <mergeCell ref="E239:E243"/>
    <mergeCell ref="F239:F243"/>
    <mergeCell ref="G239:G243"/>
    <mergeCell ref="H239:H243"/>
    <mergeCell ref="E259:E261"/>
    <mergeCell ref="J259:J261"/>
    <mergeCell ref="K259:K261"/>
    <mergeCell ref="G16:G21"/>
    <mergeCell ref="A11:A21"/>
    <mergeCell ref="B11:B21"/>
    <mergeCell ref="C11:C21"/>
    <mergeCell ref="D11:D21"/>
    <mergeCell ref="F34:F39"/>
    <mergeCell ref="G34:G39"/>
    <mergeCell ref="A34:A76"/>
    <mergeCell ref="F22:F25"/>
    <mergeCell ref="G22:G25"/>
    <mergeCell ref="E11:E13"/>
    <mergeCell ref="E14:E15"/>
    <mergeCell ref="F14:F15"/>
    <mergeCell ref="G14:G15"/>
    <mergeCell ref="E46:E51"/>
    <mergeCell ref="E52:E57"/>
    <mergeCell ref="G29:G32"/>
    <mergeCell ref="A22:A33"/>
    <mergeCell ref="B22:B33"/>
    <mergeCell ref="E29:E33"/>
    <mergeCell ref="F29:F33"/>
    <mergeCell ref="G26:G28"/>
    <mergeCell ref="F26:F28"/>
    <mergeCell ref="E26:E28"/>
    <mergeCell ref="E68:E72"/>
    <mergeCell ref="F68:F72"/>
    <mergeCell ref="G68:G72"/>
    <mergeCell ref="H68:H72"/>
    <mergeCell ref="I68:I72"/>
    <mergeCell ref="J68:J72"/>
    <mergeCell ref="K68:K72"/>
    <mergeCell ref="E93:E96"/>
    <mergeCell ref="F93:F96"/>
    <mergeCell ref="G93:G96"/>
    <mergeCell ref="I93:I96"/>
    <mergeCell ref="J93:J96"/>
    <mergeCell ref="K93:K96"/>
    <mergeCell ref="F77:F79"/>
    <mergeCell ref="E77:E79"/>
    <mergeCell ref="G77:G79"/>
    <mergeCell ref="H77:H79"/>
    <mergeCell ref="H80:H83"/>
    <mergeCell ref="I249:I252"/>
    <mergeCell ref="J249:J252"/>
    <mergeCell ref="K249:K252"/>
    <mergeCell ref="E73:E76"/>
    <mergeCell ref="F73:F76"/>
    <mergeCell ref="G73:G76"/>
    <mergeCell ref="H73:H76"/>
    <mergeCell ref="I73:I76"/>
    <mergeCell ref="J73:J76"/>
    <mergeCell ref="K73:K76"/>
    <mergeCell ref="K97:K102"/>
    <mergeCell ref="H103:H106"/>
    <mergeCell ref="H119:H123"/>
    <mergeCell ref="I119:I123"/>
    <mergeCell ref="J119:J123"/>
    <mergeCell ref="K119:K123"/>
    <mergeCell ref="H113:H118"/>
    <mergeCell ref="I143:I147"/>
    <mergeCell ref="J143:J147"/>
    <mergeCell ref="K143:K147"/>
    <mergeCell ref="H148:H155"/>
    <mergeCell ref="I148:I155"/>
    <mergeCell ref="J148:J155"/>
    <mergeCell ref="K148:K155"/>
    <mergeCell ref="E253:E256"/>
    <mergeCell ref="F253:F256"/>
    <mergeCell ref="G103:G106"/>
    <mergeCell ref="A77:A96"/>
    <mergeCell ref="B77:B96"/>
    <mergeCell ref="C77:C96"/>
    <mergeCell ref="D77:D96"/>
    <mergeCell ref="E103:E106"/>
    <mergeCell ref="F103:F106"/>
    <mergeCell ref="E84:E87"/>
    <mergeCell ref="E80:E83"/>
    <mergeCell ref="F80:F83"/>
    <mergeCell ref="G80:G83"/>
    <mergeCell ref="F113:F118"/>
    <mergeCell ref="G113:G118"/>
    <mergeCell ref="G119:G123"/>
    <mergeCell ref="F107:F112"/>
    <mergeCell ref="E113:E118"/>
    <mergeCell ref="E107:E112"/>
    <mergeCell ref="G107:G112"/>
    <mergeCell ref="E148:E155"/>
    <mergeCell ref="F148:F155"/>
    <mergeCell ref="G148:G155"/>
    <mergeCell ref="E161:E164"/>
    <mergeCell ref="T239:T261"/>
    <mergeCell ref="D22:D32"/>
    <mergeCell ref="C22:C32"/>
    <mergeCell ref="C239:C261"/>
    <mergeCell ref="D239:D261"/>
    <mergeCell ref="R212:R215"/>
    <mergeCell ref="S212:S215"/>
    <mergeCell ref="O259:O261"/>
    <mergeCell ref="R239:R261"/>
    <mergeCell ref="I46:I51"/>
    <mergeCell ref="H46:H51"/>
    <mergeCell ref="I239:I243"/>
    <mergeCell ref="J239:J243"/>
    <mergeCell ref="K239:K243"/>
    <mergeCell ref="E249:E252"/>
    <mergeCell ref="F249:F252"/>
    <mergeCell ref="G249:G252"/>
    <mergeCell ref="H249:H252"/>
    <mergeCell ref="E97:E102"/>
    <mergeCell ref="F97:F102"/>
    <mergeCell ref="G97:G102"/>
    <mergeCell ref="H97:H102"/>
    <mergeCell ref="I97:I102"/>
    <mergeCell ref="J97:J102"/>
    <mergeCell ref="N34:N39"/>
    <mergeCell ref="N26:N28"/>
    <mergeCell ref="E244:E248"/>
    <mergeCell ref="F244:F248"/>
    <mergeCell ref="G244:G248"/>
    <mergeCell ref="H244:H248"/>
    <mergeCell ref="I244:I248"/>
    <mergeCell ref="J244:J248"/>
    <mergeCell ref="K244:K248"/>
    <mergeCell ref="N244:N248"/>
    <mergeCell ref="E63:E67"/>
    <mergeCell ref="F63:F67"/>
    <mergeCell ref="G63:G67"/>
    <mergeCell ref="H63:H67"/>
    <mergeCell ref="I63:I67"/>
    <mergeCell ref="J63:J67"/>
    <mergeCell ref="K63:K67"/>
    <mergeCell ref="N63:N67"/>
    <mergeCell ref="H107:H112"/>
    <mergeCell ref="I107:I112"/>
    <mergeCell ref="J107:J112"/>
    <mergeCell ref="K107:K112"/>
    <mergeCell ref="E119:E123"/>
    <mergeCell ref="F119:F123"/>
    <mergeCell ref="K16:K21"/>
    <mergeCell ref="N16:N21"/>
    <mergeCell ref="O16:O21"/>
    <mergeCell ref="E88:E92"/>
    <mergeCell ref="F88:F92"/>
    <mergeCell ref="G88:G92"/>
    <mergeCell ref="H88:H92"/>
    <mergeCell ref="I88:I92"/>
    <mergeCell ref="J88:J92"/>
    <mergeCell ref="K88:K92"/>
    <mergeCell ref="N88:N92"/>
    <mergeCell ref="L11:L21"/>
    <mergeCell ref="L34:L76"/>
    <mergeCell ref="O88:O92"/>
    <mergeCell ref="L77:L96"/>
    <mergeCell ref="N14:N15"/>
    <mergeCell ref="K11:K13"/>
    <mergeCell ref="K14:K15"/>
    <mergeCell ref="H22:H25"/>
    <mergeCell ref="I22:I25"/>
    <mergeCell ref="N73:N76"/>
    <mergeCell ref="N77:N79"/>
    <mergeCell ref="E16:E21"/>
    <mergeCell ref="F16:F21"/>
    <mergeCell ref="O148:O155"/>
    <mergeCell ref="I173:I176"/>
    <mergeCell ref="K173:K176"/>
    <mergeCell ref="N161:N164"/>
    <mergeCell ref="O161:O164"/>
    <mergeCell ref="N156:N160"/>
    <mergeCell ref="O156:O160"/>
    <mergeCell ref="I165:I168"/>
    <mergeCell ref="J165:J168"/>
    <mergeCell ref="K165:K168"/>
    <mergeCell ref="I156:I160"/>
    <mergeCell ref="J156:J160"/>
    <mergeCell ref="K156:K160"/>
    <mergeCell ref="F161:F164"/>
    <mergeCell ref="G161:G164"/>
    <mergeCell ref="H161:H164"/>
    <mergeCell ref="I161:I164"/>
    <mergeCell ref="J161:J164"/>
    <mergeCell ref="K161:K164"/>
    <mergeCell ref="E196:E200"/>
    <mergeCell ref="F196:F200"/>
    <mergeCell ref="G196:G200"/>
    <mergeCell ref="H196:H200"/>
    <mergeCell ref="I196:I200"/>
    <mergeCell ref="J196:J200"/>
    <mergeCell ref="K196:K200"/>
    <mergeCell ref="K184:K190"/>
    <mergeCell ref="E169:E172"/>
    <mergeCell ref="F169:F172"/>
    <mergeCell ref="G169:G172"/>
    <mergeCell ref="H169:H172"/>
    <mergeCell ref="H165:H168"/>
    <mergeCell ref="G222:G225"/>
    <mergeCell ref="I169:I172"/>
    <mergeCell ref="J169:J172"/>
    <mergeCell ref="K169:K172"/>
    <mergeCell ref="N169:N172"/>
    <mergeCell ref="O169:O172"/>
    <mergeCell ref="G177:G183"/>
    <mergeCell ref="H177:H183"/>
    <mergeCell ref="I177:I183"/>
    <mergeCell ref="I212:I216"/>
    <mergeCell ref="J212:J216"/>
    <mergeCell ref="K212:K216"/>
    <mergeCell ref="N212:N216"/>
    <mergeCell ref="O212:O216"/>
    <mergeCell ref="J177:J183"/>
    <mergeCell ref="K177:K183"/>
    <mergeCell ref="N177:N183"/>
    <mergeCell ref="N184:N190"/>
    <mergeCell ref="O184:O190"/>
    <mergeCell ref="O191:O195"/>
    <mergeCell ref="I206:I211"/>
    <mergeCell ref="J206:J211"/>
    <mergeCell ref="N196:N200"/>
    <mergeCell ref="O196:O200"/>
    <mergeCell ref="I226:I229"/>
    <mergeCell ref="J226:J229"/>
    <mergeCell ref="K226:K229"/>
    <mergeCell ref="N226:N229"/>
    <mergeCell ref="O226:O229"/>
    <mergeCell ref="H212:H216"/>
    <mergeCell ref="E230:E234"/>
    <mergeCell ref="O177:O183"/>
    <mergeCell ref="J173:J176"/>
    <mergeCell ref="H230:H234"/>
    <mergeCell ref="I230:I234"/>
    <mergeCell ref="J230:J234"/>
    <mergeCell ref="K230:K234"/>
    <mergeCell ref="N230:N234"/>
    <mergeCell ref="O230:O234"/>
    <mergeCell ref="G217:G221"/>
    <mergeCell ref="H217:H221"/>
    <mergeCell ref="I217:I221"/>
    <mergeCell ref="J217:J221"/>
    <mergeCell ref="K217:K221"/>
    <mergeCell ref="N217:N221"/>
    <mergeCell ref="O217:O221"/>
    <mergeCell ref="L201:L238"/>
    <mergeCell ref="I235:I238"/>
    <mergeCell ref="J235:J238"/>
    <mergeCell ref="K235:K238"/>
    <mergeCell ref="I222:I225"/>
    <mergeCell ref="J222:J225"/>
    <mergeCell ref="K222:K225"/>
    <mergeCell ref="A97:A127"/>
    <mergeCell ref="B97:B127"/>
    <mergeCell ref="C97:C127"/>
    <mergeCell ref="D97:D127"/>
    <mergeCell ref="B34:B76"/>
    <mergeCell ref="C34:C76"/>
    <mergeCell ref="D34:D76"/>
    <mergeCell ref="K206:K211"/>
    <mergeCell ref="O235:O238"/>
    <mergeCell ref="C148:C172"/>
    <mergeCell ref="D148:D172"/>
    <mergeCell ref="E235:E238"/>
    <mergeCell ref="F235:F238"/>
    <mergeCell ref="G235:G238"/>
    <mergeCell ref="H235:H238"/>
    <mergeCell ref="H222:H225"/>
    <mergeCell ref="E217:E221"/>
    <mergeCell ref="F217:F221"/>
    <mergeCell ref="E206:E211"/>
    <mergeCell ref="F206:F211"/>
    <mergeCell ref="G206:G211"/>
    <mergeCell ref="H206:H211"/>
    <mergeCell ref="E177:E183"/>
    <mergeCell ref="F177:F183"/>
    <mergeCell ref="N249:N252"/>
    <mergeCell ref="O249:O252"/>
    <mergeCell ref="A128:A147"/>
    <mergeCell ref="B128:B147"/>
    <mergeCell ref="C128:C147"/>
    <mergeCell ref="D128:D147"/>
    <mergeCell ref="L128:L147"/>
    <mergeCell ref="L148:L172"/>
    <mergeCell ref="A173:A200"/>
    <mergeCell ref="B173:B200"/>
    <mergeCell ref="C173:C200"/>
    <mergeCell ref="D173:D200"/>
    <mergeCell ref="L173:L200"/>
    <mergeCell ref="A148:A172"/>
    <mergeCell ref="B148:B172"/>
    <mergeCell ref="E222:E225"/>
    <mergeCell ref="F222:F225"/>
    <mergeCell ref="F230:F234"/>
    <mergeCell ref="G230:G234"/>
    <mergeCell ref="E226:E229"/>
    <mergeCell ref="F226:F229"/>
    <mergeCell ref="G226:G229"/>
    <mergeCell ref="H226:H229"/>
    <mergeCell ref="G212:G216"/>
  </mergeCells>
  <phoneticPr fontId="7" type="noConversion"/>
  <conditionalFormatting sqref="L11 L148 L173 L201 L239">
    <cfRule type="cellIs" dxfId="6" priority="12" operator="greaterThan">
      <formula>1</formula>
    </cfRule>
  </conditionalFormatting>
  <conditionalFormatting sqref="L34">
    <cfRule type="cellIs" dxfId="5" priority="9" operator="greaterThan">
      <formula>1</formula>
    </cfRule>
    <cfRule type="cellIs" dxfId="4" priority="10" operator="greaterThan">
      <formula>100</formula>
    </cfRule>
  </conditionalFormatting>
  <conditionalFormatting sqref="L77">
    <cfRule type="cellIs" dxfId="3" priority="7" operator="greaterThan">
      <formula>1</formula>
    </cfRule>
    <cfRule type="cellIs" dxfId="2" priority="8" operator="greaterThan">
      <formula>100</formula>
    </cfRule>
  </conditionalFormatting>
  <conditionalFormatting sqref="L97">
    <cfRule type="cellIs" dxfId="1" priority="6" operator="greaterThan">
      <formula>1</formula>
    </cfRule>
  </conditionalFormatting>
  <conditionalFormatting sqref="L128">
    <cfRule type="cellIs" dxfId="0" priority="5" operator="greaterThan">
      <formula>1</formula>
    </cfRule>
  </conditionalFormatting>
  <dataValidations xWindow="400" yWindow="407" count="4">
    <dataValidation type="date" operator="greaterThanOrEqual" allowBlank="1" showInputMessage="1" showErrorMessage="1" sqref="E263:E267" xr:uid="{00000000-0002-0000-0000-000000000000}">
      <formula1>41426</formula1>
    </dataValidation>
    <dataValidation allowBlank="1" showInputMessage="1" showErrorMessage="1" promptTitle="Validación" prompt="El porcentaje no debe exceder el 100%" sqref="L97 L77 L239 L11 L34 L128 L148 L173 L201" xr:uid="{00000000-0002-0000-0000-000001000000}"/>
    <dataValidation allowBlank="1" showInputMessage="1" showErrorMessage="1" promptTitle="Validación" prompt="formato DD/MM/AA" sqref="H113 H1:H12 H217 H34 H22 H40 H173 H184 H132 H148 H177 H46 H52 H58 H84 H107 H77 H136 H201:H202 H206 H14:H16 H26 H29 H80 H63 H68 H239 H88 H103 H119 H97 H143 H156 H128 H212 H230 H244 H73 H93 H124 H161 H165 H169 H235 H249 H253 H257 H259:H260 H262:H1048576" xr:uid="{00000000-0002-0000-0000-000002000000}"/>
    <dataValidation operator="greaterThanOrEqual" allowBlank="1" showInputMessage="1" showErrorMessage="1" sqref="E11:E12 E34 E201:E202 E14 E22 E16 E46 E52 E58 E40 E84 E113 E77 E107 E132 E136 E148 E177 E184 E206 E26 E29 E80 E63 E239 E68 E88 E103 E119 E97 E143 E156 E128 E191 E196 E212 E217 E173 E230 E244 E73 E93 E124 E161 E165 E169 E222 E226 E235 E249 E253 E257 E259:E260 E262"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1" max="19" man="1"/>
    <brk id="96" max="19" man="1"/>
    <brk id="118" max="19" man="1"/>
    <brk id="155" max="19" man="1"/>
    <brk id="221" max="19" man="1"/>
    <brk id="243" max="19" man="1"/>
  </rowBreaks>
  <colBreaks count="1" manualBreakCount="1">
    <brk id="20" max="1048575" man="1"/>
  </colBreaks>
  <ignoredErrors>
    <ignoredError sqref="L239"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7" sqref="C7"/>
    </sheetView>
  </sheetViews>
  <sheetFormatPr baseColWidth="10" defaultColWidth="11.5" defaultRowHeight="15" x14ac:dyDescent="0.2"/>
  <sheetData>
    <row r="1" spans="1:3" x14ac:dyDescent="0.2">
      <c r="A1">
        <f>37*100/44</f>
        <v>84.090909090909093</v>
      </c>
    </row>
    <row r="2" spans="1:3" x14ac:dyDescent="0.2">
      <c r="B2">
        <f>A1+17.77</f>
        <v>101.86090909090909</v>
      </c>
    </row>
    <row r="5" spans="1:3" x14ac:dyDescent="0.2">
      <c r="B5">
        <v>44</v>
      </c>
      <c r="C5">
        <v>100</v>
      </c>
    </row>
    <row r="6" spans="1:3" x14ac:dyDescent="0.2">
      <c r="B6">
        <v>17</v>
      </c>
      <c r="C6">
        <f>B6*C5</f>
        <v>1700</v>
      </c>
    </row>
    <row r="7" spans="1:3" x14ac:dyDescent="0.2">
      <c r="C7" s="54">
        <f>C6/B5</f>
        <v>38.636363636363633</v>
      </c>
    </row>
    <row r="11" spans="1:3" x14ac:dyDescent="0.2">
      <c r="B11">
        <v>21</v>
      </c>
    </row>
    <row r="12" spans="1:3" x14ac:dyDescent="0.2">
      <c r="B12">
        <v>14</v>
      </c>
    </row>
    <row r="13" spans="1:3" x14ac:dyDescent="0.2">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4" workbookViewId="0">
      <selection activeCell="C25" sqref="C25"/>
    </sheetView>
  </sheetViews>
  <sheetFormatPr baseColWidth="10" defaultColWidth="11.5" defaultRowHeight="15" x14ac:dyDescent="0.2"/>
  <cols>
    <col min="1" max="1" width="11.5" style="2"/>
    <col min="2" max="2" width="25.33203125" style="1" bestFit="1" customWidth="1"/>
    <col min="3" max="3" width="58.5" style="2" bestFit="1" customWidth="1"/>
    <col min="4" max="16384" width="11.5" style="2"/>
  </cols>
  <sheetData>
    <row r="1" spans="2:3" ht="15.75" customHeight="1" x14ac:dyDescent="0.2"/>
    <row r="2" spans="2:3" ht="48" x14ac:dyDescent="0.2">
      <c r="B2" s="3" t="s">
        <v>428</v>
      </c>
      <c r="C2" s="4" t="s">
        <v>429</v>
      </c>
    </row>
    <row r="3" spans="2:3" x14ac:dyDescent="0.2">
      <c r="B3" s="5"/>
      <c r="C3" s="5"/>
    </row>
    <row r="4" spans="2:3" x14ac:dyDescent="0.2">
      <c r="B4" s="311" t="s">
        <v>430</v>
      </c>
      <c r="C4" s="311"/>
    </row>
    <row r="5" spans="2:3" ht="32" x14ac:dyDescent="0.2">
      <c r="B5" s="3" t="s">
        <v>431</v>
      </c>
      <c r="C5" s="4" t="s">
        <v>432</v>
      </c>
    </row>
    <row r="6" spans="2:3" ht="16" x14ac:dyDescent="0.2">
      <c r="B6" s="3" t="s">
        <v>433</v>
      </c>
      <c r="C6" s="4" t="s">
        <v>434</v>
      </c>
    </row>
    <row r="7" spans="2:3" ht="32" x14ac:dyDescent="0.2">
      <c r="B7" s="3" t="s">
        <v>435</v>
      </c>
      <c r="C7" s="4" t="s">
        <v>436</v>
      </c>
    </row>
    <row r="8" spans="2:3" ht="32" x14ac:dyDescent="0.2">
      <c r="B8" s="3" t="s">
        <v>437</v>
      </c>
      <c r="C8" s="4" t="s">
        <v>438</v>
      </c>
    </row>
    <row r="9" spans="2:3" ht="96" x14ac:dyDescent="0.2">
      <c r="B9" s="3" t="s">
        <v>439</v>
      </c>
      <c r="C9" s="4" t="s">
        <v>440</v>
      </c>
    </row>
    <row r="10" spans="2:3" ht="32" x14ac:dyDescent="0.2">
      <c r="B10" s="3" t="s">
        <v>441</v>
      </c>
      <c r="C10" s="4" t="s">
        <v>442</v>
      </c>
    </row>
    <row r="11" spans="2:3" ht="32" x14ac:dyDescent="0.2">
      <c r="B11" s="3" t="s">
        <v>443</v>
      </c>
      <c r="C11" s="4" t="s">
        <v>444</v>
      </c>
    </row>
    <row r="12" spans="2:3" ht="32" x14ac:dyDescent="0.2">
      <c r="B12" s="3" t="s">
        <v>445</v>
      </c>
      <c r="C12" s="6" t="s">
        <v>446</v>
      </c>
    </row>
    <row r="13" spans="2:3" ht="32" x14ac:dyDescent="0.2">
      <c r="B13" s="3" t="s">
        <v>447</v>
      </c>
      <c r="C13" s="4" t="s">
        <v>448</v>
      </c>
    </row>
    <row r="14" spans="2:3" ht="16" x14ac:dyDescent="0.2">
      <c r="B14" s="3" t="s">
        <v>449</v>
      </c>
      <c r="C14" s="6" t="s">
        <v>450</v>
      </c>
    </row>
    <row r="15" spans="2:3" ht="32" x14ac:dyDescent="0.2">
      <c r="B15" s="3" t="s">
        <v>451</v>
      </c>
      <c r="C15" s="4" t="s">
        <v>452</v>
      </c>
    </row>
    <row r="16" spans="2:3" ht="32" x14ac:dyDescent="0.2">
      <c r="B16" s="3" t="s">
        <v>451</v>
      </c>
      <c r="C16" s="6"/>
    </row>
    <row r="17" spans="2:3" x14ac:dyDescent="0.2">
      <c r="B17" s="307" t="s">
        <v>453</v>
      </c>
      <c r="C17" s="308"/>
    </row>
    <row r="18" spans="2:3" x14ac:dyDescent="0.2">
      <c r="B18" s="309"/>
      <c r="C18" s="310"/>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Microsoft Office User</cp:lastModifiedBy>
  <cp:revision/>
  <dcterms:created xsi:type="dcterms:W3CDTF">2016-07-06T19:37:36Z</dcterms:created>
  <dcterms:modified xsi:type="dcterms:W3CDTF">2021-05-10T15:56:24Z</dcterms:modified>
  <cp:category/>
  <cp:contentStatus/>
</cp:coreProperties>
</file>